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G:\NHS CB\Analytical Services (Finance)\Analytical Service &amp; Strategic Finance Shared files\publication drafts (for review)\"/>
    </mc:Choice>
  </mc:AlternateContent>
  <xr:revisionPtr revIDLastSave="0" documentId="13_ncr:1_{246416F4-5295-429B-912F-38533490CCC4}" xr6:coauthVersionLast="36" xr6:coauthVersionMax="36" xr10:uidLastSave="{00000000-0000-0000-0000-000000000000}"/>
  <bookViews>
    <workbookView xWindow="270" yWindow="675" windowWidth="24615" windowHeight="12090" xr2:uid="{00000000-000D-0000-FFFF-FFFF00000000}"/>
  </bookViews>
  <sheets>
    <sheet name="Notes" sheetId="6" r:id="rId1"/>
    <sheet name="Stata code" sheetId="15" r:id="rId2"/>
    <sheet name="Projected CCG populations" sheetId="10" r:id="rId3"/>
    <sheet name="Cartogram maps" sheetId="1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INDEX_SHEET___ASAP_Utilities" localSheetId="1">#REF!</definedName>
    <definedName name="___INDEX_SHEET___ASAP_Utilities">#REF!</definedName>
    <definedName name="_ADS2010">[1]ADS2010_Map!$G$7:$G$388</definedName>
    <definedName name="AgeQuintiles">[2]CCG1819!$T$9:$T$200</definedName>
    <definedName name="Allocations_2">'[3]Master File'!$C$7:$AC$264</definedName>
    <definedName name="CCG18InOutLdn">[2]CCG1819!$F$9:$F$200</definedName>
    <definedName name="female" localSheetId="3">#REF!</definedName>
    <definedName name="female" localSheetId="1">#REF!</definedName>
    <definedName name="female">#REF!</definedName>
    <definedName name="femaleimprove" localSheetId="1">#REF!</definedName>
    <definedName name="femaleimprove">#REF!</definedName>
    <definedName name="Females" localSheetId="1">#REF!</definedName>
    <definedName name="Females">#REF!</definedName>
    <definedName name="femaletab">#REF!</definedName>
    <definedName name="fn" localSheetId="3">[4]Intro!$B$1</definedName>
    <definedName name="fn">[5]Intro!$B$1</definedName>
    <definedName name="HRG_Codes" localSheetId="1">#REF!</definedName>
    <definedName name="HRG_Codes">#REF!</definedName>
    <definedName name="ICD_Codes" localSheetId="1">#REF!</definedName>
    <definedName name="ICD_Codes">#REF!</definedName>
    <definedName name="IMDAgeMatrix">[2]CCG1819!$U$9:$U$200</definedName>
    <definedName name="IMDQuintiles">[2]CCG1819!$S$9:$S$200</definedName>
    <definedName name="male" localSheetId="3">#REF!</definedName>
    <definedName name="male" localSheetId="1">#REF!</definedName>
    <definedName name="male">#REF!</definedName>
    <definedName name="maleimprove" localSheetId="1">#REF!</definedName>
    <definedName name="maleimprove">#REF!</definedName>
    <definedName name="maletab">#REF!</definedName>
    <definedName name="newRawPop2018">'Projected CCG populations'!$E$7:$E$198</definedName>
    <definedName name="newRawPop2019">'Projected CCG populations'!$G$7:$G$198</definedName>
    <definedName name="newRawPop2020">'Projected CCG populations'!$H$7:$H$198</definedName>
    <definedName name="newRawPop2021">'Projected CCG populations'!$I$7:$I$198</definedName>
    <definedName name="newRawPop2022">'Projected CCG populations'!$J$7:$J$198</definedName>
    <definedName name="newRawPop2023">'Projected CCG populations'!$K$7:$K$198</definedName>
    <definedName name="OP_PERSONS" localSheetId="3">#REF!</definedName>
    <definedName name="OP_PERSONS" localSheetId="1">#REF!</definedName>
    <definedName name="OP_PERSONS">#REF!</definedName>
    <definedName name="OPCS_Codes" localSheetId="1">#REF!</definedName>
    <definedName name="OPCS_Codes">#REF!</definedName>
    <definedName name="Persons">#REF!</definedName>
    <definedName name="Region18">[2]CCG1819!$E$9:$E$200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0" l="1"/>
  <c r="O208" i="10" l="1"/>
  <c r="M208" i="10"/>
  <c r="P208" i="10"/>
  <c r="Q208" i="10"/>
  <c r="P209" i="10"/>
  <c r="Q209" i="10"/>
  <c r="M209" i="10"/>
  <c r="N209" i="10"/>
  <c r="M210" i="10"/>
  <c r="N210" i="10"/>
  <c r="Q210" i="10"/>
  <c r="O210" i="10"/>
  <c r="N211" i="10"/>
  <c r="O211" i="10"/>
  <c r="P211" i="10"/>
  <c r="O212" i="10"/>
  <c r="M212" i="10"/>
  <c r="P212" i="10"/>
  <c r="Q212" i="10"/>
  <c r="P213" i="10"/>
  <c r="Q213" i="10"/>
  <c r="M213" i="10"/>
  <c r="N213" i="10"/>
  <c r="M214" i="10"/>
  <c r="N214" i="10"/>
  <c r="Q214" i="10"/>
  <c r="O214" i="10"/>
  <c r="P219" i="10"/>
  <c r="M219" i="10"/>
  <c r="Q219" i="10"/>
  <c r="M220" i="10"/>
  <c r="P220" i="10"/>
  <c r="Q220" i="10"/>
  <c r="N220" i="10"/>
  <c r="M221" i="10"/>
  <c r="N221" i="10"/>
  <c r="Q221" i="10"/>
  <c r="O221" i="10"/>
  <c r="N222" i="10"/>
  <c r="Q222" i="10"/>
  <c r="O222" i="10"/>
  <c r="P222" i="10"/>
  <c r="O223" i="10"/>
  <c r="M223" i="10"/>
  <c r="P223" i="10"/>
  <c r="Q223" i="10"/>
  <c r="O226" i="10"/>
  <c r="P226" i="10"/>
  <c r="O227" i="10"/>
  <c r="M227" i="10"/>
  <c r="P227" i="10"/>
  <c r="Q227" i="10"/>
  <c r="P228" i="10"/>
  <c r="M228" i="10"/>
  <c r="N228" i="10"/>
  <c r="Q228" i="10"/>
  <c r="M229" i="10"/>
  <c r="Q229" i="10"/>
  <c r="N229" i="10"/>
  <c r="O229" i="10"/>
  <c r="N230" i="10"/>
  <c r="Q230" i="10"/>
  <c r="O230" i="10"/>
  <c r="P230" i="10"/>
  <c r="M233" i="10"/>
  <c r="Q233" i="10"/>
  <c r="N233" i="10"/>
  <c r="O233" i="10"/>
  <c r="N234" i="10"/>
  <c r="Q234" i="10"/>
  <c r="O234" i="10"/>
  <c r="P234" i="10"/>
  <c r="O235" i="10"/>
  <c r="M235" i="10"/>
  <c r="P235" i="10"/>
  <c r="Q235" i="10"/>
  <c r="P236" i="10"/>
  <c r="M236" i="10"/>
  <c r="N236" i="10"/>
  <c r="Q236" i="10"/>
  <c r="M237" i="10"/>
  <c r="Q237" i="10"/>
  <c r="N237" i="10"/>
  <c r="O237" i="10"/>
  <c r="N239" i="10"/>
  <c r="Q239" i="10"/>
  <c r="O239" i="10"/>
  <c r="P239" i="10"/>
  <c r="O240" i="10"/>
  <c r="M240" i="10"/>
  <c r="P240" i="10"/>
  <c r="Q240" i="10"/>
  <c r="P241" i="10"/>
  <c r="M241" i="10"/>
  <c r="N241" i="10"/>
  <c r="Q241" i="10"/>
  <c r="M242" i="10"/>
  <c r="P242" i="10"/>
  <c r="N242" i="10"/>
  <c r="O242" i="10"/>
  <c r="N243" i="10"/>
  <c r="Q243" i="10"/>
  <c r="O243" i="10"/>
  <c r="P243" i="10"/>
  <c r="N245" i="10"/>
  <c r="M245" i="10"/>
  <c r="P245" i="10"/>
  <c r="Q245" i="10"/>
  <c r="O246" i="10"/>
  <c r="M246" i="10"/>
  <c r="N246" i="10"/>
  <c r="Q246" i="10"/>
  <c r="M247" i="10"/>
  <c r="P247" i="10"/>
  <c r="N247" i="10"/>
  <c r="O247" i="10"/>
  <c r="M248" i="10"/>
  <c r="Q248" i="10"/>
  <c r="O248" i="10"/>
  <c r="P248" i="10"/>
  <c r="O249" i="10"/>
  <c r="M249" i="10"/>
  <c r="P249" i="10"/>
  <c r="Q249" i="10"/>
  <c r="O251" i="10"/>
  <c r="M251" i="10"/>
  <c r="N251" i="10"/>
  <c r="Q251" i="10"/>
  <c r="M252" i="10"/>
  <c r="Q252" i="10"/>
  <c r="N252" i="10"/>
  <c r="O252" i="10"/>
  <c r="M253" i="10"/>
  <c r="Q253" i="10"/>
  <c r="O253" i="10"/>
  <c r="P253" i="10"/>
  <c r="O254" i="10"/>
  <c r="M254" i="10"/>
  <c r="P254" i="10"/>
  <c r="Q254" i="10"/>
  <c r="P255" i="10"/>
  <c r="M255" i="10"/>
  <c r="N255" i="10"/>
  <c r="Q255" i="10"/>
  <c r="M257" i="10"/>
  <c r="P257" i="10"/>
  <c r="N257" i="10"/>
  <c r="O257" i="10"/>
  <c r="M258" i="10"/>
  <c r="Q258" i="10"/>
  <c r="O258" i="10"/>
  <c r="P258" i="10"/>
  <c r="N259" i="10"/>
  <c r="M259" i="10"/>
  <c r="P259" i="10"/>
  <c r="Q259" i="10"/>
  <c r="P260" i="10"/>
  <c r="M260" i="10"/>
  <c r="N260" i="10"/>
  <c r="Q260" i="10"/>
  <c r="M261" i="10"/>
  <c r="P261" i="10"/>
  <c r="N261" i="10"/>
  <c r="O261" i="10"/>
  <c r="Q216" i="10" l="1"/>
  <c r="Q261" i="10"/>
  <c r="O259" i="10"/>
  <c r="N258" i="10"/>
  <c r="Q257" i="10"/>
  <c r="N253" i="10"/>
  <c r="P251" i="10"/>
  <c r="N248" i="10"/>
  <c r="Q247" i="10"/>
  <c r="P246" i="10"/>
  <c r="O245" i="10"/>
  <c r="Q242" i="10"/>
  <c r="O260" i="10"/>
  <c r="O255" i="10"/>
  <c r="N254" i="10"/>
  <c r="P252" i="10"/>
  <c r="N249" i="10"/>
  <c r="M243" i="10"/>
  <c r="O241" i="10"/>
  <c r="N240" i="10"/>
  <c r="M239" i="10"/>
  <c r="P237" i="10"/>
  <c r="O236" i="10"/>
  <c r="N235" i="10"/>
  <c r="M234" i="10"/>
  <c r="P233" i="10"/>
  <c r="M230" i="10"/>
  <c r="P229" i="10"/>
  <c r="O228" i="10"/>
  <c r="N227" i="10"/>
  <c r="Q226" i="10"/>
  <c r="M226" i="10"/>
  <c r="N223" i="10"/>
  <c r="M222" i="10"/>
  <c r="P221" i="10"/>
  <c r="O220" i="10"/>
  <c r="N219" i="10"/>
  <c r="P214" i="10"/>
  <c r="O213" i="10"/>
  <c r="N212" i="10"/>
  <c r="Q211" i="10"/>
  <c r="M211" i="10"/>
  <c r="P210" i="10"/>
  <c r="O209" i="10"/>
  <c r="N208" i="10"/>
  <c r="O216" i="10"/>
  <c r="N226" i="10"/>
  <c r="O219" i="10"/>
  <c r="M216" i="10" l="1"/>
  <c r="N216" i="10"/>
  <c r="P216" i="10"/>
  <c r="K204" i="10" l="1"/>
  <c r="J204" i="10"/>
  <c r="I204" i="10"/>
  <c r="H204" i="10"/>
  <c r="G204" i="10"/>
  <c r="E204" i="10"/>
  <c r="I203" i="10"/>
  <c r="G203" i="10"/>
  <c r="K205" i="10"/>
  <c r="J205" i="10"/>
  <c r="I205" i="10"/>
  <c r="H205" i="10"/>
  <c r="G205" i="10"/>
  <c r="E205" i="10"/>
  <c r="J203" i="10"/>
  <c r="E203" i="10"/>
  <c r="K202" i="10"/>
  <c r="J202" i="10"/>
  <c r="I202" i="10"/>
  <c r="H202" i="10"/>
  <c r="G202" i="10"/>
  <c r="E202" i="10"/>
  <c r="K203" i="10"/>
  <c r="H203" i="10"/>
  <c r="M202" i="10" l="1"/>
  <c r="N202" i="10"/>
  <c r="O202" i="10"/>
  <c r="P202" i="10"/>
  <c r="Q202" i="10"/>
  <c r="M203" i="10"/>
  <c r="N203" i="10"/>
  <c r="O203" i="10"/>
  <c r="P203" i="10"/>
  <c r="Q203" i="10"/>
  <c r="M204" i="10"/>
  <c r="N204" i="10"/>
  <c r="O204" i="10"/>
  <c r="P204" i="10"/>
  <c r="Q204" i="10"/>
  <c r="M205" i="10"/>
  <c r="N205" i="10"/>
  <c r="O205" i="10"/>
  <c r="P205" i="10"/>
  <c r="Q205" i="10"/>
  <c r="B261" i="10"/>
  <c r="B260" i="10"/>
  <c r="B259" i="10"/>
  <c r="B258" i="10"/>
  <c r="B257" i="10"/>
  <c r="B255" i="10"/>
  <c r="B254" i="10"/>
  <c r="B253" i="10"/>
  <c r="B252" i="10"/>
  <c r="B251" i="10"/>
  <c r="B249" i="10"/>
  <c r="B248" i="10"/>
  <c r="B247" i="10"/>
  <c r="B246" i="10"/>
  <c r="B245" i="10"/>
  <c r="B243" i="10"/>
  <c r="B242" i="10"/>
  <c r="B241" i="10"/>
  <c r="B240" i="10"/>
  <c r="B239" i="10"/>
  <c r="B237" i="10"/>
  <c r="B236" i="10"/>
  <c r="B235" i="10"/>
  <c r="B234" i="10"/>
  <c r="B233" i="10"/>
  <c r="Q198" i="10"/>
  <c r="P198" i="10"/>
  <c r="O198" i="10"/>
  <c r="N198" i="10"/>
  <c r="M198" i="10"/>
  <c r="Q197" i="10"/>
  <c r="P197" i="10"/>
  <c r="O197" i="10"/>
  <c r="N197" i="10"/>
  <c r="M197" i="10"/>
  <c r="Q196" i="10"/>
  <c r="P196" i="10"/>
  <c r="O196" i="10"/>
  <c r="N196" i="10"/>
  <c r="M196" i="10"/>
  <c r="Q195" i="10"/>
  <c r="P195" i="10"/>
  <c r="O195" i="10"/>
  <c r="N195" i="10"/>
  <c r="M195" i="10"/>
  <c r="Q194" i="10"/>
  <c r="P194" i="10"/>
  <c r="O194" i="10"/>
  <c r="N194" i="10"/>
  <c r="M194" i="10"/>
  <c r="Q193" i="10"/>
  <c r="P193" i="10"/>
  <c r="O193" i="10"/>
  <c r="N193" i="10"/>
  <c r="M193" i="10"/>
  <c r="Q192" i="10"/>
  <c r="P192" i="10"/>
  <c r="O192" i="10"/>
  <c r="N192" i="10"/>
  <c r="M192" i="10"/>
  <c r="Q191" i="10"/>
  <c r="P191" i="10"/>
  <c r="O191" i="10"/>
  <c r="N191" i="10"/>
  <c r="M191" i="10"/>
  <c r="Q190" i="10"/>
  <c r="P190" i="10"/>
  <c r="O190" i="10"/>
  <c r="N190" i="10"/>
  <c r="M190" i="10"/>
  <c r="Q189" i="10"/>
  <c r="P189" i="10"/>
  <c r="O189" i="10"/>
  <c r="N189" i="10"/>
  <c r="M189" i="10"/>
  <c r="Q188" i="10"/>
  <c r="P188" i="10"/>
  <c r="O188" i="10"/>
  <c r="N188" i="10"/>
  <c r="M188" i="10"/>
  <c r="Q187" i="10"/>
  <c r="P187" i="10"/>
  <c r="O187" i="10"/>
  <c r="N187" i="10"/>
  <c r="M187" i="10"/>
  <c r="Q186" i="10"/>
  <c r="P186" i="10"/>
  <c r="O186" i="10"/>
  <c r="N186" i="10"/>
  <c r="M186" i="10"/>
  <c r="Q185" i="10"/>
  <c r="P185" i="10"/>
  <c r="O185" i="10"/>
  <c r="N185" i="10"/>
  <c r="M185" i="10"/>
  <c r="Q184" i="10"/>
  <c r="P184" i="10"/>
  <c r="O184" i="10"/>
  <c r="N184" i="10"/>
  <c r="M184" i="10"/>
  <c r="Q183" i="10"/>
  <c r="P183" i="10"/>
  <c r="O183" i="10"/>
  <c r="N183" i="10"/>
  <c r="M183" i="10"/>
  <c r="Q182" i="10"/>
  <c r="P182" i="10"/>
  <c r="O182" i="10"/>
  <c r="N182" i="10"/>
  <c r="M182" i="10"/>
  <c r="Q181" i="10"/>
  <c r="P181" i="10"/>
  <c r="O181" i="10"/>
  <c r="N181" i="10"/>
  <c r="M181" i="10"/>
  <c r="Q180" i="10"/>
  <c r="P180" i="10"/>
  <c r="O180" i="10"/>
  <c r="N180" i="10"/>
  <c r="M180" i="10"/>
  <c r="Q179" i="10"/>
  <c r="P179" i="10"/>
  <c r="O179" i="10"/>
  <c r="N179" i="10"/>
  <c r="M179" i="10"/>
  <c r="Q178" i="10"/>
  <c r="P178" i="10"/>
  <c r="O178" i="10"/>
  <c r="N178" i="10"/>
  <c r="M178" i="10"/>
  <c r="Q177" i="10"/>
  <c r="P177" i="10"/>
  <c r="O177" i="10"/>
  <c r="N177" i="10"/>
  <c r="M177" i="10"/>
  <c r="Q176" i="10"/>
  <c r="P176" i="10"/>
  <c r="O176" i="10"/>
  <c r="N176" i="10"/>
  <c r="M176" i="10"/>
  <c r="Q175" i="10"/>
  <c r="P175" i="10"/>
  <c r="O175" i="10"/>
  <c r="N175" i="10"/>
  <c r="M175" i="10"/>
  <c r="Q174" i="10"/>
  <c r="P174" i="10"/>
  <c r="O174" i="10"/>
  <c r="N174" i="10"/>
  <c r="M174" i="10"/>
  <c r="Q173" i="10"/>
  <c r="P173" i="10"/>
  <c r="O173" i="10"/>
  <c r="N173" i="10"/>
  <c r="M173" i="10"/>
  <c r="Q172" i="10"/>
  <c r="P172" i="10"/>
  <c r="O172" i="10"/>
  <c r="N172" i="10"/>
  <c r="M172" i="10"/>
  <c r="Q171" i="10"/>
  <c r="P171" i="10"/>
  <c r="O171" i="10"/>
  <c r="N171" i="10"/>
  <c r="M171" i="10"/>
  <c r="Q170" i="10"/>
  <c r="P170" i="10"/>
  <c r="O170" i="10"/>
  <c r="N170" i="10"/>
  <c r="M170" i="10"/>
  <c r="Q169" i="10"/>
  <c r="P169" i="10"/>
  <c r="O169" i="10"/>
  <c r="N169" i="10"/>
  <c r="M169" i="10"/>
  <c r="Q168" i="10"/>
  <c r="P168" i="10"/>
  <c r="O168" i="10"/>
  <c r="N168" i="10"/>
  <c r="M168" i="10"/>
  <c r="Q167" i="10"/>
  <c r="P167" i="10"/>
  <c r="O167" i="10"/>
  <c r="N167" i="10"/>
  <c r="M167" i="10"/>
  <c r="Q166" i="10"/>
  <c r="P166" i="10"/>
  <c r="O166" i="10"/>
  <c r="N166" i="10"/>
  <c r="M166" i="10"/>
  <c r="Q165" i="10"/>
  <c r="P165" i="10"/>
  <c r="O165" i="10"/>
  <c r="N165" i="10"/>
  <c r="M165" i="10"/>
  <c r="Q164" i="10"/>
  <c r="P164" i="10"/>
  <c r="O164" i="10"/>
  <c r="N164" i="10"/>
  <c r="M164" i="10"/>
  <c r="Q163" i="10"/>
  <c r="P163" i="10"/>
  <c r="O163" i="10"/>
  <c r="N163" i="10"/>
  <c r="M163" i="10"/>
  <c r="Q162" i="10"/>
  <c r="P162" i="10"/>
  <c r="O162" i="10"/>
  <c r="N162" i="10"/>
  <c r="M162" i="10"/>
  <c r="Q161" i="10"/>
  <c r="P161" i="10"/>
  <c r="O161" i="10"/>
  <c r="N161" i="10"/>
  <c r="M161" i="10"/>
  <c r="Q160" i="10"/>
  <c r="P160" i="10"/>
  <c r="O160" i="10"/>
  <c r="N160" i="10"/>
  <c r="M160" i="10"/>
  <c r="Q159" i="10"/>
  <c r="P159" i="10"/>
  <c r="O159" i="10"/>
  <c r="N159" i="10"/>
  <c r="M159" i="10"/>
  <c r="Q158" i="10"/>
  <c r="P158" i="10"/>
  <c r="O158" i="10"/>
  <c r="N158" i="10"/>
  <c r="M158" i="10"/>
  <c r="Q157" i="10"/>
  <c r="P157" i="10"/>
  <c r="O157" i="10"/>
  <c r="N157" i="10"/>
  <c r="M157" i="10"/>
  <c r="Q156" i="10"/>
  <c r="P156" i="10"/>
  <c r="O156" i="10"/>
  <c r="N156" i="10"/>
  <c r="M156" i="10"/>
  <c r="Q155" i="10"/>
  <c r="P155" i="10"/>
  <c r="O155" i="10"/>
  <c r="N155" i="10"/>
  <c r="M155" i="10"/>
  <c r="Q154" i="10"/>
  <c r="P154" i="10"/>
  <c r="O154" i="10"/>
  <c r="N154" i="10"/>
  <c r="M154" i="10"/>
  <c r="Q153" i="10"/>
  <c r="P153" i="10"/>
  <c r="O153" i="10"/>
  <c r="N153" i="10"/>
  <c r="M153" i="10"/>
  <c r="Q152" i="10"/>
  <c r="P152" i="10"/>
  <c r="O152" i="10"/>
  <c r="N152" i="10"/>
  <c r="M152" i="10"/>
  <c r="Q151" i="10"/>
  <c r="P151" i="10"/>
  <c r="O151" i="10"/>
  <c r="N151" i="10"/>
  <c r="M151" i="10"/>
  <c r="Q150" i="10"/>
  <c r="P150" i="10"/>
  <c r="O150" i="10"/>
  <c r="N150" i="10"/>
  <c r="M150" i="10"/>
  <c r="Q149" i="10"/>
  <c r="P149" i="10"/>
  <c r="O149" i="10"/>
  <c r="N149" i="10"/>
  <c r="M149" i="10"/>
  <c r="Q148" i="10"/>
  <c r="P148" i="10"/>
  <c r="O148" i="10"/>
  <c r="N148" i="10"/>
  <c r="M148" i="10"/>
  <c r="Q147" i="10"/>
  <c r="P147" i="10"/>
  <c r="O147" i="10"/>
  <c r="N147" i="10"/>
  <c r="M147" i="10"/>
  <c r="Q146" i="10"/>
  <c r="P146" i="10"/>
  <c r="O146" i="10"/>
  <c r="N146" i="10"/>
  <c r="M146" i="10"/>
  <c r="Q145" i="10"/>
  <c r="P145" i="10"/>
  <c r="O145" i="10"/>
  <c r="N145" i="10"/>
  <c r="M145" i="10"/>
  <c r="Q144" i="10"/>
  <c r="P144" i="10"/>
  <c r="O144" i="10"/>
  <c r="N144" i="10"/>
  <c r="M144" i="10"/>
  <c r="Q143" i="10"/>
  <c r="P143" i="10"/>
  <c r="O143" i="10"/>
  <c r="N143" i="10"/>
  <c r="M143" i="10"/>
  <c r="Q142" i="10"/>
  <c r="P142" i="10"/>
  <c r="O142" i="10"/>
  <c r="N142" i="10"/>
  <c r="M142" i="10"/>
  <c r="Q141" i="10"/>
  <c r="P141" i="10"/>
  <c r="O141" i="10"/>
  <c r="N141" i="10"/>
  <c r="M141" i="10"/>
  <c r="Q140" i="10"/>
  <c r="P140" i="10"/>
  <c r="O140" i="10"/>
  <c r="N140" i="10"/>
  <c r="M140" i="10"/>
  <c r="Q139" i="10"/>
  <c r="P139" i="10"/>
  <c r="O139" i="10"/>
  <c r="N139" i="10"/>
  <c r="M139" i="10"/>
  <c r="Q138" i="10"/>
  <c r="P138" i="10"/>
  <c r="O138" i="10"/>
  <c r="N138" i="10"/>
  <c r="M138" i="10"/>
  <c r="Q137" i="10"/>
  <c r="P137" i="10"/>
  <c r="O137" i="10"/>
  <c r="N137" i="10"/>
  <c r="M137" i="10"/>
  <c r="Q136" i="10"/>
  <c r="P136" i="10"/>
  <c r="O136" i="10"/>
  <c r="N136" i="10"/>
  <c r="M136" i="10"/>
  <c r="Q135" i="10"/>
  <c r="P135" i="10"/>
  <c r="O135" i="10"/>
  <c r="N135" i="10"/>
  <c r="M135" i="10"/>
  <c r="Q134" i="10"/>
  <c r="P134" i="10"/>
  <c r="O134" i="10"/>
  <c r="N134" i="10"/>
  <c r="M134" i="10"/>
  <c r="Q133" i="10"/>
  <c r="P133" i="10"/>
  <c r="O133" i="10"/>
  <c r="N133" i="10"/>
  <c r="M133" i="10"/>
  <c r="Q132" i="10"/>
  <c r="P132" i="10"/>
  <c r="O132" i="10"/>
  <c r="N132" i="10"/>
  <c r="M132" i="10"/>
  <c r="Q131" i="10"/>
  <c r="P131" i="10"/>
  <c r="O131" i="10"/>
  <c r="N131" i="10"/>
  <c r="M131" i="10"/>
  <c r="Q130" i="10"/>
  <c r="P130" i="10"/>
  <c r="O130" i="10"/>
  <c r="N130" i="10"/>
  <c r="M130" i="10"/>
  <c r="Q129" i="10"/>
  <c r="P129" i="10"/>
  <c r="O129" i="10"/>
  <c r="N129" i="10"/>
  <c r="M129" i="10"/>
  <c r="Q128" i="10"/>
  <c r="P128" i="10"/>
  <c r="O128" i="10"/>
  <c r="N128" i="10"/>
  <c r="M128" i="10"/>
  <c r="Q127" i="10"/>
  <c r="P127" i="10"/>
  <c r="O127" i="10"/>
  <c r="N127" i="10"/>
  <c r="M127" i="10"/>
  <c r="Q126" i="10"/>
  <c r="P126" i="10"/>
  <c r="O126" i="10"/>
  <c r="N126" i="10"/>
  <c r="M126" i="10"/>
  <c r="Q125" i="10"/>
  <c r="P125" i="10"/>
  <c r="O125" i="10"/>
  <c r="N125" i="10"/>
  <c r="M125" i="10"/>
  <c r="Q124" i="10"/>
  <c r="P124" i="10"/>
  <c r="O124" i="10"/>
  <c r="N124" i="10"/>
  <c r="M124" i="10"/>
  <c r="Q123" i="10"/>
  <c r="P123" i="10"/>
  <c r="O123" i="10"/>
  <c r="N123" i="10"/>
  <c r="M123" i="10"/>
  <c r="Q122" i="10"/>
  <c r="P122" i="10"/>
  <c r="O122" i="10"/>
  <c r="N122" i="10"/>
  <c r="M122" i="10"/>
  <c r="Q121" i="10"/>
  <c r="P121" i="10"/>
  <c r="O121" i="10"/>
  <c r="N121" i="10"/>
  <c r="M121" i="10"/>
  <c r="Q120" i="10"/>
  <c r="P120" i="10"/>
  <c r="O120" i="10"/>
  <c r="N120" i="10"/>
  <c r="M120" i="10"/>
  <c r="Q119" i="10"/>
  <c r="P119" i="10"/>
  <c r="O119" i="10"/>
  <c r="N119" i="10"/>
  <c r="M119" i="10"/>
  <c r="Q118" i="10"/>
  <c r="P118" i="10"/>
  <c r="O118" i="10"/>
  <c r="N118" i="10"/>
  <c r="M118" i="10"/>
  <c r="Q117" i="10"/>
  <c r="P117" i="10"/>
  <c r="O117" i="10"/>
  <c r="N117" i="10"/>
  <c r="M117" i="10"/>
  <c r="Q116" i="10"/>
  <c r="P116" i="10"/>
  <c r="O116" i="10"/>
  <c r="N116" i="10"/>
  <c r="M116" i="10"/>
  <c r="Q115" i="10"/>
  <c r="P115" i="10"/>
  <c r="O115" i="10"/>
  <c r="N115" i="10"/>
  <c r="M115" i="10"/>
  <c r="Q114" i="10"/>
  <c r="P114" i="10"/>
  <c r="O114" i="10"/>
  <c r="N114" i="10"/>
  <c r="M114" i="10"/>
  <c r="Q113" i="10"/>
  <c r="P113" i="10"/>
  <c r="O113" i="10"/>
  <c r="N113" i="10"/>
  <c r="M113" i="10"/>
  <c r="Q112" i="10"/>
  <c r="P112" i="10"/>
  <c r="O112" i="10"/>
  <c r="N112" i="10"/>
  <c r="M112" i="10"/>
  <c r="Q111" i="10"/>
  <c r="P111" i="10"/>
  <c r="O111" i="10"/>
  <c r="N111" i="10"/>
  <c r="M111" i="10"/>
  <c r="Q110" i="10"/>
  <c r="P110" i="10"/>
  <c r="O110" i="10"/>
  <c r="N110" i="10"/>
  <c r="M110" i="10"/>
  <c r="Q109" i="10"/>
  <c r="P109" i="10"/>
  <c r="O109" i="10"/>
  <c r="N109" i="10"/>
  <c r="M109" i="10"/>
  <c r="Q108" i="10"/>
  <c r="P108" i="10"/>
  <c r="O108" i="10"/>
  <c r="N108" i="10"/>
  <c r="M108" i="10"/>
  <c r="Q107" i="10"/>
  <c r="P107" i="10"/>
  <c r="O107" i="10"/>
  <c r="N107" i="10"/>
  <c r="M107" i="10"/>
  <c r="Q106" i="10"/>
  <c r="P106" i="10"/>
  <c r="O106" i="10"/>
  <c r="N106" i="10"/>
  <c r="M106" i="10"/>
  <c r="Q105" i="10"/>
  <c r="P105" i="10"/>
  <c r="O105" i="10"/>
  <c r="N105" i="10"/>
  <c r="M105" i="10"/>
  <c r="Q104" i="10"/>
  <c r="P104" i="10"/>
  <c r="O104" i="10"/>
  <c r="N104" i="10"/>
  <c r="M104" i="10"/>
  <c r="Q103" i="10"/>
  <c r="P103" i="10"/>
  <c r="O103" i="10"/>
  <c r="N103" i="10"/>
  <c r="M103" i="10"/>
  <c r="Q102" i="10"/>
  <c r="P102" i="10"/>
  <c r="O102" i="10"/>
  <c r="N102" i="10"/>
  <c r="M102" i="10"/>
  <c r="Q101" i="10"/>
  <c r="P101" i="10"/>
  <c r="O101" i="10"/>
  <c r="N101" i="10"/>
  <c r="M101" i="10"/>
  <c r="Q100" i="10"/>
  <c r="P100" i="10"/>
  <c r="O100" i="10"/>
  <c r="N100" i="10"/>
  <c r="M100" i="10"/>
  <c r="Q99" i="10"/>
  <c r="P99" i="10"/>
  <c r="O99" i="10"/>
  <c r="N99" i="10"/>
  <c r="M99" i="10"/>
  <c r="Q98" i="10"/>
  <c r="P98" i="10"/>
  <c r="O98" i="10"/>
  <c r="N98" i="10"/>
  <c r="M98" i="10"/>
  <c r="Q97" i="10"/>
  <c r="P97" i="10"/>
  <c r="O97" i="10"/>
  <c r="N97" i="10"/>
  <c r="M97" i="10"/>
  <c r="Q96" i="10"/>
  <c r="P96" i="10"/>
  <c r="O96" i="10"/>
  <c r="N96" i="10"/>
  <c r="M96" i="10"/>
  <c r="Q95" i="10"/>
  <c r="P95" i="10"/>
  <c r="O95" i="10"/>
  <c r="N95" i="10"/>
  <c r="M95" i="10"/>
  <c r="Q94" i="10"/>
  <c r="P94" i="10"/>
  <c r="O94" i="10"/>
  <c r="N94" i="10"/>
  <c r="M94" i="10"/>
  <c r="Q93" i="10"/>
  <c r="P93" i="10"/>
  <c r="O93" i="10"/>
  <c r="N93" i="10"/>
  <c r="M93" i="10"/>
  <c r="Q92" i="10"/>
  <c r="P92" i="10"/>
  <c r="O92" i="10"/>
  <c r="N92" i="10"/>
  <c r="M92" i="10"/>
  <c r="Q91" i="10"/>
  <c r="P91" i="10"/>
  <c r="O91" i="10"/>
  <c r="N91" i="10"/>
  <c r="M91" i="10"/>
  <c r="Q90" i="10"/>
  <c r="P90" i="10"/>
  <c r="O90" i="10"/>
  <c r="N90" i="10"/>
  <c r="M90" i="10"/>
  <c r="Q89" i="10"/>
  <c r="P89" i="10"/>
  <c r="O89" i="10"/>
  <c r="N89" i="10"/>
  <c r="M89" i="10"/>
  <c r="Q88" i="10"/>
  <c r="P88" i="10"/>
  <c r="O88" i="10"/>
  <c r="N88" i="10"/>
  <c r="M88" i="10"/>
  <c r="Q87" i="10"/>
  <c r="P87" i="10"/>
  <c r="O87" i="10"/>
  <c r="N87" i="10"/>
  <c r="M87" i="10"/>
  <c r="Q86" i="10"/>
  <c r="P86" i="10"/>
  <c r="O86" i="10"/>
  <c r="N86" i="10"/>
  <c r="M86" i="10"/>
  <c r="Q85" i="10"/>
  <c r="P85" i="10"/>
  <c r="O85" i="10"/>
  <c r="N85" i="10"/>
  <c r="M85" i="10"/>
  <c r="Q84" i="10"/>
  <c r="P84" i="10"/>
  <c r="O84" i="10"/>
  <c r="N84" i="10"/>
  <c r="M84" i="10"/>
  <c r="Q83" i="10"/>
  <c r="P83" i="10"/>
  <c r="O83" i="10"/>
  <c r="N83" i="10"/>
  <c r="M83" i="10"/>
  <c r="Q82" i="10"/>
  <c r="P82" i="10"/>
  <c r="O82" i="10"/>
  <c r="N82" i="10"/>
  <c r="M82" i="10"/>
  <c r="Q81" i="10"/>
  <c r="P81" i="10"/>
  <c r="O81" i="10"/>
  <c r="N81" i="10"/>
  <c r="M81" i="10"/>
  <c r="Q80" i="10"/>
  <c r="P80" i="10"/>
  <c r="O80" i="10"/>
  <c r="N80" i="10"/>
  <c r="M80" i="10"/>
  <c r="Q79" i="10"/>
  <c r="P79" i="10"/>
  <c r="O79" i="10"/>
  <c r="N79" i="10"/>
  <c r="M79" i="10"/>
  <c r="Q78" i="10"/>
  <c r="P78" i="10"/>
  <c r="O78" i="10"/>
  <c r="N78" i="10"/>
  <c r="M78" i="10"/>
  <c r="Q77" i="10"/>
  <c r="P77" i="10"/>
  <c r="O77" i="10"/>
  <c r="N77" i="10"/>
  <c r="M77" i="10"/>
  <c r="Q76" i="10"/>
  <c r="P76" i="10"/>
  <c r="O76" i="10"/>
  <c r="N76" i="10"/>
  <c r="M76" i="10"/>
  <c r="Q75" i="10"/>
  <c r="P75" i="10"/>
  <c r="O75" i="10"/>
  <c r="N75" i="10"/>
  <c r="M75" i="10"/>
  <c r="Q74" i="10"/>
  <c r="P74" i="10"/>
  <c r="O74" i="10"/>
  <c r="N74" i="10"/>
  <c r="M74" i="10"/>
  <c r="Q73" i="10"/>
  <c r="P73" i="10"/>
  <c r="O73" i="10"/>
  <c r="N73" i="10"/>
  <c r="M73" i="10"/>
  <c r="Q72" i="10"/>
  <c r="P72" i="10"/>
  <c r="O72" i="10"/>
  <c r="N72" i="10"/>
  <c r="M72" i="10"/>
  <c r="Q71" i="10"/>
  <c r="P71" i="10"/>
  <c r="O71" i="10"/>
  <c r="N71" i="10"/>
  <c r="M71" i="10"/>
  <c r="Q70" i="10"/>
  <c r="P70" i="10"/>
  <c r="O70" i="10"/>
  <c r="N70" i="10"/>
  <c r="M70" i="10"/>
  <c r="Q69" i="10"/>
  <c r="P69" i="10"/>
  <c r="O69" i="10"/>
  <c r="N69" i="10"/>
  <c r="M69" i="10"/>
  <c r="Q68" i="10"/>
  <c r="P68" i="10"/>
  <c r="O68" i="10"/>
  <c r="N68" i="10"/>
  <c r="M68" i="10"/>
  <c r="Q67" i="10"/>
  <c r="P67" i="10"/>
  <c r="O67" i="10"/>
  <c r="N67" i="10"/>
  <c r="M67" i="10"/>
  <c r="Q66" i="10"/>
  <c r="P66" i="10"/>
  <c r="O66" i="10"/>
  <c r="N66" i="10"/>
  <c r="M66" i="10"/>
  <c r="Q65" i="10"/>
  <c r="P65" i="10"/>
  <c r="O65" i="10"/>
  <c r="N65" i="10"/>
  <c r="M65" i="10"/>
  <c r="Q64" i="10"/>
  <c r="P64" i="10"/>
  <c r="O64" i="10"/>
  <c r="N64" i="10"/>
  <c r="M64" i="10"/>
  <c r="Q63" i="10"/>
  <c r="P63" i="10"/>
  <c r="O63" i="10"/>
  <c r="N63" i="10"/>
  <c r="M63" i="10"/>
  <c r="Q62" i="10"/>
  <c r="P62" i="10"/>
  <c r="O62" i="10"/>
  <c r="N62" i="10"/>
  <c r="M62" i="10"/>
  <c r="Q61" i="10"/>
  <c r="P61" i="10"/>
  <c r="O61" i="10"/>
  <c r="N61" i="10"/>
  <c r="M61" i="10"/>
  <c r="Q60" i="10"/>
  <c r="P60" i="10"/>
  <c r="O60" i="10"/>
  <c r="N60" i="10"/>
  <c r="M60" i="10"/>
  <c r="Q59" i="10"/>
  <c r="P59" i="10"/>
  <c r="O59" i="10"/>
  <c r="N59" i="10"/>
  <c r="M59" i="10"/>
  <c r="Q58" i="10"/>
  <c r="P58" i="10"/>
  <c r="O58" i="10"/>
  <c r="N58" i="10"/>
  <c r="M58" i="10"/>
  <c r="Q57" i="10"/>
  <c r="P57" i="10"/>
  <c r="O57" i="10"/>
  <c r="N57" i="10"/>
  <c r="M57" i="10"/>
  <c r="Q56" i="10"/>
  <c r="P56" i="10"/>
  <c r="O56" i="10"/>
  <c r="N56" i="10"/>
  <c r="M56" i="10"/>
  <c r="Q55" i="10"/>
  <c r="P55" i="10"/>
  <c r="O55" i="10"/>
  <c r="N55" i="10"/>
  <c r="M55" i="10"/>
  <c r="Q54" i="10"/>
  <c r="P54" i="10"/>
  <c r="O54" i="10"/>
  <c r="N54" i="10"/>
  <c r="M54" i="10"/>
  <c r="Q53" i="10"/>
  <c r="P53" i="10"/>
  <c r="O53" i="10"/>
  <c r="N53" i="10"/>
  <c r="M53" i="10"/>
  <c r="Q52" i="10"/>
  <c r="P52" i="10"/>
  <c r="O52" i="10"/>
  <c r="N52" i="10"/>
  <c r="M52" i="10"/>
  <c r="Q51" i="10"/>
  <c r="P51" i="10"/>
  <c r="O51" i="10"/>
  <c r="N51" i="10"/>
  <c r="M51" i="10"/>
  <c r="Q50" i="10"/>
  <c r="P50" i="10"/>
  <c r="O50" i="10"/>
  <c r="N50" i="10"/>
  <c r="M50" i="10"/>
  <c r="Q49" i="10"/>
  <c r="P49" i="10"/>
  <c r="O49" i="10"/>
  <c r="N49" i="10"/>
  <c r="M49" i="10"/>
  <c r="Q48" i="10"/>
  <c r="P48" i="10"/>
  <c r="O48" i="10"/>
  <c r="N48" i="10"/>
  <c r="M48" i="10"/>
  <c r="Q47" i="10"/>
  <c r="P47" i="10"/>
  <c r="O47" i="10"/>
  <c r="N47" i="10"/>
  <c r="M47" i="10"/>
  <c r="Q46" i="10"/>
  <c r="P46" i="10"/>
  <c r="O46" i="10"/>
  <c r="N46" i="10"/>
  <c r="M46" i="10"/>
  <c r="Q45" i="10"/>
  <c r="P45" i="10"/>
  <c r="O45" i="10"/>
  <c r="N45" i="10"/>
  <c r="M45" i="10"/>
  <c r="Q44" i="10"/>
  <c r="P44" i="10"/>
  <c r="O44" i="10"/>
  <c r="N44" i="10"/>
  <c r="M44" i="10"/>
  <c r="Q43" i="10"/>
  <c r="P43" i="10"/>
  <c r="O43" i="10"/>
  <c r="N43" i="10"/>
  <c r="M43" i="10"/>
  <c r="Q42" i="10"/>
  <c r="P42" i="10"/>
  <c r="O42" i="10"/>
  <c r="N42" i="10"/>
  <c r="M42" i="10"/>
  <c r="Q41" i="10"/>
  <c r="P41" i="10"/>
  <c r="O41" i="10"/>
  <c r="N41" i="10"/>
  <c r="M41" i="10"/>
  <c r="Q40" i="10"/>
  <c r="P40" i="10"/>
  <c r="O40" i="10"/>
  <c r="N40" i="10"/>
  <c r="M40" i="10"/>
  <c r="Q39" i="10"/>
  <c r="P39" i="10"/>
  <c r="O39" i="10"/>
  <c r="N39" i="10"/>
  <c r="M39" i="10"/>
  <c r="Q38" i="10"/>
  <c r="P38" i="10"/>
  <c r="O38" i="10"/>
  <c r="N38" i="10"/>
  <c r="M38" i="10"/>
  <c r="Q37" i="10"/>
  <c r="P37" i="10"/>
  <c r="O37" i="10"/>
  <c r="N37" i="10"/>
  <c r="M37" i="10"/>
  <c r="Q36" i="10"/>
  <c r="P36" i="10"/>
  <c r="O36" i="10"/>
  <c r="N36" i="10"/>
  <c r="M36" i="10"/>
  <c r="Q35" i="10"/>
  <c r="P35" i="10"/>
  <c r="O35" i="10"/>
  <c r="N35" i="10"/>
  <c r="M35" i="10"/>
  <c r="Q34" i="10"/>
  <c r="P34" i="10"/>
  <c r="O34" i="10"/>
  <c r="N34" i="10"/>
  <c r="M34" i="10"/>
  <c r="Q33" i="10"/>
  <c r="P33" i="10"/>
  <c r="O33" i="10"/>
  <c r="N33" i="10"/>
  <c r="M33" i="10"/>
  <c r="Q32" i="10"/>
  <c r="P32" i="10"/>
  <c r="O32" i="10"/>
  <c r="N32" i="10"/>
  <c r="M32" i="10"/>
  <c r="Q31" i="10"/>
  <c r="P31" i="10"/>
  <c r="O31" i="10"/>
  <c r="N31" i="10"/>
  <c r="M31" i="10"/>
  <c r="Q30" i="10"/>
  <c r="P30" i="10"/>
  <c r="O30" i="10"/>
  <c r="N30" i="10"/>
  <c r="M30" i="10"/>
  <c r="Q29" i="10"/>
  <c r="P29" i="10"/>
  <c r="O29" i="10"/>
  <c r="N29" i="10"/>
  <c r="M29" i="10"/>
  <c r="Q28" i="10"/>
  <c r="P28" i="10"/>
  <c r="O28" i="10"/>
  <c r="N28" i="10"/>
  <c r="M28" i="10"/>
  <c r="Q27" i="10"/>
  <c r="P27" i="10"/>
  <c r="O27" i="10"/>
  <c r="N27" i="10"/>
  <c r="M27" i="10"/>
  <c r="Q26" i="10"/>
  <c r="P26" i="10"/>
  <c r="O26" i="10"/>
  <c r="N26" i="10"/>
  <c r="M26" i="10"/>
  <c r="Q25" i="10"/>
  <c r="P25" i="10"/>
  <c r="O25" i="10"/>
  <c r="N25" i="10"/>
  <c r="M25" i="10"/>
  <c r="Q24" i="10"/>
  <c r="P24" i="10"/>
  <c r="O24" i="10"/>
  <c r="N24" i="10"/>
  <c r="M24" i="10"/>
  <c r="Q23" i="10"/>
  <c r="P23" i="10"/>
  <c r="O23" i="10"/>
  <c r="N23" i="10"/>
  <c r="M23" i="10"/>
  <c r="Q22" i="10"/>
  <c r="P22" i="10"/>
  <c r="O22" i="10"/>
  <c r="N22" i="10"/>
  <c r="M22" i="10"/>
  <c r="Q21" i="10"/>
  <c r="P21" i="10"/>
  <c r="O21" i="10"/>
  <c r="N21" i="10"/>
  <c r="M21" i="10"/>
  <c r="Q20" i="10"/>
  <c r="P20" i="10"/>
  <c r="O20" i="10"/>
  <c r="N20" i="10"/>
  <c r="M20" i="10"/>
  <c r="Q19" i="10"/>
  <c r="P19" i="10"/>
  <c r="O19" i="10"/>
  <c r="N19" i="10"/>
  <c r="M19" i="10"/>
  <c r="Q18" i="10"/>
  <c r="P18" i="10"/>
  <c r="O18" i="10"/>
  <c r="N18" i="10"/>
  <c r="M18" i="10"/>
  <c r="Q17" i="10"/>
  <c r="P17" i="10"/>
  <c r="O17" i="10"/>
  <c r="N17" i="10"/>
  <c r="M17" i="10"/>
  <c r="Q16" i="10"/>
  <c r="P16" i="10"/>
  <c r="O16" i="10"/>
  <c r="N16" i="10"/>
  <c r="M16" i="10"/>
  <c r="Q15" i="10"/>
  <c r="P15" i="10"/>
  <c r="O15" i="10"/>
  <c r="N15" i="10"/>
  <c r="M15" i="10"/>
  <c r="Q14" i="10"/>
  <c r="P14" i="10"/>
  <c r="O14" i="10"/>
  <c r="N14" i="10"/>
  <c r="M14" i="10"/>
  <c r="Q13" i="10"/>
  <c r="P13" i="10"/>
  <c r="O13" i="10"/>
  <c r="N13" i="10"/>
  <c r="M13" i="10"/>
  <c r="Q12" i="10"/>
  <c r="P12" i="10"/>
  <c r="O12" i="10"/>
  <c r="N12" i="10"/>
  <c r="M12" i="10"/>
  <c r="Q11" i="10"/>
  <c r="P11" i="10"/>
  <c r="O11" i="10"/>
  <c r="N11" i="10"/>
  <c r="M11" i="10"/>
  <c r="Q10" i="10"/>
  <c r="P10" i="10"/>
  <c r="O10" i="10"/>
  <c r="N10" i="10"/>
  <c r="M10" i="10"/>
  <c r="Q9" i="10"/>
  <c r="P9" i="10"/>
  <c r="O9" i="10"/>
  <c r="N9" i="10"/>
  <c r="M9" i="10"/>
  <c r="Q8" i="10"/>
  <c r="P8" i="10"/>
  <c r="O8" i="10"/>
  <c r="N8" i="10"/>
  <c r="M8" i="10"/>
  <c r="Q7" i="10"/>
  <c r="P7" i="10"/>
  <c r="O7" i="10"/>
  <c r="N7" i="10"/>
  <c r="M7" i="10"/>
  <c r="K4" i="10"/>
  <c r="J4" i="10"/>
  <c r="I4" i="10"/>
  <c r="H4" i="10"/>
  <c r="G4" i="10"/>
  <c r="P4" i="10" l="1"/>
  <c r="M4" i="10"/>
  <c r="Q4" i="10"/>
  <c r="N4" i="10"/>
  <c r="O4" i="10"/>
</calcChain>
</file>

<file path=xl/sharedStrings.xml><?xml version="1.0" encoding="utf-8"?>
<sst xmlns="http://schemas.openxmlformats.org/spreadsheetml/2006/main" count="788" uniqueCount="556">
  <si>
    <t>00C</t>
  </si>
  <si>
    <t>00D</t>
  </si>
  <si>
    <t>00J</t>
  </si>
  <si>
    <t>00K</t>
  </si>
  <si>
    <t>00L</t>
  </si>
  <si>
    <t>00M</t>
  </si>
  <si>
    <t>00N</t>
  </si>
  <si>
    <t>00P</t>
  </si>
  <si>
    <t>00Q</t>
  </si>
  <si>
    <t>00R</t>
  </si>
  <si>
    <t>00T</t>
  </si>
  <si>
    <t>00V</t>
  </si>
  <si>
    <t>00X</t>
  </si>
  <si>
    <t>00Y</t>
  </si>
  <si>
    <t>01A</t>
  </si>
  <si>
    <t>01C</t>
  </si>
  <si>
    <t>01D</t>
  </si>
  <si>
    <t>01E</t>
  </si>
  <si>
    <t>01F</t>
  </si>
  <si>
    <t>01G</t>
  </si>
  <si>
    <t>01H</t>
  </si>
  <si>
    <t>01J</t>
  </si>
  <si>
    <t>01K</t>
  </si>
  <si>
    <t>01R</t>
  </si>
  <si>
    <t>01T</t>
  </si>
  <si>
    <t>01V</t>
  </si>
  <si>
    <t>01W</t>
  </si>
  <si>
    <t>01X</t>
  </si>
  <si>
    <t>01Y</t>
  </si>
  <si>
    <t>02A</t>
  </si>
  <si>
    <t>02D</t>
  </si>
  <si>
    <t>02E</t>
  </si>
  <si>
    <t>02F</t>
  </si>
  <si>
    <t>02G</t>
  </si>
  <si>
    <t>02H</t>
  </si>
  <si>
    <t>02M</t>
  </si>
  <si>
    <t>02N</t>
  </si>
  <si>
    <t>02P</t>
  </si>
  <si>
    <t>02Q</t>
  </si>
  <si>
    <t>02R</t>
  </si>
  <si>
    <t>02T</t>
  </si>
  <si>
    <t>02W</t>
  </si>
  <si>
    <t>02X</t>
  </si>
  <si>
    <t>02Y</t>
  </si>
  <si>
    <t>03A</t>
  </si>
  <si>
    <t>03D</t>
  </si>
  <si>
    <t>03E</t>
  </si>
  <si>
    <t>03F</t>
  </si>
  <si>
    <t>03H</t>
  </si>
  <si>
    <t>03J</t>
  </si>
  <si>
    <t>03K</t>
  </si>
  <si>
    <t>03L</t>
  </si>
  <si>
    <t>03M</t>
  </si>
  <si>
    <t>03N</t>
  </si>
  <si>
    <t>03Q</t>
  </si>
  <si>
    <t>03R</t>
  </si>
  <si>
    <t>03T</t>
  </si>
  <si>
    <t>03V</t>
  </si>
  <si>
    <t>03W</t>
  </si>
  <si>
    <t>04C</t>
  </si>
  <si>
    <t>04D</t>
  </si>
  <si>
    <t>04E</t>
  </si>
  <si>
    <t>04F</t>
  </si>
  <si>
    <t>04G</t>
  </si>
  <si>
    <t>04H</t>
  </si>
  <si>
    <t>04K</t>
  </si>
  <si>
    <t>04L</t>
  </si>
  <si>
    <t>04M</t>
  </si>
  <si>
    <t>04N</t>
  </si>
  <si>
    <t>04Q</t>
  </si>
  <si>
    <t>04V</t>
  </si>
  <si>
    <t>04Y</t>
  </si>
  <si>
    <t>05A</t>
  </si>
  <si>
    <t>05C</t>
  </si>
  <si>
    <t>05D</t>
  </si>
  <si>
    <t>05F</t>
  </si>
  <si>
    <t>05G</t>
  </si>
  <si>
    <t>05H</t>
  </si>
  <si>
    <t>05J</t>
  </si>
  <si>
    <t>05L</t>
  </si>
  <si>
    <t>05N</t>
  </si>
  <si>
    <t>05Q</t>
  </si>
  <si>
    <t>05R</t>
  </si>
  <si>
    <t>05T</t>
  </si>
  <si>
    <t>05V</t>
  </si>
  <si>
    <t>05W</t>
  </si>
  <si>
    <t>05X</t>
  </si>
  <si>
    <t>05Y</t>
  </si>
  <si>
    <t>06A</t>
  </si>
  <si>
    <t>06D</t>
  </si>
  <si>
    <t>06F</t>
  </si>
  <si>
    <t>06H</t>
  </si>
  <si>
    <t>06K</t>
  </si>
  <si>
    <t>06L</t>
  </si>
  <si>
    <t>06M</t>
  </si>
  <si>
    <t>06N</t>
  </si>
  <si>
    <t>06P</t>
  </si>
  <si>
    <t>06Q</t>
  </si>
  <si>
    <t>06T</t>
  </si>
  <si>
    <t>06V</t>
  </si>
  <si>
    <t>06W</t>
  </si>
  <si>
    <t>06Y</t>
  </si>
  <si>
    <t>07G</t>
  </si>
  <si>
    <t>07H</t>
  </si>
  <si>
    <t>07J</t>
  </si>
  <si>
    <t>07K</t>
  </si>
  <si>
    <t>07L</t>
  </si>
  <si>
    <t>07M</t>
  </si>
  <si>
    <t>07N</t>
  </si>
  <si>
    <t>07P</t>
  </si>
  <si>
    <t>07Q</t>
  </si>
  <si>
    <t>07R</t>
  </si>
  <si>
    <t>07T</t>
  </si>
  <si>
    <t>07V</t>
  </si>
  <si>
    <t>07W</t>
  </si>
  <si>
    <t>07X</t>
  </si>
  <si>
    <t>07Y</t>
  </si>
  <si>
    <t>08A</t>
  </si>
  <si>
    <t>08C</t>
  </si>
  <si>
    <t>08D</t>
  </si>
  <si>
    <t>08E</t>
  </si>
  <si>
    <t>08F</t>
  </si>
  <si>
    <t>08G</t>
  </si>
  <si>
    <t>08H</t>
  </si>
  <si>
    <t>08J</t>
  </si>
  <si>
    <t>08K</t>
  </si>
  <si>
    <t>08L</t>
  </si>
  <si>
    <t>08M</t>
  </si>
  <si>
    <t>08N</t>
  </si>
  <si>
    <t>08P</t>
  </si>
  <si>
    <t>08Q</t>
  </si>
  <si>
    <t>08R</t>
  </si>
  <si>
    <t>08T</t>
  </si>
  <si>
    <t>08V</t>
  </si>
  <si>
    <t>08W</t>
  </si>
  <si>
    <t>08X</t>
  </si>
  <si>
    <t>08Y</t>
  </si>
  <si>
    <t>09A</t>
  </si>
  <si>
    <t>09C</t>
  </si>
  <si>
    <t>09D</t>
  </si>
  <si>
    <t>09E</t>
  </si>
  <si>
    <t>09F</t>
  </si>
  <si>
    <t>09G</t>
  </si>
  <si>
    <t>09H</t>
  </si>
  <si>
    <t>09J</t>
  </si>
  <si>
    <t>09L</t>
  </si>
  <si>
    <t>09N</t>
  </si>
  <si>
    <t>09P</t>
  </si>
  <si>
    <t>09W</t>
  </si>
  <si>
    <t>09X</t>
  </si>
  <si>
    <t>09Y</t>
  </si>
  <si>
    <t>10A</t>
  </si>
  <si>
    <t>10C</t>
  </si>
  <si>
    <t>10D</t>
  </si>
  <si>
    <t>10E</t>
  </si>
  <si>
    <t>10J</t>
  </si>
  <si>
    <t>10K</t>
  </si>
  <si>
    <t>10L</t>
  </si>
  <si>
    <t>10Q</t>
  </si>
  <si>
    <t>10R</t>
  </si>
  <si>
    <t>10V</t>
  </si>
  <si>
    <t>10X</t>
  </si>
  <si>
    <t>11A</t>
  </si>
  <si>
    <t>11E</t>
  </si>
  <si>
    <t>11J</t>
  </si>
  <si>
    <t>11M</t>
  </si>
  <si>
    <t>11N</t>
  </si>
  <si>
    <t>11X</t>
  </si>
  <si>
    <t>12D</t>
  </si>
  <si>
    <t>12F</t>
  </si>
  <si>
    <t>13T</t>
  </si>
  <si>
    <t>14L</t>
  </si>
  <si>
    <t>99A</t>
  </si>
  <si>
    <t>99C</t>
  </si>
  <si>
    <t>99D</t>
  </si>
  <si>
    <t>99E</t>
  </si>
  <si>
    <t>99F</t>
  </si>
  <si>
    <t>99G</t>
  </si>
  <si>
    <t>99H</t>
  </si>
  <si>
    <t>99J</t>
  </si>
  <si>
    <t>99K</t>
  </si>
  <si>
    <t>99M</t>
  </si>
  <si>
    <t>99N</t>
  </si>
  <si>
    <t>99P</t>
  </si>
  <si>
    <t>99Q</t>
  </si>
  <si>
    <t>NHS Darlington CCG</t>
  </si>
  <si>
    <t>NHS North Durham CCG</t>
  </si>
  <si>
    <t>NHS Northumberland CCG</t>
  </si>
  <si>
    <t>NHS South Tees CCG</t>
  </si>
  <si>
    <t>NHS South Tyneside CCG</t>
  </si>
  <si>
    <t>NHS Sunderland CCG</t>
  </si>
  <si>
    <t>NHS Blackpool CCG</t>
  </si>
  <si>
    <t>NHS Bolton CCG</t>
  </si>
  <si>
    <t>NHS Bury CCG</t>
  </si>
  <si>
    <t>NHS Oldham CCG</t>
  </si>
  <si>
    <t>NHS East Lancashire CCG</t>
  </si>
  <si>
    <t>NHS Eastern Cheshire CCG</t>
  </si>
  <si>
    <t>NHS Greater Preston CCG</t>
  </si>
  <si>
    <t>NHS Halton CCG</t>
  </si>
  <si>
    <t>NHS Salford CCG</t>
  </si>
  <si>
    <t>NHS North Cumbria CCG</t>
  </si>
  <si>
    <t>NHS Knowsley CCG</t>
  </si>
  <si>
    <t>NHS Morecambe Bay CCG</t>
  </si>
  <si>
    <t>NHS South Cheshire CCG</t>
  </si>
  <si>
    <t>NHS South Sefton CCG</t>
  </si>
  <si>
    <t>NHS Stockport CCG</t>
  </si>
  <si>
    <t>NHS St Helens CCG</t>
  </si>
  <si>
    <t>NHS Trafford CCG</t>
  </si>
  <si>
    <t>NHS Vale Royal CCG</t>
  </si>
  <si>
    <t>NHS Warrington CCG</t>
  </si>
  <si>
    <t>NHS West Cheshire CCG</t>
  </si>
  <si>
    <t>NHS West Lancashire CCG</t>
  </si>
  <si>
    <t>NHS Wigan Borough CCG</t>
  </si>
  <si>
    <t>NHS Barnsley CCG</t>
  </si>
  <si>
    <t>NHS Bassetlaw CCG</t>
  </si>
  <si>
    <t>NHS Bradford Districts CCG</t>
  </si>
  <si>
    <t>NHS Calderdale CCG</t>
  </si>
  <si>
    <t>NHS Bradford City CCG</t>
  </si>
  <si>
    <t>NHS Doncaster CCG</t>
  </si>
  <si>
    <t>NHS Greater Huddersfield CCG</t>
  </si>
  <si>
    <t>NHS Hull CCG</t>
  </si>
  <si>
    <t>NHS North East Lincolnshire CCG</t>
  </si>
  <si>
    <t>NHS North Kirklees CCG</t>
  </si>
  <si>
    <t>NHS North Lincolnshire CCG</t>
  </si>
  <si>
    <t>NHS Rotherham CCG</t>
  </si>
  <si>
    <t>NHS Sheffield CCG</t>
  </si>
  <si>
    <t>NHS Wakefield CCG</t>
  </si>
  <si>
    <t>NHS Lincolnshire East CCG</t>
  </si>
  <si>
    <t>NHS Corby CCG</t>
  </si>
  <si>
    <t>NHS Leicester City CCG</t>
  </si>
  <si>
    <t>NHS Lincolnshire West CCG</t>
  </si>
  <si>
    <t>NHS Milton Keynes CCG</t>
  </si>
  <si>
    <t>NHS Nene CCG</t>
  </si>
  <si>
    <t>NHS Nottingham City CCG</t>
  </si>
  <si>
    <t>NHS Nottingham West CCG</t>
  </si>
  <si>
    <t>NHS Rushcliffe CCG</t>
  </si>
  <si>
    <t>NHS South West Lincolnshire CCG</t>
  </si>
  <si>
    <t>NHS West Leicestershire CCG</t>
  </si>
  <si>
    <t>NHS Cannock Chase CCG</t>
  </si>
  <si>
    <t>NHS Dudley CCG</t>
  </si>
  <si>
    <t>NHS East Staffordshire CCG</t>
  </si>
  <si>
    <t>NHS Herefordshire CCG</t>
  </si>
  <si>
    <t>NHS North Staffordshire CCG</t>
  </si>
  <si>
    <t>NHS Warwickshire North CCG</t>
  </si>
  <si>
    <t>NHS Shropshire CCG</t>
  </si>
  <si>
    <t>NHS South Warwickshire CCG</t>
  </si>
  <si>
    <t>NHS South Worcestershire CCG</t>
  </si>
  <si>
    <t>NHS Walsall CCG</t>
  </si>
  <si>
    <t>NHS Wolverhampton CCG</t>
  </si>
  <si>
    <t>NHS Wyre Forest CCG</t>
  </si>
  <si>
    <t>NHS Bedfordshire CCG</t>
  </si>
  <si>
    <t>NHS Herts Valleys CCG</t>
  </si>
  <si>
    <t>NHS Luton CCG</t>
  </si>
  <si>
    <t>NHS Mid Essex CCG</t>
  </si>
  <si>
    <t>NHS North East Essex CCG</t>
  </si>
  <si>
    <t>NHS North Norfolk CCG</t>
  </si>
  <si>
    <t>NHS Norwich CCG</t>
  </si>
  <si>
    <t>NHS South Norfolk CCG</t>
  </si>
  <si>
    <t>NHS Thurrock CCG</t>
  </si>
  <si>
    <t>NHS West Essex CCG</t>
  </si>
  <si>
    <t>NHS West Norfolk CCG</t>
  </si>
  <si>
    <t>NHS West Suffolk CCG</t>
  </si>
  <si>
    <t>NHS Barnet CCG</t>
  </si>
  <si>
    <t>NHS Bexley CCG</t>
  </si>
  <si>
    <t>NHS Brent CCG</t>
  </si>
  <si>
    <t>NHS Bromley CCG</t>
  </si>
  <si>
    <t>NHS Camden CCG</t>
  </si>
  <si>
    <t>NHS Croydon CCG</t>
  </si>
  <si>
    <t>NHS Ealing CCG</t>
  </si>
  <si>
    <t>NHS Enfield CCG</t>
  </si>
  <si>
    <t>NHS Hounslow CCG</t>
  </si>
  <si>
    <t>NHS Greenwich CCG</t>
  </si>
  <si>
    <t>NHS Haringey CCG</t>
  </si>
  <si>
    <t>NHS Harrow CCG</t>
  </si>
  <si>
    <t>NHS Havering CCG</t>
  </si>
  <si>
    <t>NHS Hillingdon CCG</t>
  </si>
  <si>
    <t>NHS Islington CCG</t>
  </si>
  <si>
    <t>NHS Kingston CCG</t>
  </si>
  <si>
    <t>NHS Lambeth CCG</t>
  </si>
  <si>
    <t>NHS Lewisham CCG</t>
  </si>
  <si>
    <t>NHS Newham CCG</t>
  </si>
  <si>
    <t>NHS Redbridge CCG</t>
  </si>
  <si>
    <t>NHS Richmond CCG</t>
  </si>
  <si>
    <t>NHS Southwark CCG</t>
  </si>
  <si>
    <t>NHS Merton CCG</t>
  </si>
  <si>
    <t>NHS Sutton CCG</t>
  </si>
  <si>
    <t>NHS Tower Hamlets CCG</t>
  </si>
  <si>
    <t>NHS Waltham Forest CCG</t>
  </si>
  <si>
    <t>NHS Wandsworth CCG</t>
  </si>
  <si>
    <t>NHS Central London (Westminster) CCG</t>
  </si>
  <si>
    <t>NHS Ashford CCG</t>
  </si>
  <si>
    <t>NHS Coastal West Sussex CCG</t>
  </si>
  <si>
    <t>NHS Crawley CCG</t>
  </si>
  <si>
    <t>NHS East Surrey CCG</t>
  </si>
  <si>
    <t>NHS Medway CCG</t>
  </si>
  <si>
    <t>NHS North West Surrey CCG</t>
  </si>
  <si>
    <t>NHS South Kent Coast CCG</t>
  </si>
  <si>
    <t>NHS Surrey Heath CCG</t>
  </si>
  <si>
    <t>NHS Swale CCG</t>
  </si>
  <si>
    <t>NHS Thanet CCG</t>
  </si>
  <si>
    <t>NHS North Hampshire CCG</t>
  </si>
  <si>
    <t>NHS Oxfordshire CCG</t>
  </si>
  <si>
    <t>NHS Portsmouth CCG</t>
  </si>
  <si>
    <t>NHS South Eastern Hampshire CCG</t>
  </si>
  <si>
    <t>NHS Southampton CCG</t>
  </si>
  <si>
    <t>NHS West Hampshire CCG</t>
  </si>
  <si>
    <t>NHS Dorset CCG</t>
  </si>
  <si>
    <t>NHS Gloucestershire CCG</t>
  </si>
  <si>
    <t>NHS Kernow CCG</t>
  </si>
  <si>
    <t>NHS Somerset CCG</t>
  </si>
  <si>
    <t>NHS Swindon CCG</t>
  </si>
  <si>
    <t>NHS Wirral CCG</t>
  </si>
  <si>
    <t>NHS Manchester CCG</t>
  </si>
  <si>
    <t>NHS Leeds CCG</t>
  </si>
  <si>
    <t>NHS Buckinghamshire CCG</t>
  </si>
  <si>
    <t>NHS Berkshire East CCG</t>
  </si>
  <si>
    <t>NHS Berkshire West CCG</t>
  </si>
  <si>
    <t>NHS Liverpool CCG</t>
  </si>
  <si>
    <t>NHS North Tyneside CCG</t>
  </si>
  <si>
    <t>NHS South Lincolnshire CCG</t>
  </si>
  <si>
    <t>NHS Southend CCG</t>
  </si>
  <si>
    <t>NHS Surrey Downs CCG</t>
  </si>
  <si>
    <t>NHS West Kent CCG</t>
  </si>
  <si>
    <t>NHS High Weald Lewes Havens CCG</t>
  </si>
  <si>
    <t>NHS Wiltshire CCG</t>
  </si>
  <si>
    <t>NHS Durham Dales, Easington and Sedgefield CCG</t>
  </si>
  <si>
    <t>NHS Chorley and South Ribble CCG</t>
  </si>
  <si>
    <t>NHS Heywood, Middleton and Rochdale CCG</t>
  </si>
  <si>
    <t>NHS Southport and Formby CCG</t>
  </si>
  <si>
    <t>NHS Tameside and Glossop CCG</t>
  </si>
  <si>
    <t>NHS Airedale, Wharfedale and Craven CCG</t>
  </si>
  <si>
    <t>NHS Hambleton, Richmondshire and Whitby CCG</t>
  </si>
  <si>
    <t>NHS Harrogate and Rural District CCG</t>
  </si>
  <si>
    <t>NHS Scarborough and Ryedale CCG</t>
  </si>
  <si>
    <t>NHS East Leicestershire and Rutland CCG</t>
  </si>
  <si>
    <t>NHS Mansfield and Ashfield CCG</t>
  </si>
  <si>
    <t>NHS Nottingham North and East CCG</t>
  </si>
  <si>
    <t>NHS Coventry and Rugby CCG</t>
  </si>
  <si>
    <t>NHS Redditch and Bromsgrove CCG</t>
  </si>
  <si>
    <t>NHS Sandwell and West Birmingham CCG</t>
  </si>
  <si>
    <t>NHS Stafford and Surrounds CCG</t>
  </si>
  <si>
    <t>NHS Telford and Wrekin CCG</t>
  </si>
  <si>
    <t>NHS Cambridgeshire and Peterborough CCG</t>
  </si>
  <si>
    <t>NHS East and North Hertfordshire CCG</t>
  </si>
  <si>
    <t>NHS Ipswich and East Suffolk CCG</t>
  </si>
  <si>
    <t>NHS Great Yarmouth and Waveney CCG</t>
  </si>
  <si>
    <t>NHS Barking and Dagenham CCG</t>
  </si>
  <si>
    <t>NHS City and Hackney CCG</t>
  </si>
  <si>
    <t>NHS Hammersmith and Fulham CCG</t>
  </si>
  <si>
    <t>NHS Brighton and Hove CCG</t>
  </si>
  <si>
    <t>NHS Canterbury and Coastal CCG</t>
  </si>
  <si>
    <t>NHS Eastbourne, Hailsham and Seaford CCG</t>
  </si>
  <si>
    <t>NHS Dartford, Gravesham and Swanley CCG</t>
  </si>
  <si>
    <t>NHS Guildford and Waverley CCG</t>
  </si>
  <si>
    <t>NHS Hastings and Rother CCG</t>
  </si>
  <si>
    <t>NHS Horsham and Mid Sussex CCG</t>
  </si>
  <si>
    <t>NHS Fareham and Gosport CCG</t>
  </si>
  <si>
    <t>NHS Bath and North East Somerset CCG</t>
  </si>
  <si>
    <t>NHS Birmingham and Solihull CCG</t>
  </si>
  <si>
    <t>NHS Basildon and Brentwood CCG</t>
  </si>
  <si>
    <t>NHS Castle Point and Rochford CCG</t>
  </si>
  <si>
    <t>NHS North East Hampshire and Farnham CCG</t>
  </si>
  <si>
    <t>NHS South Devon and Torbay CCG</t>
  </si>
  <si>
    <t>15F</t>
  </si>
  <si>
    <t>15E</t>
  </si>
  <si>
    <t>15D</t>
  </si>
  <si>
    <t>15C</t>
  </si>
  <si>
    <t>15A</t>
  </si>
  <si>
    <t>14Y</t>
  </si>
  <si>
    <t>NHS Newcastle Gateshead CCG</t>
  </si>
  <si>
    <t>Description of worksheets in this document</t>
  </si>
  <si>
    <t>Sub-National Population Projections (SNPP) are published every 2 years.</t>
  </si>
  <si>
    <t>inputs</t>
  </si>
  <si>
    <t>outputs</t>
  </si>
  <si>
    <t>Borders</t>
  </si>
  <si>
    <t xml:space="preserve">  Region</t>
  </si>
  <si>
    <t xml:space="preserve">  DCO</t>
  </si>
  <si>
    <t xml:space="preserve">  CCG</t>
  </si>
  <si>
    <t>Low</t>
  </si>
  <si>
    <t>Med</t>
  </si>
  <si>
    <t>High</t>
  </si>
  <si>
    <t>Maps</t>
  </si>
  <si>
    <t>CCG Cartogram templates available on request</t>
  </si>
  <si>
    <t>NHS Hartlepool and Stockton-on-Tees CCG</t>
  </si>
  <si>
    <t>NHS Blackburn with Darwen CCG</t>
  </si>
  <si>
    <t>NHS Fylde &amp; Wyre CCG</t>
  </si>
  <si>
    <t>NHS East Riding of Yorkshire CCG</t>
  </si>
  <si>
    <t>NHS Vale of York CCG</t>
  </si>
  <si>
    <t>NHS Newark &amp; Sherwood CCG</t>
  </si>
  <si>
    <t>NHS South East Staffordshire and Seisdon Peninsula CCG</t>
  </si>
  <si>
    <t>NHS Stoke on Trent CCG</t>
  </si>
  <si>
    <t>NHS West London CCG</t>
  </si>
  <si>
    <t>NHS Isle of Wight CCG</t>
  </si>
  <si>
    <t>NHS Northern, Eastern and Western Devon CCG</t>
  </si>
  <si>
    <t>NHS Bristol, North Somerset and South Gloucestershire CCG</t>
  </si>
  <si>
    <t>26A</t>
  </si>
  <si>
    <t>NHS Derbyshire CCG</t>
  </si>
  <si>
    <t>North</t>
  </si>
  <si>
    <t>Midlands and East</t>
  </si>
  <si>
    <t>South West</t>
  </si>
  <si>
    <t>South East</t>
  </si>
  <si>
    <t>London</t>
  </si>
  <si>
    <t>Inner London</t>
  </si>
  <si>
    <t>Outer London</t>
  </si>
  <si>
    <t>England</t>
  </si>
  <si>
    <t>D01</t>
  </si>
  <si>
    <t>D02</t>
  </si>
  <si>
    <t>D03</t>
  </si>
  <si>
    <t>D04</t>
  </si>
  <si>
    <t>D05</t>
  </si>
  <si>
    <t>A01</t>
  </si>
  <si>
    <t>A02</t>
  </si>
  <si>
    <t>A03</t>
  </si>
  <si>
    <t>A04</t>
  </si>
  <si>
    <t>A05</t>
  </si>
  <si>
    <t>Combined 5 x 5 matrix</t>
  </si>
  <si>
    <t>Effective overall growth rate by CCG</t>
  </si>
  <si>
    <t>Annual Average</t>
  </si>
  <si>
    <t>Projected registered populations</t>
  </si>
  <si>
    <t>IMD quintile</t>
  </si>
  <si>
    <t>Age65+ quintile</t>
  </si>
  <si>
    <t>Table also shows the resulting overall annual growth rates by CCG</t>
  </si>
  <si>
    <t>CCG population projections by sex and age, based on 2016 mid year estimates</t>
  </si>
  <si>
    <t>Source: Subnational Population Projections for CCGs in England - ONS (single year age)</t>
  </si>
  <si>
    <t>CCG Cartograms showing % population growth for 2018-2019</t>
  </si>
  <si>
    <t>CCG Cartogram templates available on request (email address above)</t>
  </si>
  <si>
    <t>Midlands</t>
  </si>
  <si>
    <t>East of England</t>
  </si>
  <si>
    <t>North West</t>
  </si>
  <si>
    <t>North East and Yorkshire</t>
  </si>
  <si>
    <t>Nov17-Oct18</t>
  </si>
  <si>
    <t>CCG Cartograms with DCO and NHS Region boundaries</t>
  </si>
  <si>
    <t>CCG Cartograms with STP and NHS Region boundaries</t>
  </si>
  <si>
    <t>Age-sex growth estimated from ONS 2016 SNPP</t>
  </si>
  <si>
    <t xml:space="preserve">  STP</t>
  </si>
  <si>
    <t>CCG Cartogram v7-0</t>
  </si>
  <si>
    <t>192 CCGs</t>
  </si>
  <si>
    <t>Background colour can be changed, by selecting whole area - fill with white</t>
  </si>
  <si>
    <t xml:space="preserve">CCG Population Growth Cartograms </t>
  </si>
  <si>
    <t>Projected % Population Growth 2018-19</t>
  </si>
  <si>
    <t>NHS Region19 (7)</t>
  </si>
  <si>
    <t>New Regions</t>
  </si>
  <si>
    <t>Old regions</t>
  </si>
  <si>
    <t>2018-19</t>
  </si>
  <si>
    <t>2019-20</t>
  </si>
  <si>
    <t>2020-21</t>
  </si>
  <si>
    <t>2021-22</t>
  </si>
  <si>
    <t>2022-23</t>
  </si>
  <si>
    <t xml:space="preserve">Annual CCG growth rates for resident populations by age and sex are calculated from the </t>
  </si>
  <si>
    <t xml:space="preserve">SNPPs, then applied to the annual average 2018 GP registrations (see spreadsheet A) </t>
  </si>
  <si>
    <t>to estimate GP registrations for future years</t>
  </si>
  <si>
    <t>Final overall percentage change in population between years</t>
  </si>
  <si>
    <t>DATA VISUALISATION</t>
  </si>
  <si>
    <t>Calculated using 5yr age-sex growth rates in ONS resident populations</t>
  </si>
  <si>
    <t>SNPP Z2 2016 SNPP CCG pop males.csv</t>
  </si>
  <si>
    <t xml:space="preserve">SNPP Z2 2016 SNPP CCG pop females.csv </t>
  </si>
  <si>
    <t>The following single year age projections at CCG level were aggregated by 5-year age group</t>
  </si>
  <si>
    <t>/*</t>
  </si>
  <si>
    <t>Workbook B - population projection</t>
  </si>
  <si>
    <t>example projection from 2018 to 2019</t>
  </si>
  <si>
    <t>repeated for projection from 2018 to 2020, 2021, 2022 and 2023</t>
  </si>
  <si>
    <t>see' File structures' worksheet columns Q to R for a list of the fields included in the datafile</t>
  </si>
  <si>
    <t>aggregatre single year of age projections into projections for quenary age bands</t>
  </si>
  <si>
    <t>ONS resident population growth rates applied to registered population</t>
  </si>
  <si>
    <t>match muliplier labelling to pop labelling</t>
  </si>
  <si>
    <t>*/</t>
  </si>
  <si>
    <t>cd ${SNPP}</t>
  </si>
  <si>
    <t>use "SNPP Z2 2016 SNPP CCG pop males and females CCG18.dta", clear</t>
  </si>
  <si>
    <t>///m* f* are variable names - male and female respectively</t>
  </si>
  <si>
    <t>/// population projection 2018 to 2019 based on 195 CCGs</t>
  </si>
  <si>
    <t>keep age_group CCG18CDH *_2018 *_2019</t>
  </si>
  <si>
    <t>rename CCG18CDH CCG19CDH</t>
  </si>
  <si>
    <t>///consolidate results from the four Derbyshire CCGs into one</t>
  </si>
  <si>
    <t>replace CCG19CDH = "13M" if inlist(CCG19CDH, "03X", "03Y", "04J", "04R")</t>
  </si>
  <si>
    <t>collapse (sum) m_2018-f_2019, by( CCG19CDH age_group)</t>
  </si>
  <si>
    <t>gen str ageband = ""</t>
  </si>
  <si>
    <t>replace ageband = "00to00" if age_group == 0</t>
  </si>
  <si>
    <t>replace ageband = "01to04" if ( age_group &gt;= 1 &amp; age_group &lt;= 4)</t>
  </si>
  <si>
    <t>/// quenary age bands 5-9 to 80-84</t>
  </si>
  <si>
    <t>forvalues v = 1/16 {</t>
  </si>
  <si>
    <t>local low = 5*`v'</t>
  </si>
  <si>
    <t>local high = `low' + 4</t>
  </si>
  <si>
    <t>replace ageband = "`low'to`high'" if ( age_group &gt;= `low' &amp; age_group &lt;= `high')</t>
  </si>
  <si>
    <t>}</t>
  </si>
  <si>
    <t>///85+</t>
  </si>
  <si>
    <t>replace ageband = "85plus" if (age_group &gt;= 85 &amp; age_group &lt;= 90)</t>
  </si>
  <si>
    <t>collapse (sum) m_2018 - f_2019, by(CCG19CDH ageband)</t>
  </si>
  <si>
    <t>gen m18to19mult = m_2019 / m_2018</t>
  </si>
  <si>
    <t>gen f18to19mult = f_2019 / f_2018</t>
  </si>
  <si>
    <t>preserve</t>
  </si>
  <si>
    <t>keep CCG19CDH ageband m18to19mult</t>
  </si>
  <si>
    <t>reshape wide m18to19mult, i( CCG19CDH) j( ageband, str)</t>
  </si>
  <si>
    <t>cd ${baseyear}</t>
  </si>
  <si>
    <t>save "CCG19xMale18to19PopMult.dta", replace</t>
  </si>
  <si>
    <t>restore</t>
  </si>
  <si>
    <t>keep CCG19CDH ageband f18to19mult</t>
  </si>
  <si>
    <t>reshape wide f18to19mult, i( CCG19CDH) j( ageband, str)</t>
  </si>
  <si>
    <t>save "CCG19xFemale18to19PopMult.dta", replace</t>
  </si>
  <si>
    <t>merge 1:1 CCG19CDH using "CCG19xMale18to19PopMult.dta"</t>
  </si>
  <si>
    <t>drop _merge</t>
  </si>
  <si>
    <t>m18to19mult00to00 m18to19mult01to04 m18to19mult5to9 m18to19mult10to14- m18to19mult55to59 m18to19mult60to64 - m18to19mult85plus</t>
  </si>
  <si>
    <t>gen str PopProjPeriod = "2018 to 2019"</t>
  </si>
  <si>
    <t>rename ?18to19mult* ?*mult</t>
  </si>
  <si>
    <t>rename f00to00mult f0mult</t>
  </si>
  <si>
    <t>rename f01to04mult f1to4mult</t>
  </si>
  <si>
    <t>rename m00to00mult m0mult</t>
  </si>
  <si>
    <t>rename m01to04mult m1to4mult</t>
  </si>
  <si>
    <t>save "A Registration by CCG19 - PopProjMult Year1.dta", replace</t>
  </si>
  <si>
    <t>merge 1:1 CCG19CDH using "A Registration by CCG19.dta"</t>
  </si>
  <si>
    <t>replace m0 = m0 * m0mult</t>
  </si>
  <si>
    <t>foreach var of varlist( m1to4- m85plus) {</t>
  </si>
  <si>
    <t>replace `var' = `var' * `var'mult</t>
  </si>
  <si>
    <t>replace m0to4 = m0 + m1to4</t>
  </si>
  <si>
    <t>replace f0 = f0 * f0mult</t>
  </si>
  <si>
    <t>foreach var of varlist( f1to4- f85plus) {</t>
  </si>
  <si>
    <t>replace f0to4 = f0 + f1to4</t>
  </si>
  <si>
    <t>drop males females allpats</t>
  </si>
  <si>
    <t>egen males = rowtotal( m0to4 m5to9- m85plus)</t>
  </si>
  <si>
    <t>egen females = rowtotal( f0to4 f5to9- f85plus)</t>
  </si>
  <si>
    <t>gen allpats = males + females</t>
  </si>
  <si>
    <t>drop *mult</t>
  </si>
  <si>
    <t>qui sum allpats</t>
  </si>
  <si>
    <t>di r(sum)</t>
  </si>
  <si>
    <t>save "A Registration by CCG19 Year1.dta", replace</t>
  </si>
  <si>
    <t>use "A Registration by GP Practice.dta", clear</t>
  </si>
  <si>
    <t>merge m:1 CCG19CDH using "A Registration by CCG19 - PopProjMult Year1.dta"</t>
  </si>
  <si>
    <t>/// match sex-age band and population projection multipler  and multiply through</t>
  </si>
  <si>
    <t>save "A Registration by GP Practice Year1.dta", replace</t>
  </si>
  <si>
    <t>See also Technical Guidance Documentation</t>
  </si>
  <si>
    <t>www.england.nhs.uk/allocations</t>
  </si>
  <si>
    <t>For queries please contact</t>
  </si>
  <si>
    <t>england.revenue-allocations@nhs.net</t>
  </si>
  <si>
    <t>NHS England - CCG allocations 2019/20 to 2023/24</t>
  </si>
  <si>
    <t>Technical Guidance Documentation</t>
  </si>
  <si>
    <t>Population Growth Projections</t>
  </si>
  <si>
    <t>Stata code used to automate data calculations in this wookbook</t>
  </si>
  <si>
    <t>order CCG19CDH f18to19mult00to00 f18to19mult01to04 f18to19mult5to9 f18to19mult10to14- f18to19mult55to59 f18to19mult60to64- f18to19mult85plus ///</t>
  </si>
  <si>
    <t>CCG Cartogram Maps</t>
  </si>
  <si>
    <t>calculations</t>
  </si>
  <si>
    <t>Calculations are now performed using this Stata code (comments describe process)</t>
  </si>
  <si>
    <t>B1 - Population Projections by CCG</t>
  </si>
  <si>
    <t>Full tables of GP practice level projections are also provided as zip archive B2</t>
  </si>
  <si>
    <t>ONS resident population projections (external source data)</t>
  </si>
  <si>
    <t>Stata code</t>
  </si>
  <si>
    <t>Projected CCG populations</t>
  </si>
  <si>
    <t>Final projected GP registered populations by CCG used in the allocations formula</t>
  </si>
  <si>
    <t>Clinical Commissioning Groups (192)</t>
  </si>
  <si>
    <t>CCG</t>
  </si>
  <si>
    <t xml:space="preserve">To reproduce these cartograms in a slideshow, copy the colour area, then paste [special] enhanced metafile </t>
  </si>
  <si>
    <t>Stata code used to automate data calculations in this workbook</t>
  </si>
  <si>
    <r>
      <rPr>
        <b/>
        <sz val="10"/>
        <color theme="0"/>
        <rFont val="Arial"/>
        <family val="2"/>
      </rPr>
      <t>_</t>
    </r>
    <r>
      <rPr>
        <b/>
        <sz val="10"/>
        <color rgb="FF005EB8"/>
        <rFont val="Arial"/>
        <family val="2"/>
      </rPr>
      <t>2018</t>
    </r>
  </si>
  <si>
    <r>
      <rPr>
        <b/>
        <sz val="10"/>
        <color theme="0"/>
        <rFont val="Arial"/>
        <family val="2"/>
      </rPr>
      <t>_</t>
    </r>
    <r>
      <rPr>
        <b/>
        <sz val="10"/>
        <color rgb="FF005EB8"/>
        <rFont val="Arial"/>
        <family val="2"/>
      </rPr>
      <t>2019</t>
    </r>
  </si>
  <si>
    <r>
      <rPr>
        <b/>
        <sz val="10"/>
        <color theme="0"/>
        <rFont val="Arial"/>
        <family val="2"/>
      </rPr>
      <t>_</t>
    </r>
    <r>
      <rPr>
        <b/>
        <sz val="10"/>
        <color rgb="FF005EB8"/>
        <rFont val="Arial"/>
        <family val="2"/>
      </rPr>
      <t>2020</t>
    </r>
  </si>
  <si>
    <r>
      <rPr>
        <b/>
        <sz val="10"/>
        <color theme="0"/>
        <rFont val="Arial"/>
        <family val="2"/>
      </rPr>
      <t>_</t>
    </r>
    <r>
      <rPr>
        <b/>
        <sz val="10"/>
        <color rgb="FF005EB8"/>
        <rFont val="Arial"/>
        <family val="2"/>
      </rPr>
      <t>2021</t>
    </r>
  </si>
  <si>
    <r>
      <rPr>
        <b/>
        <sz val="10"/>
        <color theme="0"/>
        <rFont val="Arial"/>
        <family val="2"/>
      </rPr>
      <t>_</t>
    </r>
    <r>
      <rPr>
        <b/>
        <sz val="10"/>
        <color rgb="FF005EB8"/>
        <rFont val="Arial"/>
        <family val="2"/>
      </rPr>
      <t>2022</t>
    </r>
  </si>
  <si>
    <r>
      <rPr>
        <b/>
        <sz val="10"/>
        <color theme="0"/>
        <rFont val="Arial"/>
        <family val="2"/>
      </rPr>
      <t>_</t>
    </r>
    <r>
      <rPr>
        <b/>
        <sz val="10"/>
        <color rgb="FF005EB8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</si>
</sst>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%;[Red]\-0%;\-"/>
    <numFmt numFmtId="165" formatCode="#,##0;;\-"/>
    <numFmt numFmtId="166" formatCode="_-* #,##0_-;\-* #,##0_-;_-* &quot;-&quot;??_-;_-@_-"/>
    <numFmt numFmtId="167" formatCode="0.000%"/>
  </numFmts>
  <fonts count="79">
    <font>
      <sz val="11"/>
      <name val="Calibri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theme="4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b/>
      <sz val="10"/>
      <color indexed="21"/>
      <name val="Arial"/>
      <family val="2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 MT"/>
      <family val="2"/>
    </font>
    <font>
      <u/>
      <sz val="11"/>
      <color indexed="12"/>
      <name val="Calibri"/>
      <family val="2"/>
    </font>
    <font>
      <u/>
      <sz val="11"/>
      <color indexed="12"/>
      <name val="Arial MT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8"/>
      <color indexed="56"/>
      <name val="Cambri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u/>
      <sz val="10"/>
      <name val="Arial"/>
      <family val="2"/>
    </font>
    <font>
      <sz val="18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10"/>
      <color rgb="FF7C2855"/>
      <name val="Arial"/>
      <family val="2"/>
    </font>
    <font>
      <b/>
      <sz val="10"/>
      <color rgb="FF7C2855"/>
      <name val="Arial"/>
      <family val="2"/>
    </font>
    <font>
      <sz val="10"/>
      <color rgb="FF009639"/>
      <name val="Arial"/>
      <family val="2"/>
    </font>
    <font>
      <b/>
      <sz val="10"/>
      <color rgb="FF005EB8"/>
      <name val="Arial"/>
      <family val="2"/>
    </font>
    <font>
      <sz val="10"/>
      <color rgb="FF005EB8"/>
      <name val="Arial"/>
      <family val="2"/>
    </font>
    <font>
      <sz val="12"/>
      <color rgb="FF7C2855"/>
      <name val="Arial"/>
      <family val="2"/>
    </font>
    <font>
      <b/>
      <sz val="20"/>
      <color rgb="FF7C2855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</patternFill>
    </fill>
    <fill>
      <patternFill patternType="solid">
        <fgColor indexed="10"/>
        <bgColor indexed="60"/>
      </patternFill>
    </fill>
    <fill>
      <patternFill patternType="solid">
        <fgColor rgb="FF7C2855"/>
        <bgColor indexed="64"/>
      </patternFill>
    </fill>
    <fill>
      <patternFill patternType="solid">
        <fgColor rgb="FFF9EBF2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DDFFEA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indexed="64"/>
      </right>
      <top/>
      <bottom style="thick">
        <color theme="0"/>
      </bottom>
      <diagonal/>
    </border>
    <border>
      <left style="thick">
        <color theme="0"/>
      </left>
      <right/>
      <top style="thick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indexed="64"/>
      </top>
      <bottom style="thick">
        <color theme="0"/>
      </bottom>
      <diagonal/>
    </border>
    <border>
      <left style="thick">
        <color indexed="64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indexed="64"/>
      </left>
      <right/>
      <top style="thick">
        <color indexed="64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indexed="64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indexed="64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64"/>
      </left>
      <right style="thick">
        <color theme="0"/>
      </right>
      <top style="thick">
        <color indexed="64"/>
      </top>
      <bottom/>
      <diagonal/>
    </border>
    <border>
      <left style="thick">
        <color indexed="64"/>
      </left>
      <right style="thick">
        <color theme="0"/>
      </right>
      <top/>
      <bottom style="thick">
        <color theme="0"/>
      </bottom>
      <diagonal/>
    </border>
    <border>
      <left/>
      <right style="thick">
        <color indexed="64"/>
      </right>
      <top style="thick">
        <color indexed="64"/>
      </top>
      <bottom style="thick">
        <color theme="0"/>
      </bottom>
      <diagonal/>
    </border>
    <border>
      <left style="thick">
        <color indexed="64"/>
      </left>
      <right style="thick">
        <color theme="0"/>
      </right>
      <top style="thick">
        <color indexed="64"/>
      </top>
      <bottom style="thick">
        <color theme="0"/>
      </bottom>
      <diagonal/>
    </border>
    <border>
      <left style="thick">
        <color theme="0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indexed="64"/>
      </bottom>
      <diagonal/>
    </border>
    <border>
      <left style="thick">
        <color theme="0"/>
      </left>
      <right style="thick">
        <color indexed="64"/>
      </right>
      <top style="thick">
        <color theme="0"/>
      </top>
      <bottom style="thick">
        <color indexed="64"/>
      </bottom>
      <diagonal/>
    </border>
    <border>
      <left style="thick">
        <color indexed="64"/>
      </left>
      <right style="thick">
        <color theme="0"/>
      </right>
      <top/>
      <bottom style="thick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indexed="64"/>
      </left>
      <right style="thick">
        <color theme="0"/>
      </right>
      <top style="thick">
        <color indexed="64"/>
      </top>
      <bottom style="thick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indexed="64"/>
      </bottom>
      <diagonal/>
    </border>
    <border>
      <left/>
      <right style="thick">
        <color indexed="64"/>
      </right>
      <top style="thick">
        <color theme="0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theme="0"/>
      </left>
      <right/>
      <top/>
      <bottom style="thick">
        <color indexed="64"/>
      </bottom>
      <diagonal/>
    </border>
    <border>
      <left/>
      <right style="thick">
        <color theme="0"/>
      </right>
      <top/>
      <bottom style="thick">
        <color indexed="64"/>
      </bottom>
      <diagonal/>
    </border>
    <border>
      <left style="thick">
        <color indexed="64"/>
      </left>
      <right/>
      <top style="thick">
        <color theme="0"/>
      </top>
      <bottom style="thick">
        <color indexed="64"/>
      </bottom>
      <diagonal/>
    </border>
    <border>
      <left/>
      <right style="thick">
        <color indexed="64"/>
      </right>
      <top style="thick">
        <color theme="0"/>
      </top>
      <bottom style="thick">
        <color indexed="64"/>
      </bottom>
      <diagonal/>
    </border>
    <border>
      <left style="thick">
        <color theme="0"/>
      </left>
      <right style="thick">
        <color indexed="64"/>
      </right>
      <top style="thick">
        <color theme="0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theme="0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6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10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3" fillId="14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18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22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3" fillId="26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3" fillId="3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3" fillId="1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3" fillId="15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3" fillId="19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3" fillId="23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3" fillId="27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3" fillId="31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5" fillId="12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5" fillId="16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5" fillId="20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5" fillId="24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5" fillId="28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5" fillId="32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5" fillId="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5" fillId="13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5" fillId="17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5" fillId="21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5" fillId="25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5" fillId="29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7" fillId="0" borderId="0"/>
    <xf numFmtId="0" fontId="18" fillId="3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20" fillId="6" borderId="4" applyNumberFormat="0" applyAlignment="0" applyProtection="0"/>
    <xf numFmtId="0" fontId="21" fillId="53" borderId="10" applyNumberFormat="0" applyAlignment="0" applyProtection="0"/>
    <xf numFmtId="0" fontId="21" fillId="53" borderId="10" applyNumberFormat="0" applyAlignment="0" applyProtection="0"/>
    <xf numFmtId="0" fontId="21" fillId="53" borderId="10" applyNumberFormat="0" applyAlignment="0" applyProtection="0"/>
    <xf numFmtId="0" fontId="21" fillId="53" borderId="10" applyNumberFormat="0" applyAlignment="0" applyProtection="0"/>
    <xf numFmtId="0" fontId="21" fillId="53" borderId="10" applyNumberFormat="0" applyAlignment="0" applyProtection="0"/>
    <xf numFmtId="0" fontId="22" fillId="7" borderId="7" applyNumberFormat="0" applyAlignment="0" applyProtection="0"/>
    <xf numFmtId="0" fontId="23" fillId="54" borderId="11" applyNumberFormat="0" applyAlignment="0" applyProtection="0"/>
    <xf numFmtId="0" fontId="23" fillId="54" borderId="11" applyNumberFormat="0" applyAlignment="0" applyProtection="0"/>
    <xf numFmtId="0" fontId="23" fillId="54" borderId="11" applyNumberFormat="0" applyAlignment="0" applyProtection="0"/>
    <xf numFmtId="0" fontId="23" fillId="54" borderId="11" applyNumberFormat="0" applyAlignment="0" applyProtection="0"/>
    <xf numFmtId="0" fontId="23" fillId="54" borderId="11" applyNumberFormat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Fill="0" applyProtection="0">
      <alignment horizontal="left" textRotation="60" wrapText="1"/>
    </xf>
    <xf numFmtId="0" fontId="29" fillId="2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0" borderId="1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3" fillId="0" borderId="2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5" fillId="0" borderId="3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5" borderId="4" applyNumberFormat="0" applyAlignment="0" applyProtection="0"/>
    <xf numFmtId="0" fontId="43" fillId="40" borderId="10" applyNumberFormat="0" applyAlignment="0" applyProtection="0"/>
    <xf numFmtId="0" fontId="43" fillId="40" borderId="10" applyNumberFormat="0" applyAlignment="0" applyProtection="0"/>
    <xf numFmtId="0" fontId="43" fillId="40" borderId="10" applyNumberFormat="0" applyAlignment="0" applyProtection="0"/>
    <xf numFmtId="0" fontId="43" fillId="40" borderId="10" applyNumberFormat="0" applyAlignment="0" applyProtection="0"/>
    <xf numFmtId="0" fontId="43" fillId="40" borderId="10" applyNumberFormat="0" applyAlignment="0" applyProtection="0"/>
    <xf numFmtId="37" fontId="6" fillId="0" borderId="0" applyBorder="0" applyAlignment="0">
      <alignment horizontal="left"/>
      <protection locked="0"/>
    </xf>
    <xf numFmtId="0" fontId="44" fillId="0" borderId="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4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47" fillId="5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8" fillId="0" borderId="0"/>
    <xf numFmtId="0" fontId="13" fillId="0" borderId="0"/>
    <xf numFmtId="0" fontId="49" fillId="0" borderId="0"/>
    <xf numFmtId="0" fontId="6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13" fillId="0" borderId="0"/>
    <xf numFmtId="0" fontId="50" fillId="0" borderId="0"/>
    <xf numFmtId="0" fontId="6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6" fillId="0" borderId="0"/>
    <xf numFmtId="0" fontId="13" fillId="0" borderId="0"/>
    <xf numFmtId="0" fontId="1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3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53" fillId="0" borderId="0"/>
    <xf numFmtId="0" fontId="48" fillId="8" borderId="8" applyNumberFormat="0" applyFont="0" applyAlignment="0" applyProtection="0"/>
    <xf numFmtId="0" fontId="6" fillId="56" borderId="17" applyNumberFormat="0" applyFont="0" applyAlignment="0" applyProtection="0"/>
    <xf numFmtId="0" fontId="6" fillId="56" borderId="17" applyNumberFormat="0" applyFont="0" applyAlignment="0" applyProtection="0"/>
    <xf numFmtId="0" fontId="6" fillId="56" borderId="17" applyNumberFormat="0" applyFont="0" applyAlignment="0" applyProtection="0"/>
    <xf numFmtId="0" fontId="6" fillId="56" borderId="17" applyNumberFormat="0" applyFont="0" applyAlignment="0" applyProtection="0"/>
    <xf numFmtId="0" fontId="6" fillId="56" borderId="17" applyNumberFormat="0" applyFont="0" applyAlignment="0" applyProtection="0"/>
    <xf numFmtId="0" fontId="54" fillId="6" borderId="5" applyNumberFormat="0" applyAlignment="0" applyProtection="0"/>
    <xf numFmtId="0" fontId="55" fillId="53" borderId="18" applyNumberFormat="0" applyAlignment="0" applyProtection="0"/>
    <xf numFmtId="0" fontId="55" fillId="53" borderId="18" applyNumberFormat="0" applyAlignment="0" applyProtection="0"/>
    <xf numFmtId="0" fontId="55" fillId="53" borderId="18" applyNumberFormat="0" applyAlignment="0" applyProtection="0"/>
    <xf numFmtId="0" fontId="55" fillId="53" borderId="18" applyNumberFormat="0" applyAlignment="0" applyProtection="0"/>
    <xf numFmtId="0" fontId="55" fillId="53" borderId="18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7" fillId="57" borderId="19">
      <alignment horizontal="left" vertical="top" wrapText="1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37" fontId="6" fillId="0" borderId="0" applyNumberFormat="0" applyFont="0" applyBorder="0">
      <alignment horizontal="centerContinuous" vertical="top" wrapText="1"/>
      <protection locked="0"/>
    </xf>
    <xf numFmtId="0" fontId="59" fillId="0" borderId="9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5" fillId="58" borderId="0" applyNumberFormat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06">
    <xf numFmtId="0" fontId="0" fillId="0" borderId="0" xfId="0"/>
    <xf numFmtId="0" fontId="6" fillId="0" borderId="0" xfId="1" applyFont="1"/>
    <xf numFmtId="0" fontId="6" fillId="0" borderId="0" xfId="0" applyFont="1"/>
    <xf numFmtId="0" fontId="6" fillId="33" borderId="0" xfId="1" applyFont="1" applyFill="1"/>
    <xf numFmtId="0" fontId="6" fillId="34" borderId="0" xfId="1" applyFont="1" applyFill="1"/>
    <xf numFmtId="0" fontId="6" fillId="34" borderId="0" xfId="1" applyFont="1" applyFill="1" applyAlignment="1">
      <alignment horizontal="right"/>
    </xf>
    <xf numFmtId="0" fontId="64" fillId="34" borderId="0" xfId="1" applyFont="1" applyFill="1"/>
    <xf numFmtId="0" fontId="5" fillId="0" borderId="0" xfId="0" applyFont="1" applyFill="1" applyAlignment="1">
      <alignment horizontal="center" wrapText="1"/>
    </xf>
    <xf numFmtId="0" fontId="6" fillId="0" borderId="0" xfId="0" applyFont="1" applyBorder="1"/>
    <xf numFmtId="0" fontId="6" fillId="0" borderId="0" xfId="0" applyFont="1" applyAlignment="1">
      <alignment horizontal="left" indent="3"/>
    </xf>
    <xf numFmtId="0" fontId="6" fillId="0" borderId="0" xfId="0" applyFont="1" applyFill="1"/>
    <xf numFmtId="10" fontId="6" fillId="0" borderId="0" xfId="331" applyNumberFormat="1" applyFont="1" applyFill="1"/>
    <xf numFmtId="167" fontId="6" fillId="0" borderId="0" xfId="331" applyNumberFormat="1" applyFont="1" applyFill="1"/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166" fontId="5" fillId="0" borderId="0" xfId="172" applyNumberFormat="1" applyFont="1" applyFill="1" applyAlignment="1">
      <alignment horizontal="right"/>
    </xf>
    <xf numFmtId="166" fontId="6" fillId="0" borderId="0" xfId="172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0" fontId="9" fillId="0" borderId="0" xfId="0" applyFont="1" applyFill="1"/>
    <xf numFmtId="0" fontId="6" fillId="0" borderId="0" xfId="0" applyFont="1" applyFill="1" applyBorder="1" applyAlignment="1">
      <alignment horizontal="right"/>
    </xf>
    <xf numFmtId="0" fontId="2" fillId="0" borderId="0" xfId="360" applyFont="1"/>
    <xf numFmtId="0" fontId="2" fillId="0" borderId="0" xfId="360" applyFont="1" applyBorder="1"/>
    <xf numFmtId="0" fontId="53" fillId="0" borderId="0" xfId="360" applyFont="1"/>
    <xf numFmtId="0" fontId="67" fillId="0" borderId="0" xfId="360" applyFont="1"/>
    <xf numFmtId="0" fontId="2" fillId="0" borderId="0" xfId="362" applyFont="1"/>
    <xf numFmtId="0" fontId="11" fillId="0" borderId="0" xfId="3" applyFont="1" applyFill="1" applyBorder="1"/>
    <xf numFmtId="0" fontId="2" fillId="0" borderId="0" xfId="362" applyFont="1" applyFill="1"/>
    <xf numFmtId="0" fontId="49" fillId="0" borderId="0" xfId="362" applyFont="1"/>
    <xf numFmtId="0" fontId="65" fillId="0" borderId="0" xfId="361" applyFont="1" applyFill="1"/>
    <xf numFmtId="10" fontId="6" fillId="0" borderId="0" xfId="0" applyNumberFormat="1" applyFont="1" applyFill="1"/>
    <xf numFmtId="0" fontId="5" fillId="33" borderId="0" xfId="1" applyFont="1" applyFill="1"/>
    <xf numFmtId="0" fontId="2" fillId="0" borderId="0" xfId="363"/>
    <xf numFmtId="0" fontId="70" fillId="0" borderId="0" xfId="363" applyFont="1"/>
    <xf numFmtId="0" fontId="11" fillId="0" borderId="0" xfId="363" applyFont="1"/>
    <xf numFmtId="0" fontId="10" fillId="59" borderId="0" xfId="0" applyFont="1" applyFill="1"/>
    <xf numFmtId="0" fontId="12" fillId="59" borderId="0" xfId="0" applyFont="1" applyFill="1"/>
    <xf numFmtId="0" fontId="12" fillId="59" borderId="0" xfId="0" applyFont="1" applyFill="1" applyAlignment="1">
      <alignment horizontal="right"/>
    </xf>
    <xf numFmtId="0" fontId="5" fillId="60" borderId="0" xfId="0" applyFont="1" applyFill="1"/>
    <xf numFmtId="0" fontId="6" fillId="60" borderId="0" xfId="0" applyFont="1" applyFill="1"/>
    <xf numFmtId="0" fontId="71" fillId="60" borderId="0" xfId="2" applyFont="1" applyFill="1"/>
    <xf numFmtId="0" fontId="63" fillId="60" borderId="0" xfId="2" applyFont="1" applyFill="1"/>
    <xf numFmtId="0" fontId="6" fillId="60" borderId="0" xfId="1" applyFont="1" applyFill="1"/>
    <xf numFmtId="0" fontId="10" fillId="61" borderId="0" xfId="0" applyFont="1" applyFill="1"/>
    <xf numFmtId="0" fontId="12" fillId="61" borderId="0" xfId="0" applyFont="1" applyFill="1"/>
    <xf numFmtId="0" fontId="12" fillId="61" borderId="0" xfId="0" applyFont="1" applyFill="1" applyAlignment="1">
      <alignment horizontal="right"/>
    </xf>
    <xf numFmtId="0" fontId="5" fillId="62" borderId="0" xfId="3" applyFont="1" applyFill="1"/>
    <xf numFmtId="0" fontId="6" fillId="62" borderId="0" xfId="0" applyFont="1" applyFill="1"/>
    <xf numFmtId="0" fontId="6" fillId="62" borderId="0" xfId="0" applyFont="1" applyFill="1" applyAlignment="1">
      <alignment horizontal="right"/>
    </xf>
    <xf numFmtId="0" fontId="6" fillId="62" borderId="0" xfId="359" applyFont="1" applyFill="1"/>
    <xf numFmtId="0" fontId="6" fillId="62" borderId="0" xfId="1" applyFont="1" applyFill="1"/>
    <xf numFmtId="0" fontId="6" fillId="33" borderId="0" xfId="0" applyFont="1" applyFill="1"/>
    <xf numFmtId="0" fontId="71" fillId="33" borderId="0" xfId="213" applyFont="1" applyFill="1" applyAlignment="1" applyProtection="1"/>
    <xf numFmtId="0" fontId="6" fillId="33" borderId="0" xfId="359" applyFont="1" applyFill="1"/>
    <xf numFmtId="0" fontId="71" fillId="33" borderId="0" xfId="238" applyFont="1" applyFill="1"/>
    <xf numFmtId="0" fontId="49" fillId="62" borderId="0" xfId="360" applyFont="1" applyFill="1" applyBorder="1" applyAlignment="1">
      <alignment vertical="center"/>
    </xf>
    <xf numFmtId="0" fontId="2" fillId="62" borderId="0" xfId="360" applyFont="1" applyFill="1" applyBorder="1" applyAlignment="1">
      <alignment vertical="center"/>
    </xf>
    <xf numFmtId="0" fontId="2" fillId="62" borderId="0" xfId="360" applyFont="1" applyFill="1" applyBorder="1" applyAlignment="1">
      <alignment horizontal="right" vertical="center"/>
    </xf>
    <xf numFmtId="0" fontId="68" fillId="62" borderId="0" xfId="360" applyFont="1" applyFill="1" applyBorder="1" applyAlignment="1">
      <alignment vertical="center"/>
    </xf>
    <xf numFmtId="0" fontId="69" fillId="62" borderId="0" xfId="360" applyFont="1" applyFill="1" applyBorder="1" applyAlignment="1">
      <alignment vertical="center"/>
    </xf>
    <xf numFmtId="0" fontId="69" fillId="62" borderId="0" xfId="360" applyFont="1" applyFill="1" applyBorder="1" applyAlignment="1">
      <alignment horizontal="center" vertical="center"/>
    </xf>
    <xf numFmtId="0" fontId="69" fillId="62" borderId="0" xfId="360" applyFont="1" applyFill="1" applyBorder="1" applyAlignment="1">
      <alignment horizontal="right" vertical="center"/>
    </xf>
    <xf numFmtId="0" fontId="66" fillId="62" borderId="0" xfId="360" applyFont="1" applyFill="1" applyBorder="1" applyAlignment="1">
      <alignment vertical="center"/>
    </xf>
    <xf numFmtId="0" fontId="67" fillId="62" borderId="0" xfId="360" applyFont="1" applyFill="1" applyBorder="1" applyAlignment="1">
      <alignment vertical="center"/>
    </xf>
    <xf numFmtId="0" fontId="67" fillId="62" borderId="0" xfId="361" applyFont="1" applyFill="1" applyBorder="1" applyAlignment="1">
      <alignment vertical="center"/>
    </xf>
    <xf numFmtId="0" fontId="67" fillId="62" borderId="0" xfId="360" applyFont="1" applyFill="1" applyBorder="1" applyAlignment="1">
      <alignment horizontal="center" vertical="center"/>
    </xf>
    <xf numFmtId="0" fontId="67" fillId="62" borderId="0" xfId="360" applyFont="1" applyFill="1" applyBorder="1" applyAlignment="1">
      <alignment horizontal="right" vertical="center"/>
    </xf>
    <xf numFmtId="0" fontId="49" fillId="62" borderId="0" xfId="360" applyFont="1" applyFill="1" applyBorder="1" applyAlignment="1">
      <alignment horizontal="left" vertical="center"/>
    </xf>
    <xf numFmtId="0" fontId="11" fillId="62" borderId="0" xfId="360" applyFont="1" applyFill="1" applyBorder="1" applyAlignment="1">
      <alignment vertical="center"/>
    </xf>
    <xf numFmtId="0" fontId="11" fillId="62" borderId="0" xfId="360" applyFont="1" applyFill="1" applyBorder="1"/>
    <xf numFmtId="0" fontId="2" fillId="62" borderId="0" xfId="360" applyFont="1" applyFill="1" applyBorder="1"/>
    <xf numFmtId="0" fontId="2" fillId="62" borderId="0" xfId="360" applyFont="1" applyFill="1" applyBorder="1" applyAlignment="1">
      <alignment horizontal="center"/>
    </xf>
    <xf numFmtId="0" fontId="2" fillId="62" borderId="22" xfId="361" applyFont="1" applyFill="1" applyBorder="1" applyAlignment="1">
      <alignment horizontal="center"/>
    </xf>
    <xf numFmtId="0" fontId="2" fillId="62" borderId="23" xfId="361" applyFont="1" applyFill="1" applyBorder="1" applyAlignment="1">
      <alignment horizontal="center"/>
    </xf>
    <xf numFmtId="0" fontId="2" fillId="62" borderId="24" xfId="360" applyFont="1" applyFill="1" applyBorder="1"/>
    <xf numFmtId="0" fontId="65" fillId="62" borderId="24" xfId="360" applyFont="1" applyFill="1" applyBorder="1" applyAlignment="1">
      <alignment vertical="center"/>
    </xf>
    <xf numFmtId="0" fontId="2" fillId="62" borderId="0" xfId="360" applyFont="1" applyFill="1" applyBorder="1" applyAlignment="1">
      <alignment horizontal="right"/>
    </xf>
    <xf numFmtId="0" fontId="2" fillId="62" borderId="25" xfId="360" applyFont="1" applyFill="1" applyBorder="1" applyAlignment="1">
      <alignment horizontal="center"/>
    </xf>
    <xf numFmtId="0" fontId="2" fillId="62" borderId="34" xfId="361" applyFont="1" applyFill="1" applyBorder="1" applyAlignment="1">
      <alignment horizontal="center"/>
    </xf>
    <xf numFmtId="0" fontId="2" fillId="62" borderId="0" xfId="361" applyFont="1" applyFill="1" applyBorder="1" applyAlignment="1">
      <alignment horizontal="center"/>
    </xf>
    <xf numFmtId="0" fontId="2" fillId="62" borderId="26" xfId="360" applyFont="1" applyFill="1" applyBorder="1" applyAlignment="1">
      <alignment vertical="center"/>
    </xf>
    <xf numFmtId="0" fontId="2" fillId="62" borderId="27" xfId="360" applyFont="1" applyFill="1" applyBorder="1" applyAlignment="1">
      <alignment vertical="center"/>
    </xf>
    <xf numFmtId="0" fontId="2" fillId="62" borderId="25" xfId="361" applyFont="1" applyFill="1" applyBorder="1" applyAlignment="1">
      <alignment horizontal="center"/>
    </xf>
    <xf numFmtId="0" fontId="2" fillId="62" borderId="28" xfId="360" applyFont="1" applyFill="1" applyBorder="1"/>
    <xf numFmtId="0" fontId="2" fillId="62" borderId="55" xfId="360" applyFont="1" applyFill="1" applyBorder="1" applyAlignment="1">
      <alignment vertical="center"/>
    </xf>
    <xf numFmtId="0" fontId="2" fillId="62" borderId="56" xfId="360" applyFont="1" applyFill="1" applyBorder="1" applyAlignment="1">
      <alignment horizontal="left" vertical="center"/>
    </xf>
    <xf numFmtId="0" fontId="2" fillId="62" borderId="28" xfId="361" applyFont="1" applyFill="1" applyBorder="1" applyAlignment="1">
      <alignment horizontal="center"/>
    </xf>
    <xf numFmtId="0" fontId="2" fillId="62" borderId="52" xfId="361" applyFont="1" applyFill="1" applyBorder="1" applyAlignment="1">
      <alignment horizontal="center"/>
    </xf>
    <xf numFmtId="0" fontId="2" fillId="62" borderId="34" xfId="360" applyFont="1" applyFill="1" applyBorder="1" applyAlignment="1">
      <alignment horizontal="center"/>
    </xf>
    <xf numFmtId="0" fontId="2" fillId="62" borderId="35" xfId="360" applyFont="1" applyFill="1" applyBorder="1" applyAlignment="1">
      <alignment vertical="center"/>
    </xf>
    <xf numFmtId="0" fontId="2" fillId="62" borderId="35" xfId="360" applyFont="1" applyFill="1" applyBorder="1" applyAlignment="1">
      <alignment horizontal="left" vertical="center"/>
    </xf>
    <xf numFmtId="0" fontId="2" fillId="62" borderId="36" xfId="360" applyFont="1" applyFill="1" applyBorder="1" applyAlignment="1">
      <alignment horizontal="center"/>
    </xf>
    <xf numFmtId="0" fontId="2" fillId="62" borderId="59" xfId="361" applyFont="1" applyFill="1" applyBorder="1" applyAlignment="1">
      <alignment horizontal="center"/>
    </xf>
    <xf numFmtId="0" fontId="2" fillId="62" borderId="54" xfId="361" applyFont="1" applyFill="1" applyBorder="1" applyAlignment="1">
      <alignment horizontal="center"/>
    </xf>
    <xf numFmtId="0" fontId="2" fillId="62" borderId="60" xfId="361" applyFont="1" applyFill="1" applyBorder="1" applyAlignment="1">
      <alignment horizontal="center"/>
    </xf>
    <xf numFmtId="0" fontId="2" fillId="62" borderId="61" xfId="361" applyFont="1" applyFill="1" applyBorder="1" applyAlignment="1">
      <alignment horizontal="center"/>
    </xf>
    <xf numFmtId="0" fontId="2" fillId="62" borderId="62" xfId="361" applyFont="1" applyFill="1" applyBorder="1" applyAlignment="1">
      <alignment horizontal="center"/>
    </xf>
    <xf numFmtId="0" fontId="2" fillId="62" borderId="70" xfId="361" applyFont="1" applyFill="1" applyBorder="1" applyAlignment="1">
      <alignment horizontal="center"/>
    </xf>
    <xf numFmtId="0" fontId="2" fillId="62" borderId="63" xfId="361" applyFont="1" applyFill="1" applyBorder="1" applyAlignment="1">
      <alignment horizontal="center"/>
    </xf>
    <xf numFmtId="0" fontId="2" fillId="62" borderId="25" xfId="360" applyFont="1" applyFill="1" applyBorder="1"/>
    <xf numFmtId="0" fontId="2" fillId="62" borderId="64" xfId="361" applyFont="1" applyFill="1" applyBorder="1" applyAlignment="1">
      <alignment horizontal="center"/>
    </xf>
    <xf numFmtId="0" fontId="2" fillId="62" borderId="84" xfId="361" applyFont="1" applyFill="1" applyBorder="1" applyAlignment="1">
      <alignment horizontal="center"/>
    </xf>
    <xf numFmtId="0" fontId="2" fillId="62" borderId="58" xfId="361" applyFont="1" applyFill="1" applyBorder="1" applyAlignment="1">
      <alignment horizontal="center"/>
    </xf>
    <xf numFmtId="0" fontId="2" fillId="62" borderId="36" xfId="361" applyFont="1" applyFill="1" applyBorder="1" applyAlignment="1">
      <alignment horizontal="center"/>
    </xf>
    <xf numFmtId="0" fontId="2" fillId="62" borderId="81" xfId="361" applyFont="1" applyFill="1" applyBorder="1" applyAlignment="1">
      <alignment horizontal="center"/>
    </xf>
    <xf numFmtId="0" fontId="2" fillId="62" borderId="24" xfId="361" applyFont="1" applyFill="1" applyBorder="1" applyAlignment="1">
      <alignment horizontal="center"/>
    </xf>
    <xf numFmtId="0" fontId="2" fillId="62" borderId="49" xfId="361" applyFont="1" applyFill="1" applyBorder="1" applyAlignment="1">
      <alignment horizontal="center"/>
    </xf>
    <xf numFmtId="0" fontId="2" fillId="62" borderId="75" xfId="361" applyFont="1" applyFill="1" applyBorder="1" applyAlignment="1">
      <alignment horizontal="center"/>
    </xf>
    <xf numFmtId="0" fontId="2" fillId="62" borderId="66" xfId="361" applyFont="1" applyFill="1" applyBorder="1" applyAlignment="1">
      <alignment horizontal="center"/>
    </xf>
    <xf numFmtId="0" fontId="2" fillId="62" borderId="27" xfId="360" applyFont="1" applyFill="1" applyBorder="1"/>
    <xf numFmtId="0" fontId="2" fillId="62" borderId="43" xfId="361" applyFont="1" applyFill="1" applyBorder="1" applyAlignment="1">
      <alignment horizontal="center"/>
    </xf>
    <xf numFmtId="0" fontId="2" fillId="62" borderId="72" xfId="361" applyFont="1" applyFill="1" applyBorder="1" applyAlignment="1">
      <alignment horizontal="center"/>
    </xf>
    <xf numFmtId="0" fontId="2" fillId="62" borderId="88" xfId="361" applyFont="1" applyFill="1" applyBorder="1" applyAlignment="1">
      <alignment horizontal="center"/>
    </xf>
    <xf numFmtId="0" fontId="2" fillId="62" borderId="89" xfId="361" applyFont="1" applyFill="1" applyBorder="1" applyAlignment="1">
      <alignment horizontal="center"/>
    </xf>
    <xf numFmtId="0" fontId="2" fillId="62" borderId="69" xfId="361" applyFont="1" applyFill="1" applyBorder="1" applyAlignment="1">
      <alignment horizontal="center"/>
    </xf>
    <xf numFmtId="0" fontId="2" fillId="62" borderId="57" xfId="361" applyFont="1" applyFill="1" applyBorder="1" applyAlignment="1">
      <alignment horizontal="center"/>
    </xf>
    <xf numFmtId="0" fontId="2" fillId="62" borderId="74" xfId="361" applyFont="1" applyFill="1" applyBorder="1" applyAlignment="1">
      <alignment horizontal="center"/>
    </xf>
    <xf numFmtId="0" fontId="2" fillId="62" borderId="90" xfId="361" applyFont="1" applyFill="1" applyBorder="1" applyAlignment="1">
      <alignment horizontal="center"/>
    </xf>
    <xf numFmtId="0" fontId="2" fillId="62" borderId="91" xfId="361" applyFont="1" applyFill="1" applyBorder="1" applyAlignment="1">
      <alignment horizontal="center"/>
    </xf>
    <xf numFmtId="0" fontId="2" fillId="62" borderId="71" xfId="361" applyFont="1" applyFill="1" applyBorder="1" applyAlignment="1">
      <alignment horizontal="center"/>
    </xf>
    <xf numFmtId="0" fontId="2" fillId="62" borderId="92" xfId="361" applyFont="1" applyFill="1" applyBorder="1" applyAlignment="1">
      <alignment horizontal="center"/>
    </xf>
    <xf numFmtId="0" fontId="2" fillId="62" borderId="73" xfId="361" applyFont="1" applyFill="1" applyBorder="1" applyAlignment="1">
      <alignment horizontal="center"/>
    </xf>
    <xf numFmtId="0" fontId="2" fillId="62" borderId="93" xfId="361" applyFont="1" applyFill="1" applyBorder="1" applyAlignment="1">
      <alignment horizontal="center"/>
    </xf>
    <xf numFmtId="0" fontId="2" fillId="62" borderId="68" xfId="361" applyFont="1" applyFill="1" applyBorder="1" applyAlignment="1">
      <alignment horizontal="center"/>
    </xf>
    <xf numFmtId="0" fontId="2" fillId="62" borderId="36" xfId="360" applyFont="1" applyFill="1" applyBorder="1"/>
    <xf numFmtId="0" fontId="2" fillId="62" borderId="76" xfId="361" applyFont="1" applyFill="1" applyBorder="1" applyAlignment="1">
      <alignment horizontal="center"/>
    </xf>
    <xf numFmtId="0" fontId="2" fillId="62" borderId="77" xfId="361" applyFont="1" applyFill="1" applyBorder="1" applyAlignment="1">
      <alignment horizontal="center"/>
    </xf>
    <xf numFmtId="0" fontId="2" fillId="62" borderId="65" xfId="361" applyFont="1" applyFill="1" applyBorder="1" applyAlignment="1">
      <alignment horizontal="center"/>
    </xf>
    <xf numFmtId="0" fontId="2" fillId="62" borderId="34" xfId="360" applyFont="1" applyFill="1" applyBorder="1" applyAlignment="1">
      <alignment horizontal="right"/>
    </xf>
    <xf numFmtId="0" fontId="2" fillId="62" borderId="94" xfId="361" applyFont="1" applyFill="1" applyBorder="1" applyAlignment="1">
      <alignment horizontal="center"/>
    </xf>
    <xf numFmtId="0" fontId="2" fillId="62" borderId="78" xfId="361" applyFont="1" applyFill="1" applyBorder="1" applyAlignment="1">
      <alignment horizontal="center"/>
    </xf>
    <xf numFmtId="0" fontId="2" fillId="62" borderId="79" xfId="361" applyFont="1" applyFill="1" applyBorder="1" applyAlignment="1">
      <alignment horizontal="center"/>
    </xf>
    <xf numFmtId="0" fontId="2" fillId="62" borderId="80" xfId="361" applyFont="1" applyFill="1" applyBorder="1" applyAlignment="1">
      <alignment horizontal="center"/>
    </xf>
    <xf numFmtId="0" fontId="2" fillId="62" borderId="67" xfId="361" applyFont="1" applyFill="1" applyBorder="1" applyAlignment="1">
      <alignment horizontal="center"/>
    </xf>
    <xf numFmtId="0" fontId="2" fillId="62" borderId="82" xfId="361" applyFont="1" applyFill="1" applyBorder="1" applyAlignment="1">
      <alignment horizontal="center"/>
    </xf>
    <xf numFmtId="0" fontId="2" fillId="62" borderId="22" xfId="360" applyFont="1" applyFill="1" applyBorder="1"/>
    <xf numFmtId="0" fontId="2" fillId="62" borderId="53" xfId="361" applyFont="1" applyFill="1" applyBorder="1" applyAlignment="1">
      <alignment horizontal="center"/>
    </xf>
    <xf numFmtId="0" fontId="2" fillId="62" borderId="83" xfId="361" applyFont="1" applyFill="1" applyBorder="1" applyAlignment="1">
      <alignment horizontal="center"/>
    </xf>
    <xf numFmtId="0" fontId="2" fillId="62" borderId="51" xfId="361" applyFont="1" applyFill="1" applyBorder="1" applyAlignment="1">
      <alignment horizontal="center"/>
    </xf>
    <xf numFmtId="0" fontId="2" fillId="62" borderId="95" xfId="361" applyFont="1" applyFill="1" applyBorder="1" applyAlignment="1">
      <alignment horizontal="center"/>
    </xf>
    <xf numFmtId="0" fontId="2" fillId="62" borderId="29" xfId="360" applyFont="1" applyFill="1" applyBorder="1" applyAlignment="1">
      <alignment vertical="center"/>
    </xf>
    <xf numFmtId="0" fontId="2" fillId="62" borderId="30" xfId="360" applyFont="1" applyFill="1" applyBorder="1" applyAlignment="1">
      <alignment horizontal="left" vertical="center"/>
    </xf>
    <xf numFmtId="0" fontId="2" fillId="62" borderId="32" xfId="361" applyFont="1" applyFill="1" applyBorder="1" applyAlignment="1">
      <alignment horizontal="center"/>
    </xf>
    <xf numFmtId="0" fontId="2" fillId="62" borderId="33" xfId="361" applyFont="1" applyFill="1" applyBorder="1" applyAlignment="1">
      <alignment horizontal="center"/>
    </xf>
    <xf numFmtId="0" fontId="2" fillId="62" borderId="38" xfId="361" applyFont="1" applyFill="1" applyBorder="1" applyAlignment="1">
      <alignment horizontal="center"/>
    </xf>
    <xf numFmtId="0" fontId="2" fillId="62" borderId="21" xfId="361" applyFont="1" applyFill="1" applyBorder="1" applyAlignment="1">
      <alignment horizontal="center"/>
    </xf>
    <xf numFmtId="0" fontId="2" fillId="62" borderId="31" xfId="361" applyFont="1" applyFill="1" applyBorder="1" applyAlignment="1">
      <alignment horizontal="center"/>
    </xf>
    <xf numFmtId="0" fontId="2" fillId="62" borderId="46" xfId="361" applyFont="1" applyFill="1" applyBorder="1" applyAlignment="1">
      <alignment horizontal="center"/>
    </xf>
    <xf numFmtId="0" fontId="2" fillId="62" borderId="39" xfId="361" applyFont="1" applyFill="1" applyBorder="1" applyAlignment="1">
      <alignment horizontal="center"/>
    </xf>
    <xf numFmtId="0" fontId="2" fillId="62" borderId="41" xfId="361" applyFont="1" applyFill="1" applyBorder="1" applyAlignment="1">
      <alignment horizontal="center"/>
    </xf>
    <xf numFmtId="0" fontId="2" fillId="62" borderId="43" xfId="360" applyFont="1" applyFill="1" applyBorder="1" applyAlignment="1">
      <alignment horizontal="center"/>
    </xf>
    <xf numFmtId="0" fontId="2" fillId="62" borderId="35" xfId="361" applyFont="1" applyFill="1" applyBorder="1" applyAlignment="1">
      <alignment horizontal="center"/>
    </xf>
    <xf numFmtId="0" fontId="2" fillId="62" borderId="37" xfId="361" applyFont="1" applyFill="1" applyBorder="1" applyAlignment="1">
      <alignment horizontal="center"/>
    </xf>
    <xf numFmtId="0" fontId="2" fillId="62" borderId="42" xfId="361" applyFont="1" applyFill="1" applyBorder="1" applyAlignment="1">
      <alignment horizontal="center"/>
    </xf>
    <xf numFmtId="0" fontId="2" fillId="62" borderId="47" xfId="361" applyFont="1" applyFill="1" applyBorder="1" applyAlignment="1">
      <alignment horizontal="center"/>
    </xf>
    <xf numFmtId="0" fontId="2" fillId="62" borderId="85" xfId="361" applyFont="1" applyFill="1" applyBorder="1" applyAlignment="1">
      <alignment horizontal="center"/>
    </xf>
    <xf numFmtId="0" fontId="2" fillId="62" borderId="44" xfId="361" applyFont="1" applyFill="1" applyBorder="1" applyAlignment="1">
      <alignment horizontal="center"/>
    </xf>
    <xf numFmtId="0" fontId="2" fillId="62" borderId="40" xfId="361" applyFont="1" applyFill="1" applyBorder="1" applyAlignment="1">
      <alignment horizontal="center"/>
    </xf>
    <xf numFmtId="0" fontId="2" fillId="62" borderId="86" xfId="361" applyFont="1" applyFill="1" applyBorder="1" applyAlignment="1">
      <alignment horizontal="center"/>
    </xf>
    <xf numFmtId="0" fontId="2" fillId="62" borderId="87" xfId="361" applyFont="1" applyFill="1" applyBorder="1" applyAlignment="1">
      <alignment horizontal="center"/>
    </xf>
    <xf numFmtId="0" fontId="2" fillId="62" borderId="50" xfId="361" applyFont="1" applyFill="1" applyBorder="1" applyAlignment="1">
      <alignment horizontal="center"/>
    </xf>
    <xf numFmtId="0" fontId="2" fillId="62" borderId="45" xfId="361" applyFont="1" applyFill="1" applyBorder="1" applyAlignment="1">
      <alignment horizontal="center"/>
    </xf>
    <xf numFmtId="0" fontId="2" fillId="62" borderId="48" xfId="361" applyFont="1" applyFill="1" applyBorder="1" applyAlignment="1">
      <alignment horizontal="center"/>
    </xf>
    <xf numFmtId="0" fontId="2" fillId="62" borderId="23" xfId="360" applyFont="1" applyFill="1" applyBorder="1"/>
    <xf numFmtId="0" fontId="72" fillId="0" borderId="0" xfId="363" applyFont="1"/>
    <xf numFmtId="3" fontId="73" fillId="0" borderId="0" xfId="363" applyNumberFormat="1" applyFont="1" applyAlignment="1">
      <alignment horizontal="left"/>
    </xf>
    <xf numFmtId="0" fontId="73" fillId="0" borderId="0" xfId="363" applyFont="1"/>
    <xf numFmtId="0" fontId="74" fillId="0" borderId="0" xfId="363" applyFont="1"/>
    <xf numFmtId="0" fontId="75" fillId="0" borderId="0" xfId="0" applyFont="1" applyBorder="1"/>
    <xf numFmtId="0" fontId="75" fillId="0" borderId="0" xfId="0" applyFont="1"/>
    <xf numFmtId="0" fontId="76" fillId="0" borderId="0" xfId="0" applyFont="1"/>
    <xf numFmtId="0" fontId="75" fillId="0" borderId="0" xfId="0" applyFont="1" applyFill="1" applyAlignment="1">
      <alignment horizontal="right" wrapText="1"/>
    </xf>
    <xf numFmtId="0" fontId="76" fillId="0" borderId="0" xfId="0" applyFont="1" applyFill="1"/>
    <xf numFmtId="0" fontId="75" fillId="0" borderId="0" xfId="0" applyFont="1" applyFill="1" applyAlignment="1">
      <alignment horizontal="right"/>
    </xf>
    <xf numFmtId="0" fontId="6" fillId="0" borderId="0" xfId="279" applyFont="1" applyFill="1" applyBorder="1"/>
    <xf numFmtId="0" fontId="5" fillId="0" borderId="0" xfId="3" applyFont="1" applyFill="1" applyBorder="1"/>
    <xf numFmtId="0" fontId="6" fillId="0" borderId="0" xfId="359" applyFont="1" applyFill="1" applyAlignment="1">
      <alignment horizontal="right"/>
    </xf>
    <xf numFmtId="0" fontId="6" fillId="0" borderId="0" xfId="362" applyFont="1"/>
    <xf numFmtId="0" fontId="6" fillId="0" borderId="0" xfId="362" applyFont="1" applyAlignment="1">
      <alignment horizontal="right"/>
    </xf>
    <xf numFmtId="0" fontId="6" fillId="0" borderId="0" xfId="362" applyFont="1" applyFill="1" applyAlignment="1">
      <alignment horizontal="right"/>
    </xf>
    <xf numFmtId="0" fontId="10" fillId="63" borderId="0" xfId="0" applyFont="1" applyFill="1"/>
    <xf numFmtId="0" fontId="12" fillId="63" borderId="0" xfId="0" applyFont="1" applyFill="1"/>
    <xf numFmtId="0" fontId="12" fillId="63" borderId="0" xfId="0" applyFont="1" applyFill="1" applyAlignment="1">
      <alignment horizontal="right"/>
    </xf>
    <xf numFmtId="0" fontId="5" fillId="64" borderId="0" xfId="0" applyFont="1" applyFill="1"/>
    <xf numFmtId="0" fontId="6" fillId="64" borderId="0" xfId="0" applyFont="1" applyFill="1"/>
    <xf numFmtId="0" fontId="77" fillId="0" borderId="0" xfId="362" applyFont="1" applyBorder="1"/>
    <xf numFmtId="0" fontId="77" fillId="0" borderId="0" xfId="362" applyFont="1" applyBorder="1" applyAlignment="1">
      <alignment horizontal="center"/>
    </xf>
    <xf numFmtId="0" fontId="78" fillId="0" borderId="0" xfId="361" applyFont="1" applyFill="1"/>
    <xf numFmtId="0" fontId="72" fillId="0" borderId="0" xfId="0" applyFont="1"/>
    <xf numFmtId="0" fontId="5" fillId="62" borderId="0" xfId="1" applyFont="1" applyFill="1"/>
    <xf numFmtId="49" fontId="75" fillId="0" borderId="0" xfId="0" applyNumberFormat="1" applyFont="1" applyFill="1" applyAlignment="1">
      <alignment horizontal="right" wrapText="1"/>
    </xf>
    <xf numFmtId="0" fontId="5" fillId="0" borderId="0" xfId="0" applyNumberFormat="1" applyFont="1" applyFill="1" applyBorder="1" applyAlignment="1">
      <alignment horizontal="right"/>
    </xf>
    <xf numFmtId="0" fontId="6" fillId="0" borderId="0" xfId="1" applyFont="1" applyFill="1"/>
    <xf numFmtId="0" fontId="5" fillId="0" borderId="0" xfId="1" applyFont="1" applyFill="1"/>
    <xf numFmtId="0" fontId="75" fillId="0" borderId="0" xfId="0" applyFont="1" applyFill="1"/>
    <xf numFmtId="0" fontId="72" fillId="0" borderId="0" xfId="0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Border="1"/>
    <xf numFmtId="3" fontId="6" fillId="0" borderId="0" xfId="0" applyNumberFormat="1" applyFont="1" applyAlignment="1">
      <alignment horizontal="left" indent="3"/>
    </xf>
    <xf numFmtId="3" fontId="73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75" fillId="0" borderId="0" xfId="0" applyNumberFormat="1" applyFont="1" applyBorder="1" applyAlignment="1">
      <alignment horizontal="right"/>
    </xf>
    <xf numFmtId="3" fontId="73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7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364">
    <cellStyle name="%" xfId="4" xr:uid="{00000000-0005-0000-0000-000000000000}"/>
    <cellStyle name="%_A2 Common National NHS &amp; Other" xfId="5" xr:uid="{00000000-0005-0000-0000-000001000000}"/>
    <cellStyle name="0,0_x000d__x000a_NA_x000d__x000a_" xfId="6" xr:uid="{00000000-0005-0000-0000-000002000000}"/>
    <cellStyle name="20% - Accent1 2" xfId="7" xr:uid="{00000000-0005-0000-0000-000003000000}"/>
    <cellStyle name="20% - Accent1 3" xfId="8" xr:uid="{00000000-0005-0000-0000-000004000000}"/>
    <cellStyle name="20% - Accent1 4" xfId="9" xr:uid="{00000000-0005-0000-0000-000005000000}"/>
    <cellStyle name="20% - Accent1 5" xfId="10" xr:uid="{00000000-0005-0000-0000-000006000000}"/>
    <cellStyle name="20% - Accent1 6" xfId="11" xr:uid="{00000000-0005-0000-0000-000007000000}"/>
    <cellStyle name="20% - Accent1 7" xfId="12" xr:uid="{00000000-0005-0000-0000-000008000000}"/>
    <cellStyle name="20% - Accent2 2" xfId="13" xr:uid="{00000000-0005-0000-0000-000009000000}"/>
    <cellStyle name="20% - Accent2 3" xfId="14" xr:uid="{00000000-0005-0000-0000-00000A000000}"/>
    <cellStyle name="20% - Accent2 4" xfId="15" xr:uid="{00000000-0005-0000-0000-00000B000000}"/>
    <cellStyle name="20% - Accent2 5" xfId="16" xr:uid="{00000000-0005-0000-0000-00000C000000}"/>
    <cellStyle name="20% - Accent2 6" xfId="17" xr:uid="{00000000-0005-0000-0000-00000D000000}"/>
    <cellStyle name="20% - Accent2 7" xfId="18" xr:uid="{00000000-0005-0000-0000-00000E000000}"/>
    <cellStyle name="20% - Accent3 2" xfId="19" xr:uid="{00000000-0005-0000-0000-00000F000000}"/>
    <cellStyle name="20% - Accent3 3" xfId="20" xr:uid="{00000000-0005-0000-0000-000010000000}"/>
    <cellStyle name="20% - Accent3 4" xfId="21" xr:uid="{00000000-0005-0000-0000-000011000000}"/>
    <cellStyle name="20% - Accent3 5" xfId="22" xr:uid="{00000000-0005-0000-0000-000012000000}"/>
    <cellStyle name="20% - Accent3 6" xfId="23" xr:uid="{00000000-0005-0000-0000-000013000000}"/>
    <cellStyle name="20% - Accent3 7" xfId="24" xr:uid="{00000000-0005-0000-0000-000014000000}"/>
    <cellStyle name="20% - Accent4 2" xfId="25" xr:uid="{00000000-0005-0000-0000-000015000000}"/>
    <cellStyle name="20% - Accent4 3" xfId="26" xr:uid="{00000000-0005-0000-0000-000016000000}"/>
    <cellStyle name="20% - Accent4 4" xfId="27" xr:uid="{00000000-0005-0000-0000-000017000000}"/>
    <cellStyle name="20% - Accent4 5" xfId="28" xr:uid="{00000000-0005-0000-0000-000018000000}"/>
    <cellStyle name="20% - Accent4 6" xfId="29" xr:uid="{00000000-0005-0000-0000-000019000000}"/>
    <cellStyle name="20% - Accent4 7" xfId="30" xr:uid="{00000000-0005-0000-0000-00001A000000}"/>
    <cellStyle name="20% - Accent5 2" xfId="31" xr:uid="{00000000-0005-0000-0000-00001B000000}"/>
    <cellStyle name="20% - Accent5 3" xfId="32" xr:uid="{00000000-0005-0000-0000-00001C000000}"/>
    <cellStyle name="20% - Accent5 4" xfId="33" xr:uid="{00000000-0005-0000-0000-00001D000000}"/>
    <cellStyle name="20% - Accent5 5" xfId="34" xr:uid="{00000000-0005-0000-0000-00001E000000}"/>
    <cellStyle name="20% - Accent5 6" xfId="35" xr:uid="{00000000-0005-0000-0000-00001F000000}"/>
    <cellStyle name="20% - Accent5 7" xfId="36" xr:uid="{00000000-0005-0000-0000-000020000000}"/>
    <cellStyle name="20% - Accent6 2" xfId="37" xr:uid="{00000000-0005-0000-0000-000021000000}"/>
    <cellStyle name="20% - Accent6 3" xfId="38" xr:uid="{00000000-0005-0000-0000-000022000000}"/>
    <cellStyle name="20% - Accent6 4" xfId="39" xr:uid="{00000000-0005-0000-0000-000023000000}"/>
    <cellStyle name="20% - Accent6 5" xfId="40" xr:uid="{00000000-0005-0000-0000-000024000000}"/>
    <cellStyle name="20% - Accent6 6" xfId="41" xr:uid="{00000000-0005-0000-0000-000025000000}"/>
    <cellStyle name="20% - Accent6 7" xfId="42" xr:uid="{00000000-0005-0000-0000-000026000000}"/>
    <cellStyle name="40% - Accent1 2" xfId="43" xr:uid="{00000000-0005-0000-0000-000027000000}"/>
    <cellStyle name="40% - Accent1 3" xfId="44" xr:uid="{00000000-0005-0000-0000-000028000000}"/>
    <cellStyle name="40% - Accent1 4" xfId="45" xr:uid="{00000000-0005-0000-0000-000029000000}"/>
    <cellStyle name="40% - Accent1 5" xfId="46" xr:uid="{00000000-0005-0000-0000-00002A000000}"/>
    <cellStyle name="40% - Accent1 6" xfId="47" xr:uid="{00000000-0005-0000-0000-00002B000000}"/>
    <cellStyle name="40% - Accent1 7" xfId="48" xr:uid="{00000000-0005-0000-0000-00002C000000}"/>
    <cellStyle name="40% - Accent2 2" xfId="49" xr:uid="{00000000-0005-0000-0000-00002D000000}"/>
    <cellStyle name="40% - Accent2 3" xfId="50" xr:uid="{00000000-0005-0000-0000-00002E000000}"/>
    <cellStyle name="40% - Accent2 4" xfId="51" xr:uid="{00000000-0005-0000-0000-00002F000000}"/>
    <cellStyle name="40% - Accent2 5" xfId="52" xr:uid="{00000000-0005-0000-0000-000030000000}"/>
    <cellStyle name="40% - Accent2 6" xfId="53" xr:uid="{00000000-0005-0000-0000-000031000000}"/>
    <cellStyle name="40% - Accent2 7" xfId="54" xr:uid="{00000000-0005-0000-0000-000032000000}"/>
    <cellStyle name="40% - Accent3 2" xfId="55" xr:uid="{00000000-0005-0000-0000-000033000000}"/>
    <cellStyle name="40% - Accent3 3" xfId="56" xr:uid="{00000000-0005-0000-0000-000034000000}"/>
    <cellStyle name="40% - Accent3 4" xfId="57" xr:uid="{00000000-0005-0000-0000-000035000000}"/>
    <cellStyle name="40% - Accent3 5" xfId="58" xr:uid="{00000000-0005-0000-0000-000036000000}"/>
    <cellStyle name="40% - Accent3 6" xfId="59" xr:uid="{00000000-0005-0000-0000-000037000000}"/>
    <cellStyle name="40% - Accent3 7" xfId="60" xr:uid="{00000000-0005-0000-0000-000038000000}"/>
    <cellStyle name="40% - Accent4 2" xfId="61" xr:uid="{00000000-0005-0000-0000-000039000000}"/>
    <cellStyle name="40% - Accent4 3" xfId="62" xr:uid="{00000000-0005-0000-0000-00003A000000}"/>
    <cellStyle name="40% - Accent4 4" xfId="63" xr:uid="{00000000-0005-0000-0000-00003B000000}"/>
    <cellStyle name="40% - Accent4 5" xfId="64" xr:uid="{00000000-0005-0000-0000-00003C000000}"/>
    <cellStyle name="40% - Accent4 6" xfId="65" xr:uid="{00000000-0005-0000-0000-00003D000000}"/>
    <cellStyle name="40% - Accent4 7" xfId="66" xr:uid="{00000000-0005-0000-0000-00003E000000}"/>
    <cellStyle name="40% - Accent5 2" xfId="67" xr:uid="{00000000-0005-0000-0000-00003F000000}"/>
    <cellStyle name="40% - Accent5 3" xfId="68" xr:uid="{00000000-0005-0000-0000-000040000000}"/>
    <cellStyle name="40% - Accent5 4" xfId="69" xr:uid="{00000000-0005-0000-0000-000041000000}"/>
    <cellStyle name="40% - Accent5 5" xfId="70" xr:uid="{00000000-0005-0000-0000-000042000000}"/>
    <cellStyle name="40% - Accent5 6" xfId="71" xr:uid="{00000000-0005-0000-0000-000043000000}"/>
    <cellStyle name="40% - Accent5 7" xfId="72" xr:uid="{00000000-0005-0000-0000-000044000000}"/>
    <cellStyle name="40% - Accent6 2" xfId="73" xr:uid="{00000000-0005-0000-0000-000045000000}"/>
    <cellStyle name="40% - Accent6 3" xfId="74" xr:uid="{00000000-0005-0000-0000-000046000000}"/>
    <cellStyle name="40% - Accent6 4" xfId="75" xr:uid="{00000000-0005-0000-0000-000047000000}"/>
    <cellStyle name="40% - Accent6 5" xfId="76" xr:uid="{00000000-0005-0000-0000-000048000000}"/>
    <cellStyle name="40% - Accent6 6" xfId="77" xr:uid="{00000000-0005-0000-0000-000049000000}"/>
    <cellStyle name="40% - Accent6 7" xfId="78" xr:uid="{00000000-0005-0000-0000-00004A000000}"/>
    <cellStyle name="60% - Accent1 2" xfId="79" xr:uid="{00000000-0005-0000-0000-00004B000000}"/>
    <cellStyle name="60% - Accent1 3" xfId="80" xr:uid="{00000000-0005-0000-0000-00004C000000}"/>
    <cellStyle name="60% - Accent1 4" xfId="81" xr:uid="{00000000-0005-0000-0000-00004D000000}"/>
    <cellStyle name="60% - Accent1 5" xfId="82" xr:uid="{00000000-0005-0000-0000-00004E000000}"/>
    <cellStyle name="60% - Accent1 6" xfId="83" xr:uid="{00000000-0005-0000-0000-00004F000000}"/>
    <cellStyle name="60% - Accent1 7" xfId="84" xr:uid="{00000000-0005-0000-0000-000050000000}"/>
    <cellStyle name="60% - Accent2 2" xfId="85" xr:uid="{00000000-0005-0000-0000-000051000000}"/>
    <cellStyle name="60% - Accent2 3" xfId="86" xr:uid="{00000000-0005-0000-0000-000052000000}"/>
    <cellStyle name="60% - Accent2 4" xfId="87" xr:uid="{00000000-0005-0000-0000-000053000000}"/>
    <cellStyle name="60% - Accent2 5" xfId="88" xr:uid="{00000000-0005-0000-0000-000054000000}"/>
    <cellStyle name="60% - Accent2 6" xfId="89" xr:uid="{00000000-0005-0000-0000-000055000000}"/>
    <cellStyle name="60% - Accent2 7" xfId="90" xr:uid="{00000000-0005-0000-0000-000056000000}"/>
    <cellStyle name="60% - Accent3 2" xfId="91" xr:uid="{00000000-0005-0000-0000-000057000000}"/>
    <cellStyle name="60% - Accent3 3" xfId="92" xr:uid="{00000000-0005-0000-0000-000058000000}"/>
    <cellStyle name="60% - Accent3 4" xfId="93" xr:uid="{00000000-0005-0000-0000-000059000000}"/>
    <cellStyle name="60% - Accent3 5" xfId="94" xr:uid="{00000000-0005-0000-0000-00005A000000}"/>
    <cellStyle name="60% - Accent3 6" xfId="95" xr:uid="{00000000-0005-0000-0000-00005B000000}"/>
    <cellStyle name="60% - Accent3 7" xfId="96" xr:uid="{00000000-0005-0000-0000-00005C000000}"/>
    <cellStyle name="60% - Accent4 2" xfId="97" xr:uid="{00000000-0005-0000-0000-00005D000000}"/>
    <cellStyle name="60% - Accent4 3" xfId="98" xr:uid="{00000000-0005-0000-0000-00005E000000}"/>
    <cellStyle name="60% - Accent4 4" xfId="99" xr:uid="{00000000-0005-0000-0000-00005F000000}"/>
    <cellStyle name="60% - Accent4 5" xfId="100" xr:uid="{00000000-0005-0000-0000-000060000000}"/>
    <cellStyle name="60% - Accent4 6" xfId="101" xr:uid="{00000000-0005-0000-0000-000061000000}"/>
    <cellStyle name="60% - Accent4 7" xfId="102" xr:uid="{00000000-0005-0000-0000-000062000000}"/>
    <cellStyle name="60% - Accent5 2" xfId="103" xr:uid="{00000000-0005-0000-0000-000063000000}"/>
    <cellStyle name="60% - Accent5 3" xfId="104" xr:uid="{00000000-0005-0000-0000-000064000000}"/>
    <cellStyle name="60% - Accent5 4" xfId="105" xr:uid="{00000000-0005-0000-0000-000065000000}"/>
    <cellStyle name="60% - Accent5 5" xfId="106" xr:uid="{00000000-0005-0000-0000-000066000000}"/>
    <cellStyle name="60% - Accent5 6" xfId="107" xr:uid="{00000000-0005-0000-0000-000067000000}"/>
    <cellStyle name="60% - Accent5 7" xfId="108" xr:uid="{00000000-0005-0000-0000-000068000000}"/>
    <cellStyle name="60% - Accent6 2" xfId="109" xr:uid="{00000000-0005-0000-0000-000069000000}"/>
    <cellStyle name="60% - Accent6 3" xfId="110" xr:uid="{00000000-0005-0000-0000-00006A000000}"/>
    <cellStyle name="60% - Accent6 4" xfId="111" xr:uid="{00000000-0005-0000-0000-00006B000000}"/>
    <cellStyle name="60% - Accent6 5" xfId="112" xr:uid="{00000000-0005-0000-0000-00006C000000}"/>
    <cellStyle name="60% - Accent6 6" xfId="113" xr:uid="{00000000-0005-0000-0000-00006D000000}"/>
    <cellStyle name="60% - Accent6 7" xfId="114" xr:uid="{00000000-0005-0000-0000-00006E000000}"/>
    <cellStyle name="Accent1 2" xfId="115" xr:uid="{00000000-0005-0000-0000-00006F000000}"/>
    <cellStyle name="Accent1 3" xfId="116" xr:uid="{00000000-0005-0000-0000-000070000000}"/>
    <cellStyle name="Accent1 4" xfId="117" xr:uid="{00000000-0005-0000-0000-000071000000}"/>
    <cellStyle name="Accent1 5" xfId="118" xr:uid="{00000000-0005-0000-0000-000072000000}"/>
    <cellStyle name="Accent1 6" xfId="119" xr:uid="{00000000-0005-0000-0000-000073000000}"/>
    <cellStyle name="Accent1 7" xfId="120" xr:uid="{00000000-0005-0000-0000-000074000000}"/>
    <cellStyle name="Accent2 2" xfId="121" xr:uid="{00000000-0005-0000-0000-000075000000}"/>
    <cellStyle name="Accent2 3" xfId="122" xr:uid="{00000000-0005-0000-0000-000076000000}"/>
    <cellStyle name="Accent2 4" xfId="123" xr:uid="{00000000-0005-0000-0000-000077000000}"/>
    <cellStyle name="Accent2 5" xfId="124" xr:uid="{00000000-0005-0000-0000-000078000000}"/>
    <cellStyle name="Accent2 6" xfId="125" xr:uid="{00000000-0005-0000-0000-000079000000}"/>
    <cellStyle name="Accent2 7" xfId="126" xr:uid="{00000000-0005-0000-0000-00007A000000}"/>
    <cellStyle name="Accent3 2" xfId="127" xr:uid="{00000000-0005-0000-0000-00007B000000}"/>
    <cellStyle name="Accent3 3" xfId="128" xr:uid="{00000000-0005-0000-0000-00007C000000}"/>
    <cellStyle name="Accent3 4" xfId="129" xr:uid="{00000000-0005-0000-0000-00007D000000}"/>
    <cellStyle name="Accent3 5" xfId="130" xr:uid="{00000000-0005-0000-0000-00007E000000}"/>
    <cellStyle name="Accent3 6" xfId="131" xr:uid="{00000000-0005-0000-0000-00007F000000}"/>
    <cellStyle name="Accent3 7" xfId="132" xr:uid="{00000000-0005-0000-0000-000080000000}"/>
    <cellStyle name="Accent4 2" xfId="133" xr:uid="{00000000-0005-0000-0000-000081000000}"/>
    <cellStyle name="Accent4 3" xfId="134" xr:uid="{00000000-0005-0000-0000-000082000000}"/>
    <cellStyle name="Accent4 4" xfId="135" xr:uid="{00000000-0005-0000-0000-000083000000}"/>
    <cellStyle name="Accent4 5" xfId="136" xr:uid="{00000000-0005-0000-0000-000084000000}"/>
    <cellStyle name="Accent4 6" xfId="137" xr:uid="{00000000-0005-0000-0000-000085000000}"/>
    <cellStyle name="Accent4 7" xfId="138" xr:uid="{00000000-0005-0000-0000-000086000000}"/>
    <cellStyle name="Accent5 2" xfId="139" xr:uid="{00000000-0005-0000-0000-000087000000}"/>
    <cellStyle name="Accent5 3" xfId="140" xr:uid="{00000000-0005-0000-0000-000088000000}"/>
    <cellStyle name="Accent5 4" xfId="141" xr:uid="{00000000-0005-0000-0000-000089000000}"/>
    <cellStyle name="Accent5 5" xfId="142" xr:uid="{00000000-0005-0000-0000-00008A000000}"/>
    <cellStyle name="Accent5 6" xfId="143" xr:uid="{00000000-0005-0000-0000-00008B000000}"/>
    <cellStyle name="Accent5 7" xfId="144" xr:uid="{00000000-0005-0000-0000-00008C000000}"/>
    <cellStyle name="Accent6 2" xfId="145" xr:uid="{00000000-0005-0000-0000-00008D000000}"/>
    <cellStyle name="Accent6 3" xfId="146" xr:uid="{00000000-0005-0000-0000-00008E000000}"/>
    <cellStyle name="Accent6 4" xfId="147" xr:uid="{00000000-0005-0000-0000-00008F000000}"/>
    <cellStyle name="Accent6 5" xfId="148" xr:uid="{00000000-0005-0000-0000-000090000000}"/>
    <cellStyle name="Accent6 6" xfId="149" xr:uid="{00000000-0005-0000-0000-000091000000}"/>
    <cellStyle name="Accent6 7" xfId="150" xr:uid="{00000000-0005-0000-0000-000092000000}"/>
    <cellStyle name="ariel" xfId="151" xr:uid="{00000000-0005-0000-0000-000093000000}"/>
    <cellStyle name="Bad 2" xfId="152" xr:uid="{00000000-0005-0000-0000-000094000000}"/>
    <cellStyle name="Bad 3" xfId="153" xr:uid="{00000000-0005-0000-0000-000095000000}"/>
    <cellStyle name="Bad 4" xfId="154" xr:uid="{00000000-0005-0000-0000-000096000000}"/>
    <cellStyle name="Bad 5" xfId="155" xr:uid="{00000000-0005-0000-0000-000097000000}"/>
    <cellStyle name="Bad 6" xfId="156" xr:uid="{00000000-0005-0000-0000-000098000000}"/>
    <cellStyle name="Bad 7" xfId="157" xr:uid="{00000000-0005-0000-0000-000099000000}"/>
    <cellStyle name="Calculation 2" xfId="158" xr:uid="{00000000-0005-0000-0000-00009A000000}"/>
    <cellStyle name="Calculation 3" xfId="159" xr:uid="{00000000-0005-0000-0000-00009B000000}"/>
    <cellStyle name="Calculation 4" xfId="160" xr:uid="{00000000-0005-0000-0000-00009C000000}"/>
    <cellStyle name="Calculation 5" xfId="161" xr:uid="{00000000-0005-0000-0000-00009D000000}"/>
    <cellStyle name="Calculation 6" xfId="162" xr:uid="{00000000-0005-0000-0000-00009E000000}"/>
    <cellStyle name="Calculation 7" xfId="163" xr:uid="{00000000-0005-0000-0000-00009F000000}"/>
    <cellStyle name="Check Cell 2" xfId="164" xr:uid="{00000000-0005-0000-0000-0000A0000000}"/>
    <cellStyle name="Check Cell 3" xfId="165" xr:uid="{00000000-0005-0000-0000-0000A1000000}"/>
    <cellStyle name="Check Cell 4" xfId="166" xr:uid="{00000000-0005-0000-0000-0000A2000000}"/>
    <cellStyle name="Check Cell 5" xfId="167" xr:uid="{00000000-0005-0000-0000-0000A3000000}"/>
    <cellStyle name="Check Cell 6" xfId="168" xr:uid="{00000000-0005-0000-0000-0000A4000000}"/>
    <cellStyle name="Check Cell 7" xfId="169" xr:uid="{00000000-0005-0000-0000-0000A5000000}"/>
    <cellStyle name="Comma 2" xfId="170" xr:uid="{00000000-0005-0000-0000-0000A6000000}"/>
    <cellStyle name="Comma 2 2" xfId="171" xr:uid="{00000000-0005-0000-0000-0000A7000000}"/>
    <cellStyle name="Comma 2 3" xfId="172" xr:uid="{00000000-0005-0000-0000-0000A8000000}"/>
    <cellStyle name="Comma 2 4" xfId="173" xr:uid="{00000000-0005-0000-0000-0000A9000000}"/>
    <cellStyle name="Comma 3" xfId="174" xr:uid="{00000000-0005-0000-0000-0000AA000000}"/>
    <cellStyle name="Excel Built-in Normal" xfId="175" xr:uid="{00000000-0005-0000-0000-0000AB000000}"/>
    <cellStyle name="Explanatory Text 2" xfId="176" xr:uid="{00000000-0005-0000-0000-0000AC000000}"/>
    <cellStyle name="Explanatory Text 3" xfId="177" xr:uid="{00000000-0005-0000-0000-0000AD000000}"/>
    <cellStyle name="Explanatory Text 4" xfId="178" xr:uid="{00000000-0005-0000-0000-0000AE000000}"/>
    <cellStyle name="Explanatory Text 5" xfId="179" xr:uid="{00000000-0005-0000-0000-0000AF000000}"/>
    <cellStyle name="Explanatory Text 6" xfId="180" xr:uid="{00000000-0005-0000-0000-0000B0000000}"/>
    <cellStyle name="Explanatory Text 7" xfId="181" xr:uid="{00000000-0005-0000-0000-0000B1000000}"/>
    <cellStyle name="ExportHeaderStyle" xfId="182" xr:uid="{00000000-0005-0000-0000-0000B2000000}"/>
    <cellStyle name="Good 2" xfId="183" xr:uid="{00000000-0005-0000-0000-0000B3000000}"/>
    <cellStyle name="Good 3" xfId="184" xr:uid="{00000000-0005-0000-0000-0000B4000000}"/>
    <cellStyle name="Good 4" xfId="185" xr:uid="{00000000-0005-0000-0000-0000B5000000}"/>
    <cellStyle name="Good 5" xfId="186" xr:uid="{00000000-0005-0000-0000-0000B6000000}"/>
    <cellStyle name="Good 6" xfId="187" xr:uid="{00000000-0005-0000-0000-0000B7000000}"/>
    <cellStyle name="Good 7" xfId="188" xr:uid="{00000000-0005-0000-0000-0000B8000000}"/>
    <cellStyle name="Heading 1 2" xfId="189" xr:uid="{00000000-0005-0000-0000-0000B9000000}"/>
    <cellStyle name="Heading 1 3" xfId="190" xr:uid="{00000000-0005-0000-0000-0000BA000000}"/>
    <cellStyle name="Heading 1 4" xfId="191" xr:uid="{00000000-0005-0000-0000-0000BB000000}"/>
    <cellStyle name="Heading 1 5" xfId="192" xr:uid="{00000000-0005-0000-0000-0000BC000000}"/>
    <cellStyle name="Heading 1 6" xfId="193" xr:uid="{00000000-0005-0000-0000-0000BD000000}"/>
    <cellStyle name="Heading 1 7" xfId="194" xr:uid="{00000000-0005-0000-0000-0000BE000000}"/>
    <cellStyle name="Heading 2 2" xfId="195" xr:uid="{00000000-0005-0000-0000-0000BF000000}"/>
    <cellStyle name="Heading 2 3" xfId="196" xr:uid="{00000000-0005-0000-0000-0000C0000000}"/>
    <cellStyle name="Heading 2 4" xfId="197" xr:uid="{00000000-0005-0000-0000-0000C1000000}"/>
    <cellStyle name="Heading 2 5" xfId="198" xr:uid="{00000000-0005-0000-0000-0000C2000000}"/>
    <cellStyle name="Heading 2 6" xfId="199" xr:uid="{00000000-0005-0000-0000-0000C3000000}"/>
    <cellStyle name="Heading 2 7" xfId="200" xr:uid="{00000000-0005-0000-0000-0000C4000000}"/>
    <cellStyle name="Heading 3 2" xfId="201" xr:uid="{00000000-0005-0000-0000-0000C5000000}"/>
    <cellStyle name="Heading 3 3" xfId="202" xr:uid="{00000000-0005-0000-0000-0000C6000000}"/>
    <cellStyle name="Heading 3 4" xfId="203" xr:uid="{00000000-0005-0000-0000-0000C7000000}"/>
    <cellStyle name="Heading 3 5" xfId="204" xr:uid="{00000000-0005-0000-0000-0000C8000000}"/>
    <cellStyle name="Heading 3 6" xfId="205" xr:uid="{00000000-0005-0000-0000-0000C9000000}"/>
    <cellStyle name="Heading 3 7" xfId="206" xr:uid="{00000000-0005-0000-0000-0000CA000000}"/>
    <cellStyle name="Heading 4 2" xfId="207" xr:uid="{00000000-0005-0000-0000-0000CB000000}"/>
    <cellStyle name="Heading 4 3" xfId="208" xr:uid="{00000000-0005-0000-0000-0000CC000000}"/>
    <cellStyle name="Heading 4 4" xfId="209" xr:uid="{00000000-0005-0000-0000-0000CD000000}"/>
    <cellStyle name="Heading 4 5" xfId="210" xr:uid="{00000000-0005-0000-0000-0000CE000000}"/>
    <cellStyle name="Heading 4 6" xfId="211" xr:uid="{00000000-0005-0000-0000-0000CF000000}"/>
    <cellStyle name="Heading 4 7" xfId="212" xr:uid="{00000000-0005-0000-0000-0000D0000000}"/>
    <cellStyle name="Hyperlink" xfId="2" builtinId="8"/>
    <cellStyle name="Hyperlink 2" xfId="213" xr:uid="{00000000-0005-0000-0000-0000D2000000}"/>
    <cellStyle name="Hyperlink 2 2" xfId="214" xr:uid="{00000000-0005-0000-0000-0000D3000000}"/>
    <cellStyle name="Hyperlink 2 2 2" xfId="215" xr:uid="{00000000-0005-0000-0000-0000D4000000}"/>
    <cellStyle name="Hyperlink 2 2 3" xfId="216" xr:uid="{00000000-0005-0000-0000-0000D5000000}"/>
    <cellStyle name="Hyperlink 2 2 4" xfId="217" xr:uid="{00000000-0005-0000-0000-0000D6000000}"/>
    <cellStyle name="Hyperlink 2 2 5" xfId="218" xr:uid="{00000000-0005-0000-0000-0000D7000000}"/>
    <cellStyle name="Hyperlink 2 2 6" xfId="219" xr:uid="{00000000-0005-0000-0000-0000D8000000}"/>
    <cellStyle name="Hyperlink 2 3" xfId="220" xr:uid="{00000000-0005-0000-0000-0000D9000000}"/>
    <cellStyle name="Hyperlink 2 4" xfId="221" xr:uid="{00000000-0005-0000-0000-0000DA000000}"/>
    <cellStyle name="Hyperlink 2 5" xfId="222" xr:uid="{00000000-0005-0000-0000-0000DB000000}"/>
    <cellStyle name="Hyperlink 2 6" xfId="223" xr:uid="{00000000-0005-0000-0000-0000DC000000}"/>
    <cellStyle name="Hyperlink 3" xfId="224" xr:uid="{00000000-0005-0000-0000-0000DD000000}"/>
    <cellStyle name="Hyperlink 3 2" xfId="225" xr:uid="{00000000-0005-0000-0000-0000DE000000}"/>
    <cellStyle name="Hyperlink 3 2 2" xfId="226" xr:uid="{00000000-0005-0000-0000-0000DF000000}"/>
    <cellStyle name="Hyperlink 3 2 3" xfId="227" xr:uid="{00000000-0005-0000-0000-0000E0000000}"/>
    <cellStyle name="Hyperlink 3 2 4" xfId="228" xr:uid="{00000000-0005-0000-0000-0000E1000000}"/>
    <cellStyle name="Hyperlink 3 2 5" xfId="229" xr:uid="{00000000-0005-0000-0000-0000E2000000}"/>
    <cellStyle name="Hyperlink 3 2 6" xfId="230" xr:uid="{00000000-0005-0000-0000-0000E3000000}"/>
    <cellStyle name="Hyperlink 3 3" xfId="231" xr:uid="{00000000-0005-0000-0000-0000E4000000}"/>
    <cellStyle name="Hyperlink 3 4" xfId="232" xr:uid="{00000000-0005-0000-0000-0000E5000000}"/>
    <cellStyle name="Hyperlink 3 5" xfId="233" xr:uid="{00000000-0005-0000-0000-0000E6000000}"/>
    <cellStyle name="Hyperlink 3 6" xfId="234" xr:uid="{00000000-0005-0000-0000-0000E7000000}"/>
    <cellStyle name="Hyperlink 4" xfId="235" xr:uid="{00000000-0005-0000-0000-0000E8000000}"/>
    <cellStyle name="Hyperlink 4 2" xfId="236" xr:uid="{00000000-0005-0000-0000-0000E9000000}"/>
    <cellStyle name="Hyperlink 5" xfId="237" xr:uid="{00000000-0005-0000-0000-0000EA000000}"/>
    <cellStyle name="Hyperlink 6" xfId="238" xr:uid="{00000000-0005-0000-0000-0000EB000000}"/>
    <cellStyle name="Input 2" xfId="239" xr:uid="{00000000-0005-0000-0000-0000EC000000}"/>
    <cellStyle name="Input 3" xfId="240" xr:uid="{00000000-0005-0000-0000-0000ED000000}"/>
    <cellStyle name="Input 4" xfId="241" xr:uid="{00000000-0005-0000-0000-0000EE000000}"/>
    <cellStyle name="Input 5" xfId="242" xr:uid="{00000000-0005-0000-0000-0000EF000000}"/>
    <cellStyle name="Input 6" xfId="243" xr:uid="{00000000-0005-0000-0000-0000F0000000}"/>
    <cellStyle name="Input 7" xfId="244" xr:uid="{00000000-0005-0000-0000-0000F1000000}"/>
    <cellStyle name="Large" xfId="245" xr:uid="{00000000-0005-0000-0000-0000F2000000}"/>
    <cellStyle name="Linked Cell 2" xfId="246" xr:uid="{00000000-0005-0000-0000-0000F3000000}"/>
    <cellStyle name="Linked Cell 3" xfId="247" xr:uid="{00000000-0005-0000-0000-0000F4000000}"/>
    <cellStyle name="Linked Cell 4" xfId="248" xr:uid="{00000000-0005-0000-0000-0000F5000000}"/>
    <cellStyle name="Linked Cell 5" xfId="249" xr:uid="{00000000-0005-0000-0000-0000F6000000}"/>
    <cellStyle name="Linked Cell 6" xfId="250" xr:uid="{00000000-0005-0000-0000-0000F7000000}"/>
    <cellStyle name="Linked Cell 7" xfId="251" xr:uid="{00000000-0005-0000-0000-0000F8000000}"/>
    <cellStyle name="Neutral 2" xfId="252" xr:uid="{00000000-0005-0000-0000-0000F9000000}"/>
    <cellStyle name="Neutral 3" xfId="253" xr:uid="{00000000-0005-0000-0000-0000FA000000}"/>
    <cellStyle name="Neutral 4" xfId="254" xr:uid="{00000000-0005-0000-0000-0000FB000000}"/>
    <cellStyle name="Neutral 5" xfId="255" xr:uid="{00000000-0005-0000-0000-0000FC000000}"/>
    <cellStyle name="Neutral 6" xfId="256" xr:uid="{00000000-0005-0000-0000-0000FD000000}"/>
    <cellStyle name="Neutral 7" xfId="257" xr:uid="{00000000-0005-0000-0000-0000FE000000}"/>
    <cellStyle name="Normal" xfId="0" builtinId="0"/>
    <cellStyle name="Normal 10" xfId="258" xr:uid="{00000000-0005-0000-0000-000000010000}"/>
    <cellStyle name="Normal 10 2" xfId="259" xr:uid="{00000000-0005-0000-0000-000001010000}"/>
    <cellStyle name="Normal 11" xfId="260" xr:uid="{00000000-0005-0000-0000-000002010000}"/>
    <cellStyle name="Normal 11 2" xfId="261" xr:uid="{00000000-0005-0000-0000-000003010000}"/>
    <cellStyle name="Normal 12" xfId="262" xr:uid="{00000000-0005-0000-0000-000004010000}"/>
    <cellStyle name="Normal 13" xfId="263" xr:uid="{00000000-0005-0000-0000-000005010000}"/>
    <cellStyle name="Normal 14" xfId="264" xr:uid="{00000000-0005-0000-0000-000006010000}"/>
    <cellStyle name="Normal 15" xfId="360" xr:uid="{00000000-0005-0000-0000-000007010000}"/>
    <cellStyle name="Normal 16" xfId="362" xr:uid="{00000000-0005-0000-0000-000008010000}"/>
    <cellStyle name="Normal 17" xfId="363" xr:uid="{00000000-0005-0000-0000-000009010000}"/>
    <cellStyle name="Normal 2" xfId="1" xr:uid="{00000000-0005-0000-0000-00000A010000}"/>
    <cellStyle name="Normal 2 2" xfId="265" xr:uid="{00000000-0005-0000-0000-00000B010000}"/>
    <cellStyle name="Normal 2 2 2" xfId="266" xr:uid="{00000000-0005-0000-0000-00000C010000}"/>
    <cellStyle name="Normal 2 3" xfId="267" xr:uid="{00000000-0005-0000-0000-00000D010000}"/>
    <cellStyle name="Normal 2 3 2" xfId="268" xr:uid="{00000000-0005-0000-0000-00000E010000}"/>
    <cellStyle name="Normal 2 3 3" xfId="361" xr:uid="{00000000-0005-0000-0000-00000F010000}"/>
    <cellStyle name="Normal 2 4" xfId="269" xr:uid="{00000000-0005-0000-0000-000010010000}"/>
    <cellStyle name="Normal 2 4 2" xfId="270" xr:uid="{00000000-0005-0000-0000-000011010000}"/>
    <cellStyle name="Normal 2 5" xfId="271" xr:uid="{00000000-0005-0000-0000-000012010000}"/>
    <cellStyle name="Normal 2 5 2" xfId="272" xr:uid="{00000000-0005-0000-0000-000013010000}"/>
    <cellStyle name="Normal 2 6" xfId="273" xr:uid="{00000000-0005-0000-0000-000014010000}"/>
    <cellStyle name="Normal 2 7" xfId="359" xr:uid="{00000000-0005-0000-0000-000015010000}"/>
    <cellStyle name="Normal 3" xfId="274" xr:uid="{00000000-0005-0000-0000-000016010000}"/>
    <cellStyle name="Normal 3 2" xfId="275" xr:uid="{00000000-0005-0000-0000-000017010000}"/>
    <cellStyle name="Normal 3 2 2" xfId="276" xr:uid="{00000000-0005-0000-0000-000018010000}"/>
    <cellStyle name="Normal 3 3" xfId="277" xr:uid="{00000000-0005-0000-0000-000019010000}"/>
    <cellStyle name="Normal 37" xfId="278" xr:uid="{00000000-0005-0000-0000-00001A010000}"/>
    <cellStyle name="Normal 4" xfId="279" xr:uid="{00000000-0005-0000-0000-00001B010000}"/>
    <cellStyle name="Normal 4 2" xfId="280" xr:uid="{00000000-0005-0000-0000-00001C010000}"/>
    <cellStyle name="Normal 4 2 2" xfId="281" xr:uid="{00000000-0005-0000-0000-00001D010000}"/>
    <cellStyle name="Normal 4 3" xfId="282" xr:uid="{00000000-0005-0000-0000-00001E010000}"/>
    <cellStyle name="Normal 4 4" xfId="283" xr:uid="{00000000-0005-0000-0000-00001F010000}"/>
    <cellStyle name="Normal 4 5" xfId="284" xr:uid="{00000000-0005-0000-0000-000020010000}"/>
    <cellStyle name="Normal 4 6" xfId="285" xr:uid="{00000000-0005-0000-0000-000021010000}"/>
    <cellStyle name="Normal 4 7" xfId="286" xr:uid="{00000000-0005-0000-0000-000022010000}"/>
    <cellStyle name="Normal 4 8" xfId="287" xr:uid="{00000000-0005-0000-0000-000023010000}"/>
    <cellStyle name="Normal 4 9" xfId="288" xr:uid="{00000000-0005-0000-0000-000024010000}"/>
    <cellStyle name="Normal 40" xfId="289" xr:uid="{00000000-0005-0000-0000-000025010000}"/>
    <cellStyle name="Normal 5" xfId="3" xr:uid="{00000000-0005-0000-0000-000026010000}"/>
    <cellStyle name="Normal 5 2" xfId="290" xr:uid="{00000000-0005-0000-0000-000027010000}"/>
    <cellStyle name="Normal 5 2 2" xfId="291" xr:uid="{00000000-0005-0000-0000-000028010000}"/>
    <cellStyle name="Normal 5 2 3" xfId="292" xr:uid="{00000000-0005-0000-0000-000029010000}"/>
    <cellStyle name="Normal 5 2 4" xfId="293" xr:uid="{00000000-0005-0000-0000-00002A010000}"/>
    <cellStyle name="Normal 5 2 5" xfId="294" xr:uid="{00000000-0005-0000-0000-00002B010000}"/>
    <cellStyle name="Normal 5 2 6" xfId="295" xr:uid="{00000000-0005-0000-0000-00002C010000}"/>
    <cellStyle name="Normal 5 3" xfId="296" xr:uid="{00000000-0005-0000-0000-00002D010000}"/>
    <cellStyle name="Normal 5 4" xfId="297" xr:uid="{00000000-0005-0000-0000-00002E010000}"/>
    <cellStyle name="Normal 5 5" xfId="298" xr:uid="{00000000-0005-0000-0000-00002F010000}"/>
    <cellStyle name="Normal 5 6" xfId="299" xr:uid="{00000000-0005-0000-0000-000030010000}"/>
    <cellStyle name="Normal 5 7" xfId="300" xr:uid="{00000000-0005-0000-0000-000031010000}"/>
    <cellStyle name="Normal 5 8" xfId="301" xr:uid="{00000000-0005-0000-0000-000032010000}"/>
    <cellStyle name="Normal 6" xfId="302" xr:uid="{00000000-0005-0000-0000-000033010000}"/>
    <cellStyle name="Normal 6 2" xfId="303" xr:uid="{00000000-0005-0000-0000-000034010000}"/>
    <cellStyle name="Normal 6 2 2" xfId="304" xr:uid="{00000000-0005-0000-0000-000035010000}"/>
    <cellStyle name="Normal 6 2 2 2" xfId="305" xr:uid="{00000000-0005-0000-0000-000036010000}"/>
    <cellStyle name="Normal 7" xfId="306" xr:uid="{00000000-0005-0000-0000-000037010000}"/>
    <cellStyle name="Normal 7 2" xfId="307" xr:uid="{00000000-0005-0000-0000-000038010000}"/>
    <cellStyle name="Normal 7 2 2" xfId="308" xr:uid="{00000000-0005-0000-0000-000039010000}"/>
    <cellStyle name="Normal 7 2 2 2" xfId="309" xr:uid="{00000000-0005-0000-0000-00003A010000}"/>
    <cellStyle name="Normal 7 2 3" xfId="310" xr:uid="{00000000-0005-0000-0000-00003B010000}"/>
    <cellStyle name="Normal 7 2 3 2" xfId="311" xr:uid="{00000000-0005-0000-0000-00003C010000}"/>
    <cellStyle name="Normal 7 2 4" xfId="312" xr:uid="{00000000-0005-0000-0000-00003D010000}"/>
    <cellStyle name="Normal 7 2 4 2" xfId="313" xr:uid="{00000000-0005-0000-0000-00003E010000}"/>
    <cellStyle name="Normal 7 2 5" xfId="314" xr:uid="{00000000-0005-0000-0000-00003F010000}"/>
    <cellStyle name="Normal 8" xfId="315" xr:uid="{00000000-0005-0000-0000-000040010000}"/>
    <cellStyle name="Normal 9" xfId="316" xr:uid="{00000000-0005-0000-0000-000041010000}"/>
    <cellStyle name="Note 2" xfId="317" xr:uid="{00000000-0005-0000-0000-000042010000}"/>
    <cellStyle name="Note 3" xfId="318" xr:uid="{00000000-0005-0000-0000-000043010000}"/>
    <cellStyle name="Note 4" xfId="319" xr:uid="{00000000-0005-0000-0000-000044010000}"/>
    <cellStyle name="Note 5" xfId="320" xr:uid="{00000000-0005-0000-0000-000045010000}"/>
    <cellStyle name="Note 6" xfId="321" xr:uid="{00000000-0005-0000-0000-000046010000}"/>
    <cellStyle name="Note 7" xfId="322" xr:uid="{00000000-0005-0000-0000-000047010000}"/>
    <cellStyle name="Output 2" xfId="323" xr:uid="{00000000-0005-0000-0000-000048010000}"/>
    <cellStyle name="Output 3" xfId="324" xr:uid="{00000000-0005-0000-0000-000049010000}"/>
    <cellStyle name="Output 4" xfId="325" xr:uid="{00000000-0005-0000-0000-00004A010000}"/>
    <cellStyle name="Output 5" xfId="326" xr:uid="{00000000-0005-0000-0000-00004B010000}"/>
    <cellStyle name="Output 6" xfId="327" xr:uid="{00000000-0005-0000-0000-00004C010000}"/>
    <cellStyle name="Output 7" xfId="328" xr:uid="{00000000-0005-0000-0000-00004D010000}"/>
    <cellStyle name="Percent 2" xfId="329" xr:uid="{00000000-0005-0000-0000-00004E010000}"/>
    <cellStyle name="Percent 2 2" xfId="330" xr:uid="{00000000-0005-0000-0000-00004F010000}"/>
    <cellStyle name="Percent 2 3" xfId="331" xr:uid="{00000000-0005-0000-0000-000050010000}"/>
    <cellStyle name="Percent 3" xfId="332" xr:uid="{00000000-0005-0000-0000-000051010000}"/>
    <cellStyle name="Percent 3 2" xfId="333" xr:uid="{00000000-0005-0000-0000-000052010000}"/>
    <cellStyle name="Percent 4" xfId="334" xr:uid="{00000000-0005-0000-0000-000053010000}"/>
    <cellStyle name="Percent 5" xfId="335" xr:uid="{00000000-0005-0000-0000-000054010000}"/>
    <cellStyle name="percent%" xfId="336" xr:uid="{00000000-0005-0000-0000-000055010000}"/>
    <cellStyle name="population" xfId="337" xr:uid="{00000000-0005-0000-0000-000056010000}"/>
    <cellStyle name="Style 1" xfId="338" xr:uid="{00000000-0005-0000-0000-000057010000}"/>
    <cellStyle name="Title 2" xfId="339" xr:uid="{00000000-0005-0000-0000-000058010000}"/>
    <cellStyle name="Title 3" xfId="340" xr:uid="{00000000-0005-0000-0000-000059010000}"/>
    <cellStyle name="Title 4" xfId="341" xr:uid="{00000000-0005-0000-0000-00005A010000}"/>
    <cellStyle name="Title 5" xfId="342" xr:uid="{00000000-0005-0000-0000-00005B010000}"/>
    <cellStyle name="Title 6" xfId="343" xr:uid="{00000000-0005-0000-0000-00005C010000}"/>
    <cellStyle name="Title 7" xfId="344" xr:uid="{00000000-0005-0000-0000-00005D010000}"/>
    <cellStyle name="Top_Wrap" xfId="345" xr:uid="{00000000-0005-0000-0000-00005E010000}"/>
    <cellStyle name="Total 2" xfId="346" xr:uid="{00000000-0005-0000-0000-00005F010000}"/>
    <cellStyle name="Total 3" xfId="347" xr:uid="{00000000-0005-0000-0000-000060010000}"/>
    <cellStyle name="Total 4" xfId="348" xr:uid="{00000000-0005-0000-0000-000061010000}"/>
    <cellStyle name="Total 5" xfId="349" xr:uid="{00000000-0005-0000-0000-000062010000}"/>
    <cellStyle name="Total 6" xfId="350" xr:uid="{00000000-0005-0000-0000-000063010000}"/>
    <cellStyle name="Total 7" xfId="351" xr:uid="{00000000-0005-0000-0000-000064010000}"/>
    <cellStyle name="Untitled2" xfId="352" xr:uid="{00000000-0005-0000-0000-000065010000}"/>
    <cellStyle name="Warning Text 2" xfId="353" xr:uid="{00000000-0005-0000-0000-000066010000}"/>
    <cellStyle name="Warning Text 3" xfId="354" xr:uid="{00000000-0005-0000-0000-000067010000}"/>
    <cellStyle name="Warning Text 4" xfId="355" xr:uid="{00000000-0005-0000-0000-000068010000}"/>
    <cellStyle name="Warning Text 5" xfId="356" xr:uid="{00000000-0005-0000-0000-000069010000}"/>
    <cellStyle name="Warning Text 6" xfId="357" xr:uid="{00000000-0005-0000-0000-00006A010000}"/>
    <cellStyle name="Warning Text 7" xfId="358" xr:uid="{00000000-0005-0000-0000-00006B010000}"/>
  </cellStyles>
  <dxfs count="0"/>
  <tableStyles count="0" defaultTableStyle="TableStyleMedium2" defaultPivotStyle="PivotStyleLight16"/>
  <colors>
    <mruColors>
      <color rgb="FF7C2855"/>
      <color rgb="FF005EB8"/>
      <color rgb="FFF9EBF2"/>
      <color rgb="FFE5F2F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3497375328084"/>
          <c:y val="2.357586630785076E-2"/>
          <c:w val="0.62097583955851665"/>
          <c:h val="0.9528482673842985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4152704"/>
        <c:axId val="234154240"/>
      </c:barChart>
      <c:catAx>
        <c:axId val="23415270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effectLst/>
        </c:spPr>
        <c:crossAx val="234154240"/>
        <c:crosses val="autoZero"/>
        <c:auto val="1"/>
        <c:lblAlgn val="ctr"/>
        <c:lblOffset val="100"/>
        <c:noMultiLvlLbl val="0"/>
      </c:catAx>
      <c:valAx>
        <c:axId val="234154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2341527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3497375328084"/>
          <c:y val="2.357586630785076E-2"/>
          <c:w val="0.62097583955851665"/>
          <c:h val="0.9528482673842985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4185472"/>
        <c:axId val="234187008"/>
      </c:barChart>
      <c:catAx>
        <c:axId val="2341854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effectLst/>
        </c:spPr>
        <c:crossAx val="234187008"/>
        <c:crosses val="autoZero"/>
        <c:auto val="1"/>
        <c:lblAlgn val="ctr"/>
        <c:lblOffset val="100"/>
        <c:noMultiLvlLbl val="0"/>
      </c:catAx>
      <c:valAx>
        <c:axId val="234187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23418547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215299</xdr:colOff>
      <xdr:row>0</xdr:row>
      <xdr:rowOff>0</xdr:rowOff>
    </xdr:from>
    <xdr:to>
      <xdr:col>7</xdr:col>
      <xdr:colOff>903869</xdr:colOff>
      <xdr:row>1</xdr:row>
      <xdr:rowOff>123825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428"/>
        <a:stretch/>
      </xdr:blipFill>
      <xdr:spPr>
        <a:xfrm>
          <a:off x="4482499" y="0"/>
          <a:ext cx="68857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76</xdr:row>
      <xdr:rowOff>152399</xdr:rowOff>
    </xdr:from>
    <xdr:ext cx="1362075" cy="3248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E08767-5C45-4906-A8AF-4E9494972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103</xdr:row>
      <xdr:rowOff>0</xdr:rowOff>
    </xdr:from>
    <xdr:ext cx="1362075" cy="324802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3DE89B-1243-4767-BA4D-EE15E4BC6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 editAs="oneCell">
    <xdr:from>
      <xdr:col>0</xdr:col>
      <xdr:colOff>285750</xdr:colOff>
      <xdr:row>10</xdr:row>
      <xdr:rowOff>190500</xdr:rowOff>
    </xdr:from>
    <xdr:to>
      <xdr:col>5</xdr:col>
      <xdr:colOff>114300</xdr:colOff>
      <xdr:row>26</xdr:row>
      <xdr:rowOff>85725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E4A3C39-850A-4D7B-B9B1-EAB4842EB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6625" y="1666875"/>
          <a:ext cx="1400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276225</xdr:colOff>
      <xdr:row>10</xdr:row>
      <xdr:rowOff>190500</xdr:rowOff>
    </xdr:from>
    <xdr:to>
      <xdr:col>24</xdr:col>
      <xdr:colOff>104775</xdr:colOff>
      <xdr:row>26</xdr:row>
      <xdr:rowOff>85725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BA9EA90-C474-48B0-B6F0-3FFF9D31B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9275" y="1666875"/>
          <a:ext cx="1400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Finance)\Allocations\2019_20%20allocations\target%20allocations\update%201920%20allocations\pace%20of%20change\PaceOfChangeModel1920%2020181121%20v17%20full%20ru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Publications\Exposition%20Books\2012-13\2012-13%20PCT%20Revenue%20Allocations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Years"/>
      <sheetName val="Version"/>
      <sheetName val="Names"/>
      <sheetName val="CCG1819"/>
      <sheetName val="Population estimates 1819"/>
      <sheetName val="Quanta 1819"/>
      <sheetName val="working J 1819"/>
      <sheetName val="working J 1920"/>
      <sheetName val="working J 2021"/>
      <sheetName val="working J 2122"/>
      <sheetName val="working J 2223"/>
      <sheetName val="working J 2324"/>
      <sheetName val="working K1 1819"/>
      <sheetName val="working K1 1920"/>
      <sheetName val="working K1 2021"/>
      <sheetName val="working K1 2122"/>
      <sheetName val="working K1 2223"/>
      <sheetName val="working K1 2324"/>
      <sheetName val="working K1 1819 old"/>
      <sheetName val="working L 1819"/>
      <sheetName val="working L 1920"/>
      <sheetName val="working L 2021"/>
      <sheetName val="working L 2122"/>
      <sheetName val="working L 2223"/>
      <sheetName val="working L 2324"/>
      <sheetName val="working L (1718) baseline old "/>
      <sheetName val="CCG Core Pub Feb 2018"/>
      <sheetName val="Finance Baseline"/>
      <sheetName val="ambulance funding adjs"/>
      <sheetName val="Dispensing Doctors"/>
      <sheetName val="Transfers"/>
      <sheetName val="Baselines 1819"/>
      <sheetName val="BaseWeightedPopulations 1819"/>
      <sheetName val="CCG Wgt Pop 1819"/>
      <sheetName val="PC Med Wgt Pop 1819"/>
      <sheetName val="PC Other Wgt Pop 1819"/>
      <sheetName val="SS Wgt Pop 1819"/>
      <sheetName val="AGG Wgt Pop 1819"/>
      <sheetName val="AGG2 Wgt Pop 1819"/>
      <sheetName val="CCG POC Parameters 2018"/>
      <sheetName val="PCM POC Parameters 2018"/>
      <sheetName val="PCOther POC Parameters 2018"/>
      <sheetName val="SS POC Parameters 2018"/>
      <sheetName val="Agg POC Parameters 2018"/>
      <sheetName val="Template Min Alloc"/>
      <sheetName val="Template Agg Alloc"/>
      <sheetName val="Template Dis Alloc"/>
      <sheetName val="Template Results"/>
      <sheetName val="BUTTONS"/>
      <sheetName val="new charts"/>
      <sheetName val="newer output"/>
      <sheetName val="new output"/>
      <sheetName val="output"/>
      <sheetName val="CCG 2019-20"/>
      <sheetName val="PCM 2019-20"/>
      <sheetName val="SS 2019-20"/>
      <sheetName val="AGG 2019-20"/>
      <sheetName val="DISAGG 2019-20"/>
      <sheetName val="CCG 2020-21"/>
      <sheetName val="PCM 2020-21"/>
      <sheetName val="SS 2020-21"/>
      <sheetName val="AGG 2020-21"/>
      <sheetName val="DISAGG 2020-21"/>
      <sheetName val="CCG 2021-22"/>
      <sheetName val="PCM 2021-22"/>
      <sheetName val="SS 2021-22"/>
      <sheetName val="AGG 2021-22"/>
      <sheetName val="DISAGG 2021-22"/>
      <sheetName val="CCG 2022-23"/>
      <sheetName val="PCM 2022-23"/>
      <sheetName val="SS 2022-23"/>
      <sheetName val="AGG 2022-23"/>
      <sheetName val="DISAGG 2022-23"/>
      <sheetName val="CCG 2023-24"/>
      <sheetName val="PCM 2023-24"/>
      <sheetName val="SS 2023-24"/>
      <sheetName val="AGG 2023-24"/>
      <sheetName val="DISAGG 2023-24"/>
    </sheetNames>
    <sheetDataSet>
      <sheetData sheetId="0"/>
      <sheetData sheetId="1"/>
      <sheetData sheetId="2"/>
      <sheetData sheetId="3">
        <row r="9">
          <cell r="E9" t="str">
            <v>North</v>
          </cell>
          <cell r="S9" t="str">
            <v>D04</v>
          </cell>
          <cell r="T9" t="str">
            <v>A04</v>
          </cell>
          <cell r="U9" t="str">
            <v>D04A04</v>
          </cell>
        </row>
        <row r="10">
          <cell r="E10" t="str">
            <v>North</v>
          </cell>
          <cell r="S10" t="str">
            <v>D05</v>
          </cell>
          <cell r="T10" t="str">
            <v>A04</v>
          </cell>
          <cell r="U10" t="str">
            <v>D05A04</v>
          </cell>
        </row>
        <row r="11">
          <cell r="E11" t="str">
            <v>North</v>
          </cell>
          <cell r="S11" t="str">
            <v>D03</v>
          </cell>
          <cell r="T11" t="str">
            <v>A03</v>
          </cell>
          <cell r="U11" t="str">
            <v>D03A03</v>
          </cell>
        </row>
        <row r="12">
          <cell r="E12" t="str">
            <v>North</v>
          </cell>
          <cell r="S12" t="str">
            <v>D04</v>
          </cell>
          <cell r="T12" t="str">
            <v>A03</v>
          </cell>
          <cell r="U12" t="str">
            <v>D04A03</v>
          </cell>
        </row>
        <row r="13">
          <cell r="E13" t="str">
            <v>North</v>
          </cell>
          <cell r="S13" t="str">
            <v>D03</v>
          </cell>
          <cell r="T13" t="str">
            <v>A05</v>
          </cell>
          <cell r="U13" t="str">
            <v>D03A05</v>
          </cell>
        </row>
        <row r="14">
          <cell r="E14" t="str">
            <v>North</v>
          </cell>
          <cell r="S14" t="str">
            <v>D05</v>
          </cell>
          <cell r="T14" t="str">
            <v>A03</v>
          </cell>
          <cell r="U14" t="str">
            <v>D05A03</v>
          </cell>
        </row>
        <row r="15">
          <cell r="E15" t="str">
            <v>North</v>
          </cell>
          <cell r="S15" t="str">
            <v>D05</v>
          </cell>
          <cell r="T15" t="str">
            <v>A04</v>
          </cell>
          <cell r="U15" t="str">
            <v>D05A04</v>
          </cell>
        </row>
        <row r="16">
          <cell r="E16" t="str">
            <v>North</v>
          </cell>
          <cell r="S16" t="str">
            <v>D05</v>
          </cell>
          <cell r="T16" t="str">
            <v>A03</v>
          </cell>
          <cell r="U16" t="str">
            <v>D05A03</v>
          </cell>
        </row>
        <row r="17">
          <cell r="E17" t="str">
            <v>North</v>
          </cell>
          <cell r="S17" t="str">
            <v>D05</v>
          </cell>
          <cell r="T17" t="str">
            <v>A02</v>
          </cell>
          <cell r="U17" t="str">
            <v>D05A02</v>
          </cell>
        </row>
        <row r="18">
          <cell r="E18" t="str">
            <v>North</v>
          </cell>
          <cell r="S18" t="str">
            <v>D05</v>
          </cell>
          <cell r="T18" t="str">
            <v>A04</v>
          </cell>
          <cell r="U18" t="str">
            <v>D05A04</v>
          </cell>
        </row>
        <row r="19">
          <cell r="E19" t="str">
            <v>North</v>
          </cell>
          <cell r="S19" t="str">
            <v>D04</v>
          </cell>
          <cell r="T19" t="str">
            <v>A02</v>
          </cell>
          <cell r="U19" t="str">
            <v>D04A02</v>
          </cell>
        </row>
        <row r="20">
          <cell r="E20" t="str">
            <v>North</v>
          </cell>
          <cell r="S20" t="str">
            <v>D03</v>
          </cell>
          <cell r="T20" t="str">
            <v>A03</v>
          </cell>
          <cell r="U20" t="str">
            <v>D03A03</v>
          </cell>
        </row>
        <row r="21">
          <cell r="E21" t="str">
            <v>North</v>
          </cell>
          <cell r="S21" t="str">
            <v>D02</v>
          </cell>
          <cell r="T21" t="str">
            <v>A04</v>
          </cell>
          <cell r="U21" t="str">
            <v>D02A04</v>
          </cell>
        </row>
        <row r="22">
          <cell r="E22" t="str">
            <v>North</v>
          </cell>
          <cell r="S22" t="str">
            <v>D05</v>
          </cell>
          <cell r="T22" t="str">
            <v>A02</v>
          </cell>
          <cell r="U22" t="str">
            <v>D05A02</v>
          </cell>
        </row>
        <row r="23">
          <cell r="E23" t="str">
            <v>North</v>
          </cell>
          <cell r="S23" t="str">
            <v>D05</v>
          </cell>
          <cell r="T23" t="str">
            <v>A03</v>
          </cell>
          <cell r="U23" t="str">
            <v>D05A03</v>
          </cell>
        </row>
        <row r="24">
          <cell r="E24" t="str">
            <v>North</v>
          </cell>
          <cell r="S24" t="str">
            <v>D01</v>
          </cell>
          <cell r="T24" t="str">
            <v>A05</v>
          </cell>
          <cell r="U24" t="str">
            <v>D01A05</v>
          </cell>
        </row>
        <row r="25">
          <cell r="E25" t="str">
            <v>North</v>
          </cell>
          <cell r="S25" t="str">
            <v>D05</v>
          </cell>
          <cell r="T25" t="str">
            <v>A02</v>
          </cell>
          <cell r="U25" t="str">
            <v>D05A02</v>
          </cell>
        </row>
        <row r="26">
          <cell r="E26" t="str">
            <v>North</v>
          </cell>
          <cell r="S26" t="str">
            <v>D03</v>
          </cell>
          <cell r="T26" t="str">
            <v>A02</v>
          </cell>
          <cell r="U26" t="str">
            <v>D03A02</v>
          </cell>
        </row>
        <row r="27">
          <cell r="E27" t="str">
            <v>North</v>
          </cell>
          <cell r="S27" t="str">
            <v>D05</v>
          </cell>
          <cell r="T27" t="str">
            <v>A03</v>
          </cell>
          <cell r="U27" t="str">
            <v>D05A03</v>
          </cell>
        </row>
        <row r="28">
          <cell r="E28" t="str">
            <v>North</v>
          </cell>
          <cell r="S28" t="str">
            <v>D05</v>
          </cell>
          <cell r="T28" t="str">
            <v>A01</v>
          </cell>
          <cell r="U28" t="str">
            <v>D05A01</v>
          </cell>
        </row>
        <row r="29">
          <cell r="E29" t="str">
            <v>North</v>
          </cell>
          <cell r="S29" t="str">
            <v>D03</v>
          </cell>
          <cell r="T29" t="str">
            <v>A05</v>
          </cell>
          <cell r="U29" t="str">
            <v>D03A05</v>
          </cell>
        </row>
        <row r="30">
          <cell r="E30" t="str">
            <v>North</v>
          </cell>
          <cell r="S30" t="str">
            <v>D05</v>
          </cell>
          <cell r="T30" t="str">
            <v>A02</v>
          </cell>
          <cell r="U30" t="str">
            <v>D05A02</v>
          </cell>
        </row>
        <row r="31">
          <cell r="E31" t="str">
            <v>North</v>
          </cell>
          <cell r="S31" t="str">
            <v>D03</v>
          </cell>
          <cell r="T31" t="str">
            <v>A04</v>
          </cell>
          <cell r="U31" t="str">
            <v>D03A04</v>
          </cell>
        </row>
        <row r="32">
          <cell r="E32" t="str">
            <v>North</v>
          </cell>
          <cell r="S32" t="str">
            <v>D02</v>
          </cell>
          <cell r="T32" t="str">
            <v>A04</v>
          </cell>
          <cell r="U32" t="str">
            <v>D02A04</v>
          </cell>
        </row>
        <row r="33">
          <cell r="E33" t="str">
            <v>North</v>
          </cell>
          <cell r="S33" t="str">
            <v>D05</v>
          </cell>
          <cell r="T33" t="str">
            <v>A03</v>
          </cell>
          <cell r="U33" t="str">
            <v>D05A03</v>
          </cell>
        </row>
        <row r="34">
          <cell r="E34" t="str">
            <v>North</v>
          </cell>
          <cell r="S34" t="str">
            <v>D02</v>
          </cell>
          <cell r="T34" t="str">
            <v>A05</v>
          </cell>
          <cell r="U34" t="str">
            <v>D02A05</v>
          </cell>
        </row>
        <row r="35">
          <cell r="E35" t="str">
            <v>North</v>
          </cell>
          <cell r="S35" t="str">
            <v>D03</v>
          </cell>
          <cell r="T35" t="str">
            <v>A03</v>
          </cell>
          <cell r="U35" t="str">
            <v>D03A03</v>
          </cell>
        </row>
        <row r="36">
          <cell r="E36" t="str">
            <v>North</v>
          </cell>
          <cell r="S36" t="str">
            <v>D05</v>
          </cell>
          <cell r="T36" t="str">
            <v>A04</v>
          </cell>
          <cell r="U36" t="str">
            <v>D05A04</v>
          </cell>
        </row>
        <row r="37">
          <cell r="E37" t="str">
            <v>North</v>
          </cell>
          <cell r="S37" t="str">
            <v>D04</v>
          </cell>
          <cell r="T37" t="str">
            <v>A03</v>
          </cell>
          <cell r="U37" t="str">
            <v>D04A03</v>
          </cell>
        </row>
        <row r="38">
          <cell r="E38" t="str">
            <v>North</v>
          </cell>
          <cell r="S38" t="str">
            <v>D02</v>
          </cell>
          <cell r="T38" t="str">
            <v>A02</v>
          </cell>
          <cell r="U38" t="str">
            <v>D02A02</v>
          </cell>
        </row>
        <row r="39">
          <cell r="E39" t="str">
            <v>North</v>
          </cell>
          <cell r="S39" t="str">
            <v>D03</v>
          </cell>
          <cell r="T39" t="str">
            <v>A03</v>
          </cell>
          <cell r="U39" t="str">
            <v>D03A03</v>
          </cell>
        </row>
        <row r="40">
          <cell r="E40" t="str">
            <v>North</v>
          </cell>
          <cell r="S40" t="str">
            <v>D03</v>
          </cell>
          <cell r="T40" t="str">
            <v>A03</v>
          </cell>
          <cell r="U40" t="str">
            <v>D03A03</v>
          </cell>
        </row>
        <row r="41">
          <cell r="E41" t="str">
            <v>North</v>
          </cell>
          <cell r="S41" t="str">
            <v>D02</v>
          </cell>
          <cell r="T41" t="str">
            <v>A04</v>
          </cell>
          <cell r="U41" t="str">
            <v>D02A04</v>
          </cell>
        </row>
        <row r="42">
          <cell r="E42" t="str">
            <v>North</v>
          </cell>
          <cell r="S42" t="str">
            <v>D03</v>
          </cell>
          <cell r="T42" t="str">
            <v>A04</v>
          </cell>
          <cell r="U42" t="str">
            <v>D03A04</v>
          </cell>
        </row>
        <row r="43">
          <cell r="E43" t="str">
            <v>North</v>
          </cell>
          <cell r="S43" t="str">
            <v>D04</v>
          </cell>
          <cell r="T43" t="str">
            <v>A03</v>
          </cell>
          <cell r="U43" t="str">
            <v>D04A03</v>
          </cell>
        </row>
        <row r="44">
          <cell r="E44" t="str">
            <v>North</v>
          </cell>
          <cell r="S44" t="str">
            <v>D02</v>
          </cell>
          <cell r="T44" t="str">
            <v>A05</v>
          </cell>
          <cell r="U44" t="str">
            <v>D02A05</v>
          </cell>
        </row>
        <row r="45">
          <cell r="E45" t="str">
            <v>North</v>
          </cell>
          <cell r="S45" t="str">
            <v>D03</v>
          </cell>
          <cell r="T45" t="str">
            <v>A04</v>
          </cell>
          <cell r="U45" t="str">
            <v>D03A04</v>
          </cell>
        </row>
        <row r="46">
          <cell r="E46" t="str">
            <v>North</v>
          </cell>
          <cell r="S46" t="str">
            <v>D05</v>
          </cell>
          <cell r="T46" t="str">
            <v>A03</v>
          </cell>
          <cell r="U46" t="str">
            <v>D05A03</v>
          </cell>
        </row>
        <row r="47">
          <cell r="E47" t="str">
            <v>North</v>
          </cell>
          <cell r="S47" t="str">
            <v>D03</v>
          </cell>
          <cell r="T47" t="str">
            <v>A04</v>
          </cell>
          <cell r="U47" t="str">
            <v>D03A04</v>
          </cell>
        </row>
        <row r="48">
          <cell r="E48" t="str">
            <v>North</v>
          </cell>
          <cell r="S48" t="str">
            <v>D05</v>
          </cell>
          <cell r="T48" t="str">
            <v>A02</v>
          </cell>
          <cell r="U48" t="str">
            <v>D05A02</v>
          </cell>
        </row>
        <row r="49">
          <cell r="E49" t="str">
            <v>North</v>
          </cell>
          <cell r="S49" t="str">
            <v>D04</v>
          </cell>
          <cell r="T49" t="str">
            <v>A03</v>
          </cell>
          <cell r="U49" t="str">
            <v>D04A03</v>
          </cell>
        </row>
        <row r="50">
          <cell r="E50" t="str">
            <v>North</v>
          </cell>
          <cell r="S50" t="str">
            <v>D05</v>
          </cell>
          <cell r="T50" t="str">
            <v>A01</v>
          </cell>
          <cell r="U50" t="str">
            <v>D05A01</v>
          </cell>
        </row>
        <row r="51">
          <cell r="E51" t="str">
            <v>North</v>
          </cell>
          <cell r="S51" t="str">
            <v>D05</v>
          </cell>
          <cell r="T51" t="str">
            <v>A03</v>
          </cell>
          <cell r="U51" t="str">
            <v>D05A03</v>
          </cell>
        </row>
        <row r="52">
          <cell r="E52" t="str">
            <v>North</v>
          </cell>
          <cell r="S52" t="str">
            <v>D02</v>
          </cell>
          <cell r="T52" t="str">
            <v>A05</v>
          </cell>
          <cell r="U52" t="str">
            <v>D02A05</v>
          </cell>
        </row>
        <row r="53">
          <cell r="E53" t="str">
            <v>North</v>
          </cell>
          <cell r="S53" t="str">
            <v>D03</v>
          </cell>
          <cell r="T53" t="str">
            <v>A03</v>
          </cell>
          <cell r="U53" t="str">
            <v>D03A03</v>
          </cell>
        </row>
        <row r="54">
          <cell r="E54" t="str">
            <v>North</v>
          </cell>
          <cell r="S54" t="str">
            <v>D01</v>
          </cell>
          <cell r="T54" t="str">
            <v>A05</v>
          </cell>
          <cell r="U54" t="str">
            <v>D01A05</v>
          </cell>
        </row>
        <row r="55">
          <cell r="E55" t="str">
            <v>North</v>
          </cell>
          <cell r="S55" t="str">
            <v>D01</v>
          </cell>
          <cell r="T55" t="str">
            <v>A05</v>
          </cell>
          <cell r="U55" t="str">
            <v>D01A05</v>
          </cell>
        </row>
        <row r="56">
          <cell r="E56" t="str">
            <v>North</v>
          </cell>
          <cell r="S56" t="str">
            <v>D05</v>
          </cell>
          <cell r="T56" t="str">
            <v>A02</v>
          </cell>
          <cell r="U56" t="str">
            <v>D05A02</v>
          </cell>
        </row>
        <row r="57">
          <cell r="E57" t="str">
            <v>North</v>
          </cell>
          <cell r="S57" t="str">
            <v>D05</v>
          </cell>
          <cell r="T57" t="str">
            <v>A04</v>
          </cell>
          <cell r="U57" t="str">
            <v>D05A04</v>
          </cell>
        </row>
        <row r="58">
          <cell r="E58" t="str">
            <v>North</v>
          </cell>
          <cell r="S58" t="str">
            <v>D04</v>
          </cell>
          <cell r="T58" t="str">
            <v>A02</v>
          </cell>
          <cell r="U58" t="str">
            <v>D04A02</v>
          </cell>
        </row>
        <row r="59">
          <cell r="E59" t="str">
            <v>North</v>
          </cell>
          <cell r="S59" t="str">
            <v>D03</v>
          </cell>
          <cell r="T59" t="str">
            <v>A04</v>
          </cell>
          <cell r="U59" t="str">
            <v>D03A04</v>
          </cell>
        </row>
        <row r="60">
          <cell r="E60" t="str">
            <v>North</v>
          </cell>
          <cell r="S60" t="str">
            <v>D04</v>
          </cell>
          <cell r="T60" t="str">
            <v>A03</v>
          </cell>
          <cell r="U60" t="str">
            <v>D04A03</v>
          </cell>
        </row>
        <row r="61">
          <cell r="E61" t="str">
            <v>North</v>
          </cell>
          <cell r="S61" t="str">
            <v>D04</v>
          </cell>
          <cell r="T61" t="str">
            <v>A05</v>
          </cell>
          <cell r="U61" t="str">
            <v>D04A05</v>
          </cell>
        </row>
        <row r="62">
          <cell r="E62" t="str">
            <v>North</v>
          </cell>
          <cell r="S62" t="str">
            <v>D04</v>
          </cell>
          <cell r="T62" t="str">
            <v>A02</v>
          </cell>
          <cell r="U62" t="str">
            <v>D04A02</v>
          </cell>
        </row>
        <row r="63">
          <cell r="E63" t="str">
            <v>North</v>
          </cell>
          <cell r="S63" t="str">
            <v>D01</v>
          </cell>
          <cell r="T63" t="str">
            <v>A04</v>
          </cell>
          <cell r="U63" t="str">
            <v>D01A04</v>
          </cell>
        </row>
        <row r="64">
          <cell r="E64" t="str">
            <v>North</v>
          </cell>
          <cell r="S64" t="str">
            <v>D04</v>
          </cell>
          <cell r="T64" t="str">
            <v>A03</v>
          </cell>
          <cell r="U64" t="str">
            <v>D04A03</v>
          </cell>
        </row>
        <row r="65">
          <cell r="E65" t="str">
            <v>Midlands and East</v>
          </cell>
          <cell r="S65" t="str">
            <v>D04</v>
          </cell>
          <cell r="T65" t="str">
            <v>A05</v>
          </cell>
          <cell r="U65" t="str">
            <v>D04A05</v>
          </cell>
        </row>
        <row r="66">
          <cell r="E66" t="str">
            <v>Midlands and East</v>
          </cell>
          <cell r="S66" t="str">
            <v>D04</v>
          </cell>
          <cell r="T66" t="str">
            <v>A02</v>
          </cell>
          <cell r="U66" t="str">
            <v>D04A02</v>
          </cell>
        </row>
        <row r="67">
          <cell r="E67" t="str">
            <v>Midlands and East</v>
          </cell>
          <cell r="S67" t="str">
            <v>D01</v>
          </cell>
          <cell r="T67" t="str">
            <v>A04</v>
          </cell>
          <cell r="U67" t="str">
            <v>D01A04</v>
          </cell>
        </row>
        <row r="68">
          <cell r="E68" t="str">
            <v>Midlands and East</v>
          </cell>
          <cell r="S68" t="str">
            <v>D05</v>
          </cell>
          <cell r="T68" t="str">
            <v>A01</v>
          </cell>
          <cell r="U68" t="str">
            <v>D05A01</v>
          </cell>
        </row>
        <row r="69">
          <cell r="E69" t="str">
            <v>Midlands and East</v>
          </cell>
          <cell r="S69" t="str">
            <v>D03</v>
          </cell>
          <cell r="T69" t="str">
            <v>A04</v>
          </cell>
          <cell r="U69" t="str">
            <v>D03A04</v>
          </cell>
        </row>
        <row r="70">
          <cell r="E70" t="str">
            <v>Midlands and East</v>
          </cell>
          <cell r="S70" t="str">
            <v>D04</v>
          </cell>
          <cell r="T70" t="str">
            <v>A03</v>
          </cell>
          <cell r="U70" t="str">
            <v>D04A03</v>
          </cell>
        </row>
        <row r="71">
          <cell r="E71" t="str">
            <v>Midlands and East</v>
          </cell>
          <cell r="S71" t="str">
            <v>D02</v>
          </cell>
          <cell r="T71" t="str">
            <v>A01</v>
          </cell>
          <cell r="U71" t="str">
            <v>D02A01</v>
          </cell>
        </row>
        <row r="72">
          <cell r="E72" t="str">
            <v>Midlands and East</v>
          </cell>
          <cell r="S72" t="str">
            <v>D03</v>
          </cell>
          <cell r="T72" t="str">
            <v>A03</v>
          </cell>
          <cell r="U72" t="str">
            <v>D03A03</v>
          </cell>
        </row>
        <row r="73">
          <cell r="E73" t="str">
            <v>Midlands and East</v>
          </cell>
          <cell r="S73" t="str">
            <v>D03</v>
          </cell>
          <cell r="T73" t="str">
            <v>A04</v>
          </cell>
          <cell r="U73" t="str">
            <v>D03A04</v>
          </cell>
        </row>
        <row r="74">
          <cell r="E74" t="str">
            <v>Midlands and East</v>
          </cell>
          <cell r="S74" t="str">
            <v>D05</v>
          </cell>
          <cell r="T74" t="str">
            <v>A01</v>
          </cell>
          <cell r="U74" t="str">
            <v>D05A01</v>
          </cell>
        </row>
        <row r="75">
          <cell r="E75" t="str">
            <v>Midlands and East</v>
          </cell>
          <cell r="S75" t="str">
            <v>D02</v>
          </cell>
          <cell r="T75" t="str">
            <v>A04</v>
          </cell>
          <cell r="U75" t="str">
            <v>D02A04</v>
          </cell>
        </row>
        <row r="76">
          <cell r="E76" t="str">
            <v>Midlands and East</v>
          </cell>
          <cell r="S76" t="str">
            <v>D02</v>
          </cell>
          <cell r="T76" t="str">
            <v>A04</v>
          </cell>
          <cell r="U76" t="str">
            <v>D02A04</v>
          </cell>
        </row>
        <row r="77">
          <cell r="E77" t="str">
            <v>Midlands and East</v>
          </cell>
          <cell r="S77" t="str">
            <v>D01</v>
          </cell>
          <cell r="T77" t="str">
            <v>A04</v>
          </cell>
          <cell r="U77" t="str">
            <v>D01A04</v>
          </cell>
        </row>
        <row r="78">
          <cell r="E78" t="str">
            <v>Midlands and East</v>
          </cell>
          <cell r="S78" t="str">
            <v>D02</v>
          </cell>
          <cell r="T78" t="str">
            <v>A05</v>
          </cell>
          <cell r="U78" t="str">
            <v>D02A05</v>
          </cell>
        </row>
        <row r="79">
          <cell r="E79" t="str">
            <v>Midlands and East</v>
          </cell>
          <cell r="S79" t="str">
            <v>D01</v>
          </cell>
          <cell r="T79" t="str">
            <v>A03</v>
          </cell>
          <cell r="U79" t="str">
            <v>D01A03</v>
          </cell>
        </row>
        <row r="80">
          <cell r="E80" t="str">
            <v>Midlands and East</v>
          </cell>
          <cell r="S80" t="str">
            <v>D03</v>
          </cell>
          <cell r="T80" t="str">
            <v>A04</v>
          </cell>
          <cell r="U80" t="str">
            <v>D03A04</v>
          </cell>
        </row>
        <row r="81">
          <cell r="E81" t="str">
            <v>Midlands and East</v>
          </cell>
          <cell r="S81" t="str">
            <v>D04</v>
          </cell>
          <cell r="T81" t="str">
            <v>A02</v>
          </cell>
          <cell r="U81" t="str">
            <v>D04A02</v>
          </cell>
        </row>
        <row r="82">
          <cell r="E82" t="str">
            <v>Midlands and East</v>
          </cell>
          <cell r="S82" t="str">
            <v>D03</v>
          </cell>
          <cell r="T82" t="str">
            <v>A04</v>
          </cell>
          <cell r="U82" t="str">
            <v>D03A04</v>
          </cell>
        </row>
        <row r="83">
          <cell r="E83" t="str">
            <v>Midlands and East</v>
          </cell>
          <cell r="S83" t="str">
            <v>D02</v>
          </cell>
          <cell r="T83" t="str">
            <v>A03</v>
          </cell>
          <cell r="U83" t="str">
            <v>D02A03</v>
          </cell>
        </row>
        <row r="84">
          <cell r="E84" t="str">
            <v>Midlands and East</v>
          </cell>
          <cell r="S84" t="str">
            <v>D03</v>
          </cell>
          <cell r="T84" t="str">
            <v>A05</v>
          </cell>
          <cell r="U84" t="str">
            <v>D03A05</v>
          </cell>
        </row>
        <row r="85">
          <cell r="E85" t="str">
            <v>Midlands and East</v>
          </cell>
          <cell r="S85" t="str">
            <v>D02</v>
          </cell>
          <cell r="T85" t="str">
            <v>A04</v>
          </cell>
          <cell r="U85" t="str">
            <v>D02A04</v>
          </cell>
        </row>
        <row r="86">
          <cell r="E86" t="str">
            <v>Midlands and East</v>
          </cell>
          <cell r="S86" t="str">
            <v>D03</v>
          </cell>
          <cell r="T86" t="str">
            <v>A04</v>
          </cell>
          <cell r="U86" t="str">
            <v>D03A04</v>
          </cell>
        </row>
        <row r="87">
          <cell r="E87" t="str">
            <v>Midlands and East</v>
          </cell>
          <cell r="S87" t="str">
            <v>D02</v>
          </cell>
          <cell r="T87" t="str">
            <v>A04</v>
          </cell>
          <cell r="U87" t="str">
            <v>D02A04</v>
          </cell>
        </row>
        <row r="88">
          <cell r="E88" t="str">
            <v>Midlands and East</v>
          </cell>
          <cell r="S88" t="str">
            <v>D05</v>
          </cell>
          <cell r="T88" t="str">
            <v>A01</v>
          </cell>
          <cell r="U88" t="str">
            <v>D05A01</v>
          </cell>
        </row>
        <row r="89">
          <cell r="E89" t="str">
            <v>Midlands and East</v>
          </cell>
          <cell r="S89" t="str">
            <v>D02</v>
          </cell>
          <cell r="T89" t="str">
            <v>A05</v>
          </cell>
          <cell r="U89" t="str">
            <v>D02A05</v>
          </cell>
        </row>
        <row r="90">
          <cell r="E90" t="str">
            <v>Midlands and East</v>
          </cell>
          <cell r="S90" t="str">
            <v>D02</v>
          </cell>
          <cell r="T90" t="str">
            <v>A04</v>
          </cell>
          <cell r="U90" t="str">
            <v>D02A04</v>
          </cell>
        </row>
        <row r="91">
          <cell r="E91" t="str">
            <v>Midlands and East</v>
          </cell>
          <cell r="S91" t="str">
            <v>D01</v>
          </cell>
          <cell r="T91" t="str">
            <v>A04</v>
          </cell>
          <cell r="U91" t="str">
            <v>D01A04</v>
          </cell>
        </row>
        <row r="92">
          <cell r="E92" t="str">
            <v>Midlands and East</v>
          </cell>
          <cell r="S92" t="str">
            <v>D02</v>
          </cell>
          <cell r="T92" t="str">
            <v>A05</v>
          </cell>
          <cell r="U92" t="str">
            <v>D02A05</v>
          </cell>
        </row>
        <row r="93">
          <cell r="E93" t="str">
            <v>Midlands and East</v>
          </cell>
          <cell r="S93" t="str">
            <v>D01</v>
          </cell>
          <cell r="T93" t="str">
            <v>A05</v>
          </cell>
          <cell r="U93" t="str">
            <v>D01A05</v>
          </cell>
        </row>
        <row r="94">
          <cell r="E94" t="str">
            <v>Midlands and East</v>
          </cell>
          <cell r="S94" t="str">
            <v>D05</v>
          </cell>
          <cell r="T94" t="str">
            <v>A02</v>
          </cell>
          <cell r="U94" t="str">
            <v>D05A02</v>
          </cell>
        </row>
        <row r="95">
          <cell r="E95" t="str">
            <v>Midlands and East</v>
          </cell>
          <cell r="S95" t="str">
            <v>D04</v>
          </cell>
          <cell r="T95" t="str">
            <v>A02</v>
          </cell>
          <cell r="U95" t="str">
            <v>D04A02</v>
          </cell>
        </row>
        <row r="96">
          <cell r="E96" t="str">
            <v>Midlands and East</v>
          </cell>
          <cell r="S96" t="str">
            <v>D05</v>
          </cell>
          <cell r="T96" t="str">
            <v>A02</v>
          </cell>
          <cell r="U96" t="str">
            <v>D05A02</v>
          </cell>
        </row>
        <row r="97">
          <cell r="E97" t="str">
            <v>Midlands and East</v>
          </cell>
          <cell r="S97" t="str">
            <v>D05</v>
          </cell>
          <cell r="T97" t="str">
            <v>A02</v>
          </cell>
          <cell r="U97" t="str">
            <v>D05A02</v>
          </cell>
        </row>
        <row r="98">
          <cell r="E98" t="str">
            <v>Midlands and East</v>
          </cell>
          <cell r="S98" t="str">
            <v>D03</v>
          </cell>
          <cell r="T98" t="str">
            <v>A05</v>
          </cell>
          <cell r="U98" t="str">
            <v>D03A05</v>
          </cell>
        </row>
        <row r="99">
          <cell r="E99" t="str">
            <v>Midlands and East</v>
          </cell>
          <cell r="S99" t="str">
            <v>D01</v>
          </cell>
          <cell r="T99" t="str">
            <v>A03</v>
          </cell>
          <cell r="U99" t="str">
            <v>D01A03</v>
          </cell>
        </row>
        <row r="100">
          <cell r="E100" t="str">
            <v>Midlands and East</v>
          </cell>
          <cell r="S100" t="str">
            <v>D02</v>
          </cell>
          <cell r="T100" t="str">
            <v>A02</v>
          </cell>
          <cell r="U100" t="str">
            <v>D02A02</v>
          </cell>
        </row>
        <row r="101">
          <cell r="E101" t="str">
            <v>Midlands and East</v>
          </cell>
          <cell r="S101" t="str">
            <v>D01</v>
          </cell>
          <cell r="T101" t="str">
            <v>A02</v>
          </cell>
          <cell r="U101" t="str">
            <v>D01A02</v>
          </cell>
        </row>
        <row r="102">
          <cell r="E102" t="str">
            <v>Midlands and East</v>
          </cell>
          <cell r="S102" t="str">
            <v>D02</v>
          </cell>
          <cell r="T102" t="str">
            <v>A04</v>
          </cell>
          <cell r="U102" t="str">
            <v>D02A04</v>
          </cell>
        </row>
        <row r="103">
          <cell r="E103" t="str">
            <v>Midlands and East</v>
          </cell>
          <cell r="S103" t="str">
            <v>D05</v>
          </cell>
          <cell r="T103" t="str">
            <v>A05</v>
          </cell>
          <cell r="U103" t="str">
            <v>D05A05</v>
          </cell>
        </row>
        <row r="104">
          <cell r="E104" t="str">
            <v>Midlands and East</v>
          </cell>
          <cell r="S104" t="str">
            <v>D01</v>
          </cell>
          <cell r="T104" t="str">
            <v>A02</v>
          </cell>
          <cell r="U104" t="str">
            <v>D01A02</v>
          </cell>
        </row>
        <row r="105">
          <cell r="E105" t="str">
            <v>Midlands and East</v>
          </cell>
          <cell r="S105" t="str">
            <v>D04</v>
          </cell>
          <cell r="T105" t="str">
            <v>A01</v>
          </cell>
          <cell r="U105" t="str">
            <v>D04A01</v>
          </cell>
        </row>
        <row r="106">
          <cell r="E106" t="str">
            <v>Midlands and East</v>
          </cell>
          <cell r="S106" t="str">
            <v>D01</v>
          </cell>
          <cell r="T106" t="str">
            <v>A04</v>
          </cell>
          <cell r="U106" t="str">
            <v>D01A04</v>
          </cell>
        </row>
        <row r="107">
          <cell r="E107" t="str">
            <v>Midlands and East</v>
          </cell>
          <cell r="S107" t="str">
            <v>D03</v>
          </cell>
          <cell r="T107" t="str">
            <v>A05</v>
          </cell>
          <cell r="U107" t="str">
            <v>D03A05</v>
          </cell>
        </row>
        <row r="108">
          <cell r="E108" t="str">
            <v>Midlands and East</v>
          </cell>
          <cell r="S108" t="str">
            <v>D02</v>
          </cell>
          <cell r="T108" t="str">
            <v>A05</v>
          </cell>
          <cell r="U108" t="str">
            <v>D02A05</v>
          </cell>
        </row>
        <row r="109">
          <cell r="E109" t="str">
            <v>Midlands and East</v>
          </cell>
          <cell r="S109" t="str">
            <v>D03</v>
          </cell>
          <cell r="T109" t="str">
            <v>A02</v>
          </cell>
          <cell r="U109" t="str">
            <v>D03A02</v>
          </cell>
        </row>
        <row r="110">
          <cell r="E110" t="str">
            <v>Midlands and East</v>
          </cell>
          <cell r="S110" t="str">
            <v>D02</v>
          </cell>
          <cell r="T110" t="str">
            <v>A05</v>
          </cell>
          <cell r="U110" t="str">
            <v>D02A05</v>
          </cell>
        </row>
        <row r="111">
          <cell r="E111" t="str">
            <v>Midlands and East</v>
          </cell>
          <cell r="S111" t="str">
            <v>D03</v>
          </cell>
          <cell r="T111" t="str">
            <v>A02</v>
          </cell>
          <cell r="U111" t="str">
            <v>D03A02</v>
          </cell>
        </row>
        <row r="112">
          <cell r="E112" t="str">
            <v>Midlands and East</v>
          </cell>
          <cell r="S112" t="str">
            <v>D02</v>
          </cell>
          <cell r="T112" t="str">
            <v>A03</v>
          </cell>
          <cell r="U112" t="str">
            <v>D02A03</v>
          </cell>
        </row>
        <row r="113">
          <cell r="E113" t="str">
            <v>Midlands and East</v>
          </cell>
          <cell r="S113" t="str">
            <v>D04</v>
          </cell>
          <cell r="T113" t="str">
            <v>A05</v>
          </cell>
          <cell r="U113" t="str">
            <v>D04A05</v>
          </cell>
        </row>
        <row r="114">
          <cell r="E114" t="str">
            <v>Midlands and East</v>
          </cell>
          <cell r="S114" t="str">
            <v>D02</v>
          </cell>
          <cell r="T114" t="str">
            <v>A05</v>
          </cell>
          <cell r="U114" t="str">
            <v>D02A05</v>
          </cell>
        </row>
        <row r="115">
          <cell r="E115" t="str">
            <v>London</v>
          </cell>
          <cell r="F115" t="str">
            <v>Outer London</v>
          </cell>
          <cell r="S115" t="str">
            <v>D05</v>
          </cell>
          <cell r="T115" t="str">
            <v>A01</v>
          </cell>
          <cell r="U115" t="str">
            <v>D05A01</v>
          </cell>
        </row>
        <row r="116">
          <cell r="E116" t="str">
            <v>London</v>
          </cell>
          <cell r="F116" t="str">
            <v>Outer London</v>
          </cell>
          <cell r="S116" t="str">
            <v>D02</v>
          </cell>
          <cell r="T116" t="str">
            <v>A01</v>
          </cell>
          <cell r="U116" t="str">
            <v>D02A01</v>
          </cell>
        </row>
        <row r="117">
          <cell r="E117" t="str">
            <v>London</v>
          </cell>
          <cell r="F117" t="str">
            <v>Outer London</v>
          </cell>
          <cell r="S117" t="str">
            <v>D02</v>
          </cell>
          <cell r="T117" t="str">
            <v>A02</v>
          </cell>
          <cell r="U117" t="str">
            <v>D02A02</v>
          </cell>
        </row>
        <row r="118">
          <cell r="E118" t="str">
            <v>London</v>
          </cell>
          <cell r="F118" t="str">
            <v>Outer London</v>
          </cell>
          <cell r="S118" t="str">
            <v>D04</v>
          </cell>
          <cell r="T118" t="str">
            <v>A01</v>
          </cell>
          <cell r="U118" t="str">
            <v>D04A01</v>
          </cell>
        </row>
        <row r="119">
          <cell r="E119" t="str">
            <v>London</v>
          </cell>
          <cell r="F119" t="str">
            <v>Outer London</v>
          </cell>
          <cell r="S119" t="str">
            <v>D02</v>
          </cell>
          <cell r="T119" t="str">
            <v>A03</v>
          </cell>
          <cell r="U119" t="str">
            <v>D02A03</v>
          </cell>
        </row>
        <row r="120">
          <cell r="E120" t="str">
            <v>London</v>
          </cell>
          <cell r="F120" t="str">
            <v>Inner London</v>
          </cell>
          <cell r="S120" t="str">
            <v>D04</v>
          </cell>
          <cell r="T120" t="str">
            <v>A01</v>
          </cell>
          <cell r="U120" t="str">
            <v>D04A01</v>
          </cell>
        </row>
        <row r="121">
          <cell r="E121" t="str">
            <v>London</v>
          </cell>
          <cell r="F121" t="str">
            <v>Inner London</v>
          </cell>
          <cell r="S121" t="str">
            <v>D05</v>
          </cell>
          <cell r="T121" t="str">
            <v>A01</v>
          </cell>
          <cell r="U121" t="str">
            <v>D05A01</v>
          </cell>
        </row>
        <row r="122">
          <cell r="E122" t="str">
            <v>London</v>
          </cell>
          <cell r="F122" t="str">
            <v>Outer London</v>
          </cell>
          <cell r="S122" t="str">
            <v>D04</v>
          </cell>
          <cell r="T122" t="str">
            <v>A01</v>
          </cell>
          <cell r="U122" t="str">
            <v>D04A01</v>
          </cell>
        </row>
        <row r="123">
          <cell r="E123" t="str">
            <v>London</v>
          </cell>
          <cell r="F123" t="str">
            <v>Outer London</v>
          </cell>
          <cell r="S123" t="str">
            <v>D04</v>
          </cell>
          <cell r="T123" t="str">
            <v>A01</v>
          </cell>
          <cell r="U123" t="str">
            <v>D04A01</v>
          </cell>
        </row>
        <row r="124">
          <cell r="E124" t="str">
            <v>London</v>
          </cell>
          <cell r="F124" t="str">
            <v>Outer London</v>
          </cell>
          <cell r="S124" t="str">
            <v>D04</v>
          </cell>
          <cell r="T124" t="str">
            <v>A01</v>
          </cell>
          <cell r="U124" t="str">
            <v>D04A01</v>
          </cell>
        </row>
        <row r="125">
          <cell r="E125" t="str">
            <v>London</v>
          </cell>
          <cell r="F125" t="str">
            <v>Outer London</v>
          </cell>
          <cell r="S125" t="str">
            <v>D03</v>
          </cell>
          <cell r="T125" t="str">
            <v>A01</v>
          </cell>
          <cell r="U125" t="str">
            <v>D03A01</v>
          </cell>
        </row>
        <row r="126">
          <cell r="E126" t="str">
            <v>London</v>
          </cell>
          <cell r="F126" t="str">
            <v>Inner London</v>
          </cell>
          <cell r="S126" t="str">
            <v>D04</v>
          </cell>
          <cell r="T126" t="str">
            <v>A01</v>
          </cell>
          <cell r="U126" t="str">
            <v>D04A01</v>
          </cell>
        </row>
        <row r="127">
          <cell r="E127" t="str">
            <v>London</v>
          </cell>
          <cell r="F127" t="str">
            <v>Inner London</v>
          </cell>
          <cell r="S127" t="str">
            <v>D04</v>
          </cell>
          <cell r="T127" t="str">
            <v>A01</v>
          </cell>
          <cell r="U127" t="str">
            <v>D04A01</v>
          </cell>
        </row>
        <row r="128">
          <cell r="E128" t="str">
            <v>London</v>
          </cell>
          <cell r="F128" t="str">
            <v>Outer London</v>
          </cell>
          <cell r="S128" t="str">
            <v>D05</v>
          </cell>
          <cell r="T128" t="str">
            <v>A01</v>
          </cell>
          <cell r="U128" t="str">
            <v>D05A01</v>
          </cell>
        </row>
        <row r="129">
          <cell r="E129" t="str">
            <v>London</v>
          </cell>
          <cell r="F129" t="str">
            <v>Outer London</v>
          </cell>
          <cell r="S129" t="str">
            <v>D01</v>
          </cell>
          <cell r="T129" t="str">
            <v>A02</v>
          </cell>
          <cell r="U129" t="str">
            <v>D01A02</v>
          </cell>
        </row>
        <row r="130">
          <cell r="E130" t="str">
            <v>London</v>
          </cell>
          <cell r="F130" t="str">
            <v>Outer London</v>
          </cell>
          <cell r="S130" t="str">
            <v>D03</v>
          </cell>
          <cell r="T130" t="str">
            <v>A03</v>
          </cell>
          <cell r="U130" t="str">
            <v>D03A03</v>
          </cell>
        </row>
        <row r="131">
          <cell r="E131" t="str">
            <v>London</v>
          </cell>
          <cell r="F131" t="str">
            <v>Outer London</v>
          </cell>
          <cell r="S131" t="str">
            <v>D02</v>
          </cell>
          <cell r="T131" t="str">
            <v>A01</v>
          </cell>
          <cell r="U131" t="str">
            <v>D02A01</v>
          </cell>
        </row>
        <row r="132">
          <cell r="E132" t="str">
            <v>London</v>
          </cell>
          <cell r="F132" t="str">
            <v>Inner London</v>
          </cell>
          <cell r="S132" t="str">
            <v>D05</v>
          </cell>
          <cell r="T132" t="str">
            <v>A01</v>
          </cell>
          <cell r="U132" t="str">
            <v>D05A01</v>
          </cell>
        </row>
        <row r="133">
          <cell r="E133" t="str">
            <v>London</v>
          </cell>
          <cell r="F133" t="str">
            <v>Outer London</v>
          </cell>
          <cell r="S133" t="str">
            <v>D01</v>
          </cell>
          <cell r="T133" t="str">
            <v>A01</v>
          </cell>
          <cell r="U133" t="str">
            <v>D01A01</v>
          </cell>
        </row>
        <row r="134">
          <cell r="E134" t="str">
            <v>London</v>
          </cell>
          <cell r="F134" t="str">
            <v>Inner London</v>
          </cell>
          <cell r="S134" t="str">
            <v>D04</v>
          </cell>
          <cell r="T134" t="str">
            <v>A01</v>
          </cell>
          <cell r="U134" t="str">
            <v>D04A01</v>
          </cell>
        </row>
        <row r="135">
          <cell r="E135" t="str">
            <v>London</v>
          </cell>
          <cell r="F135" t="str">
            <v>Inner London</v>
          </cell>
          <cell r="S135" t="str">
            <v>D04</v>
          </cell>
          <cell r="T135" t="str">
            <v>A01</v>
          </cell>
          <cell r="U135" t="str">
            <v>D04A01</v>
          </cell>
        </row>
        <row r="136">
          <cell r="E136" t="str">
            <v>London</v>
          </cell>
          <cell r="F136" t="str">
            <v>Inner London</v>
          </cell>
          <cell r="S136" t="str">
            <v>D05</v>
          </cell>
          <cell r="T136" t="str">
            <v>A01</v>
          </cell>
          <cell r="U136" t="str">
            <v>D05A01</v>
          </cell>
        </row>
        <row r="137">
          <cell r="E137" t="str">
            <v>London</v>
          </cell>
          <cell r="F137" t="str">
            <v>Outer London</v>
          </cell>
          <cell r="S137" t="str">
            <v>D03</v>
          </cell>
          <cell r="T137" t="str">
            <v>A01</v>
          </cell>
          <cell r="U137" t="str">
            <v>D03A01</v>
          </cell>
        </row>
        <row r="138">
          <cell r="E138" t="str">
            <v>London</v>
          </cell>
          <cell r="F138" t="str">
            <v>Outer London</v>
          </cell>
          <cell r="S138" t="str">
            <v>D01</v>
          </cell>
          <cell r="T138" t="str">
            <v>A02</v>
          </cell>
          <cell r="U138" t="str">
            <v>D01A02</v>
          </cell>
        </row>
        <row r="139">
          <cell r="E139" t="str">
            <v>London</v>
          </cell>
          <cell r="F139" t="str">
            <v>Inner London</v>
          </cell>
          <cell r="S139" t="str">
            <v>D05</v>
          </cell>
          <cell r="T139" t="str">
            <v>A01</v>
          </cell>
          <cell r="U139" t="str">
            <v>D05A01</v>
          </cell>
        </row>
        <row r="140">
          <cell r="E140" t="str">
            <v>London</v>
          </cell>
          <cell r="F140" t="str">
            <v>Outer London</v>
          </cell>
          <cell r="S140" t="str">
            <v>D01</v>
          </cell>
          <cell r="T140" t="str">
            <v>A01</v>
          </cell>
          <cell r="U140" t="str">
            <v>D01A01</v>
          </cell>
        </row>
        <row r="141">
          <cell r="E141" t="str">
            <v>London</v>
          </cell>
          <cell r="F141" t="str">
            <v>Outer London</v>
          </cell>
          <cell r="S141" t="str">
            <v>D02</v>
          </cell>
          <cell r="T141" t="str">
            <v>A02</v>
          </cell>
          <cell r="U141" t="str">
            <v>D02A02</v>
          </cell>
        </row>
        <row r="142">
          <cell r="E142" t="str">
            <v>London</v>
          </cell>
          <cell r="F142" t="str">
            <v>Inner London</v>
          </cell>
          <cell r="S142" t="str">
            <v>D05</v>
          </cell>
          <cell r="T142" t="str">
            <v>A01</v>
          </cell>
          <cell r="U142" t="str">
            <v>D05A01</v>
          </cell>
        </row>
        <row r="143">
          <cell r="E143" t="str">
            <v>London</v>
          </cell>
          <cell r="F143" t="str">
            <v>Outer London</v>
          </cell>
          <cell r="S143" t="str">
            <v>D05</v>
          </cell>
          <cell r="T143" t="str">
            <v>A01</v>
          </cell>
          <cell r="U143" t="str">
            <v>D05A01</v>
          </cell>
        </row>
        <row r="144">
          <cell r="E144" t="str">
            <v>London</v>
          </cell>
          <cell r="F144" t="str">
            <v>Inner London</v>
          </cell>
          <cell r="S144" t="str">
            <v>D02</v>
          </cell>
          <cell r="T144" t="str">
            <v>A01</v>
          </cell>
          <cell r="U144" t="str">
            <v>D02A01</v>
          </cell>
        </row>
        <row r="145">
          <cell r="E145" t="str">
            <v>London</v>
          </cell>
          <cell r="F145" t="str">
            <v>Inner London</v>
          </cell>
          <cell r="S145" t="str">
            <v>D04</v>
          </cell>
          <cell r="T145" t="str">
            <v>A01</v>
          </cell>
          <cell r="U145" t="str">
            <v>D04A01</v>
          </cell>
        </row>
        <row r="146">
          <cell r="E146" t="str">
            <v>London</v>
          </cell>
          <cell r="F146" t="str">
            <v>Inner London</v>
          </cell>
          <cell r="S146" t="str">
            <v>D04</v>
          </cell>
          <cell r="T146" t="str">
            <v>A01</v>
          </cell>
          <cell r="U146" t="str">
            <v>D04A01</v>
          </cell>
        </row>
        <row r="147">
          <cell r="E147" t="str">
            <v>South East</v>
          </cell>
          <cell r="S147" t="str">
            <v>D02</v>
          </cell>
          <cell r="T147" t="str">
            <v>A03</v>
          </cell>
          <cell r="U147" t="str">
            <v>D02A03</v>
          </cell>
        </row>
        <row r="148">
          <cell r="E148" t="str">
            <v>South East</v>
          </cell>
          <cell r="S148" t="str">
            <v>D03</v>
          </cell>
          <cell r="T148" t="str">
            <v>A01</v>
          </cell>
          <cell r="U148" t="str">
            <v>D03A01</v>
          </cell>
        </row>
        <row r="149">
          <cell r="E149" t="str">
            <v>South East</v>
          </cell>
          <cell r="S149" t="str">
            <v>D02</v>
          </cell>
          <cell r="T149" t="str">
            <v>A04</v>
          </cell>
          <cell r="U149" t="str">
            <v>D02A04</v>
          </cell>
        </row>
        <row r="150">
          <cell r="E150" t="str">
            <v>South East</v>
          </cell>
          <cell r="S150" t="str">
            <v>D02</v>
          </cell>
          <cell r="T150" t="str">
            <v>A05</v>
          </cell>
          <cell r="U150" t="str">
            <v>D02A05</v>
          </cell>
        </row>
        <row r="151">
          <cell r="E151" t="str">
            <v>South East</v>
          </cell>
          <cell r="S151" t="str">
            <v>D02</v>
          </cell>
          <cell r="T151" t="str">
            <v>A05</v>
          </cell>
          <cell r="U151" t="str">
            <v>D02A05</v>
          </cell>
        </row>
        <row r="152">
          <cell r="E152" t="str">
            <v>South East</v>
          </cell>
          <cell r="S152" t="str">
            <v>D02</v>
          </cell>
          <cell r="T152" t="str">
            <v>A01</v>
          </cell>
          <cell r="U152" t="str">
            <v>D02A01</v>
          </cell>
        </row>
        <row r="153">
          <cell r="E153" t="str">
            <v>South East</v>
          </cell>
          <cell r="S153" t="str">
            <v>D03</v>
          </cell>
          <cell r="T153" t="str">
            <v>A02</v>
          </cell>
          <cell r="U153" t="str">
            <v>D03A02</v>
          </cell>
        </row>
        <row r="154">
          <cell r="E154" t="str">
            <v>South East</v>
          </cell>
          <cell r="S154" t="str">
            <v>D01</v>
          </cell>
          <cell r="T154" t="str">
            <v>A03</v>
          </cell>
          <cell r="U154" t="str">
            <v>D01A03</v>
          </cell>
        </row>
        <row r="155">
          <cell r="E155" t="str">
            <v>South East</v>
          </cell>
          <cell r="S155" t="str">
            <v>D01</v>
          </cell>
          <cell r="T155" t="str">
            <v>A03</v>
          </cell>
          <cell r="U155" t="str">
            <v>D01A03</v>
          </cell>
        </row>
        <row r="156">
          <cell r="E156" t="str">
            <v>South East</v>
          </cell>
          <cell r="S156" t="str">
            <v>D04</v>
          </cell>
          <cell r="T156" t="str">
            <v>A05</v>
          </cell>
          <cell r="U156" t="str">
            <v>D04A05</v>
          </cell>
        </row>
        <row r="157">
          <cell r="E157" t="str">
            <v>South East</v>
          </cell>
          <cell r="S157" t="str">
            <v>D03</v>
          </cell>
          <cell r="T157" t="str">
            <v>A02</v>
          </cell>
          <cell r="U157" t="str">
            <v>D03A02</v>
          </cell>
        </row>
        <row r="158">
          <cell r="E158" t="str">
            <v>South East</v>
          </cell>
          <cell r="S158" t="str">
            <v>D01</v>
          </cell>
          <cell r="T158" t="str">
            <v>A04</v>
          </cell>
          <cell r="U158" t="str">
            <v>D01A04</v>
          </cell>
        </row>
        <row r="159">
          <cell r="E159" t="str">
            <v>South East</v>
          </cell>
          <cell r="S159" t="str">
            <v>D01</v>
          </cell>
          <cell r="T159" t="str">
            <v>A02</v>
          </cell>
          <cell r="U159" t="str">
            <v>D01A02</v>
          </cell>
        </row>
        <row r="160">
          <cell r="E160" t="str">
            <v>South East</v>
          </cell>
          <cell r="S160" t="str">
            <v>D03</v>
          </cell>
          <cell r="T160" t="str">
            <v>A05</v>
          </cell>
          <cell r="U160" t="str">
            <v>D03A05</v>
          </cell>
        </row>
        <row r="161">
          <cell r="E161" t="str">
            <v>South East</v>
          </cell>
          <cell r="S161" t="str">
            <v>D01</v>
          </cell>
          <cell r="T161" t="str">
            <v>A03</v>
          </cell>
          <cell r="U161" t="str">
            <v>D01A03</v>
          </cell>
        </row>
        <row r="162">
          <cell r="E162" t="str">
            <v>South East</v>
          </cell>
          <cell r="S162" t="str">
            <v>D04</v>
          </cell>
          <cell r="T162" t="str">
            <v>A03</v>
          </cell>
          <cell r="U162" t="str">
            <v>D04A03</v>
          </cell>
        </row>
        <row r="163">
          <cell r="E163" t="str">
            <v>South East</v>
          </cell>
          <cell r="S163" t="str">
            <v>D05</v>
          </cell>
          <cell r="T163" t="str">
            <v>A05</v>
          </cell>
          <cell r="U163" t="str">
            <v>D05A05</v>
          </cell>
        </row>
        <row r="164">
          <cell r="E164" t="str">
            <v>South East</v>
          </cell>
          <cell r="S164" t="str">
            <v>D01</v>
          </cell>
          <cell r="T164" t="str">
            <v>A03</v>
          </cell>
          <cell r="U164" t="str">
            <v>D01A03</v>
          </cell>
        </row>
        <row r="165">
          <cell r="E165" t="str">
            <v>South East</v>
          </cell>
          <cell r="S165" t="str">
            <v>D01</v>
          </cell>
          <cell r="T165" t="str">
            <v>A05</v>
          </cell>
          <cell r="U165" t="str">
            <v>D01A05</v>
          </cell>
        </row>
        <row r="166">
          <cell r="E166" t="str">
            <v>South East</v>
          </cell>
          <cell r="S166" t="str">
            <v>D03</v>
          </cell>
          <cell r="T166" t="str">
            <v>A05</v>
          </cell>
          <cell r="U166" t="str">
            <v>D03A05</v>
          </cell>
        </row>
        <row r="167">
          <cell r="E167" t="str">
            <v>South East</v>
          </cell>
          <cell r="S167" t="str">
            <v>D01</v>
          </cell>
          <cell r="T167" t="str">
            <v>A02</v>
          </cell>
          <cell r="U167" t="str">
            <v>D01A02</v>
          </cell>
        </row>
        <row r="168">
          <cell r="E168" t="str">
            <v>South East</v>
          </cell>
          <cell r="S168" t="str">
            <v>D04</v>
          </cell>
          <cell r="T168" t="str">
            <v>A02</v>
          </cell>
          <cell r="U168" t="str">
            <v>D04A02</v>
          </cell>
        </row>
        <row r="169">
          <cell r="E169" t="str">
            <v>South East</v>
          </cell>
          <cell r="S169" t="str">
            <v>D02</v>
          </cell>
          <cell r="T169" t="str">
            <v>A05</v>
          </cell>
          <cell r="U169" t="str">
            <v>D02A05</v>
          </cell>
        </row>
        <row r="170">
          <cell r="E170" t="str">
            <v>South East</v>
          </cell>
          <cell r="S170" t="str">
            <v>D04</v>
          </cell>
          <cell r="T170" t="str">
            <v>A01</v>
          </cell>
          <cell r="U170" t="str">
            <v>D04A01</v>
          </cell>
        </row>
        <row r="171">
          <cell r="E171" t="str">
            <v>South East</v>
          </cell>
          <cell r="S171" t="str">
            <v>D01</v>
          </cell>
          <cell r="T171" t="str">
            <v>A05</v>
          </cell>
          <cell r="U171" t="str">
            <v>D01A05</v>
          </cell>
        </row>
        <row r="172">
          <cell r="E172" t="str">
            <v>South West</v>
          </cell>
          <cell r="S172" t="str">
            <v>D01</v>
          </cell>
          <cell r="T172" t="str">
            <v>A03</v>
          </cell>
          <cell r="U172" t="str">
            <v>D01A03</v>
          </cell>
        </row>
        <row r="173">
          <cell r="E173" t="str">
            <v>South West</v>
          </cell>
          <cell r="S173" t="str">
            <v>D02</v>
          </cell>
          <cell r="T173" t="str">
            <v>A05</v>
          </cell>
          <cell r="U173" t="str">
            <v>D02A05</v>
          </cell>
        </row>
        <row r="174">
          <cell r="E174" t="str">
            <v>South West</v>
          </cell>
          <cell r="S174" t="str">
            <v>D01</v>
          </cell>
          <cell r="T174" t="str">
            <v>A04</v>
          </cell>
          <cell r="U174" t="str">
            <v>D01A04</v>
          </cell>
        </row>
        <row r="175">
          <cell r="E175" t="str">
            <v>South West</v>
          </cell>
          <cell r="S175" t="str">
            <v>D04</v>
          </cell>
          <cell r="T175" t="str">
            <v>A05</v>
          </cell>
          <cell r="U175" t="str">
            <v>D04A05</v>
          </cell>
        </row>
        <row r="176">
          <cell r="E176" t="str">
            <v>South West</v>
          </cell>
          <cell r="S176" t="str">
            <v>D02</v>
          </cell>
          <cell r="T176" t="str">
            <v>A05</v>
          </cell>
          <cell r="U176" t="str">
            <v>D02A05</v>
          </cell>
        </row>
        <row r="177">
          <cell r="E177" t="str">
            <v>South West</v>
          </cell>
          <cell r="S177" t="str">
            <v>D02</v>
          </cell>
          <cell r="T177" t="str">
            <v>A02</v>
          </cell>
          <cell r="U177" t="str">
            <v>D02A02</v>
          </cell>
        </row>
        <row r="178">
          <cell r="E178" t="str">
            <v>North</v>
          </cell>
          <cell r="S178" t="str">
            <v>D04</v>
          </cell>
          <cell r="T178" t="str">
            <v>A04</v>
          </cell>
          <cell r="U178" t="str">
            <v>D04A04</v>
          </cell>
        </row>
        <row r="179">
          <cell r="E179" t="str">
            <v>North</v>
          </cell>
          <cell r="S179" t="str">
            <v>D04</v>
          </cell>
          <cell r="T179" t="str">
            <v>A02</v>
          </cell>
          <cell r="U179" t="str">
            <v>D04A02</v>
          </cell>
        </row>
        <row r="180">
          <cell r="E180" t="str">
            <v>North</v>
          </cell>
          <cell r="S180" t="str">
            <v>D05</v>
          </cell>
          <cell r="T180" t="str">
            <v>A01</v>
          </cell>
          <cell r="U180" t="str">
            <v>D05A01</v>
          </cell>
        </row>
        <row r="181">
          <cell r="E181" t="str">
            <v>South East</v>
          </cell>
          <cell r="S181" t="str">
            <v>D01</v>
          </cell>
          <cell r="T181" t="str">
            <v>A03</v>
          </cell>
          <cell r="U181" t="str">
            <v>D01A03</v>
          </cell>
        </row>
        <row r="182">
          <cell r="E182" t="str">
            <v>South East</v>
          </cell>
          <cell r="S182" t="str">
            <v>D01</v>
          </cell>
          <cell r="T182" t="str">
            <v>A02</v>
          </cell>
          <cell r="U182" t="str">
            <v>D01A02</v>
          </cell>
        </row>
        <row r="183">
          <cell r="E183" t="str">
            <v>South West</v>
          </cell>
          <cell r="S183" t="str">
            <v>D03</v>
          </cell>
          <cell r="T183" t="str">
            <v>A02</v>
          </cell>
          <cell r="U183" t="str">
            <v>D03A02</v>
          </cell>
        </row>
        <row r="184">
          <cell r="E184" t="str">
            <v>South East</v>
          </cell>
          <cell r="S184" t="str">
            <v>D01</v>
          </cell>
          <cell r="T184" t="str">
            <v>A01</v>
          </cell>
          <cell r="U184" t="str">
            <v>D01A01</v>
          </cell>
        </row>
        <row r="185">
          <cell r="E185" t="str">
            <v>Midlands and East</v>
          </cell>
          <cell r="S185" t="str">
            <v>D05</v>
          </cell>
          <cell r="T185" t="str">
            <v>A02</v>
          </cell>
          <cell r="U185" t="str">
            <v>D05A02</v>
          </cell>
        </row>
        <row r="186">
          <cell r="E186" t="str">
            <v>North</v>
          </cell>
          <cell r="S186" t="str">
            <v>D04</v>
          </cell>
          <cell r="T186" t="str">
            <v>A02</v>
          </cell>
          <cell r="U186" t="str">
            <v>D04A02</v>
          </cell>
        </row>
        <row r="187">
          <cell r="E187" t="str">
            <v>Midlands and East</v>
          </cell>
          <cell r="S187" t="str">
            <v>D03</v>
          </cell>
          <cell r="T187" t="str">
            <v>A04</v>
          </cell>
          <cell r="U187" t="str">
            <v>D03A04</v>
          </cell>
        </row>
        <row r="188">
          <cell r="E188" t="str">
            <v>North</v>
          </cell>
          <cell r="S188" t="str">
            <v>D05</v>
          </cell>
          <cell r="T188" t="str">
            <v>A02</v>
          </cell>
          <cell r="U188" t="str">
            <v>D05A02</v>
          </cell>
        </row>
        <row r="189">
          <cell r="E189" t="str">
            <v>North</v>
          </cell>
          <cell r="S189" t="str">
            <v>D03</v>
          </cell>
          <cell r="T189" t="str">
            <v>A04</v>
          </cell>
          <cell r="U189" t="str">
            <v>D03A04</v>
          </cell>
        </row>
        <row r="190">
          <cell r="E190" t="str">
            <v>Midlands and East</v>
          </cell>
          <cell r="S190" t="str">
            <v>D01</v>
          </cell>
          <cell r="T190" t="str">
            <v>A05</v>
          </cell>
          <cell r="U190" t="str">
            <v>D01A05</v>
          </cell>
        </row>
        <row r="191">
          <cell r="E191" t="str">
            <v>Midlands and East</v>
          </cell>
          <cell r="S191" t="str">
            <v>D03</v>
          </cell>
          <cell r="T191" t="str">
            <v>A03</v>
          </cell>
          <cell r="U191" t="str">
            <v>D03A03</v>
          </cell>
        </row>
        <row r="192">
          <cell r="E192" t="str">
            <v>Midlands and East</v>
          </cell>
          <cell r="S192" t="str">
            <v>D01</v>
          </cell>
          <cell r="T192" t="str">
            <v>A05</v>
          </cell>
          <cell r="U192" t="str">
            <v>D01A05</v>
          </cell>
        </row>
        <row r="193">
          <cell r="E193" t="str">
            <v>Midlands and East</v>
          </cell>
          <cell r="S193" t="str">
            <v>D04</v>
          </cell>
          <cell r="T193" t="str">
            <v>A03</v>
          </cell>
          <cell r="U193" t="str">
            <v>D04A03</v>
          </cell>
        </row>
        <row r="194">
          <cell r="E194" t="str">
            <v>South East</v>
          </cell>
          <cell r="S194" t="str">
            <v>D01</v>
          </cell>
          <cell r="T194" t="str">
            <v>A04</v>
          </cell>
          <cell r="U194" t="str">
            <v>D01A04</v>
          </cell>
        </row>
        <row r="195">
          <cell r="E195" t="str">
            <v>South East</v>
          </cell>
          <cell r="S195" t="str">
            <v>D01</v>
          </cell>
          <cell r="T195" t="str">
            <v>A03</v>
          </cell>
          <cell r="U195" t="str">
            <v>D01A03</v>
          </cell>
        </row>
        <row r="196">
          <cell r="E196" t="str">
            <v>South East</v>
          </cell>
          <cell r="S196" t="str">
            <v>D01</v>
          </cell>
          <cell r="T196" t="str">
            <v>A05</v>
          </cell>
          <cell r="U196" t="str">
            <v>D01A05</v>
          </cell>
        </row>
        <row r="197">
          <cell r="E197" t="str">
            <v>South East</v>
          </cell>
          <cell r="S197" t="str">
            <v>D01</v>
          </cell>
          <cell r="T197" t="str">
            <v>A03</v>
          </cell>
          <cell r="U197" t="str">
            <v>D01A03</v>
          </cell>
        </row>
        <row r="198">
          <cell r="E198" t="str">
            <v>South West</v>
          </cell>
          <cell r="S198" t="str">
            <v>D01</v>
          </cell>
          <cell r="T198" t="str">
            <v>A04</v>
          </cell>
          <cell r="U198" t="str">
            <v>D01A04</v>
          </cell>
        </row>
        <row r="199">
          <cell r="E199" t="str">
            <v>South West</v>
          </cell>
          <cell r="S199" t="str">
            <v>D03</v>
          </cell>
          <cell r="T199" t="str">
            <v>A05</v>
          </cell>
          <cell r="U199" t="str">
            <v>D03A05</v>
          </cell>
        </row>
        <row r="200">
          <cell r="E200" t="str">
            <v>South West</v>
          </cell>
          <cell r="S200" t="str">
            <v>D03</v>
          </cell>
          <cell r="T200" t="str">
            <v>A05</v>
          </cell>
          <cell r="U200" t="str">
            <v>D03A05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Summary"/>
      <sheetName val="Details"/>
      <sheetName val="Baselines"/>
      <sheetName val="Glossary"/>
      <sheetName val="Org_Lookups"/>
    </sheetNames>
    <sheetDataSet>
      <sheetData sheetId="0">
        <row r="1">
          <cell r="B1" t="str">
            <v>[2012-13 PCT Revenue Allocations Final.xls]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allocations" TargetMode="External"/><Relationship Id="rId2" Type="http://schemas.openxmlformats.org/officeDocument/2006/relationships/hyperlink" Target="mailto:england.revenue-allocations@nhs.net?subject=FAO%20Allocations%20Team" TargetMode="External"/><Relationship Id="rId1" Type="http://schemas.openxmlformats.org/officeDocument/2006/relationships/hyperlink" Target="https://www.ons.gov.uk/peoplepopulationandcommunity/populationandmigration/populationprojections/datasets/clinicalcommissioninggroupsinenglandz2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44"/>
  <sheetViews>
    <sheetView tabSelected="1" zoomScaleNormal="100" workbookViewId="0"/>
  </sheetViews>
  <sheetFormatPr defaultColWidth="9.140625" defaultRowHeight="12.75"/>
  <cols>
    <col min="1" max="7" width="9.140625" style="1"/>
    <col min="8" max="8" width="13.5703125" style="1" customWidth="1"/>
    <col min="9" max="16384" width="9.140625" style="1"/>
  </cols>
  <sheetData>
    <row r="1" spans="1:8">
      <c r="A1" s="3" t="s">
        <v>532</v>
      </c>
      <c r="B1" s="3"/>
      <c r="C1" s="3"/>
      <c r="D1" s="3"/>
      <c r="E1" s="3"/>
      <c r="F1" s="3"/>
      <c r="G1" s="3"/>
      <c r="H1" s="3"/>
    </row>
    <row r="2" spans="1:8">
      <c r="A2" s="3" t="s">
        <v>533</v>
      </c>
      <c r="B2" s="3"/>
      <c r="C2" s="3"/>
      <c r="D2" s="3"/>
      <c r="E2" s="3"/>
      <c r="F2" s="3"/>
      <c r="G2" s="3"/>
      <c r="H2" s="3"/>
    </row>
    <row r="3" spans="1:8">
      <c r="A3" s="30" t="s">
        <v>534</v>
      </c>
      <c r="B3" s="3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>
      <c r="A5" s="3"/>
      <c r="B5" s="3"/>
      <c r="C5" s="3"/>
      <c r="D5" s="3"/>
      <c r="E5" s="3"/>
      <c r="F5" s="3"/>
      <c r="G5" s="3"/>
      <c r="H5" s="3"/>
    </row>
    <row r="6" spans="1:8" ht="23.25">
      <c r="A6" s="6" t="s">
        <v>540</v>
      </c>
      <c r="B6" s="4"/>
      <c r="C6" s="4"/>
      <c r="D6" s="4"/>
      <c r="E6" s="4"/>
      <c r="F6" s="4"/>
      <c r="G6" s="4"/>
      <c r="H6" s="5"/>
    </row>
    <row r="7" spans="1:8">
      <c r="A7" s="3" t="s">
        <v>370</v>
      </c>
      <c r="B7" s="3"/>
      <c r="C7" s="3"/>
      <c r="D7" s="3"/>
      <c r="E7" s="3"/>
      <c r="F7" s="3"/>
      <c r="G7" s="3"/>
      <c r="H7" s="3"/>
    </row>
    <row r="8" spans="1:8">
      <c r="A8" s="3"/>
      <c r="B8" s="3"/>
      <c r="C8" s="3"/>
      <c r="D8" s="3"/>
      <c r="E8" s="3"/>
      <c r="F8" s="3"/>
      <c r="G8" s="3"/>
      <c r="H8" s="3"/>
    </row>
    <row r="9" spans="1:8">
      <c r="A9" s="34" t="s">
        <v>542</v>
      </c>
      <c r="B9" s="35"/>
      <c r="C9" s="35"/>
      <c r="D9" s="35"/>
      <c r="E9" s="35"/>
      <c r="F9" s="35"/>
      <c r="G9" s="35"/>
      <c r="H9" s="36" t="s">
        <v>372</v>
      </c>
    </row>
    <row r="10" spans="1:8">
      <c r="A10" s="37" t="s">
        <v>422</v>
      </c>
      <c r="B10" s="38"/>
      <c r="C10" s="38"/>
      <c r="D10" s="38"/>
      <c r="E10" s="38"/>
      <c r="F10" s="38"/>
      <c r="G10" s="38"/>
      <c r="H10" s="38"/>
    </row>
    <row r="11" spans="1:8">
      <c r="A11" s="38" t="s">
        <v>371</v>
      </c>
      <c r="B11" s="38"/>
      <c r="C11" s="38"/>
      <c r="D11" s="38"/>
      <c r="E11" s="38"/>
      <c r="F11" s="38"/>
      <c r="G11" s="38"/>
      <c r="H11" s="38"/>
    </row>
    <row r="12" spans="1:8">
      <c r="A12" s="39"/>
      <c r="B12" s="38"/>
      <c r="C12" s="38"/>
      <c r="D12" s="38"/>
      <c r="E12" s="38"/>
      <c r="F12" s="38"/>
      <c r="G12" s="38"/>
      <c r="H12" s="38"/>
    </row>
    <row r="13" spans="1:8">
      <c r="A13" s="38" t="s">
        <v>456</v>
      </c>
      <c r="B13" s="38"/>
      <c r="C13" s="38"/>
      <c r="D13" s="38"/>
      <c r="E13" s="38"/>
      <c r="F13" s="38"/>
      <c r="G13" s="38"/>
      <c r="H13" s="38"/>
    </row>
    <row r="14" spans="1:8">
      <c r="A14" s="37" t="s">
        <v>455</v>
      </c>
      <c r="B14" s="38"/>
      <c r="C14" s="38"/>
      <c r="D14" s="38"/>
      <c r="E14" s="38"/>
      <c r="F14" s="38"/>
      <c r="G14" s="38"/>
      <c r="H14" s="38"/>
    </row>
    <row r="15" spans="1:8">
      <c r="A15" s="37" t="s">
        <v>454</v>
      </c>
      <c r="B15" s="38"/>
      <c r="C15" s="38"/>
      <c r="D15" s="38"/>
      <c r="E15" s="38"/>
      <c r="F15" s="38"/>
      <c r="G15" s="38"/>
      <c r="H15" s="38"/>
    </row>
    <row r="16" spans="1:8">
      <c r="A16" s="38"/>
      <c r="B16" s="38"/>
      <c r="C16" s="38"/>
      <c r="D16" s="38"/>
      <c r="E16" s="38"/>
      <c r="F16" s="38"/>
      <c r="G16" s="38"/>
      <c r="H16" s="38"/>
    </row>
    <row r="17" spans="1:8">
      <c r="A17" s="40" t="s">
        <v>423</v>
      </c>
      <c r="B17" s="41"/>
      <c r="C17" s="41"/>
      <c r="D17" s="41"/>
      <c r="E17" s="41"/>
      <c r="F17" s="41"/>
      <c r="G17" s="41"/>
      <c r="H17" s="41"/>
    </row>
    <row r="18" spans="1:8">
      <c r="A18" s="41"/>
      <c r="B18" s="41"/>
      <c r="C18" s="41"/>
      <c r="D18" s="41"/>
      <c r="E18" s="41"/>
      <c r="F18" s="41"/>
      <c r="G18" s="41"/>
      <c r="H18" s="41"/>
    </row>
    <row r="19" spans="1:8" s="2" customFormat="1">
      <c r="A19" s="179" t="s">
        <v>543</v>
      </c>
      <c r="B19" s="180"/>
      <c r="C19" s="180"/>
      <c r="D19" s="180"/>
      <c r="E19" s="180"/>
      <c r="F19" s="180"/>
      <c r="G19" s="180"/>
      <c r="H19" s="181" t="s">
        <v>538</v>
      </c>
    </row>
    <row r="20" spans="1:8" s="2" customFormat="1">
      <c r="A20" s="182" t="s">
        <v>549</v>
      </c>
      <c r="B20" s="183"/>
      <c r="C20" s="183"/>
      <c r="D20" s="183"/>
      <c r="E20" s="183"/>
      <c r="F20" s="183"/>
      <c r="G20" s="183"/>
      <c r="H20" s="183"/>
    </row>
    <row r="21" spans="1:8" s="2" customFormat="1">
      <c r="A21" s="183" t="s">
        <v>539</v>
      </c>
      <c r="B21" s="183"/>
      <c r="C21" s="183"/>
      <c r="D21" s="183"/>
      <c r="E21" s="183"/>
      <c r="F21" s="183"/>
      <c r="G21" s="183"/>
      <c r="H21" s="183"/>
    </row>
    <row r="22" spans="1:8" s="2" customFormat="1">
      <c r="A22" s="183"/>
      <c r="B22" s="183"/>
      <c r="C22" s="183"/>
      <c r="D22" s="183"/>
      <c r="E22" s="183"/>
      <c r="F22" s="183"/>
      <c r="G22" s="183"/>
      <c r="H22" s="183"/>
    </row>
    <row r="23" spans="1:8">
      <c r="A23" s="42" t="s">
        <v>544</v>
      </c>
      <c r="B23" s="43"/>
      <c r="C23" s="43"/>
      <c r="D23" s="42"/>
      <c r="E23" s="43"/>
      <c r="F23" s="43"/>
      <c r="G23" s="43"/>
      <c r="H23" s="44" t="s">
        <v>373</v>
      </c>
    </row>
    <row r="24" spans="1:8">
      <c r="A24" s="45" t="s">
        <v>545</v>
      </c>
      <c r="B24" s="46"/>
      <c r="C24" s="46"/>
      <c r="D24" s="46"/>
      <c r="E24" s="46"/>
      <c r="F24" s="46"/>
      <c r="G24" s="46"/>
      <c r="H24" s="47"/>
    </row>
    <row r="25" spans="1:8">
      <c r="A25" s="48" t="s">
        <v>421</v>
      </c>
      <c r="B25" s="46"/>
      <c r="C25" s="46"/>
      <c r="D25" s="46"/>
      <c r="E25" s="46"/>
      <c r="F25" s="46"/>
      <c r="G25" s="46"/>
      <c r="H25" s="47"/>
    </row>
    <row r="26" spans="1:8">
      <c r="A26" s="46"/>
      <c r="B26" s="46"/>
      <c r="C26" s="46"/>
      <c r="D26" s="46"/>
      <c r="E26" s="46"/>
      <c r="F26" s="46"/>
      <c r="G26" s="46"/>
      <c r="H26" s="47"/>
    </row>
    <row r="27" spans="1:8">
      <c r="A27" s="49" t="s">
        <v>448</v>
      </c>
      <c r="B27" s="49"/>
      <c r="C27" s="49"/>
      <c r="D27" s="49"/>
      <c r="E27" s="49"/>
      <c r="F27" s="49"/>
      <c r="G27" s="49"/>
      <c r="H27" s="49"/>
    </row>
    <row r="28" spans="1:8">
      <c r="A28" s="49" t="s">
        <v>449</v>
      </c>
      <c r="B28" s="49"/>
      <c r="C28" s="49"/>
      <c r="D28" s="49"/>
      <c r="E28" s="49"/>
      <c r="F28" s="49"/>
      <c r="G28" s="49"/>
      <c r="H28" s="49"/>
    </row>
    <row r="29" spans="1:8">
      <c r="A29" s="49" t="s">
        <v>450</v>
      </c>
      <c r="B29" s="49"/>
      <c r="C29" s="49"/>
      <c r="D29" s="49"/>
      <c r="E29" s="49"/>
      <c r="F29" s="49"/>
      <c r="G29" s="49"/>
      <c r="H29" s="49"/>
    </row>
    <row r="30" spans="1:8">
      <c r="A30" s="49"/>
      <c r="B30" s="49"/>
      <c r="C30" s="49"/>
      <c r="D30" s="49"/>
      <c r="E30" s="49"/>
      <c r="F30" s="49"/>
      <c r="G30" s="49"/>
      <c r="H30" s="49"/>
    </row>
    <row r="31" spans="1:8">
      <c r="A31" s="188" t="s">
        <v>541</v>
      </c>
      <c r="B31" s="49"/>
      <c r="C31" s="49"/>
      <c r="D31" s="49"/>
      <c r="E31" s="49"/>
      <c r="F31" s="49"/>
      <c r="G31" s="49"/>
      <c r="H31" s="49"/>
    </row>
    <row r="32" spans="1:8">
      <c r="A32" s="49"/>
      <c r="B32" s="49"/>
      <c r="C32" s="49"/>
      <c r="D32" s="49"/>
      <c r="E32" s="49"/>
      <c r="F32" s="49"/>
      <c r="G32" s="49"/>
      <c r="H32" s="49"/>
    </row>
    <row r="33" spans="1:8">
      <c r="A33" s="42" t="s">
        <v>381</v>
      </c>
      <c r="B33" s="43"/>
      <c r="C33" s="43"/>
      <c r="D33" s="42" t="s">
        <v>452</v>
      </c>
      <c r="E33" s="43"/>
      <c r="F33" s="43"/>
      <c r="G33" s="43"/>
      <c r="H33" s="44" t="s">
        <v>373</v>
      </c>
    </row>
    <row r="34" spans="1:8">
      <c r="A34" s="45" t="s">
        <v>424</v>
      </c>
      <c r="B34" s="46"/>
      <c r="C34" s="46"/>
      <c r="D34" s="46"/>
      <c r="E34" s="46"/>
      <c r="F34" s="46"/>
      <c r="G34" s="46"/>
      <c r="H34" s="47"/>
    </row>
    <row r="35" spans="1:8">
      <c r="A35" s="48" t="s">
        <v>425</v>
      </c>
      <c r="B35" s="46"/>
      <c r="C35" s="46"/>
      <c r="D35" s="46"/>
      <c r="E35" s="46"/>
      <c r="F35" s="46"/>
      <c r="G35" s="46"/>
      <c r="H35" s="47"/>
    </row>
    <row r="36" spans="1:8">
      <c r="A36" s="46"/>
      <c r="B36" s="46"/>
      <c r="C36" s="46"/>
      <c r="D36" s="46"/>
      <c r="E36" s="46"/>
      <c r="F36" s="46"/>
      <c r="G36" s="46"/>
      <c r="H36" s="47"/>
    </row>
    <row r="37" spans="1:8">
      <c r="A37" s="46"/>
      <c r="B37" s="46"/>
      <c r="C37" s="46"/>
      <c r="D37" s="46"/>
      <c r="E37" s="46"/>
      <c r="F37" s="46"/>
      <c r="G37" s="46"/>
      <c r="H37" s="47"/>
    </row>
    <row r="38" spans="1:8" s="2" customFormat="1">
      <c r="A38" s="50"/>
      <c r="B38" s="50"/>
      <c r="C38" s="50"/>
      <c r="D38" s="50"/>
      <c r="E38" s="50"/>
      <c r="F38" s="50"/>
      <c r="G38" s="50"/>
      <c r="H38" s="50"/>
    </row>
    <row r="39" spans="1:8" s="2" customFormat="1">
      <c r="A39" s="50" t="s">
        <v>528</v>
      </c>
      <c r="B39" s="50"/>
      <c r="C39" s="50"/>
      <c r="D39" s="50"/>
      <c r="E39" s="50"/>
      <c r="F39" s="50"/>
      <c r="G39" s="50"/>
      <c r="H39" s="50"/>
    </row>
    <row r="40" spans="1:8" s="2" customFormat="1">
      <c r="A40" s="51" t="s">
        <v>529</v>
      </c>
      <c r="B40" s="50"/>
      <c r="C40" s="50"/>
      <c r="D40" s="50"/>
      <c r="E40" s="50"/>
      <c r="F40" s="50"/>
      <c r="G40" s="50"/>
      <c r="H40" s="50"/>
    </row>
    <row r="41" spans="1:8" s="2" customFormat="1">
      <c r="A41" s="52"/>
      <c r="B41" s="50"/>
      <c r="C41" s="50"/>
      <c r="D41" s="50"/>
      <c r="E41" s="50"/>
      <c r="F41" s="50"/>
      <c r="G41" s="50"/>
      <c r="H41" s="50"/>
    </row>
    <row r="42" spans="1:8" s="2" customFormat="1">
      <c r="A42" s="52" t="s">
        <v>530</v>
      </c>
      <c r="B42" s="50"/>
      <c r="C42" s="50"/>
      <c r="D42" s="50"/>
      <c r="E42" s="50"/>
      <c r="F42" s="50"/>
      <c r="G42" s="50"/>
      <c r="H42" s="50"/>
    </row>
    <row r="43" spans="1:8" s="2" customFormat="1">
      <c r="A43" s="53" t="s">
        <v>531</v>
      </c>
      <c r="B43" s="50"/>
      <c r="C43" s="50"/>
      <c r="D43" s="50"/>
      <c r="E43" s="50"/>
      <c r="F43" s="50"/>
      <c r="G43" s="50"/>
      <c r="H43" s="50"/>
    </row>
    <row r="44" spans="1:8" s="2" customFormat="1">
      <c r="A44" s="53"/>
      <c r="B44" s="50"/>
      <c r="C44" s="50"/>
      <c r="D44" s="50"/>
      <c r="E44" s="50"/>
      <c r="F44" s="50"/>
      <c r="G44" s="50"/>
      <c r="H44" s="50"/>
    </row>
  </sheetData>
  <hyperlinks>
    <hyperlink ref="A17" r:id="rId1" display="Data Source: Subnational Population Projections for CCGs in England - ONS" xr:uid="{00000000-0004-0000-0000-000000000000}"/>
    <hyperlink ref="A43" r:id="rId2" xr:uid="{00000000-0004-0000-0000-000001000000}"/>
    <hyperlink ref="A40" r:id="rId3" display="See also Technical Guidance Documentation 2015/16 to 2019/20" xr:uid="{00000000-0004-0000-0000-000002000000}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12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639"/>
  </sheetPr>
  <dimension ref="A1:C125"/>
  <sheetViews>
    <sheetView showGridLines="0" workbookViewId="0"/>
  </sheetViews>
  <sheetFormatPr defaultRowHeight="12.75"/>
  <cols>
    <col min="1" max="4" width="4.85546875" style="31" customWidth="1"/>
    <col min="5" max="16384" width="9.140625" style="31"/>
  </cols>
  <sheetData>
    <row r="1" spans="1:1">
      <c r="A1" s="31" t="s">
        <v>532</v>
      </c>
    </row>
    <row r="2" spans="1:1">
      <c r="A2" s="31" t="s">
        <v>533</v>
      </c>
    </row>
    <row r="3" spans="1:1">
      <c r="A3" s="32" t="s">
        <v>535</v>
      </c>
    </row>
    <row r="5" spans="1:1">
      <c r="A5" s="163" t="s">
        <v>457</v>
      </c>
    </row>
    <row r="6" spans="1:1">
      <c r="A6" s="164" t="s">
        <v>458</v>
      </c>
    </row>
    <row r="7" spans="1:1">
      <c r="A7" s="165"/>
    </row>
    <row r="8" spans="1:1">
      <c r="A8" s="163" t="s">
        <v>459</v>
      </c>
    </row>
    <row r="9" spans="1:1">
      <c r="A9" s="163" t="s">
        <v>460</v>
      </c>
    </row>
    <row r="10" spans="1:1">
      <c r="A10" s="163" t="s">
        <v>461</v>
      </c>
    </row>
    <row r="11" spans="1:1">
      <c r="A11" s="163" t="s">
        <v>462</v>
      </c>
    </row>
    <row r="12" spans="1:1">
      <c r="A12" s="163" t="s">
        <v>463</v>
      </c>
    </row>
    <row r="13" spans="1:1">
      <c r="A13" s="163" t="s">
        <v>464</v>
      </c>
    </row>
    <row r="14" spans="1:1">
      <c r="A14" s="163"/>
    </row>
    <row r="15" spans="1:1">
      <c r="A15" s="163" t="s">
        <v>465</v>
      </c>
    </row>
    <row r="17" spans="1:2">
      <c r="B17" s="166" t="s">
        <v>466</v>
      </c>
    </row>
    <row r="18" spans="1:2">
      <c r="B18" s="166" t="s">
        <v>467</v>
      </c>
    </row>
    <row r="19" spans="1:2">
      <c r="A19" s="166"/>
    </row>
    <row r="20" spans="1:2">
      <c r="A20" s="165" t="s">
        <v>468</v>
      </c>
    </row>
    <row r="21" spans="1:2">
      <c r="A21" s="165"/>
    </row>
    <row r="22" spans="1:2">
      <c r="A22" s="165" t="s">
        <v>469</v>
      </c>
    </row>
    <row r="23" spans="1:2">
      <c r="A23" s="165"/>
      <c r="B23" s="166" t="s">
        <v>470</v>
      </c>
    </row>
    <row r="24" spans="1:2">
      <c r="A24" s="165"/>
      <c r="B24" s="166" t="s">
        <v>471</v>
      </c>
    </row>
    <row r="25" spans="1:2">
      <c r="A25" s="165"/>
    </row>
    <row r="26" spans="1:2">
      <c r="A26" s="165" t="s">
        <v>472</v>
      </c>
    </row>
    <row r="27" spans="1:2">
      <c r="A27" s="165"/>
      <c r="B27" s="166" t="s">
        <v>473</v>
      </c>
    </row>
    <row r="28" spans="1:2">
      <c r="A28" s="165"/>
      <c r="B28" s="166" t="s">
        <v>474</v>
      </c>
    </row>
    <row r="29" spans="1:2">
      <c r="A29" s="165"/>
      <c r="B29" s="166"/>
    </row>
    <row r="30" spans="1:2">
      <c r="A30" s="165"/>
      <c r="B30" s="166" t="s">
        <v>475</v>
      </c>
    </row>
    <row r="31" spans="1:2">
      <c r="A31" s="165"/>
      <c r="B31" s="166" t="s">
        <v>476</v>
      </c>
    </row>
    <row r="32" spans="1:2">
      <c r="A32" s="165"/>
      <c r="B32" s="166" t="s">
        <v>477</v>
      </c>
    </row>
    <row r="33" spans="1:2">
      <c r="A33" s="165"/>
    </row>
    <row r="34" spans="1:2">
      <c r="A34" s="165" t="s">
        <v>478</v>
      </c>
    </row>
    <row r="35" spans="1:2">
      <c r="A35" s="165"/>
      <c r="B35" s="166" t="s">
        <v>479</v>
      </c>
    </row>
    <row r="36" spans="1:2">
      <c r="A36" s="165"/>
      <c r="B36" s="166" t="s">
        <v>480</v>
      </c>
    </row>
    <row r="37" spans="1:2">
      <c r="A37" s="165"/>
      <c r="B37" s="166" t="s">
        <v>481</v>
      </c>
    </row>
    <row r="38" spans="1:2">
      <c r="A38" s="165"/>
      <c r="B38" s="166" t="s">
        <v>482</v>
      </c>
    </row>
    <row r="39" spans="1:2">
      <c r="A39" s="165"/>
      <c r="B39" s="166" t="s">
        <v>483</v>
      </c>
    </row>
    <row r="40" spans="1:2">
      <c r="A40" s="165" t="s">
        <v>484</v>
      </c>
    </row>
    <row r="41" spans="1:2">
      <c r="A41" s="165"/>
      <c r="B41" s="166" t="s">
        <v>485</v>
      </c>
    </row>
    <row r="42" spans="1:2">
      <c r="A42" s="165"/>
      <c r="B42" s="166"/>
    </row>
    <row r="43" spans="1:2">
      <c r="A43" s="165"/>
      <c r="B43" s="166" t="s">
        <v>486</v>
      </c>
    </row>
    <row r="44" spans="1:2">
      <c r="A44" s="165"/>
      <c r="B44" s="166"/>
    </row>
    <row r="45" spans="1:2">
      <c r="A45" s="165"/>
      <c r="B45" s="166" t="s">
        <v>487</v>
      </c>
    </row>
    <row r="46" spans="1:2">
      <c r="A46" s="165"/>
      <c r="B46" s="166" t="s">
        <v>488</v>
      </c>
    </row>
    <row r="47" spans="1:2">
      <c r="A47" s="165"/>
    </row>
    <row r="48" spans="1:2">
      <c r="A48" s="165"/>
      <c r="B48" s="166" t="s">
        <v>489</v>
      </c>
    </row>
    <row r="49" spans="1:3">
      <c r="A49" s="165"/>
      <c r="B49" s="166" t="s">
        <v>490</v>
      </c>
    </row>
    <row r="50" spans="1:3">
      <c r="A50" s="165"/>
      <c r="B50" s="166" t="s">
        <v>491</v>
      </c>
    </row>
    <row r="51" spans="1:3">
      <c r="A51" s="165"/>
      <c r="B51" s="166" t="s">
        <v>492</v>
      </c>
    </row>
    <row r="52" spans="1:3">
      <c r="A52" s="165"/>
      <c r="C52" s="33" t="s">
        <v>493</v>
      </c>
    </row>
    <row r="53" spans="1:3">
      <c r="A53" s="165"/>
      <c r="B53" s="166" t="s">
        <v>494</v>
      </c>
    </row>
    <row r="54" spans="1:3">
      <c r="A54" s="165"/>
      <c r="B54" s="166" t="s">
        <v>495</v>
      </c>
    </row>
    <row r="55" spans="1:3">
      <c r="A55" s="165"/>
      <c r="B55" s="166" t="s">
        <v>496</v>
      </c>
    </row>
    <row r="56" spans="1:3">
      <c r="A56" s="165"/>
      <c r="C56" s="33" t="s">
        <v>497</v>
      </c>
    </row>
    <row r="57" spans="1:3">
      <c r="A57" s="165"/>
    </row>
    <row r="58" spans="1:3">
      <c r="A58" s="165"/>
      <c r="B58" s="166" t="s">
        <v>498</v>
      </c>
    </row>
    <row r="59" spans="1:3">
      <c r="A59" s="165"/>
      <c r="B59" s="166" t="s">
        <v>499</v>
      </c>
    </row>
    <row r="60" spans="1:3">
      <c r="A60" s="165"/>
      <c r="B60" s="166"/>
    </row>
    <row r="61" spans="1:3">
      <c r="A61" s="165"/>
      <c r="B61" s="166" t="s">
        <v>536</v>
      </c>
    </row>
    <row r="62" spans="1:3">
      <c r="A62" s="165"/>
      <c r="B62" s="166" t="s">
        <v>500</v>
      </c>
    </row>
    <row r="63" spans="1:3">
      <c r="A63" s="165"/>
      <c r="B63" s="166"/>
    </row>
    <row r="64" spans="1:3">
      <c r="A64" s="165"/>
      <c r="B64" s="166" t="s">
        <v>501</v>
      </c>
    </row>
    <row r="65" spans="1:3">
      <c r="A65" s="165"/>
      <c r="B65" s="166" t="s">
        <v>502</v>
      </c>
    </row>
    <row r="66" spans="1:3">
      <c r="A66" s="165"/>
      <c r="B66" s="166"/>
    </row>
    <row r="67" spans="1:3">
      <c r="A67" s="165"/>
      <c r="B67" s="166" t="s">
        <v>503</v>
      </c>
    </row>
    <row r="68" spans="1:3">
      <c r="A68" s="165"/>
      <c r="B68" s="166" t="s">
        <v>504</v>
      </c>
    </row>
    <row r="69" spans="1:3">
      <c r="A69" s="165"/>
      <c r="B69" s="166" t="s">
        <v>505</v>
      </c>
    </row>
    <row r="70" spans="1:3">
      <c r="A70" s="165"/>
      <c r="B70" s="166" t="s">
        <v>506</v>
      </c>
    </row>
    <row r="71" spans="1:3">
      <c r="A71" s="165"/>
      <c r="C71" s="33" t="s">
        <v>507</v>
      </c>
    </row>
    <row r="72" spans="1:3">
      <c r="A72" s="165"/>
    </row>
    <row r="73" spans="1:3">
      <c r="A73" s="165"/>
      <c r="B73" s="166" t="s">
        <v>508</v>
      </c>
    </row>
    <row r="74" spans="1:3">
      <c r="A74" s="165"/>
      <c r="B74" s="166" t="s">
        <v>499</v>
      </c>
    </row>
    <row r="75" spans="1:3">
      <c r="A75" s="165"/>
      <c r="B75" s="166"/>
    </row>
    <row r="76" spans="1:3">
      <c r="A76" s="165"/>
      <c r="B76" s="166" t="s">
        <v>509</v>
      </c>
    </row>
    <row r="77" spans="1:3">
      <c r="A77" s="165"/>
      <c r="B77" s="166" t="s">
        <v>510</v>
      </c>
    </row>
    <row r="78" spans="1:3">
      <c r="A78" s="165"/>
      <c r="B78" s="166" t="s">
        <v>511</v>
      </c>
    </row>
    <row r="79" spans="1:3">
      <c r="A79" s="165"/>
      <c r="B79" s="166" t="s">
        <v>483</v>
      </c>
    </row>
    <row r="80" spans="1:3">
      <c r="A80" s="165"/>
      <c r="B80" s="166" t="s">
        <v>512</v>
      </c>
    </row>
    <row r="81" spans="1:2">
      <c r="A81" s="165"/>
      <c r="B81" s="166"/>
    </row>
    <row r="82" spans="1:2">
      <c r="A82" s="165"/>
      <c r="B82" s="166" t="s">
        <v>513</v>
      </c>
    </row>
    <row r="83" spans="1:2">
      <c r="A83" s="165"/>
      <c r="B83" s="166" t="s">
        <v>514</v>
      </c>
    </row>
    <row r="84" spans="1:2">
      <c r="A84" s="165"/>
      <c r="B84" s="166" t="s">
        <v>511</v>
      </c>
    </row>
    <row r="85" spans="1:2">
      <c r="A85" s="165"/>
      <c r="B85" s="166" t="s">
        <v>483</v>
      </c>
    </row>
    <row r="86" spans="1:2">
      <c r="A86" s="165"/>
      <c r="B86" s="166" t="s">
        <v>515</v>
      </c>
    </row>
    <row r="87" spans="1:2">
      <c r="A87" s="165"/>
      <c r="B87" s="166"/>
    </row>
    <row r="88" spans="1:2">
      <c r="A88" s="165"/>
      <c r="B88" s="166" t="s">
        <v>516</v>
      </c>
    </row>
    <row r="89" spans="1:2">
      <c r="A89" s="165"/>
      <c r="B89" s="166" t="s">
        <v>517</v>
      </c>
    </row>
    <row r="90" spans="1:2">
      <c r="A90" s="165"/>
      <c r="B90" s="166" t="s">
        <v>518</v>
      </c>
    </row>
    <row r="91" spans="1:2">
      <c r="A91" s="165"/>
      <c r="B91" s="166" t="s">
        <v>519</v>
      </c>
    </row>
    <row r="92" spans="1:2">
      <c r="A92" s="165"/>
      <c r="B92" s="166"/>
    </row>
    <row r="93" spans="1:2">
      <c r="A93" s="165"/>
      <c r="B93" s="166" t="s">
        <v>520</v>
      </c>
    </row>
    <row r="94" spans="1:2">
      <c r="A94" s="165"/>
      <c r="B94" s="166"/>
    </row>
    <row r="95" spans="1:2">
      <c r="A95" s="165"/>
      <c r="B95" s="166" t="s">
        <v>521</v>
      </c>
    </row>
    <row r="96" spans="1:2">
      <c r="A96" s="165"/>
      <c r="B96" s="166" t="s">
        <v>522</v>
      </c>
    </row>
    <row r="97" spans="1:3">
      <c r="A97" s="165"/>
      <c r="C97" s="33" t="s">
        <v>523</v>
      </c>
    </row>
    <row r="98" spans="1:3">
      <c r="A98" s="165"/>
    </row>
    <row r="99" spans="1:3">
      <c r="A99" s="165"/>
      <c r="B99" s="166" t="s">
        <v>524</v>
      </c>
    </row>
    <row r="100" spans="1:3">
      <c r="A100" s="165"/>
      <c r="B100" s="166" t="s">
        <v>525</v>
      </c>
    </row>
    <row r="101" spans="1:3">
      <c r="A101" s="165"/>
      <c r="B101" s="166" t="s">
        <v>499</v>
      </c>
    </row>
    <row r="102" spans="1:3">
      <c r="A102" s="165"/>
      <c r="B102" s="166"/>
    </row>
    <row r="103" spans="1:3">
      <c r="A103" s="165" t="s">
        <v>526</v>
      </c>
    </row>
    <row r="104" spans="1:3">
      <c r="A104" s="165"/>
      <c r="B104" s="166" t="s">
        <v>509</v>
      </c>
    </row>
    <row r="105" spans="1:3">
      <c r="A105" s="165"/>
      <c r="B105" s="166" t="s">
        <v>510</v>
      </c>
    </row>
    <row r="106" spans="1:3">
      <c r="A106" s="165"/>
      <c r="B106" s="166" t="s">
        <v>511</v>
      </c>
    </row>
    <row r="107" spans="1:3">
      <c r="A107" s="165"/>
      <c r="B107" s="166" t="s">
        <v>483</v>
      </c>
    </row>
    <row r="108" spans="1:3">
      <c r="A108" s="165"/>
      <c r="B108" s="166" t="s">
        <v>512</v>
      </c>
    </row>
    <row r="109" spans="1:3">
      <c r="A109" s="165"/>
      <c r="B109" s="166"/>
    </row>
    <row r="110" spans="1:3">
      <c r="A110" s="165"/>
      <c r="B110" s="166" t="s">
        <v>513</v>
      </c>
    </row>
    <row r="111" spans="1:3">
      <c r="A111" s="165"/>
      <c r="B111" s="166" t="s">
        <v>514</v>
      </c>
    </row>
    <row r="112" spans="1:3">
      <c r="A112" s="165"/>
      <c r="B112" s="166" t="s">
        <v>511</v>
      </c>
    </row>
    <row r="113" spans="1:3">
      <c r="A113" s="165"/>
      <c r="B113" s="166" t="s">
        <v>483</v>
      </c>
    </row>
    <row r="114" spans="1:3">
      <c r="A114" s="165"/>
      <c r="B114" s="166" t="s">
        <v>515</v>
      </c>
    </row>
    <row r="115" spans="1:3">
      <c r="A115" s="165"/>
      <c r="B115" s="166"/>
    </row>
    <row r="116" spans="1:3">
      <c r="A116" s="165"/>
      <c r="B116" s="166" t="s">
        <v>516</v>
      </c>
    </row>
    <row r="117" spans="1:3">
      <c r="A117" s="165"/>
      <c r="B117" s="166" t="s">
        <v>517</v>
      </c>
    </row>
    <row r="118" spans="1:3">
      <c r="A118" s="165"/>
      <c r="B118" s="166" t="s">
        <v>518</v>
      </c>
    </row>
    <row r="119" spans="1:3">
      <c r="A119" s="165"/>
      <c r="B119" s="166" t="s">
        <v>519</v>
      </c>
    </row>
    <row r="120" spans="1:3">
      <c r="A120" s="165"/>
      <c r="B120" s="166"/>
    </row>
    <row r="121" spans="1:3">
      <c r="A121" s="165"/>
      <c r="B121" s="166" t="s">
        <v>520</v>
      </c>
    </row>
    <row r="122" spans="1:3">
      <c r="A122" s="165"/>
      <c r="B122" s="166"/>
    </row>
    <row r="123" spans="1:3">
      <c r="A123" s="165"/>
      <c r="B123" s="166" t="s">
        <v>521</v>
      </c>
    </row>
    <row r="124" spans="1:3">
      <c r="A124" s="165"/>
      <c r="B124" s="166" t="s">
        <v>522</v>
      </c>
    </row>
    <row r="125" spans="1:3">
      <c r="A125" s="165"/>
      <c r="C125" s="33" t="s">
        <v>527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5EB8"/>
  </sheetPr>
  <dimension ref="A1:R304"/>
  <sheetViews>
    <sheetView workbookViewId="0">
      <pane xSplit="2" ySplit="6" topLeftCell="C7" activePane="bottomRight" state="frozen"/>
      <selection activeCell="M1" sqref="M1"/>
      <selection pane="topRight" activeCell="M1" sqref="M1"/>
      <selection pane="bottomLeft" activeCell="M1" sqref="M1"/>
      <selection pane="bottomRight"/>
    </sheetView>
  </sheetViews>
  <sheetFormatPr defaultColWidth="9.140625" defaultRowHeight="12.75"/>
  <cols>
    <col min="1" max="1" width="6.42578125" style="168" customWidth="1"/>
    <col min="2" max="2" width="53.42578125" style="2" bestFit="1" customWidth="1"/>
    <col min="3" max="3" width="22.28515625" style="2" hidden="1" customWidth="1"/>
    <col min="4" max="4" width="4" style="2" hidden="1" customWidth="1"/>
    <col min="5" max="5" width="15.7109375" style="195" bestFit="1" customWidth="1"/>
    <col min="6" max="6" width="12.28515625" style="14" customWidth="1"/>
    <col min="7" max="11" width="11.85546875" style="195" customWidth="1"/>
    <col min="12" max="12" width="12.28515625" style="10" customWidth="1"/>
    <col min="13" max="17" width="14.140625" style="10" customWidth="1"/>
    <col min="18" max="18" width="9.140625" style="10"/>
    <col min="19" max="16384" width="9.140625" style="2"/>
  </cols>
  <sheetData>
    <row r="1" spans="1:18">
      <c r="A1" s="191" t="s">
        <v>532</v>
      </c>
      <c r="B1" s="10"/>
      <c r="E1" s="198" t="s">
        <v>417</v>
      </c>
      <c r="F1" s="194"/>
      <c r="G1" s="202"/>
      <c r="H1" s="202"/>
      <c r="I1" s="202" t="s">
        <v>418</v>
      </c>
      <c r="J1" s="202"/>
      <c r="K1" s="202"/>
      <c r="L1" s="187"/>
      <c r="M1" s="204" t="s">
        <v>416</v>
      </c>
      <c r="N1" s="204"/>
      <c r="O1" s="204"/>
      <c r="P1" s="204"/>
      <c r="Q1" s="204"/>
    </row>
    <row r="2" spans="1:18">
      <c r="A2" s="191" t="s">
        <v>533</v>
      </c>
      <c r="B2" s="10"/>
      <c r="E2" s="199" t="s">
        <v>430</v>
      </c>
      <c r="F2" s="190"/>
      <c r="G2" s="203"/>
      <c r="H2" s="203"/>
      <c r="I2" s="203" t="s">
        <v>453</v>
      </c>
      <c r="J2" s="203"/>
      <c r="K2" s="203"/>
      <c r="M2" s="205" t="s">
        <v>451</v>
      </c>
      <c r="N2" s="205"/>
      <c r="O2" s="205"/>
      <c r="P2" s="205"/>
      <c r="Q2" s="205"/>
    </row>
    <row r="3" spans="1:18">
      <c r="A3" s="192" t="s">
        <v>534</v>
      </c>
      <c r="B3" s="10"/>
      <c r="E3" s="199"/>
      <c r="F3" s="19"/>
      <c r="G3" s="199"/>
      <c r="H3" s="199"/>
      <c r="I3" s="199"/>
      <c r="J3" s="199"/>
      <c r="K3" s="199"/>
      <c r="O3" s="18"/>
    </row>
    <row r="4" spans="1:18">
      <c r="A4" s="193"/>
      <c r="B4" s="10"/>
      <c r="E4" s="199">
        <f t="shared" ref="E4:K4" si="0">SUM(E7:E198)</f>
        <v>59079904.55623126</v>
      </c>
      <c r="F4" s="19"/>
      <c r="G4" s="199">
        <f t="shared" si="0"/>
        <v>59447416.8984375</v>
      </c>
      <c r="H4" s="199">
        <f t="shared" si="0"/>
        <v>59802739.78125</v>
      </c>
      <c r="I4" s="199">
        <f t="shared" si="0"/>
        <v>60137620.015625</v>
      </c>
      <c r="J4" s="199">
        <f t="shared" si="0"/>
        <v>60459122.5</v>
      </c>
      <c r="K4" s="199">
        <f t="shared" si="0"/>
        <v>60764816.9453125</v>
      </c>
      <c r="M4" s="11">
        <f>G4/E4-1</f>
        <v>6.2205981029717083E-3</v>
      </c>
      <c r="N4" s="11">
        <f>H4/G4-1</f>
        <v>5.9770954122286835E-3</v>
      </c>
      <c r="O4" s="11">
        <f>I4/H4-1</f>
        <v>5.5997473627453775E-3</v>
      </c>
      <c r="P4" s="11">
        <f>J4/I4-1</f>
        <v>5.3461125380662722E-3</v>
      </c>
      <c r="Q4" s="11">
        <f>K4/J4-1</f>
        <v>5.0562170384211846E-3</v>
      </c>
      <c r="R4" s="11"/>
    </row>
    <row r="5" spans="1:18">
      <c r="E5" s="200"/>
      <c r="F5" s="13"/>
      <c r="G5" s="200"/>
      <c r="H5" s="200"/>
      <c r="I5" s="200"/>
      <c r="J5" s="200"/>
      <c r="K5" s="200"/>
    </row>
    <row r="6" spans="1:18">
      <c r="A6" s="167" t="s">
        <v>547</v>
      </c>
      <c r="B6" s="167" t="s">
        <v>546</v>
      </c>
      <c r="C6" s="168" t="s">
        <v>440</v>
      </c>
      <c r="D6" s="169"/>
      <c r="E6" s="201" t="s">
        <v>550</v>
      </c>
      <c r="F6" s="189"/>
      <c r="G6" s="201" t="s">
        <v>551</v>
      </c>
      <c r="H6" s="201" t="s">
        <v>552</v>
      </c>
      <c r="I6" s="201" t="s">
        <v>553</v>
      </c>
      <c r="J6" s="201" t="s">
        <v>554</v>
      </c>
      <c r="K6" s="201" t="s">
        <v>555</v>
      </c>
      <c r="L6" s="171"/>
      <c r="M6" s="172" t="s">
        <v>443</v>
      </c>
      <c r="N6" s="170" t="s">
        <v>444</v>
      </c>
      <c r="O6" s="170" t="s">
        <v>445</v>
      </c>
      <c r="P6" s="170" t="s">
        <v>446</v>
      </c>
      <c r="Q6" s="170" t="s">
        <v>447</v>
      </c>
      <c r="R6" s="7"/>
    </row>
    <row r="7" spans="1:18">
      <c r="A7" s="167" t="s">
        <v>0</v>
      </c>
      <c r="B7" s="8" t="s">
        <v>185</v>
      </c>
      <c r="C7" s="2" t="s">
        <v>429</v>
      </c>
      <c r="E7" s="196">
        <v>108354.667480469</v>
      </c>
      <c r="F7" s="15"/>
      <c r="G7" s="196">
        <v>108392.1875</v>
      </c>
      <c r="H7" s="196">
        <v>108449.640625</v>
      </c>
      <c r="I7" s="196">
        <v>108477.078125</v>
      </c>
      <c r="J7" s="196">
        <v>108490.84375</v>
      </c>
      <c r="K7" s="196">
        <v>108475.96875</v>
      </c>
      <c r="M7" s="11">
        <f t="shared" ref="M7:M38" si="1">G7/E7-1</f>
        <v>3.4627045058077677E-4</v>
      </c>
      <c r="N7" s="11">
        <f>H7/G7-1</f>
        <v>5.3004857937755112E-4</v>
      </c>
      <c r="O7" s="11">
        <f>I7/H7-1</f>
        <v>2.5299761107433483E-4</v>
      </c>
      <c r="P7" s="11">
        <f>J7/I7-1</f>
        <v>1.2689892867623342E-4</v>
      </c>
      <c r="Q7" s="11">
        <f>K7/J7-1</f>
        <v>-1.3710834468461108E-4</v>
      </c>
      <c r="R7" s="12"/>
    </row>
    <row r="8" spans="1:18">
      <c r="A8" s="167" t="s">
        <v>1</v>
      </c>
      <c r="B8" s="8" t="s">
        <v>325</v>
      </c>
      <c r="C8" s="2" t="s">
        <v>429</v>
      </c>
      <c r="E8" s="196">
        <v>292189.83605957002</v>
      </c>
      <c r="F8" s="15"/>
      <c r="G8" s="196">
        <v>293122.5</v>
      </c>
      <c r="H8" s="196">
        <v>294087.8125</v>
      </c>
      <c r="I8" s="196">
        <v>295084.125</v>
      </c>
      <c r="J8" s="196">
        <v>296002.53125</v>
      </c>
      <c r="K8" s="196">
        <v>296842.9375</v>
      </c>
      <c r="M8" s="11">
        <f t="shared" si="1"/>
        <v>3.191979409714385E-3</v>
      </c>
      <c r="N8" s="11">
        <f t="shared" ref="N8:Q58" si="2">H8/G8-1</f>
        <v>3.2932050593181827E-3</v>
      </c>
      <c r="O8" s="11">
        <f t="shared" si="2"/>
        <v>3.3878061505863144E-3</v>
      </c>
      <c r="P8" s="11">
        <f t="shared" si="2"/>
        <v>3.1123539770225861E-3</v>
      </c>
      <c r="Q8" s="11">
        <f t="shared" si="2"/>
        <v>2.8391860246972378E-3</v>
      </c>
      <c r="R8" s="12"/>
    </row>
    <row r="9" spans="1:18">
      <c r="A9" s="167" t="s">
        <v>2</v>
      </c>
      <c r="B9" s="8" t="s">
        <v>186</v>
      </c>
      <c r="C9" s="2" t="s">
        <v>429</v>
      </c>
      <c r="E9" s="196">
        <v>259367.9208984375</v>
      </c>
      <c r="F9" s="15"/>
      <c r="G9" s="196">
        <v>260056.4375</v>
      </c>
      <c r="H9" s="196">
        <v>260704.78125</v>
      </c>
      <c r="I9" s="196">
        <v>261174</v>
      </c>
      <c r="J9" s="196">
        <v>261762.296875</v>
      </c>
      <c r="K9" s="196">
        <v>262460.8125</v>
      </c>
      <c r="M9" s="11">
        <f t="shared" si="1"/>
        <v>2.6545942889835139E-3</v>
      </c>
      <c r="N9" s="11">
        <f t="shared" si="2"/>
        <v>2.4930886396534735E-3</v>
      </c>
      <c r="O9" s="11">
        <f t="shared" si="2"/>
        <v>1.7998087635764382E-3</v>
      </c>
      <c r="P9" s="11">
        <f t="shared" si="2"/>
        <v>2.2525093424308196E-3</v>
      </c>
      <c r="Q9" s="11">
        <f t="shared" si="2"/>
        <v>2.6685112154771762E-3</v>
      </c>
      <c r="R9" s="12"/>
    </row>
    <row r="10" spans="1:18">
      <c r="A10" s="167" t="s">
        <v>3</v>
      </c>
      <c r="B10" s="8" t="s">
        <v>383</v>
      </c>
      <c r="C10" s="2" t="s">
        <v>429</v>
      </c>
      <c r="E10" s="196">
        <v>297298.9188079834</v>
      </c>
      <c r="F10" s="15"/>
      <c r="G10" s="196">
        <v>298132.21875</v>
      </c>
      <c r="H10" s="196">
        <v>298891.875</v>
      </c>
      <c r="I10" s="196">
        <v>299587.75</v>
      </c>
      <c r="J10" s="196">
        <v>300221.375</v>
      </c>
      <c r="K10" s="196">
        <v>300764.21875</v>
      </c>
      <c r="M10" s="11">
        <f t="shared" si="1"/>
        <v>2.802902699268861E-3</v>
      </c>
      <c r="N10" s="11">
        <f t="shared" si="2"/>
        <v>2.5480515094444822E-3</v>
      </c>
      <c r="O10" s="11">
        <f t="shared" si="2"/>
        <v>2.3281830595094366E-3</v>
      </c>
      <c r="P10" s="11">
        <f t="shared" si="2"/>
        <v>2.1149896816541336E-3</v>
      </c>
      <c r="Q10" s="11">
        <f t="shared" si="2"/>
        <v>1.808144906404463E-3</v>
      </c>
      <c r="R10" s="12"/>
    </row>
    <row r="11" spans="1:18">
      <c r="A11" s="167" t="s">
        <v>4</v>
      </c>
      <c r="B11" s="8" t="s">
        <v>187</v>
      </c>
      <c r="C11" s="2" t="s">
        <v>429</v>
      </c>
      <c r="E11" s="196">
        <v>325418</v>
      </c>
      <c r="F11" s="15"/>
      <c r="G11" s="196">
        <v>325474.59375</v>
      </c>
      <c r="H11" s="196">
        <v>325564.0625</v>
      </c>
      <c r="I11" s="196">
        <v>325652.125</v>
      </c>
      <c r="J11" s="196">
        <v>325740.3125</v>
      </c>
      <c r="K11" s="196">
        <v>325781.3125</v>
      </c>
      <c r="M11" s="11">
        <f t="shared" si="1"/>
        <v>1.7391093916141465E-4</v>
      </c>
      <c r="N11" s="11">
        <f t="shared" si="2"/>
        <v>2.7488704715517009E-4</v>
      </c>
      <c r="O11" s="11">
        <f t="shared" si="2"/>
        <v>2.7049207865204039E-4</v>
      </c>
      <c r="P11" s="11">
        <f t="shared" si="2"/>
        <v>2.7080277765723082E-4</v>
      </c>
      <c r="Q11" s="11">
        <f t="shared" si="2"/>
        <v>1.2586713534257221E-4</v>
      </c>
      <c r="R11" s="12"/>
    </row>
    <row r="12" spans="1:18">
      <c r="A12" s="167" t="s">
        <v>5</v>
      </c>
      <c r="B12" s="8" t="s">
        <v>188</v>
      </c>
      <c r="C12" s="2" t="s">
        <v>429</v>
      </c>
      <c r="E12" s="196">
        <v>296987.75262069702</v>
      </c>
      <c r="F12" s="15"/>
      <c r="G12" s="196">
        <v>297279.8125</v>
      </c>
      <c r="H12" s="196">
        <v>297414.375</v>
      </c>
      <c r="I12" s="196">
        <v>297457.03125</v>
      </c>
      <c r="J12" s="196">
        <v>297528.96875</v>
      </c>
      <c r="K12" s="196">
        <v>297502.90625</v>
      </c>
      <c r="M12" s="11">
        <f t="shared" si="1"/>
        <v>9.8340714970834853E-4</v>
      </c>
      <c r="N12" s="11">
        <f t="shared" si="2"/>
        <v>4.5264593942118125E-4</v>
      </c>
      <c r="O12" s="11">
        <f t="shared" si="2"/>
        <v>1.4342363243202705E-4</v>
      </c>
      <c r="P12" s="11">
        <f t="shared" si="2"/>
        <v>2.4184165254959034E-4</v>
      </c>
      <c r="Q12" s="11">
        <f t="shared" si="2"/>
        <v>-8.7596512398424586E-5</v>
      </c>
      <c r="R12" s="12"/>
    </row>
    <row r="13" spans="1:18">
      <c r="A13" s="167" t="s">
        <v>6</v>
      </c>
      <c r="B13" s="8" t="s">
        <v>189</v>
      </c>
      <c r="C13" s="2" t="s">
        <v>429</v>
      </c>
      <c r="E13" s="196">
        <v>157204.24853515625</v>
      </c>
      <c r="F13" s="15"/>
      <c r="G13" s="196">
        <v>157356.140625</v>
      </c>
      <c r="H13" s="196">
        <v>157527.421875</v>
      </c>
      <c r="I13" s="196">
        <v>157706.65625</v>
      </c>
      <c r="J13" s="196">
        <v>157875.640625</v>
      </c>
      <c r="K13" s="196">
        <v>158029.90625</v>
      </c>
      <c r="M13" s="11">
        <f t="shared" si="1"/>
        <v>9.66208555170045E-4</v>
      </c>
      <c r="N13" s="11">
        <f t="shared" si="2"/>
        <v>1.0884942228481798E-3</v>
      </c>
      <c r="O13" s="11">
        <f t="shared" si="2"/>
        <v>1.1377979329987298E-3</v>
      </c>
      <c r="P13" s="11">
        <f t="shared" si="2"/>
        <v>1.0715107340308894E-3</v>
      </c>
      <c r="Q13" s="11">
        <f t="shared" si="2"/>
        <v>9.7713380220842971E-4</v>
      </c>
      <c r="R13" s="12"/>
    </row>
    <row r="14" spans="1:18">
      <c r="A14" s="167" t="s">
        <v>7</v>
      </c>
      <c r="B14" s="8" t="s">
        <v>190</v>
      </c>
      <c r="C14" s="2" t="s">
        <v>429</v>
      </c>
      <c r="E14" s="196">
        <v>284072.08127784729</v>
      </c>
      <c r="F14" s="15"/>
      <c r="G14" s="196">
        <v>284309.3125</v>
      </c>
      <c r="H14" s="196">
        <v>284521.125</v>
      </c>
      <c r="I14" s="196">
        <v>284736.65625</v>
      </c>
      <c r="J14" s="196">
        <v>284950.625</v>
      </c>
      <c r="K14" s="196">
        <v>285102.71875</v>
      </c>
      <c r="M14" s="11">
        <f t="shared" si="1"/>
        <v>8.3510924792595809E-4</v>
      </c>
      <c r="N14" s="11">
        <f t="shared" si="2"/>
        <v>7.4500725332371509E-4</v>
      </c>
      <c r="O14" s="11">
        <f t="shared" si="2"/>
        <v>7.5752283771546303E-4</v>
      </c>
      <c r="P14" s="11">
        <f t="shared" si="2"/>
        <v>7.5146190454700168E-4</v>
      </c>
      <c r="Q14" s="11">
        <f t="shared" si="2"/>
        <v>5.3375475137129591E-4</v>
      </c>
      <c r="R14" s="12"/>
    </row>
    <row r="15" spans="1:18">
      <c r="A15" s="167" t="s">
        <v>8</v>
      </c>
      <c r="B15" s="8" t="s">
        <v>384</v>
      </c>
      <c r="C15" s="2" t="s">
        <v>429</v>
      </c>
      <c r="E15" s="196">
        <v>175120.75170898438</v>
      </c>
      <c r="F15" s="15"/>
      <c r="G15" s="196">
        <v>175157.515625</v>
      </c>
      <c r="H15" s="196">
        <v>175171.625</v>
      </c>
      <c r="I15" s="196">
        <v>175123.546875</v>
      </c>
      <c r="J15" s="196">
        <v>175059.828125</v>
      </c>
      <c r="K15" s="196">
        <v>174947.40625</v>
      </c>
      <c r="M15" s="11">
        <f t="shared" si="1"/>
        <v>2.099346631216914E-4</v>
      </c>
      <c r="N15" s="11">
        <f t="shared" si="2"/>
        <v>8.055249556182531E-5</v>
      </c>
      <c r="O15" s="11">
        <f t="shared" si="2"/>
        <v>-2.7446297309852152E-4</v>
      </c>
      <c r="P15" s="11">
        <f t="shared" si="2"/>
        <v>-3.6385027106311529E-4</v>
      </c>
      <c r="Q15" s="11">
        <f t="shared" si="2"/>
        <v>-6.4219116518116071E-4</v>
      </c>
      <c r="R15" s="12"/>
    </row>
    <row r="16" spans="1:18">
      <c r="A16" s="167" t="s">
        <v>9</v>
      </c>
      <c r="B16" s="8" t="s">
        <v>191</v>
      </c>
      <c r="C16" s="2" t="s">
        <v>429</v>
      </c>
      <c r="E16" s="196">
        <v>173468.50117397308</v>
      </c>
      <c r="F16" s="15"/>
      <c r="G16" s="196">
        <v>173096.546875</v>
      </c>
      <c r="H16" s="196">
        <v>172778.25</v>
      </c>
      <c r="I16" s="196">
        <v>172451.375</v>
      </c>
      <c r="J16" s="196">
        <v>172164.8125</v>
      </c>
      <c r="K16" s="196">
        <v>171872.28125</v>
      </c>
      <c r="M16" s="11">
        <f t="shared" si="1"/>
        <v>-2.144218094096817E-3</v>
      </c>
      <c r="N16" s="11">
        <f t="shared" si="2"/>
        <v>-1.8388401198428106E-3</v>
      </c>
      <c r="O16" s="11">
        <f t="shared" si="2"/>
        <v>-1.8918758582171513E-3</v>
      </c>
      <c r="P16" s="11">
        <f t="shared" si="2"/>
        <v>-1.6617002908790868E-3</v>
      </c>
      <c r="Q16" s="11">
        <f t="shared" si="2"/>
        <v>-1.6991349495414365E-3</v>
      </c>
      <c r="R16" s="12"/>
    </row>
    <row r="17" spans="1:18">
      <c r="A17" s="167" t="s">
        <v>10</v>
      </c>
      <c r="B17" s="8" t="s">
        <v>192</v>
      </c>
      <c r="C17" s="2" t="s">
        <v>428</v>
      </c>
      <c r="E17" s="196">
        <v>309358.24694824219</v>
      </c>
      <c r="F17" s="15"/>
      <c r="G17" s="196">
        <v>310601.6875</v>
      </c>
      <c r="H17" s="196">
        <v>311766.75</v>
      </c>
      <c r="I17" s="196">
        <v>312848.8125</v>
      </c>
      <c r="J17" s="196">
        <v>313833.6875</v>
      </c>
      <c r="K17" s="196">
        <v>314693.71875</v>
      </c>
      <c r="M17" s="11">
        <f t="shared" si="1"/>
        <v>4.0194194401608208E-3</v>
      </c>
      <c r="N17" s="11">
        <f t="shared" si="2"/>
        <v>3.7509857379638412E-3</v>
      </c>
      <c r="O17" s="11">
        <f t="shared" si="2"/>
        <v>3.4707437531422691E-3</v>
      </c>
      <c r="P17" s="11">
        <f t="shared" si="2"/>
        <v>3.1480861062882504E-3</v>
      </c>
      <c r="Q17" s="11">
        <f t="shared" si="2"/>
        <v>2.7404045016676815E-3</v>
      </c>
      <c r="R17" s="12"/>
    </row>
    <row r="18" spans="1:18">
      <c r="A18" s="167" t="s">
        <v>11</v>
      </c>
      <c r="B18" s="8" t="s">
        <v>193</v>
      </c>
      <c r="C18" s="2" t="s">
        <v>428</v>
      </c>
      <c r="E18" s="196">
        <v>204179.50073242188</v>
      </c>
      <c r="F18" s="15"/>
      <c r="G18" s="196">
        <v>204868.28125</v>
      </c>
      <c r="H18" s="196">
        <v>205557.65625</v>
      </c>
      <c r="I18" s="196">
        <v>206201.6875</v>
      </c>
      <c r="J18" s="196">
        <v>206811.75</v>
      </c>
      <c r="K18" s="196">
        <v>207373.1875</v>
      </c>
      <c r="M18" s="11">
        <f t="shared" si="1"/>
        <v>3.3734068067918788E-3</v>
      </c>
      <c r="N18" s="11">
        <f t="shared" si="2"/>
        <v>3.3649669719186814E-3</v>
      </c>
      <c r="O18" s="11">
        <f t="shared" si="2"/>
        <v>3.133092981060015E-3</v>
      </c>
      <c r="P18" s="11">
        <f t="shared" si="2"/>
        <v>2.9585718109119696E-3</v>
      </c>
      <c r="Q18" s="11">
        <f t="shared" si="2"/>
        <v>2.7147272821781421E-3</v>
      </c>
      <c r="R18" s="12"/>
    </row>
    <row r="19" spans="1:18">
      <c r="A19" s="167" t="s">
        <v>12</v>
      </c>
      <c r="B19" s="8" t="s">
        <v>326</v>
      </c>
      <c r="C19" s="2" t="s">
        <v>429</v>
      </c>
      <c r="E19" s="196">
        <v>183604.58435058594</v>
      </c>
      <c r="F19" s="15"/>
      <c r="G19" s="196">
        <v>184909.5625</v>
      </c>
      <c r="H19" s="196">
        <v>186178.53125</v>
      </c>
      <c r="I19" s="196">
        <v>187455.0625</v>
      </c>
      <c r="J19" s="196">
        <v>188646.0625</v>
      </c>
      <c r="K19" s="196">
        <v>189732.125</v>
      </c>
      <c r="M19" s="11">
        <f t="shared" si="1"/>
        <v>7.1075466553833788E-3</v>
      </c>
      <c r="N19" s="11">
        <f t="shared" si="2"/>
        <v>6.8626453539957222E-3</v>
      </c>
      <c r="O19" s="11">
        <f t="shared" si="2"/>
        <v>6.8564900659027206E-3</v>
      </c>
      <c r="P19" s="11">
        <f t="shared" si="2"/>
        <v>6.3535227276136919E-3</v>
      </c>
      <c r="Q19" s="11">
        <f t="shared" si="2"/>
        <v>5.7571437516752422E-3</v>
      </c>
      <c r="R19" s="12"/>
    </row>
    <row r="20" spans="1:18">
      <c r="A20" s="167" t="s">
        <v>13</v>
      </c>
      <c r="B20" s="8" t="s">
        <v>194</v>
      </c>
      <c r="C20" s="2" t="s">
        <v>428</v>
      </c>
      <c r="E20" s="196">
        <v>255302.4150390625</v>
      </c>
      <c r="F20" s="15"/>
      <c r="G20" s="196">
        <v>256758.234375</v>
      </c>
      <c r="H20" s="196">
        <v>258134.734375</v>
      </c>
      <c r="I20" s="196">
        <v>259393.0625</v>
      </c>
      <c r="J20" s="196">
        <v>260564.6875</v>
      </c>
      <c r="K20" s="196">
        <v>261632.890625</v>
      </c>
      <c r="M20" s="11">
        <f t="shared" si="1"/>
        <v>5.7023328029026654E-3</v>
      </c>
      <c r="N20" s="11">
        <f t="shared" si="2"/>
        <v>5.3610744105274666E-3</v>
      </c>
      <c r="O20" s="11">
        <f t="shared" si="2"/>
        <v>4.8746951007840877E-3</v>
      </c>
      <c r="P20" s="11">
        <f t="shared" si="2"/>
        <v>4.5167938907386684E-3</v>
      </c>
      <c r="Q20" s="11">
        <f t="shared" si="2"/>
        <v>4.0995698045231954E-3</v>
      </c>
      <c r="R20" s="12"/>
    </row>
    <row r="21" spans="1:18">
      <c r="A21" s="167" t="s">
        <v>14</v>
      </c>
      <c r="B21" s="8" t="s">
        <v>195</v>
      </c>
      <c r="C21" s="2" t="s">
        <v>429</v>
      </c>
      <c r="E21" s="196">
        <v>382164.08624267578</v>
      </c>
      <c r="F21" s="15"/>
      <c r="G21" s="196">
        <v>382499.5625</v>
      </c>
      <c r="H21" s="196">
        <v>382833.375</v>
      </c>
      <c r="I21" s="196">
        <v>383179.65625</v>
      </c>
      <c r="J21" s="196">
        <v>383372.625</v>
      </c>
      <c r="K21" s="196">
        <v>383509.125</v>
      </c>
      <c r="M21" s="11">
        <f t="shared" si="1"/>
        <v>8.7783302879795855E-4</v>
      </c>
      <c r="N21" s="11">
        <f t="shared" si="2"/>
        <v>8.7271341650230205E-4</v>
      </c>
      <c r="O21" s="11">
        <f t="shared" si="2"/>
        <v>9.0452210442726333E-4</v>
      </c>
      <c r="P21" s="11">
        <f t="shared" si="2"/>
        <v>5.035986301791251E-4</v>
      </c>
      <c r="Q21" s="11">
        <f t="shared" si="2"/>
        <v>3.5605046134934426E-4</v>
      </c>
      <c r="R21" s="12"/>
    </row>
    <row r="22" spans="1:18">
      <c r="A22" s="167" t="s">
        <v>15</v>
      </c>
      <c r="B22" s="8" t="s">
        <v>196</v>
      </c>
      <c r="C22" s="2" t="s">
        <v>428</v>
      </c>
      <c r="E22" s="196">
        <v>208597.41194677353</v>
      </c>
      <c r="F22" s="15"/>
      <c r="G22" s="196">
        <v>209256.765625</v>
      </c>
      <c r="H22" s="196">
        <v>209983.75</v>
      </c>
      <c r="I22" s="196">
        <v>210671.90625</v>
      </c>
      <c r="J22" s="196">
        <v>211367.828125</v>
      </c>
      <c r="K22" s="196">
        <v>211983.75</v>
      </c>
      <c r="M22" s="11">
        <f t="shared" si="1"/>
        <v>3.1608909816902564E-3</v>
      </c>
      <c r="N22" s="11">
        <f t="shared" si="2"/>
        <v>3.4741260232551419E-3</v>
      </c>
      <c r="O22" s="11">
        <f t="shared" si="2"/>
        <v>3.277188115746954E-3</v>
      </c>
      <c r="P22" s="11">
        <f t="shared" si="2"/>
        <v>3.3033444629022579E-3</v>
      </c>
      <c r="Q22" s="11">
        <f t="shared" si="2"/>
        <v>2.913981188451098E-3</v>
      </c>
      <c r="R22" s="12"/>
    </row>
    <row r="23" spans="1:18">
      <c r="A23" s="167" t="s">
        <v>16</v>
      </c>
      <c r="B23" s="8" t="s">
        <v>327</v>
      </c>
      <c r="C23" s="2" t="s">
        <v>428</v>
      </c>
      <c r="E23" s="196">
        <v>233537.333984375</v>
      </c>
      <c r="F23" s="15"/>
      <c r="G23" s="196">
        <v>234477.703125</v>
      </c>
      <c r="H23" s="196">
        <v>235364.390625</v>
      </c>
      <c r="I23" s="196">
        <v>236209.796875</v>
      </c>
      <c r="J23" s="196">
        <v>236985.09375</v>
      </c>
      <c r="K23" s="196">
        <v>237655.25</v>
      </c>
      <c r="M23" s="11">
        <f t="shared" si="1"/>
        <v>4.0266330208595935E-3</v>
      </c>
      <c r="N23" s="11">
        <f t="shared" si="2"/>
        <v>3.7815429278889034E-3</v>
      </c>
      <c r="O23" s="11">
        <f t="shared" si="2"/>
        <v>3.5919038039486928E-3</v>
      </c>
      <c r="P23" s="11">
        <f t="shared" si="2"/>
        <v>3.2822384391206771E-3</v>
      </c>
      <c r="Q23" s="11">
        <f t="shared" si="2"/>
        <v>2.8278413608029407E-3</v>
      </c>
      <c r="R23" s="12"/>
    </row>
    <row r="24" spans="1:18">
      <c r="A24" s="167" t="s">
        <v>17</v>
      </c>
      <c r="B24" s="8" t="s">
        <v>197</v>
      </c>
      <c r="C24" s="2" t="s">
        <v>429</v>
      </c>
      <c r="E24" s="196">
        <v>209211.58392333984</v>
      </c>
      <c r="F24" s="15"/>
      <c r="G24" s="196">
        <v>209249.015625</v>
      </c>
      <c r="H24" s="196">
        <v>209231.71875</v>
      </c>
      <c r="I24" s="196">
        <v>209111.484375</v>
      </c>
      <c r="J24" s="196">
        <v>209021.90625</v>
      </c>
      <c r="K24" s="196">
        <v>208953.40625</v>
      </c>
      <c r="M24" s="11">
        <f t="shared" si="1"/>
        <v>1.7891792107405102E-4</v>
      </c>
      <c r="N24" s="11">
        <f t="shared" si="2"/>
        <v>-8.2661679188023029E-5</v>
      </c>
      <c r="O24" s="11">
        <f t="shared" si="2"/>
        <v>-5.7464697856668412E-4</v>
      </c>
      <c r="P24" s="11">
        <f t="shared" si="2"/>
        <v>-4.2837496595526936E-4</v>
      </c>
      <c r="Q24" s="11">
        <f t="shared" si="2"/>
        <v>-3.2771684666421663E-4</v>
      </c>
      <c r="R24" s="12"/>
    </row>
    <row r="25" spans="1:18">
      <c r="A25" s="167" t="s">
        <v>18</v>
      </c>
      <c r="B25" s="8" t="s">
        <v>198</v>
      </c>
      <c r="C25" s="2" t="s">
        <v>428</v>
      </c>
      <c r="E25" s="196">
        <v>131379.166015625</v>
      </c>
      <c r="F25" s="15"/>
      <c r="G25" s="196">
        <v>131605.6875</v>
      </c>
      <c r="H25" s="196">
        <v>131833.640625</v>
      </c>
      <c r="I25" s="196">
        <v>132053.203125</v>
      </c>
      <c r="J25" s="196">
        <v>132256.265625</v>
      </c>
      <c r="K25" s="196">
        <v>132445.78125</v>
      </c>
      <c r="M25" s="11">
        <f t="shared" si="1"/>
        <v>1.7241811715265065E-3</v>
      </c>
      <c r="N25" s="11">
        <f t="shared" si="2"/>
        <v>1.7320917456549179E-3</v>
      </c>
      <c r="O25" s="11">
        <f t="shared" si="2"/>
        <v>1.6654512380838149E-3</v>
      </c>
      <c r="P25" s="11">
        <f t="shared" si="2"/>
        <v>1.5377324835337269E-3</v>
      </c>
      <c r="Q25" s="11">
        <f t="shared" si="2"/>
        <v>1.4329425082766356E-3</v>
      </c>
      <c r="R25" s="12"/>
    </row>
    <row r="26" spans="1:18">
      <c r="A26" s="167" t="s">
        <v>19</v>
      </c>
      <c r="B26" s="8" t="s">
        <v>199</v>
      </c>
      <c r="C26" s="2" t="s">
        <v>428</v>
      </c>
      <c r="E26" s="196">
        <v>272953.16479492188</v>
      </c>
      <c r="F26" s="15"/>
      <c r="G26" s="196">
        <v>275610.5</v>
      </c>
      <c r="H26" s="196">
        <v>278114.5</v>
      </c>
      <c r="I26" s="196">
        <v>280451.75</v>
      </c>
      <c r="J26" s="196">
        <v>282634.25</v>
      </c>
      <c r="K26" s="196">
        <v>284661.875</v>
      </c>
      <c r="M26" s="11">
        <f t="shared" si="1"/>
        <v>9.7354987881332899E-3</v>
      </c>
      <c r="N26" s="11">
        <f t="shared" si="2"/>
        <v>9.0852852122833561E-3</v>
      </c>
      <c r="O26" s="11">
        <f t="shared" si="2"/>
        <v>8.4039127769317545E-3</v>
      </c>
      <c r="P26" s="11">
        <f t="shared" si="2"/>
        <v>7.7820872930904894E-3</v>
      </c>
      <c r="Q26" s="11">
        <f t="shared" si="2"/>
        <v>7.1740243795648251E-3</v>
      </c>
      <c r="R26" s="12"/>
    </row>
    <row r="27" spans="1:18">
      <c r="A27" s="167" t="s">
        <v>20</v>
      </c>
      <c r="B27" s="8" t="s">
        <v>200</v>
      </c>
      <c r="C27" s="2" t="s">
        <v>429</v>
      </c>
      <c r="E27" s="196">
        <v>324183.16345214844</v>
      </c>
      <c r="F27" s="15"/>
      <c r="G27" s="196">
        <v>323764.0625</v>
      </c>
      <c r="H27" s="196">
        <v>323354.90625</v>
      </c>
      <c r="I27" s="196">
        <v>322940.9375</v>
      </c>
      <c r="J27" s="196">
        <v>322521.5</v>
      </c>
      <c r="K27" s="196">
        <v>322059.09375</v>
      </c>
      <c r="M27" s="11">
        <f t="shared" si="1"/>
        <v>-1.292790617765327E-3</v>
      </c>
      <c r="N27" s="11">
        <f t="shared" si="2"/>
        <v>-1.2637481962656238E-3</v>
      </c>
      <c r="O27" s="11">
        <f t="shared" si="2"/>
        <v>-1.2802303042216412E-3</v>
      </c>
      <c r="P27" s="11">
        <f t="shared" si="2"/>
        <v>-1.2988056059012321E-3</v>
      </c>
      <c r="Q27" s="11">
        <f t="shared" si="2"/>
        <v>-1.4337222479741119E-3</v>
      </c>
      <c r="R27" s="12"/>
    </row>
    <row r="28" spans="1:18">
      <c r="A28" s="167" t="s">
        <v>21</v>
      </c>
      <c r="B28" s="8" t="s">
        <v>201</v>
      </c>
      <c r="C28" s="2" t="s">
        <v>428</v>
      </c>
      <c r="E28" s="196">
        <v>165151.58276367188</v>
      </c>
      <c r="F28" s="15"/>
      <c r="G28" s="196">
        <v>165618.96875</v>
      </c>
      <c r="H28" s="196">
        <v>166135.671875</v>
      </c>
      <c r="I28" s="196">
        <v>166636.78125</v>
      </c>
      <c r="J28" s="196">
        <v>167131.125</v>
      </c>
      <c r="K28" s="196">
        <v>167623.1875</v>
      </c>
      <c r="M28" s="11">
        <f t="shared" si="1"/>
        <v>2.83004242833651E-3</v>
      </c>
      <c r="N28" s="11">
        <f t="shared" si="2"/>
        <v>3.1198305900572709E-3</v>
      </c>
      <c r="O28" s="11">
        <f t="shared" si="2"/>
        <v>3.016265979151278E-3</v>
      </c>
      <c r="P28" s="11">
        <f t="shared" si="2"/>
        <v>2.9665944474668304E-3</v>
      </c>
      <c r="Q28" s="11">
        <f t="shared" si="2"/>
        <v>2.9441703333235036E-3</v>
      </c>
      <c r="R28" s="12"/>
    </row>
    <row r="29" spans="1:18">
      <c r="A29" s="167" t="s">
        <v>22</v>
      </c>
      <c r="B29" s="8" t="s">
        <v>202</v>
      </c>
      <c r="C29" s="2" t="s">
        <v>429</v>
      </c>
      <c r="E29" s="196">
        <v>345955.67114257813</v>
      </c>
      <c r="F29" s="15"/>
      <c r="G29" s="196">
        <v>346843</v>
      </c>
      <c r="H29" s="196">
        <v>347573.9375</v>
      </c>
      <c r="I29" s="196">
        <v>348167.625</v>
      </c>
      <c r="J29" s="196">
        <v>348893.9375</v>
      </c>
      <c r="K29" s="196">
        <v>349661.28125</v>
      </c>
      <c r="M29" s="11">
        <f t="shared" si="1"/>
        <v>2.5648628753254243E-3</v>
      </c>
      <c r="N29" s="11">
        <f t="shared" si="2"/>
        <v>2.1074016197530909E-3</v>
      </c>
      <c r="O29" s="11">
        <f t="shared" si="2"/>
        <v>1.7080898075103601E-3</v>
      </c>
      <c r="P29" s="11">
        <f t="shared" si="2"/>
        <v>2.0861000502272464E-3</v>
      </c>
      <c r="Q29" s="11">
        <f t="shared" si="2"/>
        <v>2.1993610880670644E-3</v>
      </c>
      <c r="R29" s="12"/>
    </row>
    <row r="30" spans="1:18">
      <c r="A30" s="167" t="s">
        <v>23</v>
      </c>
      <c r="B30" s="8" t="s">
        <v>203</v>
      </c>
      <c r="C30" s="2" t="s">
        <v>428</v>
      </c>
      <c r="E30" s="196">
        <v>185925.41552734375</v>
      </c>
      <c r="F30" s="15"/>
      <c r="G30" s="196">
        <v>186311.0625</v>
      </c>
      <c r="H30" s="196">
        <v>186706.96875</v>
      </c>
      <c r="I30" s="196">
        <v>187151.71875</v>
      </c>
      <c r="J30" s="196">
        <v>187566.8125</v>
      </c>
      <c r="K30" s="196">
        <v>187958.15625</v>
      </c>
      <c r="M30" s="11">
        <f t="shared" si="1"/>
        <v>2.0742025589262081E-3</v>
      </c>
      <c r="N30" s="11">
        <f t="shared" si="2"/>
        <v>2.1249744630702505E-3</v>
      </c>
      <c r="O30" s="11">
        <f t="shared" si="2"/>
        <v>2.3820749861538371E-3</v>
      </c>
      <c r="P30" s="11">
        <f t="shared" si="2"/>
        <v>2.2179531813677489E-3</v>
      </c>
      <c r="Q30" s="11">
        <f t="shared" si="2"/>
        <v>2.0864232045314512E-3</v>
      </c>
      <c r="R30" s="12"/>
    </row>
    <row r="31" spans="1:18">
      <c r="A31" s="167" t="s">
        <v>24</v>
      </c>
      <c r="B31" s="8" t="s">
        <v>204</v>
      </c>
      <c r="C31" s="2" t="s">
        <v>428</v>
      </c>
      <c r="E31" s="196">
        <v>155093.08374023438</v>
      </c>
      <c r="F31" s="15"/>
      <c r="G31" s="196">
        <v>155182.25</v>
      </c>
      <c r="H31" s="196">
        <v>155277.4375</v>
      </c>
      <c r="I31" s="196">
        <v>155438.515625</v>
      </c>
      <c r="J31" s="196">
        <v>155548.953125</v>
      </c>
      <c r="K31" s="196">
        <v>155685.9375</v>
      </c>
      <c r="M31" s="11">
        <f t="shared" si="1"/>
        <v>5.7492092887234669E-4</v>
      </c>
      <c r="N31" s="11">
        <f t="shared" si="2"/>
        <v>6.1339167333884781E-4</v>
      </c>
      <c r="O31" s="11">
        <f t="shared" si="2"/>
        <v>1.0373569244404024E-3</v>
      </c>
      <c r="P31" s="11">
        <f t="shared" si="2"/>
        <v>7.1048992944855449E-4</v>
      </c>
      <c r="Q31" s="11">
        <f t="shared" si="2"/>
        <v>8.8065121781899514E-4</v>
      </c>
      <c r="R31" s="12"/>
    </row>
    <row r="32" spans="1:18">
      <c r="A32" s="167" t="s">
        <v>25</v>
      </c>
      <c r="B32" s="8" t="s">
        <v>328</v>
      </c>
      <c r="C32" s="2" t="s">
        <v>428</v>
      </c>
      <c r="E32" s="196">
        <v>125038.33166503906</v>
      </c>
      <c r="F32" s="15"/>
      <c r="G32" s="196">
        <v>125268.4765625</v>
      </c>
      <c r="H32" s="196">
        <v>125542.484375</v>
      </c>
      <c r="I32" s="196">
        <v>125805.15625</v>
      </c>
      <c r="J32" s="196">
        <v>126104.796875</v>
      </c>
      <c r="K32" s="196">
        <v>126395.96875</v>
      </c>
      <c r="M32" s="11">
        <f t="shared" si="1"/>
        <v>1.8405947551944912E-3</v>
      </c>
      <c r="N32" s="11">
        <f t="shared" si="2"/>
        <v>2.1873644512895307E-3</v>
      </c>
      <c r="O32" s="11">
        <f t="shared" si="2"/>
        <v>2.0922947025279193E-3</v>
      </c>
      <c r="P32" s="11">
        <f t="shared" si="2"/>
        <v>2.3817833380737063E-3</v>
      </c>
      <c r="Q32" s="11">
        <f t="shared" si="2"/>
        <v>2.3089674795528925E-3</v>
      </c>
      <c r="R32" s="12"/>
    </row>
    <row r="33" spans="1:18">
      <c r="A33" s="167" t="s">
        <v>26</v>
      </c>
      <c r="B33" s="8" t="s">
        <v>205</v>
      </c>
      <c r="C33" s="2" t="s">
        <v>428</v>
      </c>
      <c r="E33" s="196">
        <v>312021.74751663208</v>
      </c>
      <c r="F33" s="15"/>
      <c r="G33" s="196">
        <v>313465.75</v>
      </c>
      <c r="H33" s="196">
        <v>314968.75</v>
      </c>
      <c r="I33" s="196">
        <v>316512.0625</v>
      </c>
      <c r="J33" s="196">
        <v>318037.1875</v>
      </c>
      <c r="K33" s="196">
        <v>319476.125</v>
      </c>
      <c r="M33" s="11">
        <f t="shared" si="1"/>
        <v>4.6278905071863718E-3</v>
      </c>
      <c r="N33" s="11">
        <f t="shared" si="2"/>
        <v>4.7947822050733446E-3</v>
      </c>
      <c r="O33" s="11">
        <f t="shared" si="2"/>
        <v>4.8998908621886716E-3</v>
      </c>
      <c r="P33" s="11">
        <f t="shared" si="2"/>
        <v>4.8185367342832297E-3</v>
      </c>
      <c r="Q33" s="11">
        <f t="shared" si="2"/>
        <v>4.5244315965409232E-3</v>
      </c>
      <c r="R33" s="12"/>
    </row>
    <row r="34" spans="1:18">
      <c r="A34" s="167" t="s">
        <v>27</v>
      </c>
      <c r="B34" s="8" t="s">
        <v>206</v>
      </c>
      <c r="C34" s="2" t="s">
        <v>428</v>
      </c>
      <c r="E34" s="196">
        <v>197589.50048828125</v>
      </c>
      <c r="F34" s="15"/>
      <c r="G34" s="196">
        <v>198154.4375</v>
      </c>
      <c r="H34" s="196">
        <v>198715.859375</v>
      </c>
      <c r="I34" s="196">
        <v>199263.546875</v>
      </c>
      <c r="J34" s="196">
        <v>199834.59375</v>
      </c>
      <c r="K34" s="196">
        <v>200353.046875</v>
      </c>
      <c r="M34" s="11">
        <f t="shared" si="1"/>
        <v>2.8591448954660148E-3</v>
      </c>
      <c r="N34" s="11">
        <f t="shared" si="2"/>
        <v>2.8332541127169542E-3</v>
      </c>
      <c r="O34" s="11">
        <f t="shared" si="2"/>
        <v>2.7561338170118965E-3</v>
      </c>
      <c r="P34" s="11">
        <f t="shared" si="2"/>
        <v>2.8657869638255562E-3</v>
      </c>
      <c r="Q34" s="11">
        <f t="shared" si="2"/>
        <v>2.594411284207343E-3</v>
      </c>
      <c r="R34" s="12"/>
    </row>
    <row r="35" spans="1:18">
      <c r="A35" s="167" t="s">
        <v>28</v>
      </c>
      <c r="B35" s="8" t="s">
        <v>329</v>
      </c>
      <c r="C35" s="2" t="s">
        <v>428</v>
      </c>
      <c r="E35" s="196">
        <v>247904.74877929688</v>
      </c>
      <c r="F35" s="15"/>
      <c r="G35" s="196">
        <v>248556.28125</v>
      </c>
      <c r="H35" s="196">
        <v>249223.8125</v>
      </c>
      <c r="I35" s="196">
        <v>249879.5625</v>
      </c>
      <c r="J35" s="196">
        <v>250518.5625</v>
      </c>
      <c r="K35" s="196">
        <v>251105.359375</v>
      </c>
      <c r="M35" s="11">
        <f t="shared" si="1"/>
        <v>2.6281564750627595E-3</v>
      </c>
      <c r="N35" s="11">
        <f t="shared" si="2"/>
        <v>2.6856342018111157E-3</v>
      </c>
      <c r="O35" s="11">
        <f t="shared" si="2"/>
        <v>2.6311691223326328E-3</v>
      </c>
      <c r="P35" s="11">
        <f t="shared" si="2"/>
        <v>2.5572319464901572E-3</v>
      </c>
      <c r="Q35" s="11">
        <f t="shared" si="2"/>
        <v>2.3423289242288092E-3</v>
      </c>
      <c r="R35" s="12"/>
    </row>
    <row r="36" spans="1:18">
      <c r="A36" s="167" t="s">
        <v>29</v>
      </c>
      <c r="B36" s="8" t="s">
        <v>207</v>
      </c>
      <c r="C36" s="2" t="s">
        <v>428</v>
      </c>
      <c r="E36" s="196">
        <v>242027.00146484375</v>
      </c>
      <c r="F36" s="15"/>
      <c r="G36" s="196">
        <v>243556.875</v>
      </c>
      <c r="H36" s="196">
        <v>245133.5625</v>
      </c>
      <c r="I36" s="196">
        <v>246695.3125</v>
      </c>
      <c r="J36" s="196">
        <v>248209.3125</v>
      </c>
      <c r="K36" s="196">
        <v>249686.25</v>
      </c>
      <c r="M36" s="11">
        <f t="shared" si="1"/>
        <v>6.3210861841729304E-3</v>
      </c>
      <c r="N36" s="11">
        <f t="shared" si="2"/>
        <v>6.4735906141020205E-3</v>
      </c>
      <c r="O36" s="11">
        <f t="shared" si="2"/>
        <v>6.3710166167065818E-3</v>
      </c>
      <c r="P36" s="11">
        <f t="shared" si="2"/>
        <v>6.137125122715803E-3</v>
      </c>
      <c r="Q36" s="11">
        <f t="shared" si="2"/>
        <v>5.9503710200237148E-3</v>
      </c>
      <c r="R36" s="12"/>
    </row>
    <row r="37" spans="1:18">
      <c r="A37" s="167" t="s">
        <v>30</v>
      </c>
      <c r="B37" s="8" t="s">
        <v>208</v>
      </c>
      <c r="C37" s="2" t="s">
        <v>428</v>
      </c>
      <c r="E37" s="196">
        <v>107018.25</v>
      </c>
      <c r="F37" s="15"/>
      <c r="G37" s="196">
        <v>107292.4375</v>
      </c>
      <c r="H37" s="196">
        <v>107566.421875</v>
      </c>
      <c r="I37" s="196">
        <v>107859.390625</v>
      </c>
      <c r="J37" s="196">
        <v>108122.484375</v>
      </c>
      <c r="K37" s="196">
        <v>108345.4375</v>
      </c>
      <c r="M37" s="11">
        <f t="shared" si="1"/>
        <v>2.5620630126170774E-3</v>
      </c>
      <c r="N37" s="11">
        <f t="shared" si="2"/>
        <v>2.5536224302855626E-3</v>
      </c>
      <c r="O37" s="11">
        <f t="shared" si="2"/>
        <v>2.7236078405623587E-3</v>
      </c>
      <c r="P37" s="11">
        <f t="shared" si="2"/>
        <v>2.4392289672274803E-3</v>
      </c>
      <c r="Q37" s="11">
        <f t="shared" si="2"/>
        <v>2.0620421949122392E-3</v>
      </c>
      <c r="R37" s="12"/>
    </row>
    <row r="38" spans="1:18">
      <c r="A38" s="167" t="s">
        <v>31</v>
      </c>
      <c r="B38" s="8" t="s">
        <v>209</v>
      </c>
      <c r="C38" s="2" t="s">
        <v>428</v>
      </c>
      <c r="E38" s="196">
        <v>218209.00561523438</v>
      </c>
      <c r="F38" s="15"/>
      <c r="G38" s="196">
        <v>219281.65625</v>
      </c>
      <c r="H38" s="196">
        <v>220369.640625</v>
      </c>
      <c r="I38" s="196">
        <v>221421.6875</v>
      </c>
      <c r="J38" s="196">
        <v>222454</v>
      </c>
      <c r="K38" s="196">
        <v>223407.53125</v>
      </c>
      <c r="M38" s="11">
        <f t="shared" si="1"/>
        <v>4.9157028681805492E-3</v>
      </c>
      <c r="N38" s="11">
        <f t="shared" si="2"/>
        <v>4.9615840814318801E-3</v>
      </c>
      <c r="O38" s="11">
        <f t="shared" si="2"/>
        <v>4.7740100315825096E-3</v>
      </c>
      <c r="P38" s="11">
        <f t="shared" si="2"/>
        <v>4.6622013934385365E-3</v>
      </c>
      <c r="Q38" s="11">
        <f t="shared" si="2"/>
        <v>4.2864198890557592E-3</v>
      </c>
      <c r="R38" s="12"/>
    </row>
    <row r="39" spans="1:18">
      <c r="A39" s="167" t="s">
        <v>32</v>
      </c>
      <c r="B39" s="8" t="s">
        <v>210</v>
      </c>
      <c r="C39" s="2" t="s">
        <v>428</v>
      </c>
      <c r="E39" s="196">
        <v>263907.41619873047</v>
      </c>
      <c r="F39" s="15"/>
      <c r="G39" s="196">
        <v>264776.84375</v>
      </c>
      <c r="H39" s="196">
        <v>265597.6875</v>
      </c>
      <c r="I39" s="196">
        <v>266357.6875</v>
      </c>
      <c r="J39" s="196">
        <v>267133.375</v>
      </c>
      <c r="K39" s="196">
        <v>267887.4375</v>
      </c>
      <c r="M39" s="11">
        <f t="shared" ref="M39:M70" si="3">G39/E39-1</f>
        <v>3.2944415272317951E-3</v>
      </c>
      <c r="N39" s="11">
        <f t="shared" si="2"/>
        <v>3.1001342049949976E-3</v>
      </c>
      <c r="O39" s="11">
        <f t="shared" si="2"/>
        <v>2.8614706971046289E-3</v>
      </c>
      <c r="P39" s="11">
        <f t="shared" si="2"/>
        <v>2.9122024120291634E-3</v>
      </c>
      <c r="Q39" s="11">
        <f t="shared" si="2"/>
        <v>2.8227940443608102E-3</v>
      </c>
      <c r="R39" s="12"/>
    </row>
    <row r="40" spans="1:18">
      <c r="A40" s="167" t="s">
        <v>33</v>
      </c>
      <c r="B40" s="8" t="s">
        <v>211</v>
      </c>
      <c r="C40" s="2" t="s">
        <v>429</v>
      </c>
      <c r="E40" s="196">
        <v>113598.50024414063</v>
      </c>
      <c r="F40" s="15"/>
      <c r="G40" s="196">
        <v>113720.625</v>
      </c>
      <c r="H40" s="196">
        <v>113877.375</v>
      </c>
      <c r="I40" s="196">
        <v>114012.53125</v>
      </c>
      <c r="J40" s="196">
        <v>114212.703125</v>
      </c>
      <c r="K40" s="196">
        <v>114388.2109375</v>
      </c>
      <c r="M40" s="11">
        <f t="shared" si="3"/>
        <v>1.0750560579313451E-3</v>
      </c>
      <c r="N40" s="11">
        <f t="shared" si="2"/>
        <v>1.3783779327629642E-3</v>
      </c>
      <c r="O40" s="11">
        <f t="shared" si="2"/>
        <v>1.1868577933060731E-3</v>
      </c>
      <c r="P40" s="11">
        <f t="shared" si="2"/>
        <v>1.7557006480373172E-3</v>
      </c>
      <c r="Q40" s="11">
        <f t="shared" si="2"/>
        <v>1.536675060635817E-3</v>
      </c>
      <c r="R40" s="12"/>
    </row>
    <row r="41" spans="1:18">
      <c r="A41" s="167" t="s">
        <v>34</v>
      </c>
      <c r="B41" s="8" t="s">
        <v>212</v>
      </c>
      <c r="C41" s="2" t="s">
        <v>428</v>
      </c>
      <c r="E41" s="196">
        <v>327903.66906738281</v>
      </c>
      <c r="F41" s="15"/>
      <c r="G41" s="196">
        <v>328789.4375</v>
      </c>
      <c r="H41" s="196">
        <v>329583.8125</v>
      </c>
      <c r="I41" s="196">
        <v>330294.3125</v>
      </c>
      <c r="J41" s="196">
        <v>330954.25</v>
      </c>
      <c r="K41" s="196">
        <v>331514.75</v>
      </c>
      <c r="M41" s="11">
        <f t="shared" si="3"/>
        <v>2.7013068659356154E-3</v>
      </c>
      <c r="N41" s="11">
        <f t="shared" si="2"/>
        <v>2.4160599745544076E-3</v>
      </c>
      <c r="O41" s="11">
        <f t="shared" si="2"/>
        <v>2.1557490782408983E-3</v>
      </c>
      <c r="P41" s="11">
        <f t="shared" si="2"/>
        <v>1.9980286520979718E-3</v>
      </c>
      <c r="Q41" s="11">
        <f t="shared" si="2"/>
        <v>1.6935875577968051E-3</v>
      </c>
      <c r="R41" s="12"/>
    </row>
    <row r="42" spans="1:18">
      <c r="A42" s="167" t="s">
        <v>35</v>
      </c>
      <c r="B42" s="8" t="s">
        <v>385</v>
      </c>
      <c r="C42" s="2" t="s">
        <v>429</v>
      </c>
      <c r="E42" s="196">
        <v>177596.66862010956</v>
      </c>
      <c r="F42" s="15"/>
      <c r="G42" s="196">
        <v>178249.3125</v>
      </c>
      <c r="H42" s="196">
        <v>178955.03125</v>
      </c>
      <c r="I42" s="196">
        <v>179679.0625</v>
      </c>
      <c r="J42" s="196">
        <v>180360.34375</v>
      </c>
      <c r="K42" s="196">
        <v>181031.734375</v>
      </c>
      <c r="M42" s="11">
        <f t="shared" si="3"/>
        <v>3.6748655532863328E-3</v>
      </c>
      <c r="N42" s="11">
        <f t="shared" si="2"/>
        <v>3.9591667429292876E-3</v>
      </c>
      <c r="O42" s="11">
        <f t="shared" si="2"/>
        <v>4.0458837337102871E-3</v>
      </c>
      <c r="P42" s="11">
        <f t="shared" si="2"/>
        <v>3.7916563038611351E-3</v>
      </c>
      <c r="Q42" s="11">
        <f t="shared" si="2"/>
        <v>3.722495816101512E-3</v>
      </c>
      <c r="R42" s="12"/>
    </row>
    <row r="43" spans="1:18">
      <c r="A43" s="167" t="s">
        <v>36</v>
      </c>
      <c r="B43" s="8" t="s">
        <v>330</v>
      </c>
      <c r="C43" s="2" t="s">
        <v>429</v>
      </c>
      <c r="E43" s="196">
        <v>159178.16723632813</v>
      </c>
      <c r="F43" s="15"/>
      <c r="G43" s="196">
        <v>159702.5</v>
      </c>
      <c r="H43" s="196">
        <v>160223.21875</v>
      </c>
      <c r="I43" s="196">
        <v>160710.53125</v>
      </c>
      <c r="J43" s="196">
        <v>161179.25</v>
      </c>
      <c r="K43" s="196">
        <v>161620.40625</v>
      </c>
      <c r="M43" s="11">
        <f t="shared" si="3"/>
        <v>3.293999251124724E-3</v>
      </c>
      <c r="N43" s="11">
        <f t="shared" si="2"/>
        <v>3.2605547815469649E-3</v>
      </c>
      <c r="O43" s="11">
        <f t="shared" si="2"/>
        <v>3.0414599319739111E-3</v>
      </c>
      <c r="P43" s="11">
        <f t="shared" si="2"/>
        <v>2.9165403558455427E-3</v>
      </c>
      <c r="Q43" s="11">
        <f t="shared" si="2"/>
        <v>2.7370536219768482E-3</v>
      </c>
      <c r="R43" s="12"/>
    </row>
    <row r="44" spans="1:18">
      <c r="A44" s="167" t="s">
        <v>37</v>
      </c>
      <c r="B44" s="8" t="s">
        <v>213</v>
      </c>
      <c r="C44" s="2" t="s">
        <v>429</v>
      </c>
      <c r="E44" s="196">
        <v>260349.66607666016</v>
      </c>
      <c r="F44" s="15"/>
      <c r="G44" s="196">
        <v>262230.9375</v>
      </c>
      <c r="H44" s="196">
        <v>264060.15625</v>
      </c>
      <c r="I44" s="196">
        <v>265800.34375</v>
      </c>
      <c r="J44" s="196">
        <v>267480.9375</v>
      </c>
      <c r="K44" s="196">
        <v>269068.4375</v>
      </c>
      <c r="M44" s="11">
        <f t="shared" si="3"/>
        <v>7.225941372192457E-3</v>
      </c>
      <c r="N44" s="11">
        <f t="shared" si="2"/>
        <v>6.9756023733851258E-3</v>
      </c>
      <c r="O44" s="11">
        <f t="shared" si="2"/>
        <v>6.5901176637661596E-3</v>
      </c>
      <c r="P44" s="11">
        <f t="shared" si="2"/>
        <v>6.3227674061274719E-3</v>
      </c>
      <c r="Q44" s="11">
        <f t="shared" si="2"/>
        <v>5.9350023775057714E-3</v>
      </c>
      <c r="R44" s="12"/>
    </row>
    <row r="45" spans="1:18">
      <c r="A45" s="167" t="s">
        <v>38</v>
      </c>
      <c r="B45" s="8" t="s">
        <v>214</v>
      </c>
      <c r="C45" s="2" t="s">
        <v>429</v>
      </c>
      <c r="E45" s="196">
        <v>117382.6669921875</v>
      </c>
      <c r="F45" s="15"/>
      <c r="G45" s="196">
        <v>117732.3671875</v>
      </c>
      <c r="H45" s="196">
        <v>118099.2578125</v>
      </c>
      <c r="I45" s="196">
        <v>118456.671875</v>
      </c>
      <c r="J45" s="196">
        <v>118797.6484375</v>
      </c>
      <c r="K45" s="196">
        <v>119119.7421875</v>
      </c>
      <c r="M45" s="11">
        <f t="shared" si="3"/>
        <v>2.9791467877942068E-3</v>
      </c>
      <c r="N45" s="11">
        <f t="shared" si="2"/>
        <v>3.1163106099421078E-3</v>
      </c>
      <c r="O45" s="11">
        <f t="shared" si="2"/>
        <v>3.0263870334177323E-3</v>
      </c>
      <c r="P45" s="11">
        <f t="shared" si="2"/>
        <v>2.878491832522645E-3</v>
      </c>
      <c r="Q45" s="11">
        <f t="shared" si="2"/>
        <v>2.7112805197440082E-3</v>
      </c>
      <c r="R45" s="12"/>
    </row>
    <row r="46" spans="1:18">
      <c r="A46" s="167" t="s">
        <v>39</v>
      </c>
      <c r="B46" s="8" t="s">
        <v>215</v>
      </c>
      <c r="C46" s="2" t="s">
        <v>429</v>
      </c>
      <c r="E46" s="196">
        <v>333179.24963378906</v>
      </c>
      <c r="F46" s="15"/>
      <c r="G46" s="196">
        <v>334130.3125</v>
      </c>
      <c r="H46" s="196">
        <v>334984.21875</v>
      </c>
      <c r="I46" s="196">
        <v>335719.3125</v>
      </c>
      <c r="J46" s="196">
        <v>336312.5</v>
      </c>
      <c r="K46" s="196">
        <v>336869.125</v>
      </c>
      <c r="M46" s="11">
        <f t="shared" si="3"/>
        <v>2.8545080981372539E-3</v>
      </c>
      <c r="N46" s="11">
        <f t="shared" si="2"/>
        <v>2.5556084499218645E-3</v>
      </c>
      <c r="O46" s="11">
        <f t="shared" si="2"/>
        <v>2.194413076362256E-3</v>
      </c>
      <c r="P46" s="11">
        <f t="shared" si="2"/>
        <v>1.7669150326287131E-3</v>
      </c>
      <c r="Q46" s="11">
        <f t="shared" si="2"/>
        <v>1.6550826983832145E-3</v>
      </c>
      <c r="R46" s="12"/>
    </row>
    <row r="47" spans="1:18">
      <c r="A47" s="167" t="s">
        <v>40</v>
      </c>
      <c r="B47" s="8" t="s">
        <v>216</v>
      </c>
      <c r="C47" s="2" t="s">
        <v>429</v>
      </c>
      <c r="E47" s="196">
        <v>220614.66503953934</v>
      </c>
      <c r="F47" s="15"/>
      <c r="G47" s="196">
        <v>221396.0625</v>
      </c>
      <c r="H47" s="196">
        <v>222195.15625</v>
      </c>
      <c r="I47" s="196">
        <v>222935.90625</v>
      </c>
      <c r="J47" s="196">
        <v>223652.9375</v>
      </c>
      <c r="K47" s="196">
        <v>224282.46875</v>
      </c>
      <c r="M47" s="11">
        <f t="shared" si="3"/>
        <v>3.5419107805938488E-3</v>
      </c>
      <c r="N47" s="11">
        <f t="shared" si="2"/>
        <v>3.6093403874335461E-3</v>
      </c>
      <c r="O47" s="11">
        <f t="shared" si="2"/>
        <v>3.3337810441131932E-3</v>
      </c>
      <c r="P47" s="11">
        <f t="shared" si="2"/>
        <v>3.2163111903378283E-3</v>
      </c>
      <c r="Q47" s="11">
        <f t="shared" si="2"/>
        <v>2.8147685294765967E-3</v>
      </c>
      <c r="R47" s="12"/>
    </row>
    <row r="48" spans="1:18">
      <c r="A48" s="167" t="s">
        <v>41</v>
      </c>
      <c r="B48" s="8" t="s">
        <v>217</v>
      </c>
      <c r="C48" s="2" t="s">
        <v>429</v>
      </c>
      <c r="E48" s="196">
        <v>140422.67003250122</v>
      </c>
      <c r="F48" s="15"/>
      <c r="G48" s="196">
        <v>140352.578125</v>
      </c>
      <c r="H48" s="196">
        <v>140252.546875</v>
      </c>
      <c r="I48" s="196">
        <v>140106.984375</v>
      </c>
      <c r="J48" s="196">
        <v>139954.5</v>
      </c>
      <c r="K48" s="196">
        <v>139737.625</v>
      </c>
      <c r="M48" s="11">
        <f t="shared" si="3"/>
        <v>-4.9914951399943064E-4</v>
      </c>
      <c r="N48" s="11">
        <f t="shared" si="2"/>
        <v>-7.1271401876860097E-4</v>
      </c>
      <c r="O48" s="11">
        <f t="shared" si="2"/>
        <v>-1.0378599408232825E-3</v>
      </c>
      <c r="P48" s="11">
        <f t="shared" si="2"/>
        <v>-1.0883424240426542E-3</v>
      </c>
      <c r="Q48" s="11">
        <f t="shared" si="2"/>
        <v>-1.5496107663561798E-3</v>
      </c>
      <c r="R48" s="12"/>
    </row>
    <row r="49" spans="1:18">
      <c r="A49" s="167" t="s">
        <v>42</v>
      </c>
      <c r="B49" s="8" t="s">
        <v>218</v>
      </c>
      <c r="C49" s="2" t="s">
        <v>429</v>
      </c>
      <c r="E49" s="196">
        <v>320731.41687011719</v>
      </c>
      <c r="F49" s="15"/>
      <c r="G49" s="196">
        <v>321430.5625</v>
      </c>
      <c r="H49" s="196">
        <v>322119.46875</v>
      </c>
      <c r="I49" s="196">
        <v>322742.1875</v>
      </c>
      <c r="J49" s="196">
        <v>323321.6875</v>
      </c>
      <c r="K49" s="196">
        <v>323822.3125</v>
      </c>
      <c r="M49" s="11">
        <f t="shared" si="3"/>
        <v>2.1798476641468056E-3</v>
      </c>
      <c r="N49" s="11">
        <f t="shared" si="2"/>
        <v>2.1432506126419781E-3</v>
      </c>
      <c r="O49" s="11">
        <f t="shared" si="2"/>
        <v>1.9331919067682168E-3</v>
      </c>
      <c r="P49" s="11">
        <f t="shared" si="2"/>
        <v>1.7955508218150396E-3</v>
      </c>
      <c r="Q49" s="11">
        <f t="shared" si="2"/>
        <v>1.548380511901204E-3</v>
      </c>
      <c r="R49" s="12"/>
    </row>
    <row r="50" spans="1:18">
      <c r="A50" s="167" t="s">
        <v>43</v>
      </c>
      <c r="B50" s="8" t="s">
        <v>386</v>
      </c>
      <c r="C50" s="2" t="s">
        <v>429</v>
      </c>
      <c r="E50" s="196">
        <v>304284.99792480469</v>
      </c>
      <c r="F50" s="15"/>
      <c r="G50" s="196">
        <v>304863.65625</v>
      </c>
      <c r="H50" s="196">
        <v>305466.34375</v>
      </c>
      <c r="I50" s="196">
        <v>306030.75</v>
      </c>
      <c r="J50" s="196">
        <v>306600.3125</v>
      </c>
      <c r="K50" s="196">
        <v>307151.28125</v>
      </c>
      <c r="M50" s="11">
        <f t="shared" si="3"/>
        <v>1.9016985035138489E-3</v>
      </c>
      <c r="N50" s="11">
        <f t="shared" si="2"/>
        <v>1.9769083248997177E-3</v>
      </c>
      <c r="O50" s="11">
        <f t="shared" si="2"/>
        <v>1.8476871889425706E-3</v>
      </c>
      <c r="P50" s="11">
        <f t="shared" si="2"/>
        <v>1.8611283343259455E-3</v>
      </c>
      <c r="Q50" s="11">
        <f t="shared" si="2"/>
        <v>1.7970260548902939E-3</v>
      </c>
      <c r="R50" s="12"/>
    </row>
    <row r="51" spans="1:18">
      <c r="A51" s="167" t="s">
        <v>44</v>
      </c>
      <c r="B51" s="8" t="s">
        <v>219</v>
      </c>
      <c r="C51" s="2" t="s">
        <v>429</v>
      </c>
      <c r="E51" s="196">
        <v>248802.74963378906</v>
      </c>
      <c r="F51" s="15"/>
      <c r="G51" s="196">
        <v>249965.9375</v>
      </c>
      <c r="H51" s="196">
        <v>251006.78125</v>
      </c>
      <c r="I51" s="196">
        <v>251959.515625</v>
      </c>
      <c r="J51" s="196">
        <v>252882.71875</v>
      </c>
      <c r="K51" s="196">
        <v>253765.15625</v>
      </c>
      <c r="M51" s="11">
        <f t="shared" si="3"/>
        <v>4.6751407206031548E-3</v>
      </c>
      <c r="N51" s="11">
        <f t="shared" si="2"/>
        <v>4.1639423371433448E-3</v>
      </c>
      <c r="O51" s="11">
        <f t="shared" si="2"/>
        <v>3.7956519352004836E-3</v>
      </c>
      <c r="P51" s="11">
        <f t="shared" si="2"/>
        <v>3.6640931092042361E-3</v>
      </c>
      <c r="Q51" s="11">
        <f t="shared" si="2"/>
        <v>3.4895128633616324E-3</v>
      </c>
      <c r="R51" s="12"/>
    </row>
    <row r="52" spans="1:18">
      <c r="A52" s="167" t="s">
        <v>45</v>
      </c>
      <c r="B52" s="8" t="s">
        <v>331</v>
      </c>
      <c r="C52" s="2" t="s">
        <v>429</v>
      </c>
      <c r="E52" s="196">
        <v>144071.99926757813</v>
      </c>
      <c r="F52" s="15"/>
      <c r="G52" s="196">
        <v>144023.375</v>
      </c>
      <c r="H52" s="196">
        <v>144107.09375</v>
      </c>
      <c r="I52" s="196">
        <v>144141.25</v>
      </c>
      <c r="J52" s="196">
        <v>144168.25</v>
      </c>
      <c r="K52" s="196">
        <v>144181.875</v>
      </c>
      <c r="M52" s="11">
        <f t="shared" si="3"/>
        <v>-3.3749977667640874E-4</v>
      </c>
      <c r="N52" s="11">
        <f t="shared" si="2"/>
        <v>5.8128585030026159E-4</v>
      </c>
      <c r="O52" s="11">
        <f t="shared" si="2"/>
        <v>2.3701990728675071E-4</v>
      </c>
      <c r="P52" s="11">
        <f t="shared" si="2"/>
        <v>1.8731626095935816E-4</v>
      </c>
      <c r="Q52" s="11">
        <f t="shared" si="2"/>
        <v>9.4507632575124845E-5</v>
      </c>
      <c r="R52" s="12"/>
    </row>
    <row r="53" spans="1:18">
      <c r="A53" s="167" t="s">
        <v>46</v>
      </c>
      <c r="B53" s="8" t="s">
        <v>332</v>
      </c>
      <c r="C53" s="2" t="s">
        <v>429</v>
      </c>
      <c r="E53" s="196">
        <v>163132.0810546875</v>
      </c>
      <c r="F53" s="15"/>
      <c r="G53" s="196">
        <v>163245.0625</v>
      </c>
      <c r="H53" s="196">
        <v>163361.4375</v>
      </c>
      <c r="I53" s="196">
        <v>163420</v>
      </c>
      <c r="J53" s="196">
        <v>163457.59375</v>
      </c>
      <c r="K53" s="196">
        <v>163536.34375</v>
      </c>
      <c r="M53" s="11">
        <f t="shared" si="3"/>
        <v>6.925764974126114E-4</v>
      </c>
      <c r="N53" s="11">
        <f t="shared" si="2"/>
        <v>7.1288526720381107E-4</v>
      </c>
      <c r="O53" s="11">
        <f t="shared" si="2"/>
        <v>3.5848423530193685E-4</v>
      </c>
      <c r="P53" s="11">
        <f t="shared" si="2"/>
        <v>2.3004375229462859E-4</v>
      </c>
      <c r="Q53" s="11">
        <f t="shared" si="2"/>
        <v>4.8177633227886041E-4</v>
      </c>
      <c r="R53" s="12"/>
    </row>
    <row r="54" spans="1:18">
      <c r="A54" s="167" t="s">
        <v>47</v>
      </c>
      <c r="B54" s="8" t="s">
        <v>220</v>
      </c>
      <c r="C54" s="2" t="s">
        <v>429</v>
      </c>
      <c r="E54" s="196">
        <v>299081.3346862793</v>
      </c>
      <c r="F54" s="15"/>
      <c r="G54" s="196">
        <v>299668.03125</v>
      </c>
      <c r="H54" s="196">
        <v>300221.8125</v>
      </c>
      <c r="I54" s="196">
        <v>300771.90625</v>
      </c>
      <c r="J54" s="196">
        <v>301211.5</v>
      </c>
      <c r="K54" s="196">
        <v>301602.59375</v>
      </c>
      <c r="M54" s="11">
        <f t="shared" si="3"/>
        <v>1.9616622492879543E-3</v>
      </c>
      <c r="N54" s="11">
        <f t="shared" si="2"/>
        <v>1.8479824080332996E-3</v>
      </c>
      <c r="O54" s="11">
        <f t="shared" si="2"/>
        <v>1.8322910831136685E-3</v>
      </c>
      <c r="P54" s="11">
        <f t="shared" si="2"/>
        <v>1.461551896521307E-3</v>
      </c>
      <c r="Q54" s="11">
        <f t="shared" si="2"/>
        <v>1.2984024514335335E-3</v>
      </c>
      <c r="R54" s="12"/>
    </row>
    <row r="55" spans="1:18">
      <c r="A55" s="167" t="s">
        <v>48</v>
      </c>
      <c r="B55" s="8" t="s">
        <v>221</v>
      </c>
      <c r="C55" s="2" t="s">
        <v>429</v>
      </c>
      <c r="E55" s="196">
        <v>169648.75170898438</v>
      </c>
      <c r="F55" s="15"/>
      <c r="G55" s="196">
        <v>169562.078125</v>
      </c>
      <c r="H55" s="196">
        <v>169500.15625</v>
      </c>
      <c r="I55" s="196">
        <v>169391.1875</v>
      </c>
      <c r="J55" s="196">
        <v>169266.1875</v>
      </c>
      <c r="K55" s="196">
        <v>169122.828125</v>
      </c>
      <c r="M55" s="11">
        <f t="shared" si="3"/>
        <v>-5.1090021654298656E-4</v>
      </c>
      <c r="N55" s="11">
        <f t="shared" si="2"/>
        <v>-3.6518704939647595E-4</v>
      </c>
      <c r="O55" s="11">
        <f t="shared" si="2"/>
        <v>-6.4288288819791539E-4</v>
      </c>
      <c r="P55" s="11">
        <f t="shared" si="2"/>
        <v>-7.3793685400547204E-4</v>
      </c>
      <c r="Q55" s="11">
        <f t="shared" si="2"/>
        <v>-8.4694632234216805E-4</v>
      </c>
      <c r="R55" s="12"/>
    </row>
    <row r="56" spans="1:18">
      <c r="A56" s="167" t="s">
        <v>49</v>
      </c>
      <c r="B56" s="8" t="s">
        <v>222</v>
      </c>
      <c r="C56" s="2" t="s">
        <v>429</v>
      </c>
      <c r="E56" s="196">
        <v>193733.75102114677</v>
      </c>
      <c r="F56" s="15"/>
      <c r="G56" s="196">
        <v>194611.96875</v>
      </c>
      <c r="H56" s="196">
        <v>195498.4375</v>
      </c>
      <c r="I56" s="196">
        <v>196266.046875</v>
      </c>
      <c r="J56" s="196">
        <v>196989.609375</v>
      </c>
      <c r="K56" s="196">
        <v>197670.6875</v>
      </c>
      <c r="M56" s="11">
        <f t="shared" si="3"/>
        <v>4.5331168380535747E-3</v>
      </c>
      <c r="N56" s="11">
        <f t="shared" si="2"/>
        <v>4.5550577166133532E-3</v>
      </c>
      <c r="O56" s="11">
        <f t="shared" si="2"/>
        <v>3.9264220462120747E-3</v>
      </c>
      <c r="P56" s="11">
        <f t="shared" si="2"/>
        <v>3.6866412276639338E-3</v>
      </c>
      <c r="Q56" s="11">
        <f t="shared" si="2"/>
        <v>3.4574317252615838E-3</v>
      </c>
      <c r="R56" s="12"/>
    </row>
    <row r="57" spans="1:18">
      <c r="A57" s="167" t="s">
        <v>50</v>
      </c>
      <c r="B57" s="8" t="s">
        <v>223</v>
      </c>
      <c r="C57" s="2" t="s">
        <v>429</v>
      </c>
      <c r="E57" s="196">
        <v>177178.1650390625</v>
      </c>
      <c r="F57" s="15"/>
      <c r="G57" s="196">
        <v>177652.984375</v>
      </c>
      <c r="H57" s="196">
        <v>178117.21875</v>
      </c>
      <c r="I57" s="196">
        <v>178564.71875</v>
      </c>
      <c r="J57" s="196">
        <v>178958.21875</v>
      </c>
      <c r="K57" s="196">
        <v>179307.4375</v>
      </c>
      <c r="M57" s="11">
        <f t="shared" si="3"/>
        <v>2.6798975812443171E-3</v>
      </c>
      <c r="N57" s="11">
        <f t="shared" si="2"/>
        <v>2.6131526955948114E-3</v>
      </c>
      <c r="O57" s="11">
        <f t="shared" si="2"/>
        <v>2.5123904535477859E-3</v>
      </c>
      <c r="P57" s="11">
        <f t="shared" si="2"/>
        <v>2.203682803381346E-3</v>
      </c>
      <c r="Q57" s="11">
        <f t="shared" si="2"/>
        <v>1.9513982226646576E-3</v>
      </c>
      <c r="R57" s="12"/>
    </row>
    <row r="58" spans="1:18">
      <c r="A58" s="167" t="s">
        <v>51</v>
      </c>
      <c r="B58" s="8" t="s">
        <v>224</v>
      </c>
      <c r="C58" s="2" t="s">
        <v>429</v>
      </c>
      <c r="E58" s="196">
        <v>263162.83093261719</v>
      </c>
      <c r="F58" s="15"/>
      <c r="G58" s="196">
        <v>263993.09375</v>
      </c>
      <c r="H58" s="196">
        <v>264819.25</v>
      </c>
      <c r="I58" s="196">
        <v>265637.28125</v>
      </c>
      <c r="J58" s="196">
        <v>266398.0625</v>
      </c>
      <c r="K58" s="196">
        <v>267122.5625</v>
      </c>
      <c r="M58" s="11">
        <f t="shared" si="3"/>
        <v>3.1549395271379677E-3</v>
      </c>
      <c r="N58" s="11">
        <f t="shared" si="2"/>
        <v>3.1294616016825927E-3</v>
      </c>
      <c r="O58" s="11">
        <f t="shared" si="2"/>
        <v>3.0890173203044213E-3</v>
      </c>
      <c r="P58" s="11">
        <f t="shared" si="2"/>
        <v>2.8639852298593116E-3</v>
      </c>
      <c r="Q58" s="11">
        <f t="shared" si="2"/>
        <v>2.719614374072199E-3</v>
      </c>
      <c r="R58" s="12"/>
    </row>
    <row r="59" spans="1:18">
      <c r="A59" s="167" t="s">
        <v>52</v>
      </c>
      <c r="B59" s="8" t="s">
        <v>333</v>
      </c>
      <c r="C59" s="2" t="s">
        <v>429</v>
      </c>
      <c r="E59" s="196">
        <v>120479.5810546875</v>
      </c>
      <c r="F59" s="15"/>
      <c r="G59" s="196">
        <v>120626.71875</v>
      </c>
      <c r="H59" s="196">
        <v>120801.65625</v>
      </c>
      <c r="I59" s="196">
        <v>120953.375</v>
      </c>
      <c r="J59" s="196">
        <v>121109.2734375</v>
      </c>
      <c r="K59" s="196">
        <v>121247.1875</v>
      </c>
      <c r="M59" s="11">
        <f t="shared" si="3"/>
        <v>1.221266658004927E-3</v>
      </c>
      <c r="N59" s="11">
        <f t="shared" ref="N59:Q109" si="4">H59/G59-1</f>
        <v>1.4502384033387994E-3</v>
      </c>
      <c r="O59" s="11">
        <f t="shared" si="4"/>
        <v>1.2559326975287721E-3</v>
      </c>
      <c r="P59" s="11">
        <f t="shared" si="4"/>
        <v>1.2889134966262983E-3</v>
      </c>
      <c r="Q59" s="11">
        <f t="shared" si="4"/>
        <v>1.138757244474542E-3</v>
      </c>
      <c r="R59" s="12"/>
    </row>
    <row r="60" spans="1:18">
      <c r="A60" s="167" t="s">
        <v>53</v>
      </c>
      <c r="B60" s="8" t="s">
        <v>225</v>
      </c>
      <c r="C60" s="2" t="s">
        <v>429</v>
      </c>
      <c r="E60" s="196">
        <v>601173.15856933594</v>
      </c>
      <c r="F60" s="15"/>
      <c r="G60" s="196">
        <v>604647.125</v>
      </c>
      <c r="H60" s="196">
        <v>607792.6875</v>
      </c>
      <c r="I60" s="196">
        <v>610593</v>
      </c>
      <c r="J60" s="196">
        <v>613445.25</v>
      </c>
      <c r="K60" s="196">
        <v>616304.875</v>
      </c>
      <c r="M60" s="11">
        <f t="shared" si="3"/>
        <v>5.7786452724060133E-3</v>
      </c>
      <c r="N60" s="11">
        <f t="shared" si="4"/>
        <v>5.2023111827415036E-3</v>
      </c>
      <c r="O60" s="11">
        <f t="shared" si="4"/>
        <v>4.6073481264119476E-3</v>
      </c>
      <c r="P60" s="11">
        <f t="shared" si="4"/>
        <v>4.6712785767277776E-3</v>
      </c>
      <c r="Q60" s="11">
        <f t="shared" si="4"/>
        <v>4.661581453275554E-3</v>
      </c>
      <c r="R60" s="12"/>
    </row>
    <row r="61" spans="1:18">
      <c r="A61" s="167" t="s">
        <v>54</v>
      </c>
      <c r="B61" s="8" t="s">
        <v>387</v>
      </c>
      <c r="C61" s="2" t="s">
        <v>429</v>
      </c>
      <c r="E61" s="196">
        <v>357151.74291992188</v>
      </c>
      <c r="F61" s="15"/>
      <c r="G61" s="196">
        <v>358916.4375</v>
      </c>
      <c r="H61" s="196">
        <v>360500</v>
      </c>
      <c r="I61" s="196">
        <v>361942.90625</v>
      </c>
      <c r="J61" s="196">
        <v>363417.84375</v>
      </c>
      <c r="K61" s="196">
        <v>364988.4375</v>
      </c>
      <c r="M61" s="11">
        <f t="shared" si="3"/>
        <v>4.9410218907255388E-3</v>
      </c>
      <c r="N61" s="11">
        <f t="shared" si="4"/>
        <v>4.412064577008934E-3</v>
      </c>
      <c r="O61" s="11">
        <f t="shared" si="4"/>
        <v>4.0025138696255791E-3</v>
      </c>
      <c r="P61" s="11">
        <f t="shared" si="4"/>
        <v>4.0750556911901548E-3</v>
      </c>
      <c r="Q61" s="11">
        <f t="shared" si="4"/>
        <v>4.3217298682791672E-3</v>
      </c>
      <c r="R61" s="12"/>
    </row>
    <row r="62" spans="1:18">
      <c r="A62" s="167" t="s">
        <v>55</v>
      </c>
      <c r="B62" s="8" t="s">
        <v>226</v>
      </c>
      <c r="C62" s="2" t="s">
        <v>429</v>
      </c>
      <c r="E62" s="196">
        <v>373747.33666992188</v>
      </c>
      <c r="F62" s="15"/>
      <c r="G62" s="196">
        <v>375745.53125</v>
      </c>
      <c r="H62" s="196">
        <v>377694.125</v>
      </c>
      <c r="I62" s="196">
        <v>379592.1875</v>
      </c>
      <c r="J62" s="196">
        <v>381399.6875</v>
      </c>
      <c r="K62" s="196">
        <v>383065.875</v>
      </c>
      <c r="M62" s="11">
        <f t="shared" si="3"/>
        <v>5.346378111699579E-3</v>
      </c>
      <c r="N62" s="11">
        <f t="shared" si="4"/>
        <v>5.185939919278848E-3</v>
      </c>
      <c r="O62" s="11">
        <f t="shared" si="4"/>
        <v>5.0253958808599286E-3</v>
      </c>
      <c r="P62" s="11">
        <f t="shared" si="4"/>
        <v>4.7616891483046597E-3</v>
      </c>
      <c r="Q62" s="11">
        <f t="shared" si="4"/>
        <v>4.3686126512623158E-3</v>
      </c>
      <c r="R62" s="12"/>
    </row>
    <row r="63" spans="1:18">
      <c r="A63" s="167" t="s">
        <v>56</v>
      </c>
      <c r="B63" s="8" t="s">
        <v>227</v>
      </c>
      <c r="C63" s="2" t="s">
        <v>426</v>
      </c>
      <c r="E63" s="196">
        <v>250451.33483886719</v>
      </c>
      <c r="F63" s="15"/>
      <c r="G63" s="196">
        <v>251486.8125</v>
      </c>
      <c r="H63" s="196">
        <v>252526.296875</v>
      </c>
      <c r="I63" s="196">
        <v>253605.703125</v>
      </c>
      <c r="J63" s="196">
        <v>254547.03125</v>
      </c>
      <c r="K63" s="196">
        <v>255466.890625</v>
      </c>
      <c r="M63" s="11">
        <f t="shared" si="3"/>
        <v>4.1344465654336027E-3</v>
      </c>
      <c r="N63" s="11">
        <f t="shared" si="4"/>
        <v>4.1333554020850372E-3</v>
      </c>
      <c r="O63" s="11">
        <f t="shared" si="4"/>
        <v>4.2744310725559842E-3</v>
      </c>
      <c r="P63" s="11">
        <f t="shared" si="4"/>
        <v>3.711778218709938E-3</v>
      </c>
      <c r="Q63" s="11">
        <f t="shared" si="4"/>
        <v>3.6137108748934832E-3</v>
      </c>
      <c r="R63" s="12"/>
    </row>
    <row r="64" spans="1:18">
      <c r="A64" s="167" t="s">
        <v>57</v>
      </c>
      <c r="B64" s="8" t="s">
        <v>228</v>
      </c>
      <c r="C64" s="2" t="s">
        <v>426</v>
      </c>
      <c r="E64" s="196">
        <v>78638.086181640625</v>
      </c>
      <c r="F64" s="15"/>
      <c r="G64" s="196">
        <v>79913.375</v>
      </c>
      <c r="H64" s="196">
        <v>81145.171875</v>
      </c>
      <c r="I64" s="196">
        <v>82345.015625</v>
      </c>
      <c r="J64" s="196">
        <v>83501.453125</v>
      </c>
      <c r="K64" s="196">
        <v>84600.1171875</v>
      </c>
      <c r="M64" s="11">
        <f t="shared" si="3"/>
        <v>1.6217190426197181E-2</v>
      </c>
      <c r="N64" s="11">
        <f t="shared" si="4"/>
        <v>1.5414151573500678E-2</v>
      </c>
      <c r="O64" s="11">
        <f t="shared" si="4"/>
        <v>1.4786384972457656E-2</v>
      </c>
      <c r="P64" s="11">
        <f t="shared" si="4"/>
        <v>1.4043806916819612E-2</v>
      </c>
      <c r="Q64" s="11">
        <f t="shared" si="4"/>
        <v>1.3157424468473788E-2</v>
      </c>
      <c r="R64" s="12"/>
    </row>
    <row r="65" spans="1:18">
      <c r="A65" s="167" t="s">
        <v>58</v>
      </c>
      <c r="B65" s="8" t="s">
        <v>334</v>
      </c>
      <c r="C65" s="2" t="s">
        <v>426</v>
      </c>
      <c r="E65" s="196">
        <v>331537.58283996582</v>
      </c>
      <c r="F65" s="15"/>
      <c r="G65" s="196">
        <v>333199</v>
      </c>
      <c r="H65" s="196">
        <v>335015.1875</v>
      </c>
      <c r="I65" s="196">
        <v>336898.34375</v>
      </c>
      <c r="J65" s="196">
        <v>338844.3125</v>
      </c>
      <c r="K65" s="196">
        <v>340758.125</v>
      </c>
      <c r="M65" s="11">
        <f t="shared" si="3"/>
        <v>5.0112483351130166E-3</v>
      </c>
      <c r="N65" s="11">
        <f t="shared" si="4"/>
        <v>5.4507591559398438E-3</v>
      </c>
      <c r="O65" s="11">
        <f t="shared" si="4"/>
        <v>5.621107102793621E-3</v>
      </c>
      <c r="P65" s="11">
        <f t="shared" si="4"/>
        <v>5.7761303553454102E-3</v>
      </c>
      <c r="Q65" s="11">
        <f t="shared" si="4"/>
        <v>5.648058501793507E-3</v>
      </c>
      <c r="R65" s="12"/>
    </row>
    <row r="66" spans="1:18">
      <c r="A66" s="167" t="s">
        <v>59</v>
      </c>
      <c r="B66" s="8" t="s">
        <v>229</v>
      </c>
      <c r="C66" s="2" t="s">
        <v>426</v>
      </c>
      <c r="E66" s="196">
        <v>406178.91770935059</v>
      </c>
      <c r="F66" s="15"/>
      <c r="G66" s="196">
        <v>409607.5625</v>
      </c>
      <c r="H66" s="196">
        <v>412727.875</v>
      </c>
      <c r="I66" s="196">
        <v>415521.0625</v>
      </c>
      <c r="J66" s="196">
        <v>418147.4375</v>
      </c>
      <c r="K66" s="196">
        <v>420660.6875</v>
      </c>
      <c r="M66" s="11">
        <f t="shared" si="3"/>
        <v>8.441217998179873E-3</v>
      </c>
      <c r="N66" s="11">
        <f t="shared" si="4"/>
        <v>7.6178097908043974E-3</v>
      </c>
      <c r="O66" s="11">
        <f t="shared" si="4"/>
        <v>6.7676250362300738E-3</v>
      </c>
      <c r="P66" s="11">
        <f t="shared" si="4"/>
        <v>6.320678389197143E-3</v>
      </c>
      <c r="Q66" s="11">
        <f t="shared" si="4"/>
        <v>6.0104397985221159E-3</v>
      </c>
      <c r="R66" s="12"/>
    </row>
    <row r="67" spans="1:18">
      <c r="A67" s="167" t="s">
        <v>60</v>
      </c>
      <c r="B67" s="8" t="s">
        <v>230</v>
      </c>
      <c r="C67" s="2" t="s">
        <v>426</v>
      </c>
      <c r="E67" s="196">
        <v>237516.33752441406</v>
      </c>
      <c r="F67" s="15"/>
      <c r="G67" s="196">
        <v>238697.65625</v>
      </c>
      <c r="H67" s="196">
        <v>239817.171875</v>
      </c>
      <c r="I67" s="196">
        <v>240844.4375</v>
      </c>
      <c r="J67" s="196">
        <v>241950.1875</v>
      </c>
      <c r="K67" s="196">
        <v>243125.265625</v>
      </c>
      <c r="M67" s="11">
        <f t="shared" si="3"/>
        <v>4.9736314474135845E-3</v>
      </c>
      <c r="N67" s="11">
        <f t="shared" si="4"/>
        <v>4.6900989418492411E-3</v>
      </c>
      <c r="O67" s="11">
        <f t="shared" si="4"/>
        <v>4.2835365664950498E-3</v>
      </c>
      <c r="P67" s="11">
        <f t="shared" si="4"/>
        <v>4.5911377961551647E-3</v>
      </c>
      <c r="Q67" s="11">
        <f t="shared" si="4"/>
        <v>4.8566944177301785E-3</v>
      </c>
      <c r="R67" s="12"/>
    </row>
    <row r="68" spans="1:18">
      <c r="A68" s="167" t="s">
        <v>61</v>
      </c>
      <c r="B68" s="8" t="s">
        <v>335</v>
      </c>
      <c r="C68" s="2" t="s">
        <v>426</v>
      </c>
      <c r="E68" s="196">
        <v>193960.4169921875</v>
      </c>
      <c r="F68" s="15"/>
      <c r="G68" s="196">
        <v>195172.625</v>
      </c>
      <c r="H68" s="196">
        <v>196347.5</v>
      </c>
      <c r="I68" s="196">
        <v>197463.0625</v>
      </c>
      <c r="J68" s="196">
        <v>198553.5625</v>
      </c>
      <c r="K68" s="196">
        <v>199596.0625</v>
      </c>
      <c r="M68" s="11">
        <f t="shared" si="3"/>
        <v>6.249770064483462E-3</v>
      </c>
      <c r="N68" s="11">
        <f t="shared" si="4"/>
        <v>6.0196710476174697E-3</v>
      </c>
      <c r="O68" s="11">
        <f t="shared" si="4"/>
        <v>5.681572212531405E-3</v>
      </c>
      <c r="P68" s="11">
        <f t="shared" si="4"/>
        <v>5.5225518443480226E-3</v>
      </c>
      <c r="Q68" s="11">
        <f t="shared" si="4"/>
        <v>5.2504724008666237E-3</v>
      </c>
      <c r="R68" s="12"/>
    </row>
    <row r="69" spans="1:18">
      <c r="A69" s="167" t="s">
        <v>62</v>
      </c>
      <c r="B69" s="8" t="s">
        <v>231</v>
      </c>
      <c r="C69" s="2" t="s">
        <v>427</v>
      </c>
      <c r="E69" s="196">
        <v>294316.6708984375</v>
      </c>
      <c r="F69" s="15"/>
      <c r="G69" s="196">
        <v>297252.1875</v>
      </c>
      <c r="H69" s="196">
        <v>300121.75</v>
      </c>
      <c r="I69" s="196">
        <v>302910.25</v>
      </c>
      <c r="J69" s="196">
        <v>305531.875</v>
      </c>
      <c r="K69" s="196">
        <v>308021.09375</v>
      </c>
      <c r="M69" s="11">
        <f t="shared" si="3"/>
        <v>9.9740072235849908E-3</v>
      </c>
      <c r="N69" s="11">
        <f t="shared" si="4"/>
        <v>9.6536295464604294E-3</v>
      </c>
      <c r="O69" s="11">
        <f t="shared" si="4"/>
        <v>9.2912293094384868E-3</v>
      </c>
      <c r="P69" s="11">
        <f t="shared" si="4"/>
        <v>8.654791311947907E-3</v>
      </c>
      <c r="Q69" s="11">
        <f t="shared" si="4"/>
        <v>8.1471654962350648E-3</v>
      </c>
      <c r="R69" s="12"/>
    </row>
    <row r="70" spans="1:18">
      <c r="A70" s="167" t="s">
        <v>63</v>
      </c>
      <c r="B70" s="8" t="s">
        <v>232</v>
      </c>
      <c r="C70" s="2" t="s">
        <v>426</v>
      </c>
      <c r="E70" s="196">
        <v>685994.91723632813</v>
      </c>
      <c r="F70" s="15"/>
      <c r="G70" s="196">
        <v>691032.875</v>
      </c>
      <c r="H70" s="196">
        <v>695931.1875</v>
      </c>
      <c r="I70" s="196">
        <v>700670.125</v>
      </c>
      <c r="J70" s="196">
        <v>705242.9375</v>
      </c>
      <c r="K70" s="196">
        <v>709528.375</v>
      </c>
      <c r="M70" s="11">
        <f t="shared" si="3"/>
        <v>7.3440161684701355E-3</v>
      </c>
      <c r="N70" s="11">
        <f t="shared" si="4"/>
        <v>7.0883928640876892E-3</v>
      </c>
      <c r="O70" s="11">
        <f t="shared" si="4"/>
        <v>6.8094914915708404E-3</v>
      </c>
      <c r="P70" s="11">
        <f t="shared" si="4"/>
        <v>6.5263414791660868E-3</v>
      </c>
      <c r="Q70" s="11">
        <f t="shared" si="4"/>
        <v>6.076540823211074E-3</v>
      </c>
      <c r="R70" s="12"/>
    </row>
    <row r="71" spans="1:18">
      <c r="A71" s="167" t="s">
        <v>64</v>
      </c>
      <c r="B71" s="8" t="s">
        <v>388</v>
      </c>
      <c r="C71" s="2" t="s">
        <v>426</v>
      </c>
      <c r="E71" s="196">
        <v>135028.08618164063</v>
      </c>
      <c r="F71" s="15"/>
      <c r="G71" s="196">
        <v>136000.96875</v>
      </c>
      <c r="H71" s="196">
        <v>136950.875</v>
      </c>
      <c r="I71" s="196">
        <v>137881.5625</v>
      </c>
      <c r="J71" s="196">
        <v>138786.6875</v>
      </c>
      <c r="K71" s="196">
        <v>139660.3125</v>
      </c>
      <c r="M71" s="11">
        <f t="shared" ref="M71:M102" si="5">G71/E71-1</f>
        <v>7.2050385654629512E-3</v>
      </c>
      <c r="N71" s="11">
        <f t="shared" si="4"/>
        <v>6.9845550272964463E-3</v>
      </c>
      <c r="O71" s="11">
        <f t="shared" si="4"/>
        <v>6.7957762226784624E-3</v>
      </c>
      <c r="P71" s="11">
        <f t="shared" si="4"/>
        <v>6.5645107553811144E-3</v>
      </c>
      <c r="Q71" s="11">
        <f t="shared" si="4"/>
        <v>6.2947319785264799E-3</v>
      </c>
      <c r="R71" s="12"/>
    </row>
    <row r="72" spans="1:18">
      <c r="A72" s="167" t="s">
        <v>65</v>
      </c>
      <c r="B72" s="8" t="s">
        <v>233</v>
      </c>
      <c r="C72" s="2" t="s">
        <v>426</v>
      </c>
      <c r="E72" s="196">
        <v>379334.08333206177</v>
      </c>
      <c r="F72" s="15"/>
      <c r="G72" s="196">
        <v>381504.375</v>
      </c>
      <c r="H72" s="196">
        <v>383184.875</v>
      </c>
      <c r="I72" s="196">
        <v>384540.0625</v>
      </c>
      <c r="J72" s="196">
        <v>386002.6875</v>
      </c>
      <c r="K72" s="196">
        <v>387657.1875</v>
      </c>
      <c r="M72" s="11">
        <f t="shared" si="5"/>
        <v>5.721319974399508E-3</v>
      </c>
      <c r="N72" s="11">
        <f t="shared" si="4"/>
        <v>4.4049298255097735E-3</v>
      </c>
      <c r="O72" s="11">
        <f t="shared" si="4"/>
        <v>3.5366414188451323E-3</v>
      </c>
      <c r="P72" s="11">
        <f t="shared" si="4"/>
        <v>3.8035698816167862E-3</v>
      </c>
      <c r="Q72" s="11">
        <f t="shared" si="4"/>
        <v>4.2862395873863868E-3</v>
      </c>
      <c r="R72" s="12"/>
    </row>
    <row r="73" spans="1:18">
      <c r="A73" s="167" t="s">
        <v>66</v>
      </c>
      <c r="B73" s="8" t="s">
        <v>336</v>
      </c>
      <c r="C73" s="2" t="s">
        <v>426</v>
      </c>
      <c r="E73" s="196">
        <v>152471.7529296875</v>
      </c>
      <c r="F73" s="15"/>
      <c r="G73" s="196">
        <v>153479.546875</v>
      </c>
      <c r="H73" s="196">
        <v>154496.78125</v>
      </c>
      <c r="I73" s="196">
        <v>155536.734375</v>
      </c>
      <c r="J73" s="196">
        <v>156546.078125</v>
      </c>
      <c r="K73" s="196">
        <v>157520.875</v>
      </c>
      <c r="M73" s="11">
        <f t="shared" si="5"/>
        <v>6.6097091818524412E-3</v>
      </c>
      <c r="N73" s="11">
        <f t="shared" si="4"/>
        <v>6.6278171633415983E-3</v>
      </c>
      <c r="O73" s="11">
        <f t="shared" si="4"/>
        <v>6.7312284216276552E-3</v>
      </c>
      <c r="P73" s="11">
        <f t="shared" si="4"/>
        <v>6.4894235696530966E-3</v>
      </c>
      <c r="Q73" s="11">
        <f t="shared" si="4"/>
        <v>6.2269006459658716E-3</v>
      </c>
      <c r="R73" s="12"/>
    </row>
    <row r="74" spans="1:18">
      <c r="A74" s="167" t="s">
        <v>67</v>
      </c>
      <c r="B74" s="8" t="s">
        <v>234</v>
      </c>
      <c r="C74" s="2" t="s">
        <v>426</v>
      </c>
      <c r="E74" s="196">
        <v>94123.332763671875</v>
      </c>
      <c r="F74" s="15"/>
      <c r="G74" s="196">
        <v>94623.328125</v>
      </c>
      <c r="H74" s="196">
        <v>95121.6640625</v>
      </c>
      <c r="I74" s="196">
        <v>95606.65625</v>
      </c>
      <c r="J74" s="196">
        <v>96096.2890625</v>
      </c>
      <c r="K74" s="196">
        <v>96553.703125</v>
      </c>
      <c r="M74" s="11">
        <f t="shared" si="5"/>
        <v>5.312129805087995E-3</v>
      </c>
      <c r="N74" s="11">
        <f t="shared" si="4"/>
        <v>5.2665230379731476E-3</v>
      </c>
      <c r="O74" s="11">
        <f t="shared" si="4"/>
        <v>5.0986512092696668E-3</v>
      </c>
      <c r="P74" s="11">
        <f t="shared" si="4"/>
        <v>5.1213255614721565E-3</v>
      </c>
      <c r="Q74" s="11">
        <f t="shared" si="4"/>
        <v>4.7599555296302665E-3</v>
      </c>
      <c r="R74" s="12"/>
    </row>
    <row r="75" spans="1:18">
      <c r="A75" s="167" t="s">
        <v>68</v>
      </c>
      <c r="B75" s="8" t="s">
        <v>235</v>
      </c>
      <c r="C75" s="2" t="s">
        <v>426</v>
      </c>
      <c r="E75" s="196">
        <v>127118.41943359375</v>
      </c>
      <c r="F75" s="15"/>
      <c r="G75" s="196">
        <v>128001.953125</v>
      </c>
      <c r="H75" s="196">
        <v>128916.765625</v>
      </c>
      <c r="I75" s="196">
        <v>129817.625</v>
      </c>
      <c r="J75" s="196">
        <v>130702.5</v>
      </c>
      <c r="K75" s="196">
        <v>131573.6875</v>
      </c>
      <c r="M75" s="11">
        <f t="shared" si="5"/>
        <v>6.950477321406634E-3</v>
      </c>
      <c r="N75" s="11">
        <f t="shared" si="4"/>
        <v>7.1468636037657074E-3</v>
      </c>
      <c r="O75" s="11">
        <f t="shared" si="4"/>
        <v>6.9879148040408179E-3</v>
      </c>
      <c r="P75" s="11">
        <f t="shared" si="4"/>
        <v>6.8162932421540479E-3</v>
      </c>
      <c r="Q75" s="11">
        <f t="shared" si="4"/>
        <v>6.6654233851686229E-3</v>
      </c>
      <c r="R75" s="12"/>
    </row>
    <row r="76" spans="1:18">
      <c r="A76" s="167" t="s">
        <v>69</v>
      </c>
      <c r="B76" s="8" t="s">
        <v>236</v>
      </c>
      <c r="C76" s="2" t="s">
        <v>426</v>
      </c>
      <c r="E76" s="196">
        <v>133650.33349609375</v>
      </c>
      <c r="F76" s="15"/>
      <c r="G76" s="196">
        <v>134597.28125</v>
      </c>
      <c r="H76" s="196">
        <v>135580.46875</v>
      </c>
      <c r="I76" s="196">
        <v>136527.40625</v>
      </c>
      <c r="J76" s="196">
        <v>137420.75</v>
      </c>
      <c r="K76" s="196">
        <v>138313.15625</v>
      </c>
      <c r="M76" s="11">
        <f t="shared" si="5"/>
        <v>7.0852629330246941E-3</v>
      </c>
      <c r="N76" s="11">
        <f t="shared" si="4"/>
        <v>7.3046609178817334E-3</v>
      </c>
      <c r="O76" s="11">
        <f t="shared" si="4"/>
        <v>6.9843208887709896E-3</v>
      </c>
      <c r="P76" s="11">
        <f t="shared" si="4"/>
        <v>6.5433290980725367E-3</v>
      </c>
      <c r="Q76" s="11">
        <f t="shared" si="4"/>
        <v>6.4939701609836309E-3</v>
      </c>
      <c r="R76" s="12"/>
    </row>
    <row r="77" spans="1:18">
      <c r="A77" s="167" t="s">
        <v>70</v>
      </c>
      <c r="B77" s="8" t="s">
        <v>237</v>
      </c>
      <c r="C77" s="2" t="s">
        <v>426</v>
      </c>
      <c r="E77" s="196">
        <v>392938.00183105469</v>
      </c>
      <c r="F77" s="15"/>
      <c r="G77" s="196">
        <v>396364.25</v>
      </c>
      <c r="H77" s="196">
        <v>399689.625</v>
      </c>
      <c r="I77" s="196">
        <v>402919.5625</v>
      </c>
      <c r="J77" s="196">
        <v>406123.09375</v>
      </c>
      <c r="K77" s="196">
        <v>409296.0625</v>
      </c>
      <c r="M77" s="11">
        <f t="shared" si="5"/>
        <v>8.719564289987991E-3</v>
      </c>
      <c r="N77" s="11">
        <f t="shared" si="4"/>
        <v>8.3896945801746892E-3</v>
      </c>
      <c r="O77" s="11">
        <f t="shared" si="4"/>
        <v>8.0811141895413829E-3</v>
      </c>
      <c r="P77" s="11">
        <f t="shared" si="4"/>
        <v>7.9507960103077924E-3</v>
      </c>
      <c r="Q77" s="11">
        <f t="shared" si="4"/>
        <v>7.8128252217866123E-3</v>
      </c>
      <c r="R77" s="12"/>
    </row>
    <row r="78" spans="1:18">
      <c r="A78" s="167" t="s">
        <v>71</v>
      </c>
      <c r="B78" s="8" t="s">
        <v>238</v>
      </c>
      <c r="C78" s="2" t="s">
        <v>426</v>
      </c>
      <c r="E78" s="196">
        <v>133195.41455078125</v>
      </c>
      <c r="F78" s="15"/>
      <c r="G78" s="196">
        <v>133391.125</v>
      </c>
      <c r="H78" s="196">
        <v>133519.90625</v>
      </c>
      <c r="I78" s="196">
        <v>133701.59375</v>
      </c>
      <c r="J78" s="196">
        <v>133863.078125</v>
      </c>
      <c r="K78" s="196">
        <v>133985.1875</v>
      </c>
      <c r="M78" s="11">
        <f t="shared" si="5"/>
        <v>1.4693482495535815E-3</v>
      </c>
      <c r="N78" s="11">
        <f t="shared" si="4"/>
        <v>9.654409167025868E-4</v>
      </c>
      <c r="O78" s="11">
        <f t="shared" si="4"/>
        <v>1.3607521537635225E-3</v>
      </c>
      <c r="P78" s="11">
        <f t="shared" si="4"/>
        <v>1.2077969339838734E-3</v>
      </c>
      <c r="Q78" s="11">
        <f t="shared" si="4"/>
        <v>9.1219607908588074E-4</v>
      </c>
      <c r="R78" s="12"/>
    </row>
    <row r="79" spans="1:18">
      <c r="A79" s="167" t="s">
        <v>72</v>
      </c>
      <c r="B79" s="8" t="s">
        <v>337</v>
      </c>
      <c r="C79" s="2" t="s">
        <v>426</v>
      </c>
      <c r="E79" s="196">
        <v>514597.92022705078</v>
      </c>
      <c r="F79" s="15"/>
      <c r="G79" s="196">
        <v>521674.40625</v>
      </c>
      <c r="H79" s="196">
        <v>528344.125</v>
      </c>
      <c r="I79" s="196">
        <v>534572.25</v>
      </c>
      <c r="J79" s="196">
        <v>540727.25</v>
      </c>
      <c r="K79" s="196">
        <v>546703.125</v>
      </c>
      <c r="M79" s="11">
        <f t="shared" si="5"/>
        <v>1.3751485858759294E-2</v>
      </c>
      <c r="N79" s="11">
        <f t="shared" si="4"/>
        <v>1.278521366985319E-2</v>
      </c>
      <c r="O79" s="11">
        <f t="shared" si="4"/>
        <v>1.1788008431057984E-2</v>
      </c>
      <c r="P79" s="11">
        <f t="shared" si="4"/>
        <v>1.1513878619775042E-2</v>
      </c>
      <c r="Q79" s="11">
        <f t="shared" si="4"/>
        <v>1.1051551405999893E-2</v>
      </c>
      <c r="R79" s="12"/>
    </row>
    <row r="80" spans="1:18">
      <c r="A80" s="167" t="s">
        <v>73</v>
      </c>
      <c r="B80" s="8" t="s">
        <v>239</v>
      </c>
      <c r="C80" s="2" t="s">
        <v>426</v>
      </c>
      <c r="E80" s="196">
        <v>319480.24545288086</v>
      </c>
      <c r="F80" s="15"/>
      <c r="G80" s="196">
        <v>320331.8125</v>
      </c>
      <c r="H80" s="196">
        <v>321186.375</v>
      </c>
      <c r="I80" s="196">
        <v>322034.875</v>
      </c>
      <c r="J80" s="196">
        <v>322859.25</v>
      </c>
      <c r="K80" s="196">
        <v>323657.90625</v>
      </c>
      <c r="M80" s="11">
        <f t="shared" si="5"/>
        <v>2.665476376831899E-3</v>
      </c>
      <c r="N80" s="11">
        <f t="shared" si="4"/>
        <v>2.6677415937264026E-3</v>
      </c>
      <c r="O80" s="11">
        <f t="shared" si="4"/>
        <v>2.6417683502297784E-3</v>
      </c>
      <c r="P80" s="11">
        <f t="shared" si="4"/>
        <v>2.5598935519017818E-3</v>
      </c>
      <c r="Q80" s="11">
        <f t="shared" si="4"/>
        <v>2.4736979039627904E-3</v>
      </c>
      <c r="R80" s="12"/>
    </row>
    <row r="81" spans="1:18">
      <c r="A81" s="167" t="s">
        <v>74</v>
      </c>
      <c r="B81" s="8" t="s">
        <v>240</v>
      </c>
      <c r="C81" s="2" t="s">
        <v>426</v>
      </c>
      <c r="E81" s="196">
        <v>142069.916015625</v>
      </c>
      <c r="F81" s="15"/>
      <c r="G81" s="196">
        <v>142623.875</v>
      </c>
      <c r="H81" s="196">
        <v>143146.21875</v>
      </c>
      <c r="I81" s="196">
        <v>143672.5</v>
      </c>
      <c r="J81" s="196">
        <v>144150.78125</v>
      </c>
      <c r="K81" s="196">
        <v>144588.703125</v>
      </c>
      <c r="M81" s="11">
        <f t="shared" si="5"/>
        <v>3.899199773681028E-3</v>
      </c>
      <c r="N81" s="11">
        <f t="shared" si="4"/>
        <v>3.662386469306167E-3</v>
      </c>
      <c r="O81" s="11">
        <f t="shared" si="4"/>
        <v>3.6765291783160681E-3</v>
      </c>
      <c r="P81" s="11">
        <f t="shared" si="4"/>
        <v>3.3289686613653391E-3</v>
      </c>
      <c r="Q81" s="11">
        <f t="shared" si="4"/>
        <v>3.0379431259586198E-3</v>
      </c>
      <c r="R81" s="12"/>
    </row>
    <row r="82" spans="1:18">
      <c r="A82" s="167" t="s">
        <v>75</v>
      </c>
      <c r="B82" s="8" t="s">
        <v>241</v>
      </c>
      <c r="C82" s="2" t="s">
        <v>426</v>
      </c>
      <c r="E82" s="196">
        <v>187473.50024414063</v>
      </c>
      <c r="F82" s="15"/>
      <c r="G82" s="196">
        <v>188340.4375</v>
      </c>
      <c r="H82" s="196">
        <v>189233.078125</v>
      </c>
      <c r="I82" s="196">
        <v>190084.8125</v>
      </c>
      <c r="J82" s="196">
        <v>190942.375</v>
      </c>
      <c r="K82" s="196">
        <v>191742.015625</v>
      </c>
      <c r="M82" s="11">
        <f t="shared" si="5"/>
        <v>4.6243189289707498E-3</v>
      </c>
      <c r="N82" s="11">
        <f t="shared" si="4"/>
        <v>4.7395059544768081E-3</v>
      </c>
      <c r="O82" s="11">
        <f t="shared" si="4"/>
        <v>4.5009803964473072E-3</v>
      </c>
      <c r="P82" s="11">
        <f t="shared" si="4"/>
        <v>4.5114730036626138E-3</v>
      </c>
      <c r="Q82" s="11">
        <f t="shared" si="4"/>
        <v>4.1878636159207172E-3</v>
      </c>
      <c r="R82" s="12"/>
    </row>
    <row r="83" spans="1:18">
      <c r="A83" s="167" t="s">
        <v>76</v>
      </c>
      <c r="B83" s="8" t="s">
        <v>242</v>
      </c>
      <c r="C83" s="2" t="s">
        <v>426</v>
      </c>
      <c r="E83" s="196">
        <v>218066.25219726563</v>
      </c>
      <c r="F83" s="15"/>
      <c r="G83" s="196">
        <v>218799.09375</v>
      </c>
      <c r="H83" s="196">
        <v>219545.28125</v>
      </c>
      <c r="I83" s="196">
        <v>220264.125</v>
      </c>
      <c r="J83" s="196">
        <v>220962.984375</v>
      </c>
      <c r="K83" s="196">
        <v>221690.71875</v>
      </c>
      <c r="M83" s="11">
        <f t="shared" si="5"/>
        <v>3.3606371703560622E-3</v>
      </c>
      <c r="N83" s="11">
        <f t="shared" si="4"/>
        <v>3.4103774709990375E-3</v>
      </c>
      <c r="O83" s="11">
        <f t="shared" si="4"/>
        <v>3.2742391269227067E-3</v>
      </c>
      <c r="P83" s="11">
        <f t="shared" si="4"/>
        <v>3.1728243307891368E-3</v>
      </c>
      <c r="Q83" s="11">
        <f t="shared" si="4"/>
        <v>3.2934673518210111E-3</v>
      </c>
      <c r="R83" s="12"/>
    </row>
    <row r="84" spans="1:18">
      <c r="A84" s="167" t="s">
        <v>77</v>
      </c>
      <c r="B84" s="8" t="s">
        <v>243</v>
      </c>
      <c r="C84" s="2" t="s">
        <v>426</v>
      </c>
      <c r="E84" s="196">
        <v>191658.75146484375</v>
      </c>
      <c r="F84" s="15"/>
      <c r="G84" s="196">
        <v>192349.4375</v>
      </c>
      <c r="H84" s="196">
        <v>193056.65625</v>
      </c>
      <c r="I84" s="196">
        <v>193794.265625</v>
      </c>
      <c r="J84" s="196">
        <v>194543.78125</v>
      </c>
      <c r="K84" s="196">
        <v>195284.375</v>
      </c>
      <c r="M84" s="11">
        <f t="shared" si="5"/>
        <v>3.6037281359571072E-3</v>
      </c>
      <c r="N84" s="11">
        <f t="shared" si="4"/>
        <v>3.6767393718009078E-3</v>
      </c>
      <c r="O84" s="11">
        <f t="shared" si="4"/>
        <v>3.8206886482319291E-3</v>
      </c>
      <c r="P84" s="11">
        <f t="shared" si="4"/>
        <v>3.8675841237238995E-3</v>
      </c>
      <c r="Q84" s="11">
        <f t="shared" si="4"/>
        <v>3.8068230464189945E-3</v>
      </c>
      <c r="R84" s="12"/>
    </row>
    <row r="85" spans="1:18">
      <c r="A85" s="167" t="s">
        <v>78</v>
      </c>
      <c r="B85" s="8" t="s">
        <v>338</v>
      </c>
      <c r="C85" s="2" t="s">
        <v>426</v>
      </c>
      <c r="E85" s="196">
        <v>177842.75146484375</v>
      </c>
      <c r="F85" s="15"/>
      <c r="G85" s="196">
        <v>178487.765625</v>
      </c>
      <c r="H85" s="196">
        <v>179143.15625</v>
      </c>
      <c r="I85" s="196">
        <v>179792.78125</v>
      </c>
      <c r="J85" s="196">
        <v>180447.46875</v>
      </c>
      <c r="K85" s="196">
        <v>181022.609375</v>
      </c>
      <c r="M85" s="11">
        <f t="shared" si="5"/>
        <v>3.6268791100195763E-3</v>
      </c>
      <c r="N85" s="11">
        <f t="shared" si="4"/>
        <v>3.671907834719379E-3</v>
      </c>
      <c r="O85" s="11">
        <f t="shared" si="4"/>
        <v>3.626289798609017E-3</v>
      </c>
      <c r="P85" s="11">
        <f t="shared" si="4"/>
        <v>3.6413447494849649E-3</v>
      </c>
      <c r="Q85" s="11">
        <f t="shared" si="4"/>
        <v>3.1873022602320056E-3</v>
      </c>
      <c r="R85" s="12"/>
    </row>
    <row r="86" spans="1:18">
      <c r="A86" s="167" t="s">
        <v>79</v>
      </c>
      <c r="B86" s="8" t="s">
        <v>339</v>
      </c>
      <c r="C86" s="2" t="s">
        <v>426</v>
      </c>
      <c r="E86" s="196">
        <v>571256.65789794922</v>
      </c>
      <c r="F86" s="15"/>
      <c r="G86" s="196">
        <v>575628.9375</v>
      </c>
      <c r="H86" s="196">
        <v>579789.375</v>
      </c>
      <c r="I86" s="196">
        <v>583751.6875</v>
      </c>
      <c r="J86" s="196">
        <v>587474.25</v>
      </c>
      <c r="K86" s="196">
        <v>591023.0625</v>
      </c>
      <c r="M86" s="11">
        <f t="shared" si="5"/>
        <v>7.6537919367791751E-3</v>
      </c>
      <c r="N86" s="11">
        <f t="shared" si="4"/>
        <v>7.2276378565487853E-3</v>
      </c>
      <c r="O86" s="11">
        <f t="shared" si="4"/>
        <v>6.8340550393839461E-3</v>
      </c>
      <c r="P86" s="11">
        <f t="shared" si="4"/>
        <v>6.3769622935778703E-3</v>
      </c>
      <c r="Q86" s="11">
        <f t="shared" si="4"/>
        <v>6.0407966817268566E-3</v>
      </c>
      <c r="R86" s="12"/>
    </row>
    <row r="87" spans="1:18">
      <c r="A87" s="167" t="s">
        <v>80</v>
      </c>
      <c r="B87" s="8" t="s">
        <v>244</v>
      </c>
      <c r="C87" s="2" t="s">
        <v>426</v>
      </c>
      <c r="E87" s="196">
        <v>310001.58166503906</v>
      </c>
      <c r="F87" s="15"/>
      <c r="G87" s="196">
        <v>311223.875</v>
      </c>
      <c r="H87" s="196">
        <v>312527.375</v>
      </c>
      <c r="I87" s="196">
        <v>313786.34375</v>
      </c>
      <c r="J87" s="196">
        <v>315019.0625</v>
      </c>
      <c r="K87" s="196">
        <v>316252.9375</v>
      </c>
      <c r="M87" s="11">
        <f t="shared" si="5"/>
        <v>3.942861608627668E-3</v>
      </c>
      <c r="N87" s="11">
        <f t="shared" si="4"/>
        <v>4.1883033555829563E-3</v>
      </c>
      <c r="O87" s="11">
        <f t="shared" si="4"/>
        <v>4.0283471167925633E-3</v>
      </c>
      <c r="P87" s="11">
        <f t="shared" si="4"/>
        <v>3.9285289960933056E-3</v>
      </c>
      <c r="Q87" s="11">
        <f t="shared" si="4"/>
        <v>3.9168264618907322E-3</v>
      </c>
      <c r="R87" s="12"/>
    </row>
    <row r="88" spans="1:18">
      <c r="A88" s="167" t="s">
        <v>81</v>
      </c>
      <c r="B88" s="8" t="s">
        <v>389</v>
      </c>
      <c r="C88" s="2" t="s">
        <v>426</v>
      </c>
      <c r="E88" s="196">
        <v>217891.49946594238</v>
      </c>
      <c r="F88" s="15"/>
      <c r="G88" s="196">
        <v>218123.328125</v>
      </c>
      <c r="H88" s="196">
        <v>218447.40625</v>
      </c>
      <c r="I88" s="196">
        <v>218756.5625</v>
      </c>
      <c r="J88" s="196">
        <v>219024.84375</v>
      </c>
      <c r="K88" s="196">
        <v>219228.71875</v>
      </c>
      <c r="M88" s="11">
        <f t="shared" si="5"/>
        <v>1.0639637600633467E-3</v>
      </c>
      <c r="N88" s="11">
        <f t="shared" si="4"/>
        <v>1.4857563736341284E-3</v>
      </c>
      <c r="O88" s="11">
        <f t="shared" si="4"/>
        <v>1.415243400263444E-3</v>
      </c>
      <c r="P88" s="11">
        <f t="shared" si="4"/>
        <v>1.2263917796750956E-3</v>
      </c>
      <c r="Q88" s="11">
        <f t="shared" si="4"/>
        <v>9.3083047799225049E-4</v>
      </c>
      <c r="R88" s="12"/>
    </row>
    <row r="89" spans="1:18">
      <c r="A89" s="167" t="s">
        <v>82</v>
      </c>
      <c r="B89" s="8" t="s">
        <v>245</v>
      </c>
      <c r="C89" s="2" t="s">
        <v>426</v>
      </c>
      <c r="E89" s="196">
        <v>287548.66461181641</v>
      </c>
      <c r="F89" s="15"/>
      <c r="G89" s="196">
        <v>288329.125</v>
      </c>
      <c r="H89" s="196">
        <v>289400.875</v>
      </c>
      <c r="I89" s="196">
        <v>290531.75</v>
      </c>
      <c r="J89" s="196">
        <v>291609.40625</v>
      </c>
      <c r="K89" s="196">
        <v>292492.1875</v>
      </c>
      <c r="M89" s="11">
        <f t="shared" si="5"/>
        <v>2.7141854031462742E-3</v>
      </c>
      <c r="N89" s="11">
        <f t="shared" si="4"/>
        <v>3.7171062756840012E-3</v>
      </c>
      <c r="O89" s="11">
        <f t="shared" si="4"/>
        <v>3.9076419516699268E-3</v>
      </c>
      <c r="P89" s="11">
        <f t="shared" si="4"/>
        <v>3.7092546683796801E-3</v>
      </c>
      <c r="Q89" s="11">
        <f t="shared" si="4"/>
        <v>3.0272728899669588E-3</v>
      </c>
      <c r="R89" s="12"/>
    </row>
    <row r="90" spans="1:18">
      <c r="A90" s="167" t="s">
        <v>83</v>
      </c>
      <c r="B90" s="8" t="s">
        <v>246</v>
      </c>
      <c r="C90" s="2" t="s">
        <v>426</v>
      </c>
      <c r="E90" s="196">
        <v>311742.33544921875</v>
      </c>
      <c r="F90" s="15"/>
      <c r="G90" s="196">
        <v>313593.1875</v>
      </c>
      <c r="H90" s="196">
        <v>315466.28125</v>
      </c>
      <c r="I90" s="196">
        <v>317283.6875</v>
      </c>
      <c r="J90" s="196">
        <v>319072.6875</v>
      </c>
      <c r="K90" s="196">
        <v>320802.53125</v>
      </c>
      <c r="M90" s="11">
        <f t="shared" si="5"/>
        <v>5.9371212707257648E-3</v>
      </c>
      <c r="N90" s="11">
        <f t="shared" si="4"/>
        <v>5.9730052330935202E-3</v>
      </c>
      <c r="O90" s="11">
        <f t="shared" si="4"/>
        <v>5.7610158613425888E-3</v>
      </c>
      <c r="P90" s="11">
        <f t="shared" si="4"/>
        <v>5.6384871661578906E-3</v>
      </c>
      <c r="Q90" s="11">
        <f t="shared" si="4"/>
        <v>5.4214723408438914E-3</v>
      </c>
      <c r="R90" s="12"/>
    </row>
    <row r="91" spans="1:18">
      <c r="A91" s="167" t="s">
        <v>84</v>
      </c>
      <c r="B91" s="8" t="s">
        <v>340</v>
      </c>
      <c r="C91" s="2" t="s">
        <v>426</v>
      </c>
      <c r="E91" s="196">
        <v>149033.412109375</v>
      </c>
      <c r="F91" s="15"/>
      <c r="G91" s="196">
        <v>149500.5</v>
      </c>
      <c r="H91" s="196">
        <v>150004.234375</v>
      </c>
      <c r="I91" s="196">
        <v>150473.53125</v>
      </c>
      <c r="J91" s="196">
        <v>150934</v>
      </c>
      <c r="K91" s="196">
        <v>151357.890625</v>
      </c>
      <c r="M91" s="11">
        <f t="shared" si="5"/>
        <v>3.1341152565318442E-3</v>
      </c>
      <c r="N91" s="11">
        <f t="shared" si="4"/>
        <v>3.3694494332794367E-3</v>
      </c>
      <c r="O91" s="11">
        <f t="shared" si="4"/>
        <v>3.1285575167616653E-3</v>
      </c>
      <c r="P91" s="11">
        <f t="shared" si="4"/>
        <v>3.0601312149374227E-3</v>
      </c>
      <c r="Q91" s="11">
        <f t="shared" si="4"/>
        <v>2.8084502166509928E-3</v>
      </c>
      <c r="R91" s="12"/>
    </row>
    <row r="92" spans="1:18">
      <c r="A92" s="167" t="s">
        <v>85</v>
      </c>
      <c r="B92" s="8" t="s">
        <v>390</v>
      </c>
      <c r="C92" s="2" t="s">
        <v>426</v>
      </c>
      <c r="E92" s="196">
        <v>291168.83239746094</v>
      </c>
      <c r="F92" s="15"/>
      <c r="G92" s="196">
        <v>292240</v>
      </c>
      <c r="H92" s="196">
        <v>293148.125</v>
      </c>
      <c r="I92" s="196">
        <v>293995</v>
      </c>
      <c r="J92" s="196">
        <v>294842.5</v>
      </c>
      <c r="K92" s="196">
        <v>295589</v>
      </c>
      <c r="M92" s="11">
        <f t="shared" si="5"/>
        <v>3.6788539271843668E-3</v>
      </c>
      <c r="N92" s="11">
        <f t="shared" si="4"/>
        <v>3.1074630440732776E-3</v>
      </c>
      <c r="O92" s="11">
        <f t="shared" si="4"/>
        <v>2.8888978907848362E-3</v>
      </c>
      <c r="P92" s="11">
        <f t="shared" si="4"/>
        <v>2.8827020867701059E-3</v>
      </c>
      <c r="Q92" s="11">
        <f t="shared" si="4"/>
        <v>2.5318602304620352E-3</v>
      </c>
      <c r="R92" s="12"/>
    </row>
    <row r="93" spans="1:18">
      <c r="A93" s="167" t="s">
        <v>86</v>
      </c>
      <c r="B93" s="8" t="s">
        <v>341</v>
      </c>
      <c r="C93" s="2" t="s">
        <v>426</v>
      </c>
      <c r="E93" s="196">
        <v>186593.41552734375</v>
      </c>
      <c r="F93" s="15"/>
      <c r="G93" s="196">
        <v>187726.609375</v>
      </c>
      <c r="H93" s="196">
        <v>188812.21875</v>
      </c>
      <c r="I93" s="196">
        <v>189833.40625</v>
      </c>
      <c r="J93" s="196">
        <v>190842.6875</v>
      </c>
      <c r="K93" s="196">
        <v>191801.03125</v>
      </c>
      <c r="M93" s="11">
        <f t="shared" si="5"/>
        <v>6.0730644993749472E-3</v>
      </c>
      <c r="N93" s="11">
        <f t="shared" si="4"/>
        <v>5.7829275168519434E-3</v>
      </c>
      <c r="O93" s="11">
        <f t="shared" si="4"/>
        <v>5.4084820715556425E-3</v>
      </c>
      <c r="P93" s="11">
        <f t="shared" si="4"/>
        <v>5.3166682826668588E-3</v>
      </c>
      <c r="Q93" s="11">
        <f t="shared" si="4"/>
        <v>5.0216424980915608E-3</v>
      </c>
      <c r="R93" s="12"/>
    </row>
    <row r="94" spans="1:18">
      <c r="A94" s="167" t="s">
        <v>87</v>
      </c>
      <c r="B94" s="8" t="s">
        <v>247</v>
      </c>
      <c r="C94" s="2" t="s">
        <v>426</v>
      </c>
      <c r="E94" s="196">
        <v>285891.33435058594</v>
      </c>
      <c r="F94" s="15"/>
      <c r="G94" s="196">
        <v>287643.6875</v>
      </c>
      <c r="H94" s="196">
        <v>289358.9375</v>
      </c>
      <c r="I94" s="196">
        <v>291028.75</v>
      </c>
      <c r="J94" s="196">
        <v>292661.875</v>
      </c>
      <c r="K94" s="196">
        <v>294240.34375</v>
      </c>
      <c r="M94" s="11">
        <f t="shared" si="5"/>
        <v>6.1294377928404753E-3</v>
      </c>
      <c r="N94" s="11">
        <f t="shared" si="4"/>
        <v>5.9631066994996207E-3</v>
      </c>
      <c r="O94" s="11">
        <f t="shared" si="4"/>
        <v>5.7707306863470365E-3</v>
      </c>
      <c r="P94" s="11">
        <f t="shared" si="4"/>
        <v>5.6115589954601752E-3</v>
      </c>
      <c r="Q94" s="11">
        <f t="shared" si="4"/>
        <v>5.3934895004688066E-3</v>
      </c>
      <c r="R94" s="12"/>
    </row>
    <row r="95" spans="1:18">
      <c r="A95" s="167" t="s">
        <v>88</v>
      </c>
      <c r="B95" s="8" t="s">
        <v>248</v>
      </c>
      <c r="C95" s="2" t="s">
        <v>426</v>
      </c>
      <c r="E95" s="196">
        <v>280643.16400146484</v>
      </c>
      <c r="F95" s="15"/>
      <c r="G95" s="196">
        <v>282238.0625</v>
      </c>
      <c r="H95" s="196">
        <v>283758.125</v>
      </c>
      <c r="I95" s="196">
        <v>285175.65625</v>
      </c>
      <c r="J95" s="196">
        <v>286551.59375</v>
      </c>
      <c r="K95" s="196">
        <v>287812.9375</v>
      </c>
      <c r="M95" s="11">
        <f t="shared" si="5"/>
        <v>5.6830121061735017E-3</v>
      </c>
      <c r="N95" s="11">
        <f t="shared" si="4"/>
        <v>5.3857459427535392E-3</v>
      </c>
      <c r="O95" s="11">
        <f t="shared" si="4"/>
        <v>4.9955618010937286E-3</v>
      </c>
      <c r="P95" s="11">
        <f t="shared" si="4"/>
        <v>4.8248771234309373E-3</v>
      </c>
      <c r="Q95" s="11">
        <f t="shared" si="4"/>
        <v>4.4018032965484899E-3</v>
      </c>
      <c r="R95" s="12"/>
    </row>
    <row r="96" spans="1:18">
      <c r="A96" s="167" t="s">
        <v>89</v>
      </c>
      <c r="B96" s="8" t="s">
        <v>249</v>
      </c>
      <c r="C96" s="2" t="s">
        <v>426</v>
      </c>
      <c r="E96" s="196">
        <v>116333.33471679688</v>
      </c>
      <c r="F96" s="15"/>
      <c r="G96" s="196">
        <v>116725.796875</v>
      </c>
      <c r="H96" s="196">
        <v>117143.3125</v>
      </c>
      <c r="I96" s="196">
        <v>117548.75</v>
      </c>
      <c r="J96" s="196">
        <v>117911.875</v>
      </c>
      <c r="K96" s="196">
        <v>118259.265625</v>
      </c>
      <c r="M96" s="11">
        <f t="shared" si="5"/>
        <v>3.3736001736608401E-3</v>
      </c>
      <c r="N96" s="11">
        <f t="shared" si="4"/>
        <v>3.5768924794501444E-3</v>
      </c>
      <c r="O96" s="11">
        <f t="shared" si="4"/>
        <v>3.4610383755369067E-3</v>
      </c>
      <c r="P96" s="11">
        <f t="shared" si="4"/>
        <v>3.0891438658429138E-3</v>
      </c>
      <c r="Q96" s="11">
        <f t="shared" si="4"/>
        <v>2.9461886260395698E-3</v>
      </c>
      <c r="R96" s="12"/>
    </row>
    <row r="97" spans="1:18">
      <c r="A97" s="167" t="s">
        <v>90</v>
      </c>
      <c r="B97" s="8" t="s">
        <v>250</v>
      </c>
      <c r="C97" s="2" t="s">
        <v>427</v>
      </c>
      <c r="E97" s="196">
        <v>480292.08276367188</v>
      </c>
      <c r="F97" s="15"/>
      <c r="G97" s="196">
        <v>486320.96875</v>
      </c>
      <c r="H97" s="196">
        <v>492199.875</v>
      </c>
      <c r="I97" s="196">
        <v>497931.125</v>
      </c>
      <c r="J97" s="196">
        <v>503442.40625</v>
      </c>
      <c r="K97" s="196">
        <v>508753.4375</v>
      </c>
      <c r="M97" s="11">
        <f t="shared" si="5"/>
        <v>1.2552540844806392E-2</v>
      </c>
      <c r="N97" s="11">
        <f t="shared" si="4"/>
        <v>1.208853129469345E-2</v>
      </c>
      <c r="O97" s="11">
        <f t="shared" si="4"/>
        <v>1.1644151677202341E-2</v>
      </c>
      <c r="P97" s="11">
        <f t="shared" si="4"/>
        <v>1.1068360609110428E-2</v>
      </c>
      <c r="Q97" s="11">
        <f t="shared" si="4"/>
        <v>1.0549431641168949E-2</v>
      </c>
      <c r="R97" s="12"/>
    </row>
    <row r="98" spans="1:18">
      <c r="A98" s="167" t="s">
        <v>91</v>
      </c>
      <c r="B98" s="8" t="s">
        <v>342</v>
      </c>
      <c r="C98" s="2" t="s">
        <v>427</v>
      </c>
      <c r="E98" s="196">
        <v>967901.83978271484</v>
      </c>
      <c r="F98" s="15"/>
      <c r="G98" s="196">
        <v>973472.4375</v>
      </c>
      <c r="H98" s="196">
        <v>978624.0625</v>
      </c>
      <c r="I98" s="196">
        <v>983454</v>
      </c>
      <c r="J98" s="196">
        <v>988083.5</v>
      </c>
      <c r="K98" s="196">
        <v>992432.125</v>
      </c>
      <c r="M98" s="11">
        <f t="shared" si="5"/>
        <v>5.7553333285693675E-3</v>
      </c>
      <c r="N98" s="11">
        <f t="shared" si="4"/>
        <v>5.292009102209505E-3</v>
      </c>
      <c r="O98" s="11">
        <f t="shared" si="4"/>
        <v>4.9354370948753168E-3</v>
      </c>
      <c r="P98" s="11">
        <f t="shared" si="4"/>
        <v>4.7073884492818685E-3</v>
      </c>
      <c r="Q98" s="11">
        <f t="shared" si="4"/>
        <v>4.401070354884018E-3</v>
      </c>
      <c r="R98" s="12"/>
    </row>
    <row r="99" spans="1:18">
      <c r="A99" s="167" t="s">
        <v>92</v>
      </c>
      <c r="B99" s="8" t="s">
        <v>343</v>
      </c>
      <c r="C99" s="2" t="s">
        <v>427</v>
      </c>
      <c r="E99" s="196">
        <v>598378.24904632568</v>
      </c>
      <c r="F99" s="15"/>
      <c r="G99" s="196">
        <v>603318.875</v>
      </c>
      <c r="H99" s="196">
        <v>608245.0625</v>
      </c>
      <c r="I99" s="196">
        <v>613067.4375</v>
      </c>
      <c r="J99" s="196">
        <v>617798</v>
      </c>
      <c r="K99" s="196">
        <v>622377.375</v>
      </c>
      <c r="M99" s="11">
        <f t="shared" si="5"/>
        <v>8.2566937577501776E-3</v>
      </c>
      <c r="N99" s="11">
        <f t="shared" si="4"/>
        <v>8.1651473277708497E-3</v>
      </c>
      <c r="O99" s="11">
        <f t="shared" si="4"/>
        <v>7.9283422049973851E-3</v>
      </c>
      <c r="P99" s="11">
        <f t="shared" si="4"/>
        <v>7.7162188213593108E-3</v>
      </c>
      <c r="Q99" s="11">
        <f t="shared" si="4"/>
        <v>7.4124147375032035E-3</v>
      </c>
      <c r="R99" s="12"/>
    </row>
    <row r="100" spans="1:18">
      <c r="A100" s="167" t="s">
        <v>93</v>
      </c>
      <c r="B100" s="8" t="s">
        <v>344</v>
      </c>
      <c r="C100" s="2" t="s">
        <v>427</v>
      </c>
      <c r="E100" s="196">
        <v>407773.1640625</v>
      </c>
      <c r="F100" s="15"/>
      <c r="G100" s="196">
        <v>409731.90625</v>
      </c>
      <c r="H100" s="196">
        <v>411776.53125</v>
      </c>
      <c r="I100" s="196">
        <v>413861.6875</v>
      </c>
      <c r="J100" s="196">
        <v>415892.8125</v>
      </c>
      <c r="K100" s="196">
        <v>417783.125</v>
      </c>
      <c r="M100" s="11">
        <f t="shared" si="5"/>
        <v>4.8035093040104115E-3</v>
      </c>
      <c r="N100" s="11">
        <f t="shared" si="4"/>
        <v>4.9901532412086613E-3</v>
      </c>
      <c r="O100" s="11">
        <f t="shared" si="4"/>
        <v>5.063805466693827E-3</v>
      </c>
      <c r="P100" s="11">
        <f t="shared" si="4"/>
        <v>4.9077386512130783E-3</v>
      </c>
      <c r="Q100" s="11">
        <f t="shared" si="4"/>
        <v>4.545191557019379E-3</v>
      </c>
      <c r="R100" s="12"/>
    </row>
    <row r="101" spans="1:18">
      <c r="A101" s="167" t="s">
        <v>94</v>
      </c>
      <c r="B101" s="8" t="s">
        <v>345</v>
      </c>
      <c r="C101" s="2" t="s">
        <v>427</v>
      </c>
      <c r="E101" s="196">
        <v>239834.41975784302</v>
      </c>
      <c r="F101" s="15"/>
      <c r="G101" s="196">
        <v>240583.375</v>
      </c>
      <c r="H101" s="196">
        <v>241371.125</v>
      </c>
      <c r="I101" s="196">
        <v>242140.625</v>
      </c>
      <c r="J101" s="196">
        <v>242885.5625</v>
      </c>
      <c r="K101" s="196">
        <v>243632.0625</v>
      </c>
      <c r="M101" s="11">
        <f t="shared" si="5"/>
        <v>3.1228013181476832E-3</v>
      </c>
      <c r="N101" s="11">
        <f t="shared" si="4"/>
        <v>3.2743326507909121E-3</v>
      </c>
      <c r="O101" s="11">
        <f t="shared" si="4"/>
        <v>3.1880366800296489E-3</v>
      </c>
      <c r="P101" s="11">
        <f t="shared" si="4"/>
        <v>3.0764664128541952E-3</v>
      </c>
      <c r="Q101" s="11">
        <f t="shared" si="4"/>
        <v>3.0734638663423297E-3</v>
      </c>
      <c r="R101" s="12"/>
    </row>
    <row r="102" spans="1:18">
      <c r="A102" s="167" t="s">
        <v>95</v>
      </c>
      <c r="B102" s="8" t="s">
        <v>251</v>
      </c>
      <c r="C102" s="2" t="s">
        <v>427</v>
      </c>
      <c r="E102" s="196">
        <v>646355.75421142578</v>
      </c>
      <c r="F102" s="15"/>
      <c r="G102" s="196">
        <v>651355.75</v>
      </c>
      <c r="H102" s="196">
        <v>656279.25</v>
      </c>
      <c r="I102" s="196">
        <v>661256.5</v>
      </c>
      <c r="J102" s="196">
        <v>665965.0625</v>
      </c>
      <c r="K102" s="196">
        <v>670354.25</v>
      </c>
      <c r="M102" s="11">
        <f t="shared" si="5"/>
        <v>7.7356715028775724E-3</v>
      </c>
      <c r="N102" s="11">
        <f t="shared" si="4"/>
        <v>7.5588493691811642E-3</v>
      </c>
      <c r="O102" s="11">
        <f t="shared" si="4"/>
        <v>7.584042920753653E-3</v>
      </c>
      <c r="P102" s="11">
        <f t="shared" si="4"/>
        <v>7.1206294380470325E-3</v>
      </c>
      <c r="Q102" s="11">
        <f t="shared" si="4"/>
        <v>6.5907173621440052E-3</v>
      </c>
      <c r="R102" s="12"/>
    </row>
    <row r="103" spans="1:18">
      <c r="A103" s="167" t="s">
        <v>96</v>
      </c>
      <c r="B103" s="8" t="s">
        <v>252</v>
      </c>
      <c r="C103" s="2" t="s">
        <v>427</v>
      </c>
      <c r="E103" s="196">
        <v>234034.251953125</v>
      </c>
      <c r="F103" s="15"/>
      <c r="G103" s="196">
        <v>236174.59375</v>
      </c>
      <c r="H103" s="196">
        <v>238103.296875</v>
      </c>
      <c r="I103" s="196">
        <v>239908.109375</v>
      </c>
      <c r="J103" s="196">
        <v>241516.59375</v>
      </c>
      <c r="K103" s="196">
        <v>242997.84375</v>
      </c>
      <c r="M103" s="11">
        <f t="shared" ref="M103:M134" si="6">G103/E103-1</f>
        <v>9.1454211467461022E-3</v>
      </c>
      <c r="N103" s="11">
        <f t="shared" si="4"/>
        <v>8.1664293113661302E-3</v>
      </c>
      <c r="O103" s="11">
        <f t="shared" si="4"/>
        <v>7.579955942178751E-3</v>
      </c>
      <c r="P103" s="11">
        <f t="shared" si="4"/>
        <v>6.7045852647098503E-3</v>
      </c>
      <c r="Q103" s="11">
        <f t="shared" si="4"/>
        <v>6.1331189588293977E-3</v>
      </c>
      <c r="R103" s="12"/>
    </row>
    <row r="104" spans="1:18">
      <c r="A104" s="167" t="s">
        <v>97</v>
      </c>
      <c r="B104" s="8" t="s">
        <v>253</v>
      </c>
      <c r="C104" s="2" t="s">
        <v>427</v>
      </c>
      <c r="E104" s="196">
        <v>391510.001953125</v>
      </c>
      <c r="F104" s="15"/>
      <c r="G104" s="196">
        <v>393605.25</v>
      </c>
      <c r="H104" s="196">
        <v>395722.8125</v>
      </c>
      <c r="I104" s="196">
        <v>397889.4375</v>
      </c>
      <c r="J104" s="196">
        <v>399975.65625</v>
      </c>
      <c r="K104" s="196">
        <v>402065.0625</v>
      </c>
      <c r="M104" s="11">
        <f t="shared" si="6"/>
        <v>5.3517101387510202E-3</v>
      </c>
      <c r="N104" s="11">
        <f t="shared" si="4"/>
        <v>5.3799142668955469E-3</v>
      </c>
      <c r="O104" s="11">
        <f t="shared" si="4"/>
        <v>5.47510765505832E-3</v>
      </c>
      <c r="P104" s="11">
        <f t="shared" si="4"/>
        <v>5.2432121925829467E-3</v>
      </c>
      <c r="Q104" s="11">
        <f t="shared" si="4"/>
        <v>5.2238335442447159E-3</v>
      </c>
      <c r="R104" s="12"/>
    </row>
    <row r="105" spans="1:18">
      <c r="A105" s="167" t="s">
        <v>98</v>
      </c>
      <c r="B105" s="8" t="s">
        <v>254</v>
      </c>
      <c r="C105" s="2" t="s">
        <v>427</v>
      </c>
      <c r="E105" s="196">
        <v>351813.58211326599</v>
      </c>
      <c r="F105" s="15"/>
      <c r="G105" s="196">
        <v>355431.3125</v>
      </c>
      <c r="H105" s="196">
        <v>359002.8125</v>
      </c>
      <c r="I105" s="196">
        <v>362455.78125</v>
      </c>
      <c r="J105" s="196">
        <v>365919.3125</v>
      </c>
      <c r="K105" s="196">
        <v>369316.75</v>
      </c>
      <c r="M105" s="11">
        <f t="shared" si="6"/>
        <v>1.0283089029716086E-2</v>
      </c>
      <c r="N105" s="11">
        <f t="shared" si="4"/>
        <v>1.0048354982792995E-2</v>
      </c>
      <c r="O105" s="11">
        <f t="shared" si="4"/>
        <v>9.6182220020908371E-3</v>
      </c>
      <c r="P105" s="11">
        <f t="shared" si="4"/>
        <v>9.5557346003845023E-3</v>
      </c>
      <c r="Q105" s="11">
        <f t="shared" si="4"/>
        <v>9.2846629952061388E-3</v>
      </c>
      <c r="R105" s="12"/>
    </row>
    <row r="106" spans="1:18">
      <c r="A106" s="167" t="s">
        <v>99</v>
      </c>
      <c r="B106" s="8" t="s">
        <v>255</v>
      </c>
      <c r="C106" s="2" t="s">
        <v>427</v>
      </c>
      <c r="E106" s="196">
        <v>173764.16845703125</v>
      </c>
      <c r="F106" s="15"/>
      <c r="G106" s="196">
        <v>174474.546875</v>
      </c>
      <c r="H106" s="196">
        <v>175179.875</v>
      </c>
      <c r="I106" s="196">
        <v>175923.09375</v>
      </c>
      <c r="J106" s="196">
        <v>176687.609375</v>
      </c>
      <c r="K106" s="196">
        <v>177440.375</v>
      </c>
      <c r="M106" s="11">
        <f t="shared" si="6"/>
        <v>4.0881755098112205E-3</v>
      </c>
      <c r="N106" s="11">
        <f t="shared" si="4"/>
        <v>4.042584649927905E-3</v>
      </c>
      <c r="O106" s="11">
        <f t="shared" si="4"/>
        <v>4.2426034954072822E-3</v>
      </c>
      <c r="P106" s="11">
        <f t="shared" si="4"/>
        <v>4.345737723817189E-3</v>
      </c>
      <c r="Q106" s="11">
        <f t="shared" si="4"/>
        <v>4.2604324528627835E-3</v>
      </c>
      <c r="R106" s="12"/>
    </row>
    <row r="107" spans="1:18">
      <c r="A107" s="167" t="s">
        <v>100</v>
      </c>
      <c r="B107" s="8" t="s">
        <v>256</v>
      </c>
      <c r="C107" s="2" t="s">
        <v>427</v>
      </c>
      <c r="E107" s="196">
        <v>235861.92057037354</v>
      </c>
      <c r="F107" s="15"/>
      <c r="G107" s="196">
        <v>237093.515625</v>
      </c>
      <c r="H107" s="196">
        <v>238141.71875</v>
      </c>
      <c r="I107" s="196">
        <v>239075.65625</v>
      </c>
      <c r="J107" s="196">
        <v>240052.09375</v>
      </c>
      <c r="K107" s="196">
        <v>241057.828125</v>
      </c>
      <c r="M107" s="11">
        <f t="shared" si="6"/>
        <v>5.2216782244804971E-3</v>
      </c>
      <c r="N107" s="11">
        <f t="shared" si="4"/>
        <v>4.4210535333994994E-3</v>
      </c>
      <c r="O107" s="11">
        <f t="shared" si="4"/>
        <v>3.9217718965924853E-3</v>
      </c>
      <c r="P107" s="11">
        <f t="shared" si="4"/>
        <v>4.0842196788908325E-3</v>
      </c>
      <c r="Q107" s="11">
        <f t="shared" si="4"/>
        <v>4.189650501642328E-3</v>
      </c>
      <c r="R107" s="12"/>
    </row>
    <row r="108" spans="1:18">
      <c r="A108" s="167" t="s">
        <v>101</v>
      </c>
      <c r="B108" s="8" t="s">
        <v>257</v>
      </c>
      <c r="C108" s="2" t="s">
        <v>427</v>
      </c>
      <c r="E108" s="196">
        <v>228211.0830078125</v>
      </c>
      <c r="F108" s="15"/>
      <c r="G108" s="196">
        <v>230298.28125</v>
      </c>
      <c r="H108" s="196">
        <v>232384.46875</v>
      </c>
      <c r="I108" s="196">
        <v>234526.75</v>
      </c>
      <c r="J108" s="196">
        <v>236620.125</v>
      </c>
      <c r="K108" s="196">
        <v>238623.671875</v>
      </c>
      <c r="M108" s="11">
        <f t="shared" si="6"/>
        <v>9.1459109464724353E-3</v>
      </c>
      <c r="N108" s="11">
        <f t="shared" si="4"/>
        <v>9.058632520732246E-3</v>
      </c>
      <c r="O108" s="11">
        <f t="shared" si="4"/>
        <v>9.2186937514515677E-3</v>
      </c>
      <c r="P108" s="11">
        <f t="shared" si="4"/>
        <v>8.9259540756012612E-3</v>
      </c>
      <c r="Q108" s="11">
        <f t="shared" si="4"/>
        <v>8.4673561684578402E-3</v>
      </c>
      <c r="R108" s="12"/>
    </row>
    <row r="109" spans="1:18">
      <c r="A109" s="167" t="s">
        <v>102</v>
      </c>
      <c r="B109" s="8" t="s">
        <v>258</v>
      </c>
      <c r="C109" s="2" t="s">
        <v>427</v>
      </c>
      <c r="E109" s="196">
        <v>176522.3330078125</v>
      </c>
      <c r="F109" s="15"/>
      <c r="G109" s="196">
        <v>178554.9375</v>
      </c>
      <c r="H109" s="196">
        <v>180604.5625</v>
      </c>
      <c r="I109" s="196">
        <v>182607.109375</v>
      </c>
      <c r="J109" s="196">
        <v>184554.375</v>
      </c>
      <c r="K109" s="196">
        <v>186438.09375</v>
      </c>
      <c r="M109" s="11">
        <f t="shared" si="6"/>
        <v>1.1514715773088824E-2</v>
      </c>
      <c r="N109" s="11">
        <f t="shared" si="4"/>
        <v>1.1478960081963585E-2</v>
      </c>
      <c r="O109" s="11">
        <f t="shared" si="4"/>
        <v>1.1088019301837893E-2</v>
      </c>
      <c r="P109" s="11">
        <f t="shared" si="4"/>
        <v>1.0663690103111634E-2</v>
      </c>
      <c r="Q109" s="11">
        <f t="shared" si="4"/>
        <v>1.0206849607331092E-2</v>
      </c>
      <c r="R109" s="12"/>
    </row>
    <row r="110" spans="1:18">
      <c r="A110" s="167" t="s">
        <v>103</v>
      </c>
      <c r="B110" s="8" t="s">
        <v>259</v>
      </c>
      <c r="C110" s="2" t="s">
        <v>427</v>
      </c>
      <c r="E110" s="196">
        <v>313283.41552734375</v>
      </c>
      <c r="F110" s="15"/>
      <c r="G110" s="196">
        <v>316014.28125</v>
      </c>
      <c r="H110" s="196">
        <v>318751.09375</v>
      </c>
      <c r="I110" s="196">
        <v>321457</v>
      </c>
      <c r="J110" s="196">
        <v>324123.21875</v>
      </c>
      <c r="K110" s="196">
        <v>326655.53125</v>
      </c>
      <c r="M110" s="11">
        <f t="shared" si="6"/>
        <v>8.7169176129526793E-3</v>
      </c>
      <c r="N110" s="11">
        <f t="shared" ref="N110:Q160" si="7">H110/G110-1</f>
        <v>8.6604076536493935E-3</v>
      </c>
      <c r="O110" s="11">
        <f t="shared" si="7"/>
        <v>8.4890885178334763E-3</v>
      </c>
      <c r="P110" s="11">
        <f t="shared" si="7"/>
        <v>8.2941692045903626E-3</v>
      </c>
      <c r="Q110" s="11">
        <f t="shared" si="7"/>
        <v>7.8128080727015714E-3</v>
      </c>
      <c r="R110" s="12"/>
    </row>
    <row r="111" spans="1:18">
      <c r="A111" s="167" t="s">
        <v>104</v>
      </c>
      <c r="B111" s="8" t="s">
        <v>260</v>
      </c>
      <c r="C111" s="2" t="s">
        <v>427</v>
      </c>
      <c r="E111" s="196">
        <v>175842.08203125</v>
      </c>
      <c r="F111" s="15"/>
      <c r="G111" s="196">
        <v>176762.8125</v>
      </c>
      <c r="H111" s="196">
        <v>177701.8125</v>
      </c>
      <c r="I111" s="196">
        <v>178607.328125</v>
      </c>
      <c r="J111" s="196">
        <v>179520.9375</v>
      </c>
      <c r="K111" s="196">
        <v>180433.140625</v>
      </c>
      <c r="M111" s="11">
        <f t="shared" si="6"/>
        <v>5.2361212862934714E-3</v>
      </c>
      <c r="N111" s="11">
        <f t="shared" si="7"/>
        <v>5.3122033233092836E-3</v>
      </c>
      <c r="O111" s="11">
        <f t="shared" si="7"/>
        <v>5.0957028083211675E-3</v>
      </c>
      <c r="P111" s="11">
        <f t="shared" si="7"/>
        <v>5.1151841561651867E-3</v>
      </c>
      <c r="Q111" s="11">
        <f t="shared" si="7"/>
        <v>5.0813188573060053E-3</v>
      </c>
      <c r="R111" s="12"/>
    </row>
    <row r="112" spans="1:18">
      <c r="A112" s="167" t="s">
        <v>105</v>
      </c>
      <c r="B112" s="8" t="s">
        <v>261</v>
      </c>
      <c r="C112" s="2" t="s">
        <v>427</v>
      </c>
      <c r="E112" s="196">
        <v>250879.66259765625</v>
      </c>
      <c r="F112" s="15"/>
      <c r="G112" s="196">
        <v>252258.15625</v>
      </c>
      <c r="H112" s="196">
        <v>253729.046875</v>
      </c>
      <c r="I112" s="196">
        <v>255215.78125</v>
      </c>
      <c r="J112" s="196">
        <v>256610.453125</v>
      </c>
      <c r="K112" s="196">
        <v>257935.40625</v>
      </c>
      <c r="M112" s="11">
        <f t="shared" si="6"/>
        <v>5.4946408890643728E-3</v>
      </c>
      <c r="N112" s="11">
        <f t="shared" si="7"/>
        <v>5.8308942191040991E-3</v>
      </c>
      <c r="O112" s="11">
        <f t="shared" si="7"/>
        <v>5.8595355687929285E-3</v>
      </c>
      <c r="P112" s="11">
        <f t="shared" si="7"/>
        <v>5.4646772553372802E-3</v>
      </c>
      <c r="Q112" s="11">
        <f t="shared" si="7"/>
        <v>5.1632858633181566E-3</v>
      </c>
      <c r="R112" s="12"/>
    </row>
    <row r="113" spans="1:18">
      <c r="A113" s="167" t="s">
        <v>106</v>
      </c>
      <c r="B113" s="8" t="s">
        <v>346</v>
      </c>
      <c r="C113" s="2" t="s">
        <v>401</v>
      </c>
      <c r="E113" s="196">
        <v>224031.66444396973</v>
      </c>
      <c r="F113" s="15"/>
      <c r="G113" s="196">
        <v>227890.296875</v>
      </c>
      <c r="H113" s="196">
        <v>231530.3125</v>
      </c>
      <c r="I113" s="196">
        <v>235011.34375</v>
      </c>
      <c r="J113" s="196">
        <v>238261.5625</v>
      </c>
      <c r="K113" s="196">
        <v>241310.453125</v>
      </c>
      <c r="M113" s="11">
        <f t="shared" si="6"/>
        <v>1.7223602925091397E-2</v>
      </c>
      <c r="N113" s="11">
        <f t="shared" si="7"/>
        <v>1.5972666124510759E-2</v>
      </c>
      <c r="O113" s="11">
        <f t="shared" si="7"/>
        <v>1.5034883391348508E-2</v>
      </c>
      <c r="P113" s="11">
        <f t="shared" si="7"/>
        <v>1.3830050490913903E-2</v>
      </c>
      <c r="Q113" s="11">
        <f t="shared" si="7"/>
        <v>1.2796401538750057E-2</v>
      </c>
      <c r="R113" s="12"/>
    </row>
    <row r="114" spans="1:18">
      <c r="A114" s="167" t="s">
        <v>107</v>
      </c>
      <c r="B114" s="8" t="s">
        <v>262</v>
      </c>
      <c r="C114" s="2" t="s">
        <v>401</v>
      </c>
      <c r="E114" s="196">
        <v>423732.57261180878</v>
      </c>
      <c r="F114" s="15"/>
      <c r="G114" s="196">
        <v>428645.75</v>
      </c>
      <c r="H114" s="196">
        <v>433326.53125</v>
      </c>
      <c r="I114" s="196">
        <v>437661.96875</v>
      </c>
      <c r="J114" s="196">
        <v>441642.9375</v>
      </c>
      <c r="K114" s="196">
        <v>445286.75</v>
      </c>
      <c r="M114" s="11">
        <f t="shared" si="6"/>
        <v>1.1594995772704841E-2</v>
      </c>
      <c r="N114" s="11">
        <f t="shared" si="7"/>
        <v>1.0919929218941249E-2</v>
      </c>
      <c r="O114" s="11">
        <f t="shared" si="7"/>
        <v>1.0005012819071402E-2</v>
      </c>
      <c r="P114" s="11">
        <f t="shared" si="7"/>
        <v>9.0959896775357763E-3</v>
      </c>
      <c r="Q114" s="11">
        <f t="shared" si="7"/>
        <v>8.2505847837768265E-3</v>
      </c>
      <c r="R114" s="12"/>
    </row>
    <row r="115" spans="1:18">
      <c r="A115" s="167" t="s">
        <v>108</v>
      </c>
      <c r="B115" s="8" t="s">
        <v>263</v>
      </c>
      <c r="C115" s="2" t="s">
        <v>401</v>
      </c>
      <c r="E115" s="196">
        <v>241442.50463867188</v>
      </c>
      <c r="F115" s="15"/>
      <c r="G115" s="196">
        <v>243943.6875</v>
      </c>
      <c r="H115" s="196">
        <v>246476.640625</v>
      </c>
      <c r="I115" s="196">
        <v>248993.375</v>
      </c>
      <c r="J115" s="196">
        <v>251494.125</v>
      </c>
      <c r="K115" s="196">
        <v>253957.0625</v>
      </c>
      <c r="M115" s="11">
        <f t="shared" si="6"/>
        <v>1.0359331158659169E-2</v>
      </c>
      <c r="N115" s="11">
        <f t="shared" si="7"/>
        <v>1.0383351793023854E-2</v>
      </c>
      <c r="O115" s="11">
        <f t="shared" si="7"/>
        <v>1.0210843383041235E-2</v>
      </c>
      <c r="P115" s="11">
        <f t="shared" si="7"/>
        <v>1.0043439910800922E-2</v>
      </c>
      <c r="Q115" s="11">
        <f t="shared" si="7"/>
        <v>9.7932208157944789E-3</v>
      </c>
      <c r="R115" s="12"/>
    </row>
    <row r="116" spans="1:18">
      <c r="A116" s="167" t="s">
        <v>109</v>
      </c>
      <c r="B116" s="8" t="s">
        <v>264</v>
      </c>
      <c r="C116" s="2" t="s">
        <v>401</v>
      </c>
      <c r="E116" s="196">
        <v>381905.08129882813</v>
      </c>
      <c r="F116" s="15"/>
      <c r="G116" s="196">
        <v>383764.34375</v>
      </c>
      <c r="H116" s="196">
        <v>385367</v>
      </c>
      <c r="I116" s="196">
        <v>386772.15625</v>
      </c>
      <c r="J116" s="196">
        <v>387949.21875</v>
      </c>
      <c r="K116" s="196">
        <v>388845.3125</v>
      </c>
      <c r="M116" s="11">
        <f t="shared" si="6"/>
        <v>4.8683888804219588E-3</v>
      </c>
      <c r="N116" s="11">
        <f t="shared" si="7"/>
        <v>4.1761468362053744E-3</v>
      </c>
      <c r="O116" s="11">
        <f t="shared" si="7"/>
        <v>3.6462806882788801E-3</v>
      </c>
      <c r="P116" s="11">
        <f t="shared" si="7"/>
        <v>3.0432968893427947E-3</v>
      </c>
      <c r="Q116" s="11">
        <f t="shared" si="7"/>
        <v>2.3098222826360981E-3</v>
      </c>
      <c r="R116" s="12"/>
    </row>
    <row r="117" spans="1:18">
      <c r="A117" s="167" t="s">
        <v>110</v>
      </c>
      <c r="B117" s="8" t="s">
        <v>265</v>
      </c>
      <c r="C117" s="2" t="s">
        <v>401</v>
      </c>
      <c r="E117" s="196">
        <v>349360.75073242188</v>
      </c>
      <c r="F117" s="15"/>
      <c r="G117" s="196">
        <v>353043.375</v>
      </c>
      <c r="H117" s="196">
        <v>356784.1875</v>
      </c>
      <c r="I117" s="196">
        <v>360567.53125</v>
      </c>
      <c r="J117" s="196">
        <v>364165.25</v>
      </c>
      <c r="K117" s="196">
        <v>367658.8125</v>
      </c>
      <c r="M117" s="11">
        <f t="shared" si="6"/>
        <v>1.0541036049005692E-2</v>
      </c>
      <c r="N117" s="11">
        <f t="shared" si="7"/>
        <v>1.0595900574539963E-2</v>
      </c>
      <c r="O117" s="11">
        <f t="shared" si="7"/>
        <v>1.0604011843994732E-2</v>
      </c>
      <c r="P117" s="11">
        <f t="shared" si="7"/>
        <v>9.9779332252341035E-3</v>
      </c>
      <c r="Q117" s="11">
        <f t="shared" si="7"/>
        <v>9.5933439558002487E-3</v>
      </c>
      <c r="R117" s="12"/>
    </row>
    <row r="118" spans="1:18">
      <c r="A118" s="167" t="s">
        <v>111</v>
      </c>
      <c r="B118" s="8" t="s">
        <v>266</v>
      </c>
      <c r="C118" s="2" t="s">
        <v>401</v>
      </c>
      <c r="E118" s="196">
        <v>284025.75010299683</v>
      </c>
      <c r="F118" s="15"/>
      <c r="G118" s="196">
        <v>287746.65625</v>
      </c>
      <c r="H118" s="196">
        <v>290829.90625</v>
      </c>
      <c r="I118" s="196">
        <v>293392.75</v>
      </c>
      <c r="J118" s="196">
        <v>295595.875</v>
      </c>
      <c r="K118" s="196">
        <v>297470.6875</v>
      </c>
      <c r="M118" s="11">
        <f t="shared" si="6"/>
        <v>1.3100594385029751E-2</v>
      </c>
      <c r="N118" s="11">
        <f t="shared" si="7"/>
        <v>1.0715154921978387E-2</v>
      </c>
      <c r="O118" s="11">
        <f t="shared" si="7"/>
        <v>8.8121740403028781E-3</v>
      </c>
      <c r="P118" s="11">
        <f t="shared" si="7"/>
        <v>7.5091323831280032E-3</v>
      </c>
      <c r="Q118" s="11">
        <f t="shared" si="7"/>
        <v>6.3424853273070791E-3</v>
      </c>
      <c r="R118" s="12"/>
    </row>
    <row r="119" spans="1:18">
      <c r="A119" s="167" t="s">
        <v>112</v>
      </c>
      <c r="B119" s="8" t="s">
        <v>347</v>
      </c>
      <c r="C119" s="2" t="s">
        <v>401</v>
      </c>
      <c r="E119" s="196">
        <v>319028.99714660645</v>
      </c>
      <c r="F119" s="15"/>
      <c r="G119" s="196">
        <v>323519.0625</v>
      </c>
      <c r="H119" s="196">
        <v>327826.5</v>
      </c>
      <c r="I119" s="196">
        <v>331951.25</v>
      </c>
      <c r="J119" s="196">
        <v>335825.71875</v>
      </c>
      <c r="K119" s="196">
        <v>339441.25</v>
      </c>
      <c r="M119" s="11">
        <f t="shared" si="6"/>
        <v>1.4074160636032174E-2</v>
      </c>
      <c r="N119" s="11">
        <f t="shared" si="7"/>
        <v>1.3314323634329828E-2</v>
      </c>
      <c r="O119" s="11">
        <f t="shared" si="7"/>
        <v>1.2582112794420119E-2</v>
      </c>
      <c r="P119" s="11">
        <f t="shared" si="7"/>
        <v>1.1671800452626613E-2</v>
      </c>
      <c r="Q119" s="11">
        <f t="shared" si="7"/>
        <v>1.0766093983086256E-2</v>
      </c>
      <c r="R119" s="12"/>
    </row>
    <row r="120" spans="1:18">
      <c r="A120" s="167" t="s">
        <v>113</v>
      </c>
      <c r="B120" s="8" t="s">
        <v>267</v>
      </c>
      <c r="C120" s="2" t="s">
        <v>401</v>
      </c>
      <c r="E120" s="196">
        <v>412238.41619873047</v>
      </c>
      <c r="F120" s="15"/>
      <c r="G120" s="196">
        <v>415648.125</v>
      </c>
      <c r="H120" s="196">
        <v>418991.6875</v>
      </c>
      <c r="I120" s="196">
        <v>422190.90625</v>
      </c>
      <c r="J120" s="196">
        <v>425217.75</v>
      </c>
      <c r="K120" s="196">
        <v>428077.25</v>
      </c>
      <c r="M120" s="11">
        <f t="shared" si="6"/>
        <v>8.2712058539100575E-3</v>
      </c>
      <c r="N120" s="11">
        <f t="shared" si="7"/>
        <v>8.0442140813217211E-3</v>
      </c>
      <c r="O120" s="11">
        <f t="shared" si="7"/>
        <v>7.6355184254102149E-3</v>
      </c>
      <c r="P120" s="11">
        <f t="shared" si="7"/>
        <v>7.1693722086179079E-3</v>
      </c>
      <c r="Q120" s="11">
        <f t="shared" si="7"/>
        <v>6.7247898282702945E-3</v>
      </c>
      <c r="R120" s="12"/>
    </row>
    <row r="121" spans="1:18">
      <c r="A121" s="167" t="s">
        <v>114</v>
      </c>
      <c r="B121" s="8" t="s">
        <v>268</v>
      </c>
      <c r="C121" s="2" t="s">
        <v>401</v>
      </c>
      <c r="E121" s="196">
        <v>437491.41586303711</v>
      </c>
      <c r="F121" s="15"/>
      <c r="G121" s="196">
        <v>438184.875</v>
      </c>
      <c r="H121" s="196">
        <v>438781.71875</v>
      </c>
      <c r="I121" s="196">
        <v>439261.75</v>
      </c>
      <c r="J121" s="196">
        <v>439611</v>
      </c>
      <c r="K121" s="196">
        <v>439834.375</v>
      </c>
      <c r="M121" s="11">
        <f t="shared" si="6"/>
        <v>1.5850805565977844E-3</v>
      </c>
      <c r="N121" s="11">
        <f t="shared" si="7"/>
        <v>1.3620820435666925E-3</v>
      </c>
      <c r="O121" s="11">
        <f t="shared" si="7"/>
        <v>1.0940092293898473E-3</v>
      </c>
      <c r="P121" s="11">
        <f t="shared" si="7"/>
        <v>7.950840245025681E-4</v>
      </c>
      <c r="Q121" s="11">
        <f t="shared" si="7"/>
        <v>5.0811967853392481E-4</v>
      </c>
      <c r="R121" s="12"/>
    </row>
    <row r="122" spans="1:18">
      <c r="A122" s="167" t="s">
        <v>115</v>
      </c>
      <c r="B122" s="8" t="s">
        <v>269</v>
      </c>
      <c r="C122" s="2" t="s">
        <v>401</v>
      </c>
      <c r="E122" s="196">
        <v>339923.580078125</v>
      </c>
      <c r="F122" s="15"/>
      <c r="G122" s="196">
        <v>343347.5625</v>
      </c>
      <c r="H122" s="196">
        <v>346657</v>
      </c>
      <c r="I122" s="196">
        <v>349809.375</v>
      </c>
      <c r="J122" s="196">
        <v>352776.875</v>
      </c>
      <c r="K122" s="196">
        <v>355528.28125</v>
      </c>
      <c r="M122" s="11">
        <f t="shared" si="6"/>
        <v>1.0072800542663352E-2</v>
      </c>
      <c r="N122" s="11">
        <f t="shared" si="7"/>
        <v>9.6387388799359375E-3</v>
      </c>
      <c r="O122" s="11">
        <f t="shared" si="7"/>
        <v>9.0936429958143883E-3</v>
      </c>
      <c r="P122" s="11">
        <f t="shared" si="7"/>
        <v>8.4831917383574318E-3</v>
      </c>
      <c r="Q122" s="11">
        <f t="shared" si="7"/>
        <v>7.7992817698155914E-3</v>
      </c>
      <c r="R122" s="12"/>
    </row>
    <row r="123" spans="1:18">
      <c r="A123" s="167" t="s">
        <v>116</v>
      </c>
      <c r="B123" s="8" t="s">
        <v>270</v>
      </c>
      <c r="C123" s="2" t="s">
        <v>401</v>
      </c>
      <c r="E123" s="196">
        <v>316827.41741943359</v>
      </c>
      <c r="F123" s="15"/>
      <c r="G123" s="196">
        <v>318917.875</v>
      </c>
      <c r="H123" s="196">
        <v>320845.8125</v>
      </c>
      <c r="I123" s="196">
        <v>322603.25</v>
      </c>
      <c r="J123" s="196">
        <v>324125.59375</v>
      </c>
      <c r="K123" s="196">
        <v>325430.625</v>
      </c>
      <c r="M123" s="11">
        <f t="shared" si="6"/>
        <v>6.5980955739033398E-3</v>
      </c>
      <c r="N123" s="11">
        <f t="shared" si="7"/>
        <v>6.0452475421768348E-3</v>
      </c>
      <c r="O123" s="11">
        <f t="shared" si="7"/>
        <v>5.4775142187650783E-3</v>
      </c>
      <c r="P123" s="11">
        <f t="shared" si="7"/>
        <v>4.7189349456335794E-3</v>
      </c>
      <c r="Q123" s="11">
        <f t="shared" si="7"/>
        <v>4.0263134882416729E-3</v>
      </c>
      <c r="R123" s="12"/>
    </row>
    <row r="124" spans="1:18">
      <c r="A124" s="167" t="s">
        <v>117</v>
      </c>
      <c r="B124" s="8" t="s">
        <v>271</v>
      </c>
      <c r="C124" s="2" t="s">
        <v>401</v>
      </c>
      <c r="E124" s="196">
        <v>296353.24816131592</v>
      </c>
      <c r="F124" s="15"/>
      <c r="G124" s="196">
        <v>300540.5</v>
      </c>
      <c r="H124" s="196">
        <v>304522.375</v>
      </c>
      <c r="I124" s="196">
        <v>308253.96875</v>
      </c>
      <c r="J124" s="196">
        <v>311805.4375</v>
      </c>
      <c r="K124" s="196">
        <v>315172.125</v>
      </c>
      <c r="M124" s="11">
        <f t="shared" si="6"/>
        <v>1.4129259134709526E-2</v>
      </c>
      <c r="N124" s="11">
        <f t="shared" si="7"/>
        <v>1.324904630157997E-2</v>
      </c>
      <c r="O124" s="11">
        <f t="shared" si="7"/>
        <v>1.225392304916828E-2</v>
      </c>
      <c r="P124" s="11">
        <f t="shared" si="7"/>
        <v>1.1521242579297652E-2</v>
      </c>
      <c r="Q124" s="11">
        <f t="shared" si="7"/>
        <v>1.0797398297455851E-2</v>
      </c>
      <c r="R124" s="12"/>
    </row>
    <row r="125" spans="1:18">
      <c r="A125" s="167" t="s">
        <v>118</v>
      </c>
      <c r="B125" s="8" t="s">
        <v>348</v>
      </c>
      <c r="C125" s="2" t="s">
        <v>401</v>
      </c>
      <c r="E125" s="196">
        <v>239940.24328613281</v>
      </c>
      <c r="F125" s="15"/>
      <c r="G125" s="196">
        <v>239545.84375</v>
      </c>
      <c r="H125" s="196">
        <v>239128.890625</v>
      </c>
      <c r="I125" s="196">
        <v>238742.609375</v>
      </c>
      <c r="J125" s="196">
        <v>238384.3125</v>
      </c>
      <c r="K125" s="196">
        <v>237964.484375</v>
      </c>
      <c r="M125" s="11">
        <f t="shared" si="6"/>
        <v>-1.6437406694735923E-3</v>
      </c>
      <c r="N125" s="11">
        <f t="shared" si="7"/>
        <v>-1.7405984527752993E-3</v>
      </c>
      <c r="O125" s="11">
        <f t="shared" si="7"/>
        <v>-1.6153683856032774E-3</v>
      </c>
      <c r="P125" s="11">
        <f t="shared" si="7"/>
        <v>-1.5007663522568215E-3</v>
      </c>
      <c r="Q125" s="11">
        <f t="shared" si="7"/>
        <v>-1.7611399030295072E-3</v>
      </c>
      <c r="R125" s="12"/>
    </row>
    <row r="126" spans="1:18">
      <c r="A126" s="167" t="s">
        <v>119</v>
      </c>
      <c r="B126" s="8" t="s">
        <v>272</v>
      </c>
      <c r="C126" s="2" t="s">
        <v>401</v>
      </c>
      <c r="E126" s="196">
        <v>318493.83821725845</v>
      </c>
      <c r="F126" s="15"/>
      <c r="G126" s="196">
        <v>321680.5625</v>
      </c>
      <c r="H126" s="196">
        <v>324594.0625</v>
      </c>
      <c r="I126" s="196">
        <v>327288.625</v>
      </c>
      <c r="J126" s="196">
        <v>329761.8125</v>
      </c>
      <c r="K126" s="196">
        <v>331944.4375</v>
      </c>
      <c r="M126" s="11">
        <f t="shared" si="6"/>
        <v>1.0005607331617261E-2</v>
      </c>
      <c r="N126" s="11">
        <f t="shared" si="7"/>
        <v>9.0571216904036245E-3</v>
      </c>
      <c r="O126" s="11">
        <f t="shared" si="7"/>
        <v>8.3013302191872196E-3</v>
      </c>
      <c r="P126" s="11">
        <f t="shared" si="7"/>
        <v>7.5565947334710337E-3</v>
      </c>
      <c r="Q126" s="11">
        <f t="shared" si="7"/>
        <v>6.6187924655465302E-3</v>
      </c>
      <c r="R126" s="12"/>
    </row>
    <row r="127" spans="1:18">
      <c r="A127" s="167" t="s">
        <v>120</v>
      </c>
      <c r="B127" s="8" t="s">
        <v>273</v>
      </c>
      <c r="C127" s="2" t="s">
        <v>401</v>
      </c>
      <c r="E127" s="196">
        <v>267267.66491699219</v>
      </c>
      <c r="F127" s="15"/>
      <c r="G127" s="196">
        <v>268365.625</v>
      </c>
      <c r="H127" s="196">
        <v>269424.5</v>
      </c>
      <c r="I127" s="196">
        <v>270413.25</v>
      </c>
      <c r="J127" s="196">
        <v>271209.5625</v>
      </c>
      <c r="K127" s="196">
        <v>271902.1875</v>
      </c>
      <c r="M127" s="11">
        <f t="shared" si="6"/>
        <v>4.1080917265050587E-3</v>
      </c>
      <c r="N127" s="11">
        <f t="shared" si="7"/>
        <v>3.9456431873492459E-3</v>
      </c>
      <c r="O127" s="11">
        <f t="shared" si="7"/>
        <v>3.6698592741195579E-3</v>
      </c>
      <c r="P127" s="11">
        <f t="shared" si="7"/>
        <v>2.9447983780379605E-3</v>
      </c>
      <c r="Q127" s="11">
        <f t="shared" si="7"/>
        <v>2.5538369429727314E-3</v>
      </c>
      <c r="R127" s="12"/>
    </row>
    <row r="128" spans="1:18">
      <c r="A128" s="167" t="s">
        <v>121</v>
      </c>
      <c r="B128" s="8" t="s">
        <v>274</v>
      </c>
      <c r="C128" s="2" t="s">
        <v>401</v>
      </c>
      <c r="E128" s="196">
        <v>278062.16650390625</v>
      </c>
      <c r="F128" s="15"/>
      <c r="G128" s="196">
        <v>281514.65625</v>
      </c>
      <c r="H128" s="196">
        <v>284984.5</v>
      </c>
      <c r="I128" s="196">
        <v>288470.59375</v>
      </c>
      <c r="J128" s="196">
        <v>291887.28125</v>
      </c>
      <c r="K128" s="196">
        <v>295243.6875</v>
      </c>
      <c r="M128" s="11">
        <f t="shared" si="6"/>
        <v>1.2416251335095829E-2</v>
      </c>
      <c r="N128" s="11">
        <f t="shared" si="7"/>
        <v>1.2325623810216735E-2</v>
      </c>
      <c r="O128" s="11">
        <f t="shared" si="7"/>
        <v>1.2232573175032346E-2</v>
      </c>
      <c r="P128" s="11">
        <f t="shared" si="7"/>
        <v>1.1844144859219252E-2</v>
      </c>
      <c r="Q128" s="11">
        <f t="shared" si="7"/>
        <v>1.1498980824468541E-2</v>
      </c>
      <c r="R128" s="12"/>
    </row>
    <row r="129" spans="1:18">
      <c r="A129" s="167" t="s">
        <v>122</v>
      </c>
      <c r="B129" s="8" t="s">
        <v>275</v>
      </c>
      <c r="C129" s="2" t="s">
        <v>401</v>
      </c>
      <c r="E129" s="196">
        <v>312904.00268554688</v>
      </c>
      <c r="F129" s="15"/>
      <c r="G129" s="196">
        <v>316898.25</v>
      </c>
      <c r="H129" s="196">
        <v>320584.9375</v>
      </c>
      <c r="I129" s="196">
        <v>324011.6875</v>
      </c>
      <c r="J129" s="196">
        <v>327147.875</v>
      </c>
      <c r="K129" s="196">
        <v>330050.9375</v>
      </c>
      <c r="M129" s="11">
        <f t="shared" si="6"/>
        <v>1.276508859002079E-2</v>
      </c>
      <c r="N129" s="11">
        <f t="shared" si="7"/>
        <v>1.1633663171065178E-2</v>
      </c>
      <c r="O129" s="11">
        <f t="shared" si="7"/>
        <v>1.0689054909200246E-2</v>
      </c>
      <c r="P129" s="11">
        <f t="shared" si="7"/>
        <v>9.6792418946307635E-3</v>
      </c>
      <c r="Q129" s="11">
        <f t="shared" si="7"/>
        <v>8.8738540637012253E-3</v>
      </c>
      <c r="R129" s="12"/>
    </row>
    <row r="130" spans="1:18">
      <c r="A130" s="167" t="s">
        <v>123</v>
      </c>
      <c r="B130" s="8" t="s">
        <v>276</v>
      </c>
      <c r="C130" s="2" t="s">
        <v>401</v>
      </c>
      <c r="E130" s="196">
        <v>252448.00146484375</v>
      </c>
      <c r="F130" s="15"/>
      <c r="G130" s="196">
        <v>255947.1875</v>
      </c>
      <c r="H130" s="196">
        <v>259082.28125</v>
      </c>
      <c r="I130" s="196">
        <v>261858.03125</v>
      </c>
      <c r="J130" s="196">
        <v>264313.28125</v>
      </c>
      <c r="K130" s="196">
        <v>266425.03125</v>
      </c>
      <c r="M130" s="11">
        <f t="shared" si="6"/>
        <v>1.3861016981128849E-2</v>
      </c>
      <c r="N130" s="11">
        <f t="shared" si="7"/>
        <v>1.2248986912583248E-2</v>
      </c>
      <c r="O130" s="11">
        <f t="shared" si="7"/>
        <v>1.0713777826132143E-2</v>
      </c>
      <c r="P130" s="11">
        <f t="shared" si="7"/>
        <v>9.3762638796284214E-3</v>
      </c>
      <c r="Q130" s="11">
        <f t="shared" si="7"/>
        <v>7.9895720336602416E-3</v>
      </c>
      <c r="R130" s="12"/>
    </row>
    <row r="131" spans="1:18">
      <c r="A131" s="167" t="s">
        <v>124</v>
      </c>
      <c r="B131" s="8" t="s">
        <v>277</v>
      </c>
      <c r="C131" s="2" t="s">
        <v>401</v>
      </c>
      <c r="E131" s="196">
        <v>209554.50017547607</v>
      </c>
      <c r="F131" s="15"/>
      <c r="G131" s="196">
        <v>212189.8125</v>
      </c>
      <c r="H131" s="196">
        <v>214617.5625</v>
      </c>
      <c r="I131" s="196">
        <v>216840.5625</v>
      </c>
      <c r="J131" s="196">
        <v>218864.765625</v>
      </c>
      <c r="K131" s="196">
        <v>220785.3125</v>
      </c>
      <c r="M131" s="11">
        <f t="shared" si="6"/>
        <v>1.257578492619893E-2</v>
      </c>
      <c r="N131" s="11">
        <f t="shared" si="7"/>
        <v>1.1441406971411494E-2</v>
      </c>
      <c r="O131" s="11">
        <f t="shared" si="7"/>
        <v>1.0357959405116191E-2</v>
      </c>
      <c r="P131" s="11">
        <f t="shared" si="7"/>
        <v>9.3349837394929303E-3</v>
      </c>
      <c r="Q131" s="11">
        <f t="shared" si="7"/>
        <v>8.7750390955603219E-3</v>
      </c>
      <c r="R131" s="12"/>
    </row>
    <row r="132" spans="1:18">
      <c r="A132" s="167" t="s">
        <v>125</v>
      </c>
      <c r="B132" s="8" t="s">
        <v>278</v>
      </c>
      <c r="C132" s="2" t="s">
        <v>401</v>
      </c>
      <c r="E132" s="196">
        <v>413713.32934570313</v>
      </c>
      <c r="F132" s="15"/>
      <c r="G132" s="196">
        <v>416706.75</v>
      </c>
      <c r="H132" s="196">
        <v>419431.375</v>
      </c>
      <c r="I132" s="196">
        <v>421847.875</v>
      </c>
      <c r="J132" s="196">
        <v>423982.5</v>
      </c>
      <c r="K132" s="196">
        <v>425801.40625</v>
      </c>
      <c r="M132" s="11">
        <f t="shared" si="6"/>
        <v>7.2354948268915642E-3</v>
      </c>
      <c r="N132" s="11">
        <f t="shared" si="7"/>
        <v>6.5384709990898848E-3</v>
      </c>
      <c r="O132" s="11">
        <f t="shared" si="7"/>
        <v>5.7613715712134805E-3</v>
      </c>
      <c r="P132" s="11">
        <f t="shared" si="7"/>
        <v>5.0601772025045122E-3</v>
      </c>
      <c r="Q132" s="11">
        <f t="shared" si="7"/>
        <v>4.2900502968872267E-3</v>
      </c>
      <c r="R132" s="12"/>
    </row>
    <row r="133" spans="1:18">
      <c r="A133" s="167" t="s">
        <v>126</v>
      </c>
      <c r="B133" s="8" t="s">
        <v>279</v>
      </c>
      <c r="C133" s="2" t="s">
        <v>401</v>
      </c>
      <c r="E133" s="196">
        <v>330341.75537109375</v>
      </c>
      <c r="F133" s="15"/>
      <c r="G133" s="196">
        <v>334478.84375</v>
      </c>
      <c r="H133" s="196">
        <v>338397.0625</v>
      </c>
      <c r="I133" s="196">
        <v>342115.71875</v>
      </c>
      <c r="J133" s="196">
        <v>345633.59375</v>
      </c>
      <c r="K133" s="196">
        <v>348871.53125</v>
      </c>
      <c r="M133" s="11">
        <f t="shared" si="6"/>
        <v>1.2523661667471542E-2</v>
      </c>
      <c r="N133" s="11">
        <f t="shared" si="7"/>
        <v>1.1714399350556848E-2</v>
      </c>
      <c r="O133" s="11">
        <f t="shared" si="7"/>
        <v>1.0989032299888901E-2</v>
      </c>
      <c r="P133" s="11">
        <f t="shared" si="7"/>
        <v>1.0282704965598688E-2</v>
      </c>
      <c r="Q133" s="11">
        <f t="shared" si="7"/>
        <v>9.3681214978831306E-3</v>
      </c>
      <c r="R133" s="12"/>
    </row>
    <row r="134" spans="1:18">
      <c r="A134" s="167" t="s">
        <v>127</v>
      </c>
      <c r="B134" s="8" t="s">
        <v>280</v>
      </c>
      <c r="C134" s="2" t="s">
        <v>401</v>
      </c>
      <c r="E134" s="196">
        <v>400514.66493988037</v>
      </c>
      <c r="F134" s="15"/>
      <c r="G134" s="196">
        <v>405949.8125</v>
      </c>
      <c r="H134" s="196">
        <v>410601.9375</v>
      </c>
      <c r="I134" s="196">
        <v>414677.0625</v>
      </c>
      <c r="J134" s="196">
        <v>418245.5625</v>
      </c>
      <c r="K134" s="196">
        <v>421277.5</v>
      </c>
      <c r="M134" s="11">
        <f t="shared" si="6"/>
        <v>1.357040836678336E-2</v>
      </c>
      <c r="N134" s="11">
        <f t="shared" si="7"/>
        <v>1.1459852564903006E-2</v>
      </c>
      <c r="O134" s="11">
        <f t="shared" si="7"/>
        <v>9.924758331175676E-3</v>
      </c>
      <c r="P134" s="11">
        <f t="shared" si="7"/>
        <v>8.6054916529172409E-3</v>
      </c>
      <c r="Q134" s="11">
        <f t="shared" si="7"/>
        <v>7.2491803185599224E-3</v>
      </c>
      <c r="R134" s="12"/>
    </row>
    <row r="135" spans="1:18">
      <c r="A135" s="167" t="s">
        <v>128</v>
      </c>
      <c r="B135" s="8" t="s">
        <v>281</v>
      </c>
      <c r="C135" s="2" t="s">
        <v>401</v>
      </c>
      <c r="E135" s="196">
        <v>320670.83752441406</v>
      </c>
      <c r="F135" s="15"/>
      <c r="G135" s="196">
        <v>324502.875</v>
      </c>
      <c r="H135" s="196">
        <v>328112.09375</v>
      </c>
      <c r="I135" s="196">
        <v>331471.375</v>
      </c>
      <c r="J135" s="196">
        <v>334617.5</v>
      </c>
      <c r="K135" s="196">
        <v>337490.875</v>
      </c>
      <c r="M135" s="11">
        <f t="shared" ref="M135:M166" si="8">G135/E135-1</f>
        <v>1.1950065385331943E-2</v>
      </c>
      <c r="N135" s="11">
        <f t="shared" si="7"/>
        <v>1.1122301304726578E-2</v>
      </c>
      <c r="O135" s="11">
        <f t="shared" si="7"/>
        <v>1.0238212226823862E-2</v>
      </c>
      <c r="P135" s="11">
        <f t="shared" si="7"/>
        <v>9.4913927333846182E-3</v>
      </c>
      <c r="Q135" s="11">
        <f t="shared" si="7"/>
        <v>8.5870434152428565E-3</v>
      </c>
      <c r="R135" s="12"/>
    </row>
    <row r="136" spans="1:18">
      <c r="A136" s="167" t="s">
        <v>129</v>
      </c>
      <c r="B136" s="8" t="s">
        <v>282</v>
      </c>
      <c r="C136" s="2" t="s">
        <v>401</v>
      </c>
      <c r="E136" s="196">
        <v>217734.17114257813</v>
      </c>
      <c r="F136" s="15"/>
      <c r="G136" s="196">
        <v>219498.4375</v>
      </c>
      <c r="H136" s="196">
        <v>221206</v>
      </c>
      <c r="I136" s="196">
        <v>222806.078125</v>
      </c>
      <c r="J136" s="196">
        <v>224239.25</v>
      </c>
      <c r="K136" s="196">
        <v>225585.265625</v>
      </c>
      <c r="M136" s="11">
        <f t="shared" si="8"/>
        <v>8.1028455394196452E-3</v>
      </c>
      <c r="N136" s="11">
        <f t="shared" si="7"/>
        <v>7.7793833953829772E-3</v>
      </c>
      <c r="O136" s="11">
        <f t="shared" si="7"/>
        <v>7.2334300380640926E-3</v>
      </c>
      <c r="P136" s="11">
        <f t="shared" si="7"/>
        <v>6.4323733313771392E-3</v>
      </c>
      <c r="Q136" s="11">
        <f t="shared" si="7"/>
        <v>6.0025870805400228E-3</v>
      </c>
      <c r="R136" s="12"/>
    </row>
    <row r="137" spans="1:18">
      <c r="A137" s="167" t="s">
        <v>130</v>
      </c>
      <c r="B137" s="8" t="s">
        <v>283</v>
      </c>
      <c r="C137" s="2" t="s">
        <v>401</v>
      </c>
      <c r="E137" s="196">
        <v>330855.16479873657</v>
      </c>
      <c r="F137" s="15"/>
      <c r="G137" s="196">
        <v>334416.6875</v>
      </c>
      <c r="H137" s="196">
        <v>337654.8125</v>
      </c>
      <c r="I137" s="196">
        <v>340549.5</v>
      </c>
      <c r="J137" s="196">
        <v>343179.9375</v>
      </c>
      <c r="K137" s="196">
        <v>345556.84375</v>
      </c>
      <c r="M137" s="11">
        <f t="shared" si="8"/>
        <v>1.0764597564707712E-2</v>
      </c>
      <c r="N137" s="11">
        <f t="shared" si="7"/>
        <v>9.6829049537188183E-3</v>
      </c>
      <c r="O137" s="11">
        <f t="shared" si="7"/>
        <v>8.5729194219614779E-3</v>
      </c>
      <c r="P137" s="11">
        <f t="shared" si="7"/>
        <v>7.7240973779142408E-3</v>
      </c>
      <c r="Q137" s="11">
        <f t="shared" si="7"/>
        <v>6.9261223931542659E-3</v>
      </c>
      <c r="R137" s="12"/>
    </row>
    <row r="138" spans="1:18">
      <c r="A138" s="167" t="s">
        <v>131</v>
      </c>
      <c r="B138" s="8" t="s">
        <v>284</v>
      </c>
      <c r="C138" s="2" t="s">
        <v>401</v>
      </c>
      <c r="E138" s="196">
        <v>225435.25415039063</v>
      </c>
      <c r="F138" s="15"/>
      <c r="G138" s="196">
        <v>226818.96875</v>
      </c>
      <c r="H138" s="196">
        <v>228194.5625</v>
      </c>
      <c r="I138" s="196">
        <v>229528.40625</v>
      </c>
      <c r="J138" s="196">
        <v>230764.5</v>
      </c>
      <c r="K138" s="196">
        <v>231862.03125</v>
      </c>
      <c r="M138" s="11">
        <f t="shared" si="8"/>
        <v>6.1379689916922775E-3</v>
      </c>
      <c r="N138" s="11">
        <f t="shared" si="7"/>
        <v>6.0647209427893145E-3</v>
      </c>
      <c r="O138" s="11">
        <f t="shared" si="7"/>
        <v>5.8452039145324708E-3</v>
      </c>
      <c r="P138" s="11">
        <f t="shared" si="7"/>
        <v>5.3853628411189014E-3</v>
      </c>
      <c r="Q138" s="11">
        <f t="shared" si="7"/>
        <v>4.756066249358204E-3</v>
      </c>
      <c r="R138" s="12"/>
    </row>
    <row r="139" spans="1:18">
      <c r="A139" s="167" t="s">
        <v>132</v>
      </c>
      <c r="B139" s="8" t="s">
        <v>285</v>
      </c>
      <c r="C139" s="2" t="s">
        <v>401</v>
      </c>
      <c r="E139" s="196">
        <v>196403.9951171875</v>
      </c>
      <c r="F139" s="15"/>
      <c r="G139" s="196">
        <v>198247.3125</v>
      </c>
      <c r="H139" s="196">
        <v>200119.25</v>
      </c>
      <c r="I139" s="196">
        <v>201969.25</v>
      </c>
      <c r="J139" s="196">
        <v>203703.515625</v>
      </c>
      <c r="K139" s="196">
        <v>205355.390625</v>
      </c>
      <c r="M139" s="11">
        <f t="shared" si="8"/>
        <v>9.3853354750379481E-3</v>
      </c>
      <c r="N139" s="11">
        <f t="shared" si="7"/>
        <v>9.4424356950615351E-3</v>
      </c>
      <c r="O139" s="11">
        <f t="shared" si="7"/>
        <v>9.2444879740454233E-3</v>
      </c>
      <c r="P139" s="11">
        <f t="shared" si="7"/>
        <v>8.5867805371362405E-3</v>
      </c>
      <c r="Q139" s="11">
        <f t="shared" si="7"/>
        <v>8.1092120326531347E-3</v>
      </c>
      <c r="R139" s="12"/>
    </row>
    <row r="140" spans="1:18">
      <c r="A140" s="167" t="s">
        <v>133</v>
      </c>
      <c r="B140" s="8" t="s">
        <v>286</v>
      </c>
      <c r="C140" s="2" t="s">
        <v>401</v>
      </c>
      <c r="E140" s="196">
        <v>324833.74938964844</v>
      </c>
      <c r="F140" s="15"/>
      <c r="G140" s="196">
        <v>331104.6875</v>
      </c>
      <c r="H140" s="196">
        <v>336755.5625</v>
      </c>
      <c r="I140" s="196">
        <v>341834.90625</v>
      </c>
      <c r="J140" s="196">
        <v>346486.375</v>
      </c>
      <c r="K140" s="196">
        <v>350654.96875</v>
      </c>
      <c r="M140" s="11">
        <f t="shared" si="8"/>
        <v>1.9305069507507877E-2</v>
      </c>
      <c r="N140" s="11">
        <f t="shared" si="7"/>
        <v>1.7066732104177751E-2</v>
      </c>
      <c r="O140" s="11">
        <f t="shared" si="7"/>
        <v>1.5083176985383862E-2</v>
      </c>
      <c r="P140" s="11">
        <f t="shared" si="7"/>
        <v>1.3607354500532409E-2</v>
      </c>
      <c r="Q140" s="11">
        <f t="shared" si="7"/>
        <v>1.2031046675356372E-2</v>
      </c>
      <c r="R140" s="12"/>
    </row>
    <row r="141" spans="1:18">
      <c r="A141" s="167" t="s">
        <v>134</v>
      </c>
      <c r="B141" s="8" t="s">
        <v>287</v>
      </c>
      <c r="C141" s="2" t="s">
        <v>401</v>
      </c>
      <c r="E141" s="196">
        <v>311576.33331298828</v>
      </c>
      <c r="F141" s="15"/>
      <c r="G141" s="196">
        <v>314321.09375</v>
      </c>
      <c r="H141" s="196">
        <v>316882.375</v>
      </c>
      <c r="I141" s="196">
        <v>319246.5625</v>
      </c>
      <c r="J141" s="196">
        <v>321376.71875</v>
      </c>
      <c r="K141" s="196">
        <v>323262.1875</v>
      </c>
      <c r="M141" s="11">
        <f t="shared" si="8"/>
        <v>8.8092712557039654E-3</v>
      </c>
      <c r="N141" s="11">
        <f t="shared" si="7"/>
        <v>8.148613952193573E-3</v>
      </c>
      <c r="O141" s="11">
        <f t="shared" si="7"/>
        <v>7.4607731023221824E-3</v>
      </c>
      <c r="P141" s="11">
        <f t="shared" si="7"/>
        <v>6.6724485091362862E-3</v>
      </c>
      <c r="Q141" s="11">
        <f t="shared" si="7"/>
        <v>5.8668492146336515E-3</v>
      </c>
      <c r="R141" s="12"/>
    </row>
    <row r="142" spans="1:18">
      <c r="A142" s="167" t="s">
        <v>135</v>
      </c>
      <c r="B142" s="8" t="s">
        <v>288</v>
      </c>
      <c r="C142" s="2" t="s">
        <v>401</v>
      </c>
      <c r="E142" s="196">
        <v>403858.760597229</v>
      </c>
      <c r="F142" s="15"/>
      <c r="G142" s="196">
        <v>406574.1875</v>
      </c>
      <c r="H142" s="196">
        <v>408998</v>
      </c>
      <c r="I142" s="196">
        <v>411126.6875</v>
      </c>
      <c r="J142" s="196">
        <v>413009.53125</v>
      </c>
      <c r="K142" s="196">
        <v>414588.75</v>
      </c>
      <c r="M142" s="11">
        <f t="shared" si="8"/>
        <v>6.7237043434575927E-3</v>
      </c>
      <c r="N142" s="11">
        <f t="shared" si="7"/>
        <v>5.9615503751082599E-3</v>
      </c>
      <c r="O142" s="11">
        <f t="shared" si="7"/>
        <v>5.2046403649894657E-3</v>
      </c>
      <c r="P142" s="11">
        <f t="shared" si="7"/>
        <v>4.5797166840453318E-3</v>
      </c>
      <c r="Q142" s="11">
        <f t="shared" si="7"/>
        <v>3.823685969716939E-3</v>
      </c>
      <c r="R142" s="12"/>
    </row>
    <row r="143" spans="1:18">
      <c r="A143" s="167" t="s">
        <v>136</v>
      </c>
      <c r="B143" s="8" t="s">
        <v>391</v>
      </c>
      <c r="C143" s="2" t="s">
        <v>401</v>
      </c>
      <c r="E143" s="196">
        <v>250220.58605957031</v>
      </c>
      <c r="F143" s="15"/>
      <c r="G143" s="196">
        <v>250446.09375</v>
      </c>
      <c r="H143" s="196">
        <v>250522.5625</v>
      </c>
      <c r="I143" s="196">
        <v>250546.515625</v>
      </c>
      <c r="J143" s="196">
        <v>250463.65625</v>
      </c>
      <c r="K143" s="196">
        <v>250286.03125</v>
      </c>
      <c r="M143" s="11">
        <f t="shared" si="8"/>
        <v>9.0123556171350927E-4</v>
      </c>
      <c r="N143" s="11">
        <f t="shared" si="7"/>
        <v>3.053301764663896E-4</v>
      </c>
      <c r="O143" s="11">
        <f t="shared" si="7"/>
        <v>9.5612645667486618E-5</v>
      </c>
      <c r="P143" s="11">
        <f t="shared" si="7"/>
        <v>-3.3071453735167289E-4</v>
      </c>
      <c r="Q143" s="11">
        <f t="shared" si="7"/>
        <v>-7.0918472827330437E-4</v>
      </c>
      <c r="R143" s="12"/>
    </row>
    <row r="144" spans="1:18">
      <c r="A144" s="167" t="s">
        <v>137</v>
      </c>
      <c r="B144" s="8" t="s">
        <v>289</v>
      </c>
      <c r="C144" s="2" t="s">
        <v>401</v>
      </c>
      <c r="E144" s="196">
        <v>229468.58055114746</v>
      </c>
      <c r="F144" s="15"/>
      <c r="G144" s="196">
        <v>231308.875</v>
      </c>
      <c r="H144" s="196">
        <v>232909.40625</v>
      </c>
      <c r="I144" s="196">
        <v>234253.84375</v>
      </c>
      <c r="J144" s="196">
        <v>235275.015625</v>
      </c>
      <c r="K144" s="196">
        <v>236045.09375</v>
      </c>
      <c r="M144" s="11">
        <f t="shared" si="8"/>
        <v>8.019810138854E-3</v>
      </c>
      <c r="N144" s="11">
        <f t="shared" si="7"/>
        <v>6.9194545604875923E-3</v>
      </c>
      <c r="O144" s="11">
        <f t="shared" si="7"/>
        <v>5.7723624032466336E-3</v>
      </c>
      <c r="P144" s="11">
        <f t="shared" si="7"/>
        <v>4.359253443413369E-3</v>
      </c>
      <c r="Q144" s="11">
        <f t="shared" si="7"/>
        <v>3.273097753088372E-3</v>
      </c>
      <c r="R144" s="12"/>
    </row>
    <row r="145" spans="1:18">
      <c r="A145" s="167" t="s">
        <v>138</v>
      </c>
      <c r="B145" s="8" t="s">
        <v>290</v>
      </c>
      <c r="C145" s="2" t="s">
        <v>400</v>
      </c>
      <c r="E145" s="196">
        <v>133545.91546630859</v>
      </c>
      <c r="F145" s="15"/>
      <c r="G145" s="196">
        <v>134913.28125</v>
      </c>
      <c r="H145" s="196">
        <v>136241.84375</v>
      </c>
      <c r="I145" s="196">
        <v>137529.625</v>
      </c>
      <c r="J145" s="196">
        <v>138788.390625</v>
      </c>
      <c r="K145" s="196">
        <v>140016.703125</v>
      </c>
      <c r="M145" s="11">
        <f t="shared" si="8"/>
        <v>1.0238918793711527E-2</v>
      </c>
      <c r="N145" s="11">
        <f t="shared" si="7"/>
        <v>9.8475293736137726E-3</v>
      </c>
      <c r="O145" s="11">
        <f t="shared" si="7"/>
        <v>9.4521713341095825E-3</v>
      </c>
      <c r="P145" s="11">
        <f t="shared" si="7"/>
        <v>9.1526871028697609E-3</v>
      </c>
      <c r="Q145" s="11">
        <f t="shared" si="7"/>
        <v>8.8502539331178909E-3</v>
      </c>
      <c r="R145" s="12"/>
    </row>
    <row r="146" spans="1:18">
      <c r="A146" s="167" t="s">
        <v>139</v>
      </c>
      <c r="B146" s="8" t="s">
        <v>349</v>
      </c>
      <c r="C146" s="2" t="s">
        <v>400</v>
      </c>
      <c r="E146" s="196">
        <v>317709.16668701172</v>
      </c>
      <c r="F146" s="15"/>
      <c r="G146" s="196">
        <v>319712.5625</v>
      </c>
      <c r="H146" s="196">
        <v>321566</v>
      </c>
      <c r="I146" s="196">
        <v>323240.625</v>
      </c>
      <c r="J146" s="196">
        <v>324853.5625</v>
      </c>
      <c r="K146" s="196">
        <v>326410.09375</v>
      </c>
      <c r="M146" s="11">
        <f t="shared" si="8"/>
        <v>6.3057538876802877E-3</v>
      </c>
      <c r="N146" s="11">
        <f t="shared" si="7"/>
        <v>5.7971994766392587E-3</v>
      </c>
      <c r="O146" s="11">
        <f t="shared" si="7"/>
        <v>5.2077178557434767E-3</v>
      </c>
      <c r="P146" s="11">
        <f t="shared" si="7"/>
        <v>4.9898972321316126E-3</v>
      </c>
      <c r="Q146" s="11">
        <f t="shared" si="7"/>
        <v>4.7914858560309526E-3</v>
      </c>
      <c r="R146" s="12"/>
    </row>
    <row r="147" spans="1:18">
      <c r="A147" s="167" t="s">
        <v>140</v>
      </c>
      <c r="B147" s="8" t="s">
        <v>350</v>
      </c>
      <c r="C147" s="2" t="s">
        <v>400</v>
      </c>
      <c r="E147" s="196">
        <v>225725.25122070313</v>
      </c>
      <c r="F147" s="15"/>
      <c r="G147" s="196">
        <v>227708.875</v>
      </c>
      <c r="H147" s="196">
        <v>229538.9375</v>
      </c>
      <c r="I147" s="196">
        <v>231243.75</v>
      </c>
      <c r="J147" s="196">
        <v>233047.328125</v>
      </c>
      <c r="K147" s="196">
        <v>234968.34375</v>
      </c>
      <c r="M147" s="11">
        <f t="shared" si="8"/>
        <v>8.7877796948707676E-3</v>
      </c>
      <c r="N147" s="11">
        <f t="shared" si="7"/>
        <v>8.0368518794007304E-3</v>
      </c>
      <c r="O147" s="11">
        <f t="shared" si="7"/>
        <v>7.4271168045290104E-3</v>
      </c>
      <c r="P147" s="11">
        <f t="shared" si="7"/>
        <v>7.7994675531771751E-3</v>
      </c>
      <c r="Q147" s="11">
        <f t="shared" si="7"/>
        <v>8.2430278881790997E-3</v>
      </c>
      <c r="R147" s="12"/>
    </row>
    <row r="148" spans="1:18">
      <c r="A148" s="167" t="s">
        <v>141</v>
      </c>
      <c r="B148" s="8" t="s">
        <v>351</v>
      </c>
      <c r="C148" s="2" t="s">
        <v>400</v>
      </c>
      <c r="E148" s="196">
        <v>196420.08024120331</v>
      </c>
      <c r="F148" s="15"/>
      <c r="G148" s="196">
        <v>198129.109375</v>
      </c>
      <c r="H148" s="196">
        <v>199789.375</v>
      </c>
      <c r="I148" s="196">
        <v>201453.15625</v>
      </c>
      <c r="J148" s="196">
        <v>203103.09375</v>
      </c>
      <c r="K148" s="196">
        <v>204745.75</v>
      </c>
      <c r="M148" s="11">
        <f t="shared" si="8"/>
        <v>8.7008880746715089E-3</v>
      </c>
      <c r="N148" s="11">
        <f t="shared" si="7"/>
        <v>8.3797157834974989E-3</v>
      </c>
      <c r="O148" s="11">
        <f t="shared" si="7"/>
        <v>8.3276763341393334E-3</v>
      </c>
      <c r="P148" s="11">
        <f t="shared" si="7"/>
        <v>8.1901794477345913E-3</v>
      </c>
      <c r="Q148" s="11">
        <f t="shared" si="7"/>
        <v>8.0877953145408465E-3</v>
      </c>
      <c r="R148" s="12"/>
    </row>
    <row r="149" spans="1:18">
      <c r="A149" s="167" t="s">
        <v>142</v>
      </c>
      <c r="B149" s="8" t="s">
        <v>291</v>
      </c>
      <c r="C149" s="2" t="s">
        <v>400</v>
      </c>
      <c r="E149" s="196">
        <v>515159.169921875</v>
      </c>
      <c r="F149" s="15"/>
      <c r="G149" s="196">
        <v>519346.125</v>
      </c>
      <c r="H149" s="196">
        <v>523524.96875</v>
      </c>
      <c r="I149" s="196">
        <v>527714.875</v>
      </c>
      <c r="J149" s="196">
        <v>531866.75</v>
      </c>
      <c r="K149" s="196">
        <v>535956.875</v>
      </c>
      <c r="M149" s="11">
        <f t="shared" si="8"/>
        <v>8.1274979124605906E-3</v>
      </c>
      <c r="N149" s="11">
        <f t="shared" si="7"/>
        <v>8.0463558864523055E-3</v>
      </c>
      <c r="O149" s="11">
        <f t="shared" si="7"/>
        <v>8.0032596344050688E-3</v>
      </c>
      <c r="P149" s="11">
        <f t="shared" si="7"/>
        <v>7.8676482257582503E-3</v>
      </c>
      <c r="Q149" s="11">
        <f t="shared" si="7"/>
        <v>7.6901310337598172E-3</v>
      </c>
      <c r="R149" s="12"/>
    </row>
    <row r="150" spans="1:18">
      <c r="A150" s="167" t="s">
        <v>143</v>
      </c>
      <c r="B150" s="8" t="s">
        <v>292</v>
      </c>
      <c r="C150" s="2" t="s">
        <v>400</v>
      </c>
      <c r="E150" s="196">
        <v>133480.74755859375</v>
      </c>
      <c r="F150" s="15"/>
      <c r="G150" s="196">
        <v>134315.828125</v>
      </c>
      <c r="H150" s="196">
        <v>135115.515625</v>
      </c>
      <c r="I150" s="196">
        <v>135874.75</v>
      </c>
      <c r="J150" s="196">
        <v>136575.90625</v>
      </c>
      <c r="K150" s="196">
        <v>137233.96875</v>
      </c>
      <c r="M150" s="11">
        <f t="shared" si="8"/>
        <v>6.2561873654451983E-3</v>
      </c>
      <c r="N150" s="11">
        <f t="shared" si="7"/>
        <v>5.9537845327937156E-3</v>
      </c>
      <c r="O150" s="11">
        <f t="shared" si="7"/>
        <v>5.6191501878080086E-3</v>
      </c>
      <c r="P150" s="11">
        <f t="shared" si="7"/>
        <v>5.1603130824526833E-3</v>
      </c>
      <c r="Q150" s="11">
        <f t="shared" si="7"/>
        <v>4.8182912936007849E-3</v>
      </c>
      <c r="R150" s="12"/>
    </row>
    <row r="151" spans="1:18">
      <c r="A151" s="167" t="s">
        <v>144</v>
      </c>
      <c r="B151" s="8" t="s">
        <v>352</v>
      </c>
      <c r="C151" s="2" t="s">
        <v>400</v>
      </c>
      <c r="E151" s="196">
        <v>269110.24731445313</v>
      </c>
      <c r="F151" s="15"/>
      <c r="G151" s="196">
        <v>271700.1875</v>
      </c>
      <c r="H151" s="196">
        <v>274235.25</v>
      </c>
      <c r="I151" s="196">
        <v>276750.8125</v>
      </c>
      <c r="J151" s="196">
        <v>279204.625</v>
      </c>
      <c r="K151" s="196">
        <v>281594.625</v>
      </c>
      <c r="M151" s="11">
        <f t="shared" si="8"/>
        <v>9.6240860814214013E-3</v>
      </c>
      <c r="N151" s="11">
        <f t="shared" si="7"/>
        <v>9.330367134914086E-3</v>
      </c>
      <c r="O151" s="11">
        <f t="shared" si="7"/>
        <v>9.1730093049671169E-3</v>
      </c>
      <c r="P151" s="11">
        <f t="shared" si="7"/>
        <v>8.8665051344700707E-3</v>
      </c>
      <c r="Q151" s="11">
        <f t="shared" si="7"/>
        <v>8.5600301212775953E-3</v>
      </c>
      <c r="R151" s="12"/>
    </row>
    <row r="152" spans="1:18">
      <c r="A152" s="167" t="s">
        <v>145</v>
      </c>
      <c r="B152" s="8" t="s">
        <v>293</v>
      </c>
      <c r="C152" s="2" t="s">
        <v>400</v>
      </c>
      <c r="E152" s="196">
        <v>182620.41571044922</v>
      </c>
      <c r="F152" s="15"/>
      <c r="G152" s="196">
        <v>183940.03125</v>
      </c>
      <c r="H152" s="196">
        <v>185280.125</v>
      </c>
      <c r="I152" s="196">
        <v>186638.5</v>
      </c>
      <c r="J152" s="196">
        <v>187932.59375</v>
      </c>
      <c r="K152" s="196">
        <v>189173.8125</v>
      </c>
      <c r="M152" s="11">
        <f t="shared" si="8"/>
        <v>7.2260022759069731E-3</v>
      </c>
      <c r="N152" s="11">
        <f t="shared" si="7"/>
        <v>7.285492673308358E-3</v>
      </c>
      <c r="O152" s="11">
        <f t="shared" si="7"/>
        <v>7.3314663404939751E-3</v>
      </c>
      <c r="P152" s="11">
        <f t="shared" si="7"/>
        <v>6.933691333781633E-3</v>
      </c>
      <c r="Q152" s="11">
        <f t="shared" si="7"/>
        <v>6.6045954309084109E-3</v>
      </c>
      <c r="R152" s="12"/>
    </row>
    <row r="153" spans="1:18">
      <c r="A153" s="167" t="s">
        <v>146</v>
      </c>
      <c r="B153" s="8" t="s">
        <v>353</v>
      </c>
      <c r="C153" s="2" t="s">
        <v>400</v>
      </c>
      <c r="E153" s="196">
        <v>225634.0859375</v>
      </c>
      <c r="F153" s="15"/>
      <c r="G153" s="196">
        <v>226834.03125</v>
      </c>
      <c r="H153" s="196">
        <v>227948</v>
      </c>
      <c r="I153" s="196">
        <v>229021.34375</v>
      </c>
      <c r="J153" s="196">
        <v>230016.984375</v>
      </c>
      <c r="K153" s="196">
        <v>230922</v>
      </c>
      <c r="M153" s="11">
        <f t="shared" si="8"/>
        <v>5.3181030140649899E-3</v>
      </c>
      <c r="N153" s="11">
        <f t="shared" si="7"/>
        <v>4.9109419070028082E-3</v>
      </c>
      <c r="O153" s="11">
        <f t="shared" si="7"/>
        <v>4.708721945355876E-3</v>
      </c>
      <c r="P153" s="11">
        <f t="shared" si="7"/>
        <v>4.3473704620597964E-3</v>
      </c>
      <c r="Q153" s="11">
        <f t="shared" si="7"/>
        <v>3.9345599954676569E-3</v>
      </c>
      <c r="R153" s="12"/>
    </row>
    <row r="154" spans="1:18">
      <c r="A154" s="167" t="s">
        <v>147</v>
      </c>
      <c r="B154" s="8" t="s">
        <v>354</v>
      </c>
      <c r="C154" s="2" t="s">
        <v>400</v>
      </c>
      <c r="E154" s="196">
        <v>188683.99951267242</v>
      </c>
      <c r="F154" s="15"/>
      <c r="G154" s="196">
        <v>189923.25</v>
      </c>
      <c r="H154" s="196">
        <v>191177.5625</v>
      </c>
      <c r="I154" s="196">
        <v>192509.03125</v>
      </c>
      <c r="J154" s="196">
        <v>193872.28125</v>
      </c>
      <c r="K154" s="196">
        <v>195219.4375</v>
      </c>
      <c r="M154" s="11">
        <f t="shared" si="8"/>
        <v>6.5678620896751916E-3</v>
      </c>
      <c r="N154" s="11">
        <f t="shared" si="7"/>
        <v>6.6043125315093931E-3</v>
      </c>
      <c r="O154" s="11">
        <f t="shared" si="7"/>
        <v>6.9645659908441626E-3</v>
      </c>
      <c r="P154" s="11">
        <f t="shared" si="7"/>
        <v>7.0814859497663196E-3</v>
      </c>
      <c r="Q154" s="11">
        <f t="shared" si="7"/>
        <v>6.9486790030743872E-3</v>
      </c>
      <c r="R154" s="12"/>
    </row>
    <row r="155" spans="1:18">
      <c r="A155" s="167" t="s">
        <v>148</v>
      </c>
      <c r="B155" s="8" t="s">
        <v>294</v>
      </c>
      <c r="C155" s="2" t="s">
        <v>400</v>
      </c>
      <c r="E155" s="196">
        <v>299528.00341796875</v>
      </c>
      <c r="F155" s="15"/>
      <c r="G155" s="196">
        <v>302095.9375</v>
      </c>
      <c r="H155" s="196">
        <v>304682.5625</v>
      </c>
      <c r="I155" s="196">
        <v>307258.8125</v>
      </c>
      <c r="J155" s="196">
        <v>309786.53125</v>
      </c>
      <c r="K155" s="196">
        <v>312239.15625</v>
      </c>
      <c r="M155" s="11">
        <f t="shared" si="8"/>
        <v>8.5732687853159462E-3</v>
      </c>
      <c r="N155" s="11">
        <f t="shared" si="7"/>
        <v>8.5622634365944972E-3</v>
      </c>
      <c r="O155" s="11">
        <f t="shared" si="7"/>
        <v>8.4555216381967391E-3</v>
      </c>
      <c r="P155" s="11">
        <f t="shared" si="7"/>
        <v>8.2266761673435163E-3</v>
      </c>
      <c r="Q155" s="11">
        <f t="shared" si="7"/>
        <v>7.9171453649180545E-3</v>
      </c>
      <c r="R155" s="12"/>
    </row>
    <row r="156" spans="1:18">
      <c r="A156" s="167" t="s">
        <v>149</v>
      </c>
      <c r="B156" s="8" t="s">
        <v>355</v>
      </c>
      <c r="C156" s="2" t="s">
        <v>400</v>
      </c>
      <c r="E156" s="196">
        <v>240990.58837890625</v>
      </c>
      <c r="F156" s="15"/>
      <c r="G156" s="196">
        <v>242897.75</v>
      </c>
      <c r="H156" s="196">
        <v>244893.84375</v>
      </c>
      <c r="I156" s="196">
        <v>246907.328125</v>
      </c>
      <c r="J156" s="196">
        <v>248844.328125</v>
      </c>
      <c r="K156" s="196">
        <v>250708.53125</v>
      </c>
      <c r="M156" s="11">
        <f t="shared" si="8"/>
        <v>7.9138427517972953E-3</v>
      </c>
      <c r="N156" s="11">
        <f t="shared" si="7"/>
        <v>8.2178354883897242E-3</v>
      </c>
      <c r="O156" s="11">
        <f t="shared" si="7"/>
        <v>8.221866030472702E-3</v>
      </c>
      <c r="P156" s="11">
        <f t="shared" si="7"/>
        <v>7.8450486452121826E-3</v>
      </c>
      <c r="Q156" s="11">
        <f t="shared" si="7"/>
        <v>7.491443100376971E-3</v>
      </c>
      <c r="R156" s="12"/>
    </row>
    <row r="157" spans="1:18">
      <c r="A157" s="167" t="s">
        <v>150</v>
      </c>
      <c r="B157" s="8" t="s">
        <v>295</v>
      </c>
      <c r="C157" s="2" t="s">
        <v>400</v>
      </c>
      <c r="E157" s="196">
        <v>372157.24578857422</v>
      </c>
      <c r="F157" s="15"/>
      <c r="G157" s="196">
        <v>374092.875</v>
      </c>
      <c r="H157" s="196">
        <v>375978.375</v>
      </c>
      <c r="I157" s="196">
        <v>377786.0625</v>
      </c>
      <c r="J157" s="196">
        <v>379443.6875</v>
      </c>
      <c r="K157" s="196">
        <v>381001.59375</v>
      </c>
      <c r="M157" s="11">
        <f t="shared" si="8"/>
        <v>5.2011058049517001E-3</v>
      </c>
      <c r="N157" s="11">
        <f t="shared" si="7"/>
        <v>5.0401922249923015E-3</v>
      </c>
      <c r="O157" s="11">
        <f t="shared" si="7"/>
        <v>4.8079560426845802E-3</v>
      </c>
      <c r="P157" s="11">
        <f t="shared" si="7"/>
        <v>4.3877346586866928E-3</v>
      </c>
      <c r="Q157" s="11">
        <f t="shared" si="7"/>
        <v>4.1057640470036905E-3</v>
      </c>
      <c r="R157" s="12"/>
    </row>
    <row r="158" spans="1:18">
      <c r="A158" s="167" t="s">
        <v>151</v>
      </c>
      <c r="B158" s="8" t="s">
        <v>296</v>
      </c>
      <c r="C158" s="2" t="s">
        <v>400</v>
      </c>
      <c r="E158" s="196">
        <v>206477.25146484375</v>
      </c>
      <c r="F158" s="15"/>
      <c r="G158" s="196">
        <v>207538.234375</v>
      </c>
      <c r="H158" s="196">
        <v>208628.875</v>
      </c>
      <c r="I158" s="196">
        <v>209772.328125</v>
      </c>
      <c r="J158" s="196">
        <v>210935</v>
      </c>
      <c r="K158" s="196">
        <v>212064.75</v>
      </c>
      <c r="M158" s="11">
        <f t="shared" si="8"/>
        <v>5.1384978375543788E-3</v>
      </c>
      <c r="N158" s="11">
        <f t="shared" si="7"/>
        <v>5.2551310763746528E-3</v>
      </c>
      <c r="O158" s="11">
        <f t="shared" si="7"/>
        <v>5.4807999372090688E-3</v>
      </c>
      <c r="P158" s="11">
        <f t="shared" si="7"/>
        <v>5.5425416945709127E-3</v>
      </c>
      <c r="Q158" s="11">
        <f t="shared" si="7"/>
        <v>5.355915329366967E-3</v>
      </c>
      <c r="R158" s="12"/>
    </row>
    <row r="159" spans="1:18">
      <c r="A159" s="167" t="s">
        <v>152</v>
      </c>
      <c r="B159" s="8" t="s">
        <v>297</v>
      </c>
      <c r="C159" s="2" t="s">
        <v>400</v>
      </c>
      <c r="E159" s="196">
        <v>96804.16748046875</v>
      </c>
      <c r="F159" s="15"/>
      <c r="G159" s="196">
        <v>97135.1953125</v>
      </c>
      <c r="H159" s="196">
        <v>97507.046875</v>
      </c>
      <c r="I159" s="196">
        <v>97835.65625</v>
      </c>
      <c r="J159" s="196">
        <v>98114.6796875</v>
      </c>
      <c r="K159" s="196">
        <v>98375.65625</v>
      </c>
      <c r="M159" s="11">
        <f t="shared" si="8"/>
        <v>3.4195617879575479E-3</v>
      </c>
      <c r="N159" s="11">
        <f t="shared" si="7"/>
        <v>3.8281856674471371E-3</v>
      </c>
      <c r="O159" s="11">
        <f t="shared" si="7"/>
        <v>3.3701089873152679E-3</v>
      </c>
      <c r="P159" s="11">
        <f t="shared" si="7"/>
        <v>2.851960606131243E-3</v>
      </c>
      <c r="Q159" s="11">
        <f t="shared" si="7"/>
        <v>2.659913514789336E-3</v>
      </c>
      <c r="R159" s="12"/>
    </row>
    <row r="160" spans="1:18">
      <c r="A160" s="167" t="s">
        <v>153</v>
      </c>
      <c r="B160" s="8" t="s">
        <v>298</v>
      </c>
      <c r="C160" s="2" t="s">
        <v>400</v>
      </c>
      <c r="E160" s="196">
        <v>113167.08203125</v>
      </c>
      <c r="F160" s="15"/>
      <c r="G160" s="196">
        <v>114335.75</v>
      </c>
      <c r="H160" s="196">
        <v>115515.53125</v>
      </c>
      <c r="I160" s="196">
        <v>116668.421875</v>
      </c>
      <c r="J160" s="196">
        <v>117802.734375</v>
      </c>
      <c r="K160" s="196">
        <v>118892.546875</v>
      </c>
      <c r="M160" s="11">
        <f t="shared" si="8"/>
        <v>1.0326925001276299E-2</v>
      </c>
      <c r="N160" s="11">
        <f t="shared" si="7"/>
        <v>1.0318568339299006E-2</v>
      </c>
      <c r="O160" s="11">
        <f t="shared" si="7"/>
        <v>9.9803949523020741E-3</v>
      </c>
      <c r="P160" s="11">
        <f t="shared" si="7"/>
        <v>9.7225322994025642E-3</v>
      </c>
      <c r="Q160" s="11">
        <f t="shared" si="7"/>
        <v>9.2511647185609114E-3</v>
      </c>
      <c r="R160" s="12"/>
    </row>
    <row r="161" spans="1:18">
      <c r="A161" s="167" t="s">
        <v>154</v>
      </c>
      <c r="B161" s="8" t="s">
        <v>299</v>
      </c>
      <c r="C161" s="2" t="s">
        <v>400</v>
      </c>
      <c r="E161" s="196">
        <v>145493.9150390625</v>
      </c>
      <c r="F161" s="15"/>
      <c r="G161" s="196">
        <v>146794.5625</v>
      </c>
      <c r="H161" s="196">
        <v>148125.171875</v>
      </c>
      <c r="I161" s="196">
        <v>149464.4375</v>
      </c>
      <c r="J161" s="196">
        <v>150796.78125</v>
      </c>
      <c r="K161" s="196">
        <v>152111.375</v>
      </c>
      <c r="M161" s="11">
        <f t="shared" si="8"/>
        <v>8.9395316676186276E-3</v>
      </c>
      <c r="N161" s="11">
        <f t="shared" ref="N161:Q198" si="9">H161/G161-1</f>
        <v>9.0644323082471612E-3</v>
      </c>
      <c r="O161" s="11">
        <f t="shared" si="9"/>
        <v>9.0414452050742167E-3</v>
      </c>
      <c r="P161" s="11">
        <f t="shared" si="9"/>
        <v>8.9141187849450798E-3</v>
      </c>
      <c r="Q161" s="11">
        <f t="shared" si="9"/>
        <v>8.7176512595490419E-3</v>
      </c>
      <c r="R161" s="12"/>
    </row>
    <row r="162" spans="1:18">
      <c r="A162" s="167" t="s">
        <v>155</v>
      </c>
      <c r="B162" s="8" t="s">
        <v>300</v>
      </c>
      <c r="C162" s="2" t="s">
        <v>400</v>
      </c>
      <c r="E162" s="196">
        <v>226201.33227539063</v>
      </c>
      <c r="F162" s="15"/>
      <c r="G162" s="196">
        <v>227382.6875</v>
      </c>
      <c r="H162" s="196">
        <v>228530.703125</v>
      </c>
      <c r="I162" s="196">
        <v>229643.46875</v>
      </c>
      <c r="J162" s="196">
        <v>230728.5625</v>
      </c>
      <c r="K162" s="196">
        <v>231693.875</v>
      </c>
      <c r="M162" s="11">
        <f t="shared" si="8"/>
        <v>5.2225829650336397E-3</v>
      </c>
      <c r="N162" s="11">
        <f t="shared" si="9"/>
        <v>5.0488260017595987E-3</v>
      </c>
      <c r="O162" s="11">
        <f t="shared" si="9"/>
        <v>4.8692171764392889E-3</v>
      </c>
      <c r="P162" s="11">
        <f t="shared" si="9"/>
        <v>4.7251234964633682E-3</v>
      </c>
      <c r="Q162" s="11">
        <f t="shared" si="9"/>
        <v>4.1837581335426588E-3</v>
      </c>
      <c r="R162" s="12"/>
    </row>
    <row r="163" spans="1:18">
      <c r="A163" s="167" t="s">
        <v>156</v>
      </c>
      <c r="B163" s="8" t="s">
        <v>356</v>
      </c>
      <c r="C163" s="2" t="s">
        <v>400</v>
      </c>
      <c r="E163" s="196">
        <v>204854.00341796875</v>
      </c>
      <c r="F163" s="15"/>
      <c r="G163" s="196">
        <v>205878.6875</v>
      </c>
      <c r="H163" s="196">
        <v>206927.46875</v>
      </c>
      <c r="I163" s="196">
        <v>207959.96875</v>
      </c>
      <c r="J163" s="196">
        <v>208981.4375</v>
      </c>
      <c r="K163" s="196">
        <v>209961.46875</v>
      </c>
      <c r="M163" s="11">
        <f t="shared" si="8"/>
        <v>5.0020212684862564E-3</v>
      </c>
      <c r="N163" s="11">
        <f t="shared" si="9"/>
        <v>5.0941710515810534E-3</v>
      </c>
      <c r="O163" s="11">
        <f t="shared" si="9"/>
        <v>4.9896710486871942E-3</v>
      </c>
      <c r="P163" s="11">
        <f t="shared" si="9"/>
        <v>4.911852776954273E-3</v>
      </c>
      <c r="Q163" s="11">
        <f t="shared" si="9"/>
        <v>4.6895612439261658E-3</v>
      </c>
      <c r="R163" s="12"/>
    </row>
    <row r="164" spans="1:18">
      <c r="A164" s="167" t="s">
        <v>157</v>
      </c>
      <c r="B164" s="8" t="s">
        <v>392</v>
      </c>
      <c r="C164" s="2" t="s">
        <v>400</v>
      </c>
      <c r="E164" s="196">
        <v>144499.16479492188</v>
      </c>
      <c r="F164" s="15"/>
      <c r="G164" s="196">
        <v>145043.375</v>
      </c>
      <c r="H164" s="196">
        <v>145597.15625</v>
      </c>
      <c r="I164" s="196">
        <v>146175.921875</v>
      </c>
      <c r="J164" s="196">
        <v>146765.703125</v>
      </c>
      <c r="K164" s="196">
        <v>147338.4375</v>
      </c>
      <c r="M164" s="11">
        <f t="shared" si="8"/>
        <v>3.7661823571817354E-3</v>
      </c>
      <c r="N164" s="11">
        <f t="shared" si="9"/>
        <v>3.8180389142212778E-3</v>
      </c>
      <c r="O164" s="11">
        <f t="shared" si="9"/>
        <v>3.9751162722314604E-3</v>
      </c>
      <c r="P164" s="11">
        <f t="shared" si="9"/>
        <v>4.0347359704311359E-3</v>
      </c>
      <c r="Q164" s="11">
        <f t="shared" si="9"/>
        <v>3.9023720311017751E-3</v>
      </c>
      <c r="R164" s="12"/>
    </row>
    <row r="165" spans="1:18">
      <c r="A165" s="167" t="s">
        <v>158</v>
      </c>
      <c r="B165" s="8" t="s">
        <v>301</v>
      </c>
      <c r="C165" s="2" t="s">
        <v>400</v>
      </c>
      <c r="E165" s="196">
        <v>745291.42082214355</v>
      </c>
      <c r="F165" s="15"/>
      <c r="G165" s="196">
        <v>747848.3125</v>
      </c>
      <c r="H165" s="196">
        <v>750273.75</v>
      </c>
      <c r="I165" s="196">
        <v>752421.75</v>
      </c>
      <c r="J165" s="196">
        <v>754489.25</v>
      </c>
      <c r="K165" s="196">
        <v>756511.25</v>
      </c>
      <c r="M165" s="11">
        <f t="shared" si="8"/>
        <v>3.4307273724363263E-3</v>
      </c>
      <c r="N165" s="11">
        <f t="shared" si="9"/>
        <v>3.2432211980153447E-3</v>
      </c>
      <c r="O165" s="11">
        <f t="shared" si="9"/>
        <v>2.8629550214172017E-3</v>
      </c>
      <c r="P165" s="11">
        <f t="shared" si="9"/>
        <v>2.7477940397124812E-3</v>
      </c>
      <c r="Q165" s="11">
        <f t="shared" si="9"/>
        <v>2.6799586607761938E-3</v>
      </c>
      <c r="R165" s="12"/>
    </row>
    <row r="166" spans="1:18">
      <c r="A166" s="167" t="s">
        <v>159</v>
      </c>
      <c r="B166" s="8" t="s">
        <v>302</v>
      </c>
      <c r="C166" s="2" t="s">
        <v>400</v>
      </c>
      <c r="E166" s="196">
        <v>230173.17480659485</v>
      </c>
      <c r="F166" s="15"/>
      <c r="G166" s="196">
        <v>231311.25</v>
      </c>
      <c r="H166" s="196">
        <v>232324.75</v>
      </c>
      <c r="I166" s="196">
        <v>233199.9375</v>
      </c>
      <c r="J166" s="196">
        <v>234095.46875</v>
      </c>
      <c r="K166" s="196">
        <v>235042.1875</v>
      </c>
      <c r="M166" s="11">
        <f t="shared" si="8"/>
        <v>4.9444301854959516E-3</v>
      </c>
      <c r="N166" s="11">
        <f t="shared" si="9"/>
        <v>4.3815421861237436E-3</v>
      </c>
      <c r="O166" s="11">
        <f t="shared" si="9"/>
        <v>3.7670868041395078E-3</v>
      </c>
      <c r="P166" s="11">
        <f t="shared" si="9"/>
        <v>3.840186492331199E-3</v>
      </c>
      <c r="Q166" s="11">
        <f t="shared" si="9"/>
        <v>4.0441566641815641E-3</v>
      </c>
      <c r="R166" s="12"/>
    </row>
    <row r="167" spans="1:18">
      <c r="A167" s="167" t="s">
        <v>160</v>
      </c>
      <c r="B167" s="8" t="s">
        <v>303</v>
      </c>
      <c r="C167" s="2" t="s">
        <v>400</v>
      </c>
      <c r="E167" s="196">
        <v>215319.83740234375</v>
      </c>
      <c r="F167" s="15"/>
      <c r="G167" s="196">
        <v>216374.59375</v>
      </c>
      <c r="H167" s="196">
        <v>217457.140625</v>
      </c>
      <c r="I167" s="196">
        <v>218521.34375</v>
      </c>
      <c r="J167" s="196">
        <v>219544.90625</v>
      </c>
      <c r="K167" s="196">
        <v>220557.125</v>
      </c>
      <c r="M167" s="11">
        <f t="shared" ref="M167:M198" si="10">G167/E167-1</f>
        <v>4.8985563075887306E-3</v>
      </c>
      <c r="N167" s="11">
        <f t="shared" si="9"/>
        <v>5.0031145350215578E-3</v>
      </c>
      <c r="O167" s="11">
        <f t="shared" si="9"/>
        <v>4.8938522871282419E-3</v>
      </c>
      <c r="P167" s="11">
        <f t="shared" si="9"/>
        <v>4.6840390162117274E-3</v>
      </c>
      <c r="Q167" s="11">
        <f t="shared" si="9"/>
        <v>4.6105317007325564E-3</v>
      </c>
      <c r="R167" s="12"/>
    </row>
    <row r="168" spans="1:18">
      <c r="A168" s="167" t="s">
        <v>161</v>
      </c>
      <c r="B168" s="8" t="s">
        <v>304</v>
      </c>
      <c r="C168" s="2" t="s">
        <v>400</v>
      </c>
      <c r="E168" s="196">
        <v>286630.24725341797</v>
      </c>
      <c r="F168" s="15"/>
      <c r="G168" s="196">
        <v>288342.1875</v>
      </c>
      <c r="H168" s="196">
        <v>289813.3125</v>
      </c>
      <c r="I168" s="196">
        <v>290995.65625</v>
      </c>
      <c r="J168" s="196">
        <v>292276.1875</v>
      </c>
      <c r="K168" s="196">
        <v>293606.125</v>
      </c>
      <c r="M168" s="11">
        <f t="shared" si="10"/>
        <v>5.9726433723810146E-3</v>
      </c>
      <c r="N168" s="11">
        <f t="shared" si="9"/>
        <v>5.1020109570334427E-3</v>
      </c>
      <c r="O168" s="11">
        <f t="shared" si="9"/>
        <v>4.0796737037398501E-3</v>
      </c>
      <c r="P168" s="11">
        <f t="shared" si="9"/>
        <v>4.4005167173351012E-3</v>
      </c>
      <c r="Q168" s="11">
        <f t="shared" si="9"/>
        <v>4.5502766112275328E-3</v>
      </c>
      <c r="R168" s="12"/>
    </row>
    <row r="169" spans="1:18">
      <c r="A169" s="167" t="s">
        <v>162</v>
      </c>
      <c r="B169" s="8" t="s">
        <v>305</v>
      </c>
      <c r="C169" s="2" t="s">
        <v>400</v>
      </c>
      <c r="E169" s="196">
        <v>563241.33819580078</v>
      </c>
      <c r="F169" s="15"/>
      <c r="G169" s="196">
        <v>566415.25</v>
      </c>
      <c r="H169" s="196">
        <v>569597.25</v>
      </c>
      <c r="I169" s="196">
        <v>572752.5</v>
      </c>
      <c r="J169" s="196">
        <v>575823.25</v>
      </c>
      <c r="K169" s="196">
        <v>578809.9375</v>
      </c>
      <c r="M169" s="11">
        <f t="shared" si="10"/>
        <v>5.6350832031719644E-3</v>
      </c>
      <c r="N169" s="11">
        <f t="shared" si="9"/>
        <v>5.6177865973769947E-3</v>
      </c>
      <c r="O169" s="11">
        <f t="shared" si="9"/>
        <v>5.5394403677335724E-3</v>
      </c>
      <c r="P169" s="11">
        <f t="shared" si="9"/>
        <v>5.3613908276262112E-3</v>
      </c>
      <c r="Q169" s="11">
        <f t="shared" si="9"/>
        <v>5.1868129673471319E-3</v>
      </c>
      <c r="R169" s="12"/>
    </row>
    <row r="170" spans="1:18">
      <c r="A170" s="167" t="s">
        <v>163</v>
      </c>
      <c r="B170" s="8" t="s">
        <v>357</v>
      </c>
      <c r="C170" s="2" t="s">
        <v>399</v>
      </c>
      <c r="E170" s="196">
        <v>207664.99959182739</v>
      </c>
      <c r="F170" s="15"/>
      <c r="G170" s="196">
        <v>209078.46875</v>
      </c>
      <c r="H170" s="196">
        <v>210293.578125</v>
      </c>
      <c r="I170" s="196">
        <v>211439</v>
      </c>
      <c r="J170" s="196">
        <v>212651.703125</v>
      </c>
      <c r="K170" s="196">
        <v>213944.1875</v>
      </c>
      <c r="M170" s="11">
        <f t="shared" si="10"/>
        <v>6.8064871834485619E-3</v>
      </c>
      <c r="N170" s="11">
        <f t="shared" si="9"/>
        <v>5.8117384456881638E-3</v>
      </c>
      <c r="O170" s="11">
        <f t="shared" si="9"/>
        <v>5.4467753376623573E-3</v>
      </c>
      <c r="P170" s="11">
        <f t="shared" si="9"/>
        <v>5.7354751252134406E-3</v>
      </c>
      <c r="Q170" s="11">
        <f t="shared" si="9"/>
        <v>6.0779403879980265E-3</v>
      </c>
      <c r="R170" s="12"/>
    </row>
    <row r="171" spans="1:18">
      <c r="A171" s="167" t="s">
        <v>164</v>
      </c>
      <c r="B171" s="8" t="s">
        <v>306</v>
      </c>
      <c r="C171" s="2" t="s">
        <v>399</v>
      </c>
      <c r="E171" s="196">
        <v>801319.58154296875</v>
      </c>
      <c r="F171" s="15"/>
      <c r="G171" s="196">
        <v>804863.5625</v>
      </c>
      <c r="H171" s="196">
        <v>808390.5625</v>
      </c>
      <c r="I171" s="196">
        <v>811920.5</v>
      </c>
      <c r="J171" s="196">
        <v>815512.25</v>
      </c>
      <c r="K171" s="196">
        <v>819186.4375</v>
      </c>
      <c r="M171" s="11">
        <f t="shared" si="10"/>
        <v>4.4226810858749577E-3</v>
      </c>
      <c r="N171" s="11">
        <f t="shared" si="9"/>
        <v>4.3821091726958805E-3</v>
      </c>
      <c r="O171" s="11">
        <f t="shared" si="9"/>
        <v>4.3666238372246369E-3</v>
      </c>
      <c r="P171" s="11">
        <f t="shared" si="9"/>
        <v>4.4237705538905381E-3</v>
      </c>
      <c r="Q171" s="11">
        <f t="shared" si="9"/>
        <v>4.505373769676746E-3</v>
      </c>
      <c r="R171" s="12"/>
    </row>
    <row r="172" spans="1:18">
      <c r="A172" s="167" t="s">
        <v>165</v>
      </c>
      <c r="B172" s="8" t="s">
        <v>307</v>
      </c>
      <c r="C172" s="2" t="s">
        <v>399</v>
      </c>
      <c r="E172" s="196">
        <v>647166.6636505127</v>
      </c>
      <c r="F172" s="15"/>
      <c r="G172" s="196">
        <v>651781.125</v>
      </c>
      <c r="H172" s="196">
        <v>656479.25</v>
      </c>
      <c r="I172" s="196">
        <v>660995.375</v>
      </c>
      <c r="J172" s="196">
        <v>665453.4375</v>
      </c>
      <c r="K172" s="196">
        <v>669808.625</v>
      </c>
      <c r="M172" s="11">
        <f t="shared" si="10"/>
        <v>7.1302519253051422E-3</v>
      </c>
      <c r="N172" s="11">
        <f t="shared" si="9"/>
        <v>7.2081329449360521E-3</v>
      </c>
      <c r="O172" s="11">
        <f t="shared" si="9"/>
        <v>6.8793111130320828E-3</v>
      </c>
      <c r="P172" s="11">
        <f t="shared" si="9"/>
        <v>6.7444685221889067E-3</v>
      </c>
      <c r="Q172" s="11">
        <f t="shared" si="9"/>
        <v>6.5446915660420935E-3</v>
      </c>
      <c r="R172" s="12"/>
    </row>
    <row r="173" spans="1:18">
      <c r="A173" s="167" t="s">
        <v>166</v>
      </c>
      <c r="B173" s="8" t="s">
        <v>308</v>
      </c>
      <c r="C173" s="2" t="s">
        <v>399</v>
      </c>
      <c r="E173" s="196">
        <v>575386.83755493164</v>
      </c>
      <c r="F173" s="15"/>
      <c r="G173" s="196">
        <v>579195.75</v>
      </c>
      <c r="H173" s="196">
        <v>583022.5625</v>
      </c>
      <c r="I173" s="196">
        <v>586774.5</v>
      </c>
      <c r="J173" s="196">
        <v>590534.5625</v>
      </c>
      <c r="K173" s="196">
        <v>594219.5</v>
      </c>
      <c r="M173" s="11">
        <f t="shared" si="10"/>
        <v>6.6197420525886397E-3</v>
      </c>
      <c r="N173" s="11">
        <f t="shared" si="9"/>
        <v>6.6071142614565481E-3</v>
      </c>
      <c r="O173" s="11">
        <f t="shared" si="9"/>
        <v>6.4353212745518196E-3</v>
      </c>
      <c r="P173" s="11">
        <f t="shared" si="9"/>
        <v>6.408019605487203E-3</v>
      </c>
      <c r="Q173" s="11">
        <f t="shared" si="9"/>
        <v>6.2400030988871702E-3</v>
      </c>
      <c r="R173" s="12"/>
    </row>
    <row r="174" spans="1:18">
      <c r="A174" s="167" t="s">
        <v>167</v>
      </c>
      <c r="B174" s="8" t="s">
        <v>309</v>
      </c>
      <c r="C174" s="2" t="s">
        <v>399</v>
      </c>
      <c r="E174" s="196">
        <v>575240.8369140625</v>
      </c>
      <c r="F174" s="15"/>
      <c r="G174" s="196">
        <v>578764.8125</v>
      </c>
      <c r="H174" s="196">
        <v>582469.875</v>
      </c>
      <c r="I174" s="196">
        <v>586146.75</v>
      </c>
      <c r="J174" s="196">
        <v>589769.875</v>
      </c>
      <c r="K174" s="196">
        <v>593350.0625</v>
      </c>
      <c r="M174" s="11">
        <f t="shared" si="10"/>
        <v>6.1260873008290861E-3</v>
      </c>
      <c r="N174" s="11">
        <f t="shared" si="9"/>
        <v>6.4016720090425139E-3</v>
      </c>
      <c r="O174" s="11">
        <f t="shared" si="9"/>
        <v>6.3125582245777689E-3</v>
      </c>
      <c r="P174" s="11">
        <f t="shared" si="9"/>
        <v>6.1812592153756007E-3</v>
      </c>
      <c r="Q174" s="11">
        <f t="shared" si="9"/>
        <v>6.0704821520427554E-3</v>
      </c>
      <c r="R174" s="12"/>
    </row>
    <row r="175" spans="1:18">
      <c r="A175" s="167" t="s">
        <v>168</v>
      </c>
      <c r="B175" s="8" t="s">
        <v>310</v>
      </c>
      <c r="C175" s="2" t="s">
        <v>399</v>
      </c>
      <c r="E175" s="196">
        <v>237659.91450500488</v>
      </c>
      <c r="F175" s="15"/>
      <c r="G175" s="196">
        <v>239149.65625</v>
      </c>
      <c r="H175" s="196">
        <v>240568.46875</v>
      </c>
      <c r="I175" s="196">
        <v>241927.0625</v>
      </c>
      <c r="J175" s="196">
        <v>243210.375</v>
      </c>
      <c r="K175" s="196">
        <v>244411.71875</v>
      </c>
      <c r="M175" s="11">
        <f t="shared" si="10"/>
        <v>6.2683761714630304E-3</v>
      </c>
      <c r="N175" s="11">
        <f t="shared" si="9"/>
        <v>5.9327390314825035E-3</v>
      </c>
      <c r="O175" s="11">
        <f t="shared" si="9"/>
        <v>5.6474306755964765E-3</v>
      </c>
      <c r="P175" s="11">
        <f t="shared" si="9"/>
        <v>5.3045429756333196E-3</v>
      </c>
      <c r="Q175" s="11">
        <f t="shared" si="9"/>
        <v>4.9395250922170675E-3</v>
      </c>
      <c r="R175" s="12"/>
    </row>
    <row r="176" spans="1:18">
      <c r="A176" s="167" t="s">
        <v>169</v>
      </c>
      <c r="B176" s="8" t="s">
        <v>311</v>
      </c>
      <c r="C176" s="2" t="s">
        <v>428</v>
      </c>
      <c r="E176" s="196">
        <v>336408.41870117188</v>
      </c>
      <c r="F176" s="15"/>
      <c r="G176" s="196">
        <v>336757.8125</v>
      </c>
      <c r="H176" s="196">
        <v>337197.96875</v>
      </c>
      <c r="I176" s="196">
        <v>337632.40625</v>
      </c>
      <c r="J176" s="196">
        <v>338052.3125</v>
      </c>
      <c r="K176" s="196">
        <v>338424.6875</v>
      </c>
      <c r="M176" s="11">
        <f t="shared" si="10"/>
        <v>1.0386000450794963E-3</v>
      </c>
      <c r="N176" s="11">
        <f t="shared" si="9"/>
        <v>1.3070409465258948E-3</v>
      </c>
      <c r="O176" s="11">
        <f t="shared" si="9"/>
        <v>1.2883751987311509E-3</v>
      </c>
      <c r="P176" s="11">
        <f t="shared" si="9"/>
        <v>1.243678753066968E-3</v>
      </c>
      <c r="Q176" s="11">
        <f t="shared" si="9"/>
        <v>1.1015306987436357E-3</v>
      </c>
      <c r="R176" s="12"/>
    </row>
    <row r="177" spans="1:18">
      <c r="A177" s="167" t="s">
        <v>170</v>
      </c>
      <c r="B177" s="8" t="s">
        <v>369</v>
      </c>
      <c r="C177" s="2" t="s">
        <v>429</v>
      </c>
      <c r="E177" s="196">
        <v>525567.0029296875</v>
      </c>
      <c r="F177" s="15"/>
      <c r="G177" s="196">
        <v>527745.75</v>
      </c>
      <c r="H177" s="196">
        <v>529457.6875</v>
      </c>
      <c r="I177" s="196">
        <v>530687.3125</v>
      </c>
      <c r="J177" s="196">
        <v>531883.9375</v>
      </c>
      <c r="K177" s="196">
        <v>533125</v>
      </c>
      <c r="M177" s="11">
        <f t="shared" si="10"/>
        <v>4.1455172378923599E-3</v>
      </c>
      <c r="N177" s="11">
        <f t="shared" si="9"/>
        <v>3.2438679041943974E-3</v>
      </c>
      <c r="O177" s="11">
        <f t="shared" si="9"/>
        <v>2.3224235458854103E-3</v>
      </c>
      <c r="P177" s="11">
        <f t="shared" si="9"/>
        <v>2.254858881707289E-3</v>
      </c>
      <c r="Q177" s="11">
        <f t="shared" si="9"/>
        <v>2.333333294164408E-3</v>
      </c>
      <c r="R177" s="12"/>
    </row>
    <row r="178" spans="1:18">
      <c r="A178" s="167" t="s">
        <v>171</v>
      </c>
      <c r="B178" s="8" t="s">
        <v>312</v>
      </c>
      <c r="C178" s="2" t="s">
        <v>428</v>
      </c>
      <c r="E178" s="196">
        <v>641324.16796875</v>
      </c>
      <c r="F178" s="15"/>
      <c r="G178" s="196">
        <v>647873.9375</v>
      </c>
      <c r="H178" s="196">
        <v>653890.9375</v>
      </c>
      <c r="I178" s="196">
        <v>659284.125</v>
      </c>
      <c r="J178" s="196">
        <v>664160.875</v>
      </c>
      <c r="K178" s="196">
        <v>668885.75</v>
      </c>
      <c r="M178" s="11">
        <f t="shared" si="10"/>
        <v>1.0212884307782888E-2</v>
      </c>
      <c r="N178" s="11">
        <f t="shared" si="9"/>
        <v>9.2873005869293923E-3</v>
      </c>
      <c r="O178" s="11">
        <f t="shared" si="9"/>
        <v>8.2478394954050849E-3</v>
      </c>
      <c r="P178" s="11">
        <f t="shared" si="9"/>
        <v>7.3970384164794289E-3</v>
      </c>
      <c r="Q178" s="11">
        <f t="shared" si="9"/>
        <v>7.1140519983203809E-3</v>
      </c>
      <c r="R178" s="12"/>
    </row>
    <row r="179" spans="1:18">
      <c r="A179" s="167" t="s">
        <v>368</v>
      </c>
      <c r="B179" s="8" t="s">
        <v>314</v>
      </c>
      <c r="C179" s="2" t="s">
        <v>400</v>
      </c>
      <c r="E179" s="196">
        <v>559494.6708984375</v>
      </c>
      <c r="F179" s="15"/>
      <c r="G179" s="196">
        <v>563792.625</v>
      </c>
      <c r="H179" s="196">
        <v>568164.25</v>
      </c>
      <c r="I179" s="196">
        <v>572417.625</v>
      </c>
      <c r="J179" s="196">
        <v>576432.375</v>
      </c>
      <c r="K179" s="196">
        <v>580103.125</v>
      </c>
      <c r="M179" s="11">
        <f t="shared" si="10"/>
        <v>7.6818499355155723E-3</v>
      </c>
      <c r="N179" s="11">
        <f t="shared" si="9"/>
        <v>7.7539591795829921E-3</v>
      </c>
      <c r="O179" s="11">
        <f t="shared" si="9"/>
        <v>7.4861714724219208E-3</v>
      </c>
      <c r="P179" s="11">
        <f t="shared" si="9"/>
        <v>7.0136729280478871E-3</v>
      </c>
      <c r="Q179" s="11">
        <f t="shared" si="9"/>
        <v>6.3680496779869866E-3</v>
      </c>
      <c r="R179" s="12"/>
    </row>
    <row r="180" spans="1:18">
      <c r="A180" s="167" t="s">
        <v>367</v>
      </c>
      <c r="B180" s="8" t="s">
        <v>316</v>
      </c>
      <c r="C180" s="2" t="s">
        <v>400</v>
      </c>
      <c r="E180" s="196">
        <v>544245.25732421875</v>
      </c>
      <c r="F180" s="15"/>
      <c r="G180" s="196">
        <v>547396.375</v>
      </c>
      <c r="H180" s="196">
        <v>550345.9375</v>
      </c>
      <c r="I180" s="196">
        <v>553094.125</v>
      </c>
      <c r="J180" s="196">
        <v>555635</v>
      </c>
      <c r="K180" s="196">
        <v>558034.875</v>
      </c>
      <c r="M180" s="11">
        <f t="shared" si="10"/>
        <v>5.7898854117235388E-3</v>
      </c>
      <c r="N180" s="11">
        <f t="shared" si="9"/>
        <v>5.3883486166674821E-3</v>
      </c>
      <c r="O180" s="11">
        <f t="shared" si="9"/>
        <v>4.9935637073725836E-3</v>
      </c>
      <c r="P180" s="11">
        <f t="shared" si="9"/>
        <v>4.5939287458531819E-3</v>
      </c>
      <c r="Q180" s="11">
        <f t="shared" si="9"/>
        <v>4.3191573604974831E-3</v>
      </c>
      <c r="R180" s="12"/>
    </row>
    <row r="181" spans="1:18">
      <c r="A181" s="167" t="s">
        <v>366</v>
      </c>
      <c r="B181" s="8" t="s">
        <v>394</v>
      </c>
      <c r="C181" s="2" t="s">
        <v>399</v>
      </c>
      <c r="E181" s="196">
        <v>1008377.1599116325</v>
      </c>
      <c r="F181" s="15"/>
      <c r="G181" s="196">
        <v>1017741.5</v>
      </c>
      <c r="H181" s="196">
        <v>1026830</v>
      </c>
      <c r="I181" s="196">
        <v>1035613.5</v>
      </c>
      <c r="J181" s="196">
        <v>1044295.375</v>
      </c>
      <c r="K181" s="196">
        <v>1052867.75</v>
      </c>
      <c r="M181" s="11">
        <f t="shared" si="10"/>
        <v>9.2865452140824534E-3</v>
      </c>
      <c r="N181" s="11">
        <f t="shared" si="9"/>
        <v>8.9300672125485203E-3</v>
      </c>
      <c r="O181" s="11">
        <f t="shared" si="9"/>
        <v>8.5539962798126812E-3</v>
      </c>
      <c r="P181" s="11">
        <f t="shared" si="9"/>
        <v>8.3833157833497207E-3</v>
      </c>
      <c r="Q181" s="11">
        <f t="shared" si="9"/>
        <v>8.2087646897794908E-3</v>
      </c>
      <c r="R181" s="12"/>
    </row>
    <row r="182" spans="1:18">
      <c r="A182" s="167" t="s">
        <v>365</v>
      </c>
      <c r="B182" s="8" t="s">
        <v>315</v>
      </c>
      <c r="C182" s="2" t="s">
        <v>400</v>
      </c>
      <c r="E182" s="196">
        <v>460081.74780273438</v>
      </c>
      <c r="F182" s="15"/>
      <c r="G182" s="196">
        <v>462630.34375</v>
      </c>
      <c r="H182" s="196">
        <v>465062.5</v>
      </c>
      <c r="I182" s="196">
        <v>467395.375</v>
      </c>
      <c r="J182" s="196">
        <v>469647.59375</v>
      </c>
      <c r="K182" s="196">
        <v>471660.34375</v>
      </c>
      <c r="M182" s="11">
        <f t="shared" si="10"/>
        <v>5.539441543676249E-3</v>
      </c>
      <c r="N182" s="11">
        <f t="shared" si="9"/>
        <v>5.2572345996273473E-3</v>
      </c>
      <c r="O182" s="11">
        <f t="shared" si="9"/>
        <v>5.0162612552075991E-3</v>
      </c>
      <c r="P182" s="11">
        <f t="shared" si="9"/>
        <v>4.8186586142406895E-3</v>
      </c>
      <c r="Q182" s="11">
        <f t="shared" si="9"/>
        <v>4.2856601988072729E-3</v>
      </c>
      <c r="R182" s="12"/>
    </row>
    <row r="183" spans="1:18">
      <c r="A183" s="167" t="s">
        <v>364</v>
      </c>
      <c r="B183" s="8" t="s">
        <v>358</v>
      </c>
      <c r="C183" s="2" t="s">
        <v>426</v>
      </c>
      <c r="E183" s="196">
        <v>1310470.4106941223</v>
      </c>
      <c r="F183" s="15"/>
      <c r="G183" s="196">
        <v>1320167.625</v>
      </c>
      <c r="H183" s="196">
        <v>1329445</v>
      </c>
      <c r="I183" s="196">
        <v>1338521.875</v>
      </c>
      <c r="J183" s="196">
        <v>1347418.625</v>
      </c>
      <c r="K183" s="196">
        <v>1355927.75</v>
      </c>
      <c r="M183" s="11">
        <f t="shared" si="10"/>
        <v>7.3997964599150645E-3</v>
      </c>
      <c r="N183" s="11">
        <f t="shared" si="9"/>
        <v>7.0274219912036529E-3</v>
      </c>
      <c r="O183" s="11">
        <f t="shared" si="9"/>
        <v>6.8275671426798468E-3</v>
      </c>
      <c r="P183" s="11">
        <f t="shared" si="9"/>
        <v>6.6466974998073969E-3</v>
      </c>
      <c r="Q183" s="11">
        <f t="shared" si="9"/>
        <v>6.3151309044728876E-3</v>
      </c>
      <c r="R183" s="12"/>
    </row>
    <row r="184" spans="1:18">
      <c r="A184" s="167" t="s">
        <v>363</v>
      </c>
      <c r="B184" s="8" t="s">
        <v>313</v>
      </c>
      <c r="C184" s="2" t="s">
        <v>429</v>
      </c>
      <c r="E184" s="196">
        <v>879777.00818443298</v>
      </c>
      <c r="F184" s="15"/>
      <c r="G184" s="196">
        <v>884667.0625</v>
      </c>
      <c r="H184" s="196">
        <v>888936.5</v>
      </c>
      <c r="I184" s="196">
        <v>892733.0625</v>
      </c>
      <c r="J184" s="196">
        <v>896551.5625</v>
      </c>
      <c r="K184" s="196">
        <v>900528.75</v>
      </c>
      <c r="M184" s="11">
        <f t="shared" si="10"/>
        <v>5.5582883731621902E-3</v>
      </c>
      <c r="N184" s="11">
        <f t="shared" si="9"/>
        <v>4.8260387223357792E-3</v>
      </c>
      <c r="O184" s="11">
        <f t="shared" si="9"/>
        <v>4.2709040522017627E-3</v>
      </c>
      <c r="P184" s="11">
        <f t="shared" si="9"/>
        <v>4.2773144183847478E-3</v>
      </c>
      <c r="Q184" s="11">
        <f t="shared" si="9"/>
        <v>4.4360945497765591E-3</v>
      </c>
      <c r="R184" s="12"/>
    </row>
    <row r="185" spans="1:18">
      <c r="A185" s="167" t="s">
        <v>395</v>
      </c>
      <c r="B185" s="8" t="s">
        <v>396</v>
      </c>
      <c r="C185" s="2" t="s">
        <v>426</v>
      </c>
      <c r="E185" s="196">
        <v>1049689.4992675781</v>
      </c>
      <c r="F185" s="15"/>
      <c r="G185" s="196">
        <v>1053807.5</v>
      </c>
      <c r="H185" s="196">
        <v>1058006.75</v>
      </c>
      <c r="I185" s="196">
        <v>1062176.125</v>
      </c>
      <c r="J185" s="196">
        <v>1066289</v>
      </c>
      <c r="K185" s="196">
        <v>1070236.75</v>
      </c>
      <c r="M185" s="11">
        <f t="shared" si="10"/>
        <v>3.9230655687183535E-3</v>
      </c>
      <c r="N185" s="11">
        <f t="shared" si="9"/>
        <v>3.9848359401504219E-3</v>
      </c>
      <c r="O185" s="11">
        <f t="shared" si="9"/>
        <v>3.9407829864979149E-3</v>
      </c>
      <c r="P185" s="11">
        <f t="shared" si="9"/>
        <v>3.8721214902095458E-3</v>
      </c>
      <c r="Q185" s="11">
        <f t="shared" si="9"/>
        <v>3.7023264799693756E-3</v>
      </c>
      <c r="R185" s="12"/>
    </row>
    <row r="186" spans="1:18">
      <c r="A186" s="167" t="s">
        <v>172</v>
      </c>
      <c r="B186" s="8" t="s">
        <v>317</v>
      </c>
      <c r="C186" s="2" t="s">
        <v>428</v>
      </c>
      <c r="E186" s="196">
        <v>532851.00036621094</v>
      </c>
      <c r="F186" s="15"/>
      <c r="G186" s="196">
        <v>536622.875</v>
      </c>
      <c r="H186" s="196">
        <v>540072.5</v>
      </c>
      <c r="I186" s="196">
        <v>543229</v>
      </c>
      <c r="J186" s="196">
        <v>546268.6875</v>
      </c>
      <c r="K186" s="196">
        <v>549220.25</v>
      </c>
      <c r="M186" s="11">
        <f t="shared" si="10"/>
        <v>7.0786667026931926E-3</v>
      </c>
      <c r="N186" s="11">
        <f t="shared" si="9"/>
        <v>6.428397224028215E-3</v>
      </c>
      <c r="O186" s="11">
        <f t="shared" si="9"/>
        <v>5.8445856806261798E-3</v>
      </c>
      <c r="P186" s="11">
        <f t="shared" si="9"/>
        <v>5.5955913620222564E-3</v>
      </c>
      <c r="Q186" s="11">
        <f t="shared" si="9"/>
        <v>5.4031332337716176E-3</v>
      </c>
      <c r="R186" s="12"/>
    </row>
    <row r="187" spans="1:18">
      <c r="A187" s="167" t="s">
        <v>173</v>
      </c>
      <c r="B187" s="8" t="s">
        <v>318</v>
      </c>
      <c r="C187" s="2" t="s">
        <v>429</v>
      </c>
      <c r="E187" s="196">
        <v>219095.58532714844</v>
      </c>
      <c r="F187" s="15"/>
      <c r="G187" s="196">
        <v>219720.4375</v>
      </c>
      <c r="H187" s="196">
        <v>220334</v>
      </c>
      <c r="I187" s="196">
        <v>220946.0625</v>
      </c>
      <c r="J187" s="196">
        <v>221540.53125</v>
      </c>
      <c r="K187" s="196">
        <v>222102.78125</v>
      </c>
      <c r="M187" s="11">
        <f t="shared" si="10"/>
        <v>2.8519614939686022E-3</v>
      </c>
      <c r="N187" s="11">
        <f t="shared" si="9"/>
        <v>2.7924689527345503E-3</v>
      </c>
      <c r="O187" s="11">
        <f t="shared" si="9"/>
        <v>2.7778849383208737E-3</v>
      </c>
      <c r="P187" s="11">
        <f t="shared" si="9"/>
        <v>2.6905605072731209E-3</v>
      </c>
      <c r="Q187" s="11">
        <f t="shared" si="9"/>
        <v>2.5379103174827389E-3</v>
      </c>
      <c r="R187" s="12"/>
    </row>
    <row r="188" spans="1:18">
      <c r="A188" s="167" t="s">
        <v>174</v>
      </c>
      <c r="B188" s="8" t="s">
        <v>319</v>
      </c>
      <c r="C188" s="2" t="s">
        <v>426</v>
      </c>
      <c r="E188" s="196">
        <v>167158.00299072266</v>
      </c>
      <c r="F188" s="15"/>
      <c r="G188" s="196">
        <v>168384.8125</v>
      </c>
      <c r="H188" s="196">
        <v>169595.8125</v>
      </c>
      <c r="I188" s="196">
        <v>170773.859375</v>
      </c>
      <c r="J188" s="196">
        <v>171979.453125</v>
      </c>
      <c r="K188" s="196">
        <v>173062.6875</v>
      </c>
      <c r="M188" s="11">
        <f t="shared" si="10"/>
        <v>7.339220900751231E-3</v>
      </c>
      <c r="N188" s="11">
        <f t="shared" si="9"/>
        <v>7.1918600140972178E-3</v>
      </c>
      <c r="O188" s="11">
        <f t="shared" si="9"/>
        <v>6.946202607449381E-3</v>
      </c>
      <c r="P188" s="11">
        <f t="shared" si="9"/>
        <v>7.0595918743785457E-3</v>
      </c>
      <c r="Q188" s="11">
        <f t="shared" si="9"/>
        <v>6.2986266982292261E-3</v>
      </c>
      <c r="R188" s="12"/>
    </row>
    <row r="189" spans="1:18">
      <c r="A189" s="167" t="s">
        <v>175</v>
      </c>
      <c r="B189" s="8" t="s">
        <v>359</v>
      </c>
      <c r="C189" s="2" t="s">
        <v>427</v>
      </c>
      <c r="E189" s="196">
        <v>279038.83349609375</v>
      </c>
      <c r="F189" s="15"/>
      <c r="G189" s="196">
        <v>281462.125</v>
      </c>
      <c r="H189" s="196">
        <v>283903.5</v>
      </c>
      <c r="I189" s="196">
        <v>286350.625</v>
      </c>
      <c r="J189" s="196">
        <v>288745.1875</v>
      </c>
      <c r="K189" s="196">
        <v>291053.34375</v>
      </c>
      <c r="M189" s="11">
        <f t="shared" si="10"/>
        <v>8.6844238615273461E-3</v>
      </c>
      <c r="N189" s="11">
        <f t="shared" si="9"/>
        <v>8.6739023945050509E-3</v>
      </c>
      <c r="O189" s="11">
        <f t="shared" si="9"/>
        <v>8.6195661554013814E-3</v>
      </c>
      <c r="P189" s="11">
        <f t="shared" si="9"/>
        <v>8.3623442414346716E-3</v>
      </c>
      <c r="Q189" s="11">
        <f t="shared" si="9"/>
        <v>7.9937479477472095E-3</v>
      </c>
      <c r="R189" s="12"/>
    </row>
    <row r="190" spans="1:18">
      <c r="A190" s="167" t="s">
        <v>176</v>
      </c>
      <c r="B190" s="8" t="s">
        <v>360</v>
      </c>
      <c r="C190" s="2" t="s">
        <v>427</v>
      </c>
      <c r="E190" s="196">
        <v>185222.16552734375</v>
      </c>
      <c r="F190" s="15"/>
      <c r="G190" s="196">
        <v>186162.3125</v>
      </c>
      <c r="H190" s="196">
        <v>187122.96875</v>
      </c>
      <c r="I190" s="196">
        <v>188116.6875</v>
      </c>
      <c r="J190" s="196">
        <v>189104.8125</v>
      </c>
      <c r="K190" s="196">
        <v>190091.625</v>
      </c>
      <c r="M190" s="11">
        <f t="shared" si="10"/>
        <v>5.0757800502956307E-3</v>
      </c>
      <c r="N190" s="11">
        <f t="shared" si="9"/>
        <v>5.1603154102417559E-3</v>
      </c>
      <c r="O190" s="11">
        <f t="shared" si="9"/>
        <v>5.3105118876541901E-3</v>
      </c>
      <c r="P190" s="11">
        <f t="shared" si="9"/>
        <v>5.2527237914499203E-3</v>
      </c>
      <c r="Q190" s="11">
        <f t="shared" si="9"/>
        <v>5.2183362599511618E-3</v>
      </c>
      <c r="R190" s="12"/>
    </row>
    <row r="191" spans="1:18">
      <c r="A191" s="167" t="s">
        <v>177</v>
      </c>
      <c r="B191" s="8" t="s">
        <v>320</v>
      </c>
      <c r="C191" s="2" t="s">
        <v>427</v>
      </c>
      <c r="E191" s="196">
        <v>188323.41461181641</v>
      </c>
      <c r="F191" s="15"/>
      <c r="G191" s="196">
        <v>189659.28125</v>
      </c>
      <c r="H191" s="196">
        <v>191002.90625</v>
      </c>
      <c r="I191" s="196">
        <v>192351.65625</v>
      </c>
      <c r="J191" s="196">
        <v>193696.15625</v>
      </c>
      <c r="K191" s="196">
        <v>195016.71875</v>
      </c>
      <c r="M191" s="11">
        <f t="shared" si="10"/>
        <v>7.0934707770522465E-3</v>
      </c>
      <c r="N191" s="11">
        <f t="shared" si="9"/>
        <v>7.0844146995838742E-3</v>
      </c>
      <c r="O191" s="11">
        <f t="shared" si="9"/>
        <v>7.0614108784012863E-3</v>
      </c>
      <c r="P191" s="11">
        <f t="shared" si="9"/>
        <v>6.9898020438803332E-3</v>
      </c>
      <c r="Q191" s="11">
        <f t="shared" si="9"/>
        <v>6.8177011127448228E-3</v>
      </c>
      <c r="R191" s="12"/>
    </row>
    <row r="192" spans="1:18">
      <c r="A192" s="167" t="s">
        <v>178</v>
      </c>
      <c r="B192" s="8" t="s">
        <v>321</v>
      </c>
      <c r="C192" s="2" t="s">
        <v>400</v>
      </c>
      <c r="E192" s="196">
        <v>307646.0830078125</v>
      </c>
      <c r="F192" s="15"/>
      <c r="G192" s="196">
        <v>309493.5</v>
      </c>
      <c r="H192" s="196">
        <v>311412.78125</v>
      </c>
      <c r="I192" s="196">
        <v>313306.78125</v>
      </c>
      <c r="J192" s="196">
        <v>315180.0625</v>
      </c>
      <c r="K192" s="196">
        <v>317002.625</v>
      </c>
      <c r="M192" s="11">
        <f t="shared" si="10"/>
        <v>6.0050073582136321E-3</v>
      </c>
      <c r="N192" s="11">
        <f t="shared" si="9"/>
        <v>6.201362064146787E-3</v>
      </c>
      <c r="O192" s="11">
        <f t="shared" si="9"/>
        <v>6.0819597461527763E-3</v>
      </c>
      <c r="P192" s="11">
        <f t="shared" si="9"/>
        <v>5.9790638508563365E-3</v>
      </c>
      <c r="Q192" s="11">
        <f t="shared" si="9"/>
        <v>5.7826072040962906E-3</v>
      </c>
      <c r="R192" s="12"/>
    </row>
    <row r="193" spans="1:18">
      <c r="A193" s="167" t="s">
        <v>179</v>
      </c>
      <c r="B193" s="8" t="s">
        <v>322</v>
      </c>
      <c r="C193" s="2" t="s">
        <v>400</v>
      </c>
      <c r="E193" s="196">
        <v>492969.25390625</v>
      </c>
      <c r="F193" s="15"/>
      <c r="G193" s="196">
        <v>496486.1875</v>
      </c>
      <c r="H193" s="196">
        <v>500118.6875</v>
      </c>
      <c r="I193" s="196">
        <v>503703.3125</v>
      </c>
      <c r="J193" s="196">
        <v>507223.9375</v>
      </c>
      <c r="K193" s="196">
        <v>510581.8125</v>
      </c>
      <c r="M193" s="11">
        <f t="shared" si="10"/>
        <v>7.1341844666419352E-3</v>
      </c>
      <c r="N193" s="11">
        <f t="shared" si="9"/>
        <v>7.3164170352675306E-3</v>
      </c>
      <c r="O193" s="11">
        <f t="shared" si="9"/>
        <v>7.1675486031503866E-3</v>
      </c>
      <c r="P193" s="11">
        <f t="shared" si="9"/>
        <v>6.9894815313529257E-3</v>
      </c>
      <c r="Q193" s="11">
        <f t="shared" si="9"/>
        <v>6.6201035711175304E-3</v>
      </c>
      <c r="R193" s="12"/>
    </row>
    <row r="194" spans="1:18">
      <c r="A194" s="167" t="s">
        <v>180</v>
      </c>
      <c r="B194" s="8" t="s">
        <v>323</v>
      </c>
      <c r="C194" s="2" t="s">
        <v>400</v>
      </c>
      <c r="E194" s="196">
        <v>170506.7529296875</v>
      </c>
      <c r="F194" s="15"/>
      <c r="G194" s="196">
        <v>171932.03125</v>
      </c>
      <c r="H194" s="196">
        <v>173388.34375</v>
      </c>
      <c r="I194" s="196">
        <v>174816.46875</v>
      </c>
      <c r="J194" s="196">
        <v>176239.15625</v>
      </c>
      <c r="K194" s="196">
        <v>177635.71875</v>
      </c>
      <c r="M194" s="11">
        <f t="shared" si="10"/>
        <v>8.3590725635380725E-3</v>
      </c>
      <c r="N194" s="11">
        <f t="shared" si="9"/>
        <v>8.4702803160769946E-3</v>
      </c>
      <c r="O194" s="11">
        <f t="shared" si="9"/>
        <v>8.2365686707241981E-3</v>
      </c>
      <c r="P194" s="11">
        <f t="shared" si="9"/>
        <v>8.1381777710802794E-3</v>
      </c>
      <c r="Q194" s="11">
        <f t="shared" si="9"/>
        <v>7.9242464031030746E-3</v>
      </c>
      <c r="R194" s="12"/>
    </row>
    <row r="195" spans="1:18">
      <c r="A195" s="167" t="s">
        <v>181</v>
      </c>
      <c r="B195" s="8" t="s">
        <v>361</v>
      </c>
      <c r="C195" s="2" t="s">
        <v>400</v>
      </c>
      <c r="E195" s="196">
        <v>227496.57934570313</v>
      </c>
      <c r="F195" s="15"/>
      <c r="G195" s="196">
        <v>227991</v>
      </c>
      <c r="H195" s="196">
        <v>228523.125</v>
      </c>
      <c r="I195" s="196">
        <v>229046.4375</v>
      </c>
      <c r="J195" s="196">
        <v>229549.03125</v>
      </c>
      <c r="K195" s="196">
        <v>230019.28125</v>
      </c>
      <c r="M195" s="11">
        <f t="shared" si="10"/>
        <v>2.1733102788572545E-3</v>
      </c>
      <c r="N195" s="11">
        <f t="shared" si="9"/>
        <v>2.3339737094885127E-3</v>
      </c>
      <c r="O195" s="11">
        <f t="shared" si="9"/>
        <v>2.2899761238606153E-3</v>
      </c>
      <c r="P195" s="11">
        <f t="shared" si="9"/>
        <v>2.1942875666860484E-3</v>
      </c>
      <c r="Q195" s="11">
        <f t="shared" si="9"/>
        <v>2.0485819410314132E-3</v>
      </c>
      <c r="R195" s="12"/>
    </row>
    <row r="196" spans="1:18">
      <c r="A196" s="167" t="s">
        <v>182</v>
      </c>
      <c r="B196" s="8" t="s">
        <v>324</v>
      </c>
      <c r="C196" s="2" t="s">
        <v>399</v>
      </c>
      <c r="E196" s="196">
        <v>490466.50248241425</v>
      </c>
      <c r="F196" s="15"/>
      <c r="G196" s="196">
        <v>495483.46875</v>
      </c>
      <c r="H196" s="196">
        <v>501744.03125</v>
      </c>
      <c r="I196" s="196">
        <v>504448.25</v>
      </c>
      <c r="J196" s="196">
        <v>507042.25</v>
      </c>
      <c r="K196" s="196">
        <v>509541.90625</v>
      </c>
      <c r="M196" s="11">
        <f t="shared" si="10"/>
        <v>1.0228968221465129E-2</v>
      </c>
      <c r="N196" s="11">
        <f t="shared" si="9"/>
        <v>1.263526009413396E-2</v>
      </c>
      <c r="O196" s="11">
        <f t="shared" si="9"/>
        <v>5.3896381054359122E-3</v>
      </c>
      <c r="P196" s="11">
        <f t="shared" si="9"/>
        <v>5.1422519554780166E-3</v>
      </c>
      <c r="Q196" s="11">
        <f t="shared" si="9"/>
        <v>4.9298776384019138E-3</v>
      </c>
      <c r="R196" s="12"/>
    </row>
    <row r="197" spans="1:18">
      <c r="A197" s="167" t="s">
        <v>183</v>
      </c>
      <c r="B197" s="8" t="s">
        <v>393</v>
      </c>
      <c r="C197" s="2" t="s">
        <v>399</v>
      </c>
      <c r="E197" s="196">
        <v>931441.84112548828</v>
      </c>
      <c r="F197" s="15"/>
      <c r="G197" s="196">
        <v>936391.5</v>
      </c>
      <c r="H197" s="196">
        <v>941125.25</v>
      </c>
      <c r="I197" s="196">
        <v>945570</v>
      </c>
      <c r="J197" s="196">
        <v>950072.3125</v>
      </c>
      <c r="K197" s="196">
        <v>954728.75</v>
      </c>
      <c r="M197" s="11">
        <f t="shared" si="10"/>
        <v>5.3139752327755474E-3</v>
      </c>
      <c r="N197" s="11">
        <f t="shared" si="9"/>
        <v>5.0553107327437896E-3</v>
      </c>
      <c r="O197" s="11">
        <f t="shared" si="9"/>
        <v>4.7228038988433862E-3</v>
      </c>
      <c r="P197" s="11">
        <f t="shared" si="9"/>
        <v>4.7614798481339093E-3</v>
      </c>
      <c r="Q197" s="11">
        <f t="shared" si="9"/>
        <v>4.9011400908496316E-3</v>
      </c>
      <c r="R197" s="12"/>
    </row>
    <row r="198" spans="1:18">
      <c r="A198" s="167" t="s">
        <v>184</v>
      </c>
      <c r="B198" s="8" t="s">
        <v>362</v>
      </c>
      <c r="C198" s="2" t="s">
        <v>399</v>
      </c>
      <c r="E198" s="196">
        <v>293831.33325195313</v>
      </c>
      <c r="F198" s="15"/>
      <c r="G198" s="196">
        <v>295595.9375</v>
      </c>
      <c r="H198" s="196">
        <v>297486.0625</v>
      </c>
      <c r="I198" s="196">
        <v>299367.25</v>
      </c>
      <c r="J198" s="196">
        <v>301288.5</v>
      </c>
      <c r="K198" s="196">
        <v>303171</v>
      </c>
      <c r="M198" s="11">
        <f t="shared" si="10"/>
        <v>6.0055005996715316E-3</v>
      </c>
      <c r="N198" s="11">
        <f t="shared" si="9"/>
        <v>6.3942861190371403E-3</v>
      </c>
      <c r="O198" s="11">
        <f t="shared" si="9"/>
        <v>6.3236155811501327E-3</v>
      </c>
      <c r="P198" s="11">
        <f t="shared" si="9"/>
        <v>6.4177026712173291E-3</v>
      </c>
      <c r="Q198" s="11">
        <f t="shared" si="9"/>
        <v>6.2481641350400352E-3</v>
      </c>
      <c r="R198" s="12"/>
    </row>
    <row r="201" spans="1:18">
      <c r="A201" s="168" t="s">
        <v>441</v>
      </c>
      <c r="F201" s="17"/>
    </row>
    <row r="202" spans="1:18">
      <c r="B202" s="2" t="s">
        <v>428</v>
      </c>
      <c r="E202" s="195">
        <f>SUMIF($C$7:$C$198,$B202,newRawPop2018)</f>
        <v>5673680.5793242455</v>
      </c>
      <c r="F202" s="15"/>
      <c r="G202" s="195">
        <f>SUMIF($C$7:$C$198,$B202,newRawPop2019)</f>
        <v>5700687.9609375</v>
      </c>
      <c r="H202" s="195">
        <f>SUMIF($C$7:$C$198,$B202,newRawPop2020)</f>
        <v>5726738.9375</v>
      </c>
      <c r="I202" s="195">
        <f>SUMIF($C$7:$C$198,$B202,newRawPop2021)</f>
        <v>5751291.484375</v>
      </c>
      <c r="J202" s="195">
        <f>SUMIF($C$7:$C$198,$B202,newRawPop2022)</f>
        <v>5774550.890625</v>
      </c>
      <c r="K202" s="195">
        <f>SUMIF($C$7:$C$198,$B202,newRawPop2023)</f>
        <v>5796416.328125</v>
      </c>
      <c r="M202" s="11">
        <f t="shared" ref="M202:M205" si="11">G202/E202-1</f>
        <v>4.760116688922178E-3</v>
      </c>
      <c r="N202" s="11">
        <f t="shared" ref="N202:N205" si="12">H202/G202-1</f>
        <v>4.5697952143683995E-3</v>
      </c>
      <c r="O202" s="11">
        <f t="shared" ref="O202:O205" si="13">I202/H202-1</f>
        <v>4.2873522161495092E-3</v>
      </c>
      <c r="P202" s="11">
        <f t="shared" ref="P202:P205" si="14">J202/I202-1</f>
        <v>4.0442057776397533E-3</v>
      </c>
      <c r="Q202" s="11">
        <f t="shared" ref="Q202:Q205" si="15">K202/J202-1</f>
        <v>3.7865174130682355E-3</v>
      </c>
    </row>
    <row r="203" spans="1:18">
      <c r="B203" s="2" t="s">
        <v>429</v>
      </c>
      <c r="E203" s="195">
        <f>SUMIF($C$7:$C$198,$B203,newRawPop2018)</f>
        <v>10697743.515343904</v>
      </c>
      <c r="F203" s="15"/>
      <c r="G203" s="195">
        <f>SUMIF($C$7:$C$198,$B203,newRawPop2019)</f>
        <v>10728242.9765625</v>
      </c>
      <c r="H203" s="195">
        <f>SUMIF($C$7:$C$198,$B203,newRawPop2020)</f>
        <v>10756665.0546875</v>
      </c>
      <c r="I203" s="195">
        <f>SUMIF($C$7:$C$198,$B203,newRawPop2021)</f>
        <v>10782099.203125</v>
      </c>
      <c r="J203" s="195">
        <f>SUMIF($C$7:$C$198,$B203,newRawPop2022)</f>
        <v>10806806.3125</v>
      </c>
      <c r="K203" s="195">
        <f>SUMIF($C$7:$C$198,$B203,newRawPop2023)</f>
        <v>10830459.234375</v>
      </c>
      <c r="M203" s="11">
        <f t="shared" si="11"/>
        <v>2.8510181773240273E-3</v>
      </c>
      <c r="N203" s="11">
        <f t="shared" si="12"/>
        <v>2.6492761384220298E-3</v>
      </c>
      <c r="O203" s="11">
        <f t="shared" si="13"/>
        <v>2.3645012936808207E-3</v>
      </c>
      <c r="P203" s="11">
        <f t="shared" si="14"/>
        <v>2.2914934197451053E-3</v>
      </c>
      <c r="Q203" s="11">
        <f t="shared" si="15"/>
        <v>2.1887060053664698E-3</v>
      </c>
    </row>
    <row r="204" spans="1:18">
      <c r="B204" s="2" t="s">
        <v>426</v>
      </c>
      <c r="E204" s="195">
        <f>SUMIF($C$7:$C$198,$B204,newRawPop2018)</f>
        <v>11018748.500053406</v>
      </c>
      <c r="F204" s="15"/>
      <c r="G204" s="195">
        <f>SUMIF($C$7:$C$198,$B204,newRawPop2019)</f>
        <v>11085012.609375</v>
      </c>
      <c r="H204" s="195">
        <f>SUMIF($C$7:$C$198,$B204,newRawPop2020)</f>
        <v>11149530.0703125</v>
      </c>
      <c r="I204" s="195">
        <f>SUMIF($C$7:$C$198,$B204,newRawPop2021)</f>
        <v>11211731.546875</v>
      </c>
      <c r="J204" s="195">
        <f>SUMIF($C$7:$C$198,$B204,newRawPop2022)</f>
        <v>11272593.8359375</v>
      </c>
      <c r="K204" s="195">
        <f>SUMIF($C$7:$C$198,$B204,newRawPop2023)</f>
        <v>11331072.2421875</v>
      </c>
      <c r="M204" s="11">
        <f t="shared" si="11"/>
        <v>6.0137600310301575E-3</v>
      </c>
      <c r="N204" s="11">
        <f t="shared" si="12"/>
        <v>5.8202424490645388E-3</v>
      </c>
      <c r="O204" s="11">
        <f t="shared" si="13"/>
        <v>5.5788428902596721E-3</v>
      </c>
      <c r="P204" s="11">
        <f t="shared" si="14"/>
        <v>5.4284468735308344E-3</v>
      </c>
      <c r="Q204" s="11">
        <f t="shared" si="15"/>
        <v>5.1876619614883435E-3</v>
      </c>
    </row>
    <row r="205" spans="1:18">
      <c r="B205" s="2" t="s">
        <v>427</v>
      </c>
      <c r="E205" s="195">
        <f>SUMIF($C$7:$C$198,$B205,newRawPop2018)</f>
        <v>6819159.0953769684</v>
      </c>
      <c r="F205" s="15"/>
      <c r="G205" s="195">
        <f>SUMIF($C$7:$C$198,$B205,newRawPop2019)</f>
        <v>6869986.90625</v>
      </c>
      <c r="H205" s="195">
        <f>SUMIF($C$7:$C$198,$B205,newRawPop2020)</f>
        <v>6919968.53125</v>
      </c>
      <c r="I205" s="195">
        <f>SUMIF($C$7:$C$198,$B205,newRawPop2021)</f>
        <v>6969106.640625</v>
      </c>
      <c r="J205" s="195">
        <f>SUMIF($C$7:$C$198,$B205,newRawPop2022)</f>
        <v>7016725.75</v>
      </c>
      <c r="K205" s="195">
        <f>SUMIF($C$7:$C$198,$B205,newRawPop2023)</f>
        <v>7062478.859375</v>
      </c>
      <c r="M205" s="11">
        <f t="shared" si="11"/>
        <v>7.4536772294240272E-3</v>
      </c>
      <c r="N205" s="11">
        <f t="shared" si="12"/>
        <v>7.2753595723056286E-3</v>
      </c>
      <c r="O205" s="11">
        <f t="shared" si="13"/>
        <v>7.1009151491219225E-3</v>
      </c>
      <c r="P205" s="11">
        <f t="shared" si="14"/>
        <v>6.8328857385269171E-3</v>
      </c>
      <c r="Q205" s="11">
        <f t="shared" si="15"/>
        <v>6.5205782590262995E-3</v>
      </c>
    </row>
    <row r="206" spans="1:18">
      <c r="F206" s="16"/>
      <c r="M206" s="11"/>
      <c r="N206" s="11"/>
      <c r="O206" s="11"/>
      <c r="P206" s="11"/>
      <c r="Q206" s="11"/>
    </row>
    <row r="207" spans="1:18">
      <c r="A207" s="168" t="s">
        <v>442</v>
      </c>
      <c r="F207" s="16"/>
      <c r="M207" s="11"/>
      <c r="N207" s="11"/>
      <c r="O207" s="11"/>
      <c r="P207" s="11"/>
      <c r="Q207" s="11"/>
    </row>
    <row r="208" spans="1:18">
      <c r="B208" s="2" t="s">
        <v>397</v>
      </c>
      <c r="E208" s="195">
        <v>16371424.09466815</v>
      </c>
      <c r="F208" s="15"/>
      <c r="G208" s="195">
        <v>16428930.9375</v>
      </c>
      <c r="H208" s="195">
        <v>16483403.9921875</v>
      </c>
      <c r="I208" s="195">
        <v>16533390.6875</v>
      </c>
      <c r="J208" s="195">
        <v>16581357.203125</v>
      </c>
      <c r="K208" s="195">
        <v>16626875.5625</v>
      </c>
      <c r="M208" s="11">
        <f t="shared" ref="M208:M214" si="16">G208/E208-1</f>
        <v>3.5126353394374643E-3</v>
      </c>
      <c r="N208" s="11">
        <f t="shared" ref="N208:Q209" si="17">H208/G208-1</f>
        <v>3.3156785973920133E-3</v>
      </c>
      <c r="O208" s="11">
        <f t="shared" si="17"/>
        <v>3.0325468778289455E-3</v>
      </c>
      <c r="P208" s="11">
        <f t="shared" si="17"/>
        <v>2.9011904775990693E-3</v>
      </c>
      <c r="Q208" s="11">
        <f t="shared" si="17"/>
        <v>2.7451528133306535E-3</v>
      </c>
    </row>
    <row r="209" spans="1:17">
      <c r="B209" s="2" t="s">
        <v>398</v>
      </c>
      <c r="E209" s="195">
        <v>17837907.595430374</v>
      </c>
      <c r="F209" s="15"/>
      <c r="G209" s="195">
        <v>17954999.515625</v>
      </c>
      <c r="H209" s="195">
        <v>18069498.6015625</v>
      </c>
      <c r="I209" s="195">
        <v>18180838.1875</v>
      </c>
      <c r="J209" s="195">
        <v>18289319.5859375</v>
      </c>
      <c r="K209" s="195">
        <v>18393551.1015625</v>
      </c>
      <c r="M209" s="11">
        <f t="shared" si="16"/>
        <v>6.5642183405312249E-3</v>
      </c>
      <c r="N209" s="11">
        <f t="shared" si="17"/>
        <v>6.3770030089869145E-3</v>
      </c>
      <c r="O209" s="11">
        <f t="shared" si="17"/>
        <v>6.1617418608324037E-3</v>
      </c>
      <c r="P209" s="11">
        <f t="shared" si="17"/>
        <v>5.9667985226381504E-3</v>
      </c>
      <c r="Q209" s="11">
        <f t="shared" si="17"/>
        <v>5.6990373608618583E-3</v>
      </c>
    </row>
    <row r="210" spans="1:17">
      <c r="B210" s="2" t="s">
        <v>399</v>
      </c>
      <c r="E210" s="195">
        <v>5768555.6705307961</v>
      </c>
      <c r="F210" s="15"/>
      <c r="G210" s="195">
        <v>5808045.78125</v>
      </c>
      <c r="H210" s="195">
        <v>5848409.640625</v>
      </c>
      <c r="I210" s="195">
        <v>5884202.1875</v>
      </c>
      <c r="J210" s="195">
        <v>5919830.640625</v>
      </c>
      <c r="K210" s="195">
        <v>5955229.9375</v>
      </c>
      <c r="M210" s="11">
        <f t="shared" si="16"/>
        <v>6.8457535949497661E-3</v>
      </c>
      <c r="N210" s="11">
        <f t="shared" ref="N210:Q214" si="18">H210/G210-1</f>
        <v>6.9496455254030032E-3</v>
      </c>
      <c r="O210" s="11">
        <f t="shared" si="18"/>
        <v>6.1200478547831505E-3</v>
      </c>
      <c r="P210" s="11">
        <f t="shared" si="18"/>
        <v>6.0549335304429519E-3</v>
      </c>
      <c r="Q210" s="11">
        <f t="shared" si="18"/>
        <v>5.9797820282343483E-3</v>
      </c>
    </row>
    <row r="211" spans="1:17">
      <c r="B211" s="2" t="s">
        <v>400</v>
      </c>
      <c r="E211" s="195">
        <v>9241358.1973552704</v>
      </c>
      <c r="F211" s="15"/>
      <c r="G211" s="195">
        <v>9299731.9921875</v>
      </c>
      <c r="H211" s="195">
        <v>9357286.140625</v>
      </c>
      <c r="I211" s="195">
        <v>9413120.1875</v>
      </c>
      <c r="J211" s="195">
        <v>9467597.1796875</v>
      </c>
      <c r="K211" s="195">
        <v>9520193.40625</v>
      </c>
      <c r="M211" s="11">
        <f t="shared" si="16"/>
        <v>6.3165817822032899E-3</v>
      </c>
      <c r="N211" s="11">
        <f t="shared" si="18"/>
        <v>6.188796460570023E-3</v>
      </c>
      <c r="O211" s="11">
        <f t="shared" si="18"/>
        <v>5.9669060062825796E-3</v>
      </c>
      <c r="P211" s="11">
        <f t="shared" si="18"/>
        <v>5.7873469266696009E-3</v>
      </c>
      <c r="Q211" s="11">
        <f t="shared" si="18"/>
        <v>5.5553933658418764E-3</v>
      </c>
    </row>
    <row r="212" spans="1:17">
      <c r="B212" s="2" t="s">
        <v>401</v>
      </c>
      <c r="E212" s="195">
        <v>9860658.9982466698</v>
      </c>
      <c r="F212" s="15"/>
      <c r="G212" s="195">
        <v>9955708.671875</v>
      </c>
      <c r="H212" s="195">
        <v>10044141.40625</v>
      </c>
      <c r="I212" s="195">
        <v>10126068.765625</v>
      </c>
      <c r="J212" s="195">
        <v>10201017.890625</v>
      </c>
      <c r="K212" s="195">
        <v>10268966.9375</v>
      </c>
      <c r="M212" s="11">
        <f t="shared" si="16"/>
        <v>9.6392820850239591E-3</v>
      </c>
      <c r="N212" s="11">
        <f t="shared" si="18"/>
        <v>8.8826157222563484E-3</v>
      </c>
      <c r="O212" s="11">
        <f t="shared" si="18"/>
        <v>8.1567309799144283E-3</v>
      </c>
      <c r="P212" s="11">
        <f t="shared" si="18"/>
        <v>7.401601424476878E-3</v>
      </c>
      <c r="Q212" s="11">
        <f t="shared" si="18"/>
        <v>6.6610065391068396E-3</v>
      </c>
    </row>
    <row r="213" spans="1:17">
      <c r="B213" s="9" t="s">
        <v>402</v>
      </c>
      <c r="E213" s="197">
        <v>4075602.8312149048</v>
      </c>
      <c r="F213" s="15"/>
      <c r="G213" s="197">
        <v>4118285.1875</v>
      </c>
      <c r="H213" s="197">
        <v>4156660.671875</v>
      </c>
      <c r="I213" s="197">
        <v>4191150.71875</v>
      </c>
      <c r="J213" s="197">
        <v>4222200.796875</v>
      </c>
      <c r="K213" s="197">
        <v>4249555.703125</v>
      </c>
      <c r="M213" s="11">
        <f t="shared" si="16"/>
        <v>1.047264860015118E-2</v>
      </c>
      <c r="N213" s="11">
        <f t="shared" si="18"/>
        <v>9.318316393308379E-3</v>
      </c>
      <c r="O213" s="11">
        <f t="shared" si="18"/>
        <v>8.297537277547784E-3</v>
      </c>
      <c r="P213" s="11">
        <f t="shared" si="18"/>
        <v>7.4084852129252532E-3</v>
      </c>
      <c r="Q213" s="11">
        <f t="shared" si="18"/>
        <v>6.4788264618409475E-3</v>
      </c>
    </row>
    <row r="214" spans="1:17">
      <c r="B214" s="9" t="s">
        <v>403</v>
      </c>
      <c r="E214" s="197">
        <v>5785056.167031765</v>
      </c>
      <c r="F214" s="15"/>
      <c r="G214" s="197">
        <v>5837423.484375</v>
      </c>
      <c r="H214" s="197">
        <v>5887480.734375</v>
      </c>
      <c r="I214" s="197">
        <v>5934918.046875</v>
      </c>
      <c r="J214" s="197">
        <v>5978817.09375</v>
      </c>
      <c r="K214" s="197">
        <v>6019411.234375</v>
      </c>
      <c r="M214" s="11">
        <f t="shared" si="16"/>
        <v>9.0521709437618725E-3</v>
      </c>
      <c r="N214" s="11">
        <f t="shared" si="18"/>
        <v>8.5752301737209713E-3</v>
      </c>
      <c r="O214" s="11">
        <f t="shared" si="18"/>
        <v>8.0573193595403492E-3</v>
      </c>
      <c r="P214" s="11">
        <f t="shared" si="18"/>
        <v>7.3967401956147594E-3</v>
      </c>
      <c r="Q214" s="11">
        <f t="shared" si="18"/>
        <v>6.7896608958710747E-3</v>
      </c>
    </row>
    <row r="215" spans="1:17">
      <c r="F215" s="15"/>
      <c r="M215" s="29"/>
      <c r="N215" s="29"/>
      <c r="O215" s="29"/>
      <c r="P215" s="29"/>
      <c r="Q215" s="29"/>
    </row>
    <row r="216" spans="1:17">
      <c r="B216" s="2" t="s">
        <v>404</v>
      </c>
      <c r="E216" s="195">
        <v>59079904.55623126</v>
      </c>
      <c r="F216" s="15"/>
      <c r="G216" s="195">
        <v>59447416.8984375</v>
      </c>
      <c r="H216" s="195">
        <v>59802739.78125</v>
      </c>
      <c r="I216" s="195">
        <v>60137620.015625</v>
      </c>
      <c r="J216" s="195">
        <v>60459122.5</v>
      </c>
      <c r="K216" s="195">
        <v>60764816.9453125</v>
      </c>
      <c r="M216" s="11">
        <f>G216/E216-1</f>
        <v>6.2205981029717083E-3</v>
      </c>
      <c r="N216" s="11">
        <f t="shared" ref="N216:Q216" si="19">H216/G216-1</f>
        <v>5.9770954122286835E-3</v>
      </c>
      <c r="O216" s="11">
        <f t="shared" si="19"/>
        <v>5.5997473627453775E-3</v>
      </c>
      <c r="P216" s="11">
        <f t="shared" si="19"/>
        <v>5.3461125380662722E-3</v>
      </c>
      <c r="Q216" s="11">
        <f t="shared" si="19"/>
        <v>5.0562170384211846E-3</v>
      </c>
    </row>
    <row r="217" spans="1:17">
      <c r="F217" s="15"/>
      <c r="M217" s="29"/>
      <c r="N217" s="29"/>
      <c r="O217" s="29"/>
      <c r="P217" s="29"/>
      <c r="Q217" s="29"/>
    </row>
    <row r="218" spans="1:17">
      <c r="A218" s="168" t="s">
        <v>419</v>
      </c>
      <c r="F218" s="15"/>
      <c r="M218" s="29"/>
      <c r="N218" s="29"/>
      <c r="O218" s="29"/>
      <c r="P218" s="29"/>
      <c r="Q218" s="29"/>
    </row>
    <row r="219" spans="1:17">
      <c r="B219" s="2" t="s">
        <v>405</v>
      </c>
      <c r="E219" s="195">
        <v>12515570.271839619</v>
      </c>
      <c r="F219" s="15"/>
      <c r="G219" s="195">
        <v>12595347.2265625</v>
      </c>
      <c r="H219" s="195">
        <v>12676056.421875</v>
      </c>
      <c r="I219" s="195">
        <v>12751069.546875</v>
      </c>
      <c r="J219" s="195">
        <v>12823397.6171875</v>
      </c>
      <c r="K219" s="195">
        <v>12892498.21875</v>
      </c>
      <c r="M219" s="11">
        <f>G219/E219-1</f>
        <v>6.3742165151181585E-3</v>
      </c>
      <c r="N219" s="11">
        <f t="shared" ref="N219:Q223" si="20">H219/G219-1</f>
        <v>6.4078579066317864E-3</v>
      </c>
      <c r="O219" s="11">
        <f t="shared" si="20"/>
        <v>5.9177020441902872E-3</v>
      </c>
      <c r="P219" s="11">
        <f t="shared" si="20"/>
        <v>5.6723140005323636E-3</v>
      </c>
      <c r="Q219" s="11">
        <f t="shared" si="20"/>
        <v>5.3886344029356881E-3</v>
      </c>
    </row>
    <row r="220" spans="1:17">
      <c r="B220" s="2" t="s">
        <v>406</v>
      </c>
      <c r="E220" s="195">
        <v>10837948.096688271</v>
      </c>
      <c r="F220" s="15"/>
      <c r="G220" s="195">
        <v>10907907.2734375</v>
      </c>
      <c r="H220" s="195">
        <v>10977008.3046875</v>
      </c>
      <c r="I220" s="195">
        <v>11044412.421875</v>
      </c>
      <c r="J220" s="195">
        <v>11109493.6640625</v>
      </c>
      <c r="K220" s="195">
        <v>11172032.921875</v>
      </c>
      <c r="M220" s="11">
        <f>G220/E220-1</f>
        <v>6.4550204637543462E-3</v>
      </c>
      <c r="N220" s="11">
        <f t="shared" si="20"/>
        <v>6.3349485394208482E-3</v>
      </c>
      <c r="O220" s="11">
        <f t="shared" si="20"/>
        <v>6.1404815698933302E-3</v>
      </c>
      <c r="P220" s="11">
        <f t="shared" si="20"/>
        <v>5.8926848891116546E-3</v>
      </c>
      <c r="Q220" s="11">
        <f t="shared" si="20"/>
        <v>5.6293526693125262E-3</v>
      </c>
    </row>
    <row r="221" spans="1:17">
      <c r="B221" s="2" t="s">
        <v>407</v>
      </c>
      <c r="E221" s="195">
        <v>11826942.022996426</v>
      </c>
      <c r="F221" s="15"/>
      <c r="G221" s="195">
        <v>11892764.2265625</v>
      </c>
      <c r="H221" s="195">
        <v>11957141.1953125</v>
      </c>
      <c r="I221" s="195">
        <v>12019211.21875</v>
      </c>
      <c r="J221" s="195">
        <v>12080428.5703125</v>
      </c>
      <c r="K221" s="195">
        <v>12139747.140625</v>
      </c>
      <c r="M221" s="11">
        <f>G221/E221-1</f>
        <v>5.5654456949301156E-3</v>
      </c>
      <c r="N221" s="11">
        <f t="shared" si="20"/>
        <v>5.4131207449832353E-3</v>
      </c>
      <c r="O221" s="11">
        <f t="shared" si="20"/>
        <v>5.1910421081113878E-3</v>
      </c>
      <c r="P221" s="11">
        <f t="shared" si="20"/>
        <v>5.0932919347486116E-3</v>
      </c>
      <c r="Q221" s="11">
        <f t="shared" si="20"/>
        <v>4.9103034687258962E-3</v>
      </c>
    </row>
    <row r="222" spans="1:17">
      <c r="B222" s="2" t="s">
        <v>408</v>
      </c>
      <c r="E222" s="195">
        <v>11637588.254024744</v>
      </c>
      <c r="F222" s="15"/>
      <c r="G222" s="195">
        <v>11708060.109375</v>
      </c>
      <c r="H222" s="195">
        <v>11773685.390625</v>
      </c>
      <c r="I222" s="195">
        <v>11834139.640625</v>
      </c>
      <c r="J222" s="195">
        <v>11891683.4921875</v>
      </c>
      <c r="K222" s="195">
        <v>11945817.4140625</v>
      </c>
      <c r="M222" s="11">
        <f>G222/E222-1</f>
        <v>6.0555377808528821E-3</v>
      </c>
      <c r="N222" s="11">
        <f t="shared" si="20"/>
        <v>5.6051370284178059E-3</v>
      </c>
      <c r="O222" s="11">
        <f t="shared" si="20"/>
        <v>5.1346921540929014E-3</v>
      </c>
      <c r="P222" s="11">
        <f t="shared" si="20"/>
        <v>4.8625293692630134E-3</v>
      </c>
      <c r="Q222" s="11">
        <f t="shared" si="20"/>
        <v>4.5522504791322138E-3</v>
      </c>
    </row>
    <row r="223" spans="1:17">
      <c r="B223" s="2" t="s">
        <v>409</v>
      </c>
      <c r="E223" s="195">
        <v>12261855.910682201</v>
      </c>
      <c r="F223" s="15"/>
      <c r="G223" s="195">
        <v>12343338.0625</v>
      </c>
      <c r="H223" s="195">
        <v>12418848.46875</v>
      </c>
      <c r="I223" s="195">
        <v>12488787.1875</v>
      </c>
      <c r="J223" s="195">
        <v>12554119.15625</v>
      </c>
      <c r="K223" s="195">
        <v>12614721.25</v>
      </c>
      <c r="M223" s="11">
        <f>G223/E223-1</f>
        <v>6.6451728360967799E-3</v>
      </c>
      <c r="N223" s="11">
        <f t="shared" si="20"/>
        <v>6.1175028884128402E-3</v>
      </c>
      <c r="O223" s="11">
        <f t="shared" si="20"/>
        <v>5.6316589195841704E-3</v>
      </c>
      <c r="P223" s="11">
        <f t="shared" si="20"/>
        <v>5.2312500620870228E-3</v>
      </c>
      <c r="Q223" s="11">
        <f t="shared" si="20"/>
        <v>4.827267687660175E-3</v>
      </c>
    </row>
    <row r="224" spans="1:17">
      <c r="F224" s="15"/>
      <c r="M224" s="29"/>
      <c r="N224" s="29"/>
      <c r="O224" s="29"/>
      <c r="P224" s="29"/>
      <c r="Q224" s="29"/>
    </row>
    <row r="225" spans="1:17">
      <c r="A225" s="168" t="s">
        <v>420</v>
      </c>
      <c r="F225" s="15"/>
      <c r="M225" s="29"/>
      <c r="N225" s="29"/>
      <c r="O225" s="29"/>
      <c r="P225" s="29"/>
      <c r="Q225" s="29"/>
    </row>
    <row r="226" spans="1:17">
      <c r="B226" s="2" t="s">
        <v>410</v>
      </c>
      <c r="E226" s="195">
        <v>12448110.239083767</v>
      </c>
      <c r="F226" s="15"/>
      <c r="G226" s="195">
        <v>12560101.171875</v>
      </c>
      <c r="H226" s="195">
        <v>12662888.8125</v>
      </c>
      <c r="I226" s="195">
        <v>12756829.125</v>
      </c>
      <c r="J226" s="195">
        <v>12843094.625</v>
      </c>
      <c r="K226" s="195">
        <v>12921820.1875</v>
      </c>
      <c r="M226" s="11">
        <f>G226/E226-1</f>
        <v>8.9966212252532429E-3</v>
      </c>
      <c r="N226" s="11">
        <f t="shared" ref="N226:Q230" si="21">H226/G226-1</f>
        <v>8.1836634290148869E-3</v>
      </c>
      <c r="O226" s="11">
        <f t="shared" si="21"/>
        <v>7.4185530561767798E-3</v>
      </c>
      <c r="P226" s="11">
        <f t="shared" si="21"/>
        <v>6.7622995616476445E-3</v>
      </c>
      <c r="Q226" s="11">
        <f t="shared" si="21"/>
        <v>6.1297969686180398E-3</v>
      </c>
    </row>
    <row r="227" spans="1:17">
      <c r="B227" s="2" t="s">
        <v>411</v>
      </c>
      <c r="E227" s="195">
        <v>15157485.440927744</v>
      </c>
      <c r="F227" s="15"/>
      <c r="G227" s="195">
        <v>15254303.5625</v>
      </c>
      <c r="H227" s="195">
        <v>15346274.140625</v>
      </c>
      <c r="I227" s="195">
        <v>15433185.109375</v>
      </c>
      <c r="J227" s="195">
        <v>15517274.46875</v>
      </c>
      <c r="K227" s="195">
        <v>15598350.4296875</v>
      </c>
      <c r="M227" s="11">
        <f>G227/E227-1</f>
        <v>6.3874791072422443E-3</v>
      </c>
      <c r="N227" s="11">
        <f t="shared" si="21"/>
        <v>6.0291561491598866E-3</v>
      </c>
      <c r="O227" s="11">
        <f t="shared" si="21"/>
        <v>5.6633270039094796E-3</v>
      </c>
      <c r="P227" s="11">
        <f t="shared" si="21"/>
        <v>5.4486069323382846E-3</v>
      </c>
      <c r="Q227" s="11">
        <f t="shared" si="21"/>
        <v>5.2248841187141348E-3</v>
      </c>
    </row>
    <row r="228" spans="1:17">
      <c r="B228" s="2" t="s">
        <v>412</v>
      </c>
      <c r="E228" s="195">
        <v>10679931.014891148</v>
      </c>
      <c r="F228" s="15"/>
      <c r="G228" s="195">
        <v>10741178.8203125</v>
      </c>
      <c r="H228" s="195">
        <v>10801505.125</v>
      </c>
      <c r="I228" s="195">
        <v>10860260.109375</v>
      </c>
      <c r="J228" s="195">
        <v>10917046.2421875</v>
      </c>
      <c r="K228" s="195">
        <v>10970934.4375</v>
      </c>
      <c r="M228" s="11">
        <f>G228/E228-1</f>
        <v>5.7348502847025529E-3</v>
      </c>
      <c r="N228" s="11">
        <f t="shared" si="21"/>
        <v>5.6163579153358789E-3</v>
      </c>
      <c r="O228" s="11">
        <f t="shared" si="21"/>
        <v>5.4395182611182147E-3</v>
      </c>
      <c r="P228" s="11">
        <f t="shared" si="21"/>
        <v>5.2288004376137565E-3</v>
      </c>
      <c r="Q228" s="11">
        <f t="shared" si="21"/>
        <v>4.9361516033756825E-3</v>
      </c>
    </row>
    <row r="229" spans="1:17">
      <c r="B229" s="2" t="s">
        <v>413</v>
      </c>
      <c r="E229" s="195">
        <v>9942288.6840305328</v>
      </c>
      <c r="F229" s="15"/>
      <c r="G229" s="195">
        <v>9985051.0390625</v>
      </c>
      <c r="H229" s="195">
        <v>10029658.34375</v>
      </c>
      <c r="I229" s="195">
        <v>10070061.9375</v>
      </c>
      <c r="J229" s="195">
        <v>10109995.046875</v>
      </c>
      <c r="K229" s="195">
        <v>10148556.3125</v>
      </c>
      <c r="M229" s="11">
        <f>G229/E229-1</f>
        <v>4.3010574718729266E-3</v>
      </c>
      <c r="N229" s="11">
        <f t="shared" si="21"/>
        <v>4.4674087806855223E-3</v>
      </c>
      <c r="O229" s="11">
        <f t="shared" si="21"/>
        <v>4.0284117728872637E-3</v>
      </c>
      <c r="P229" s="11">
        <f t="shared" si="21"/>
        <v>3.9655276822372354E-3</v>
      </c>
      <c r="Q229" s="11">
        <f t="shared" si="21"/>
        <v>3.8141725536176008E-3</v>
      </c>
    </row>
    <row r="230" spans="1:17">
      <c r="B230" s="2" t="s">
        <v>414</v>
      </c>
      <c r="E230" s="195">
        <v>10852089.177298069</v>
      </c>
      <c r="F230" s="15"/>
      <c r="G230" s="195">
        <v>10906782.3046875</v>
      </c>
      <c r="H230" s="195">
        <v>10962413.359375</v>
      </c>
      <c r="I230" s="195">
        <v>11017283.734375</v>
      </c>
      <c r="J230" s="195">
        <v>11071712.1171875</v>
      </c>
      <c r="K230" s="195">
        <v>11125155.578125</v>
      </c>
      <c r="M230" s="11">
        <f>G230/E230-1</f>
        <v>5.0398708023746686E-3</v>
      </c>
      <c r="N230" s="11">
        <f t="shared" si="21"/>
        <v>5.1005927443505961E-3</v>
      </c>
      <c r="O230" s="11">
        <f t="shared" si="21"/>
        <v>5.0053189203156379E-3</v>
      </c>
      <c r="P230" s="11">
        <f t="shared" si="21"/>
        <v>4.9402724051372804E-3</v>
      </c>
      <c r="Q230" s="11">
        <f t="shared" si="21"/>
        <v>4.8270276874824436E-3</v>
      </c>
    </row>
    <row r="231" spans="1:17">
      <c r="F231" s="15"/>
      <c r="M231" s="29"/>
      <c r="N231" s="29"/>
      <c r="O231" s="29"/>
      <c r="P231" s="29"/>
      <c r="Q231" s="29"/>
    </row>
    <row r="232" spans="1:17">
      <c r="A232" s="168" t="s">
        <v>415</v>
      </c>
      <c r="F232" s="15"/>
      <c r="M232" s="29"/>
      <c r="N232" s="29"/>
      <c r="O232" s="29"/>
      <c r="P232" s="29"/>
      <c r="Q232" s="29"/>
    </row>
    <row r="233" spans="1:17">
      <c r="A233" s="168">
        <v>1</v>
      </c>
      <c r="B233" s="2" t="str">
        <f>"D"&amp;RIGHT("00"&amp;INT((A233-1)/5)+1,2)&amp;"A"&amp;RIGHT("00"&amp;MOD(A233-1,5)+1,2)</f>
        <v>D01A01</v>
      </c>
      <c r="E233" s="195">
        <v>895071.50212860107</v>
      </c>
      <c r="F233" s="15"/>
      <c r="G233" s="195">
        <v>901639.125</v>
      </c>
      <c r="H233" s="195">
        <v>907874.625</v>
      </c>
      <c r="I233" s="195">
        <v>913764.34375</v>
      </c>
      <c r="J233" s="195">
        <v>919276.859375</v>
      </c>
      <c r="K233" s="195">
        <v>924307.6875</v>
      </c>
      <c r="M233" s="11">
        <f>G233/E233-1</f>
        <v>7.3375399124877561E-3</v>
      </c>
      <c r="N233" s="11">
        <f t="shared" ref="N233:Q261" si="22">H233/G233-1</f>
        <v>6.9157380454181183E-3</v>
      </c>
      <c r="O233" s="11">
        <f t="shared" si="22"/>
        <v>6.4873701586274368E-3</v>
      </c>
      <c r="P233" s="11">
        <f t="shared" si="22"/>
        <v>6.0327541369991078E-3</v>
      </c>
      <c r="Q233" s="11">
        <f t="shared" si="22"/>
        <v>5.4725930210191009E-3</v>
      </c>
    </row>
    <row r="234" spans="1:17">
      <c r="A234" s="168">
        <v>2</v>
      </c>
      <c r="B234" s="2" t="str">
        <f t="shared" ref="B234:B261" si="23">"D"&amp;RIGHT("00"&amp;INT((A234-1)/5)+1,2)&amp;"A"&amp;RIGHT("00"&amp;MOD(A234-1,5)+1,2)</f>
        <v>D01A02</v>
      </c>
      <c r="E234" s="195">
        <v>3391429.7632522583</v>
      </c>
      <c r="F234" s="15"/>
      <c r="G234" s="195">
        <v>3411876.25</v>
      </c>
      <c r="H234" s="195">
        <v>3431752.875</v>
      </c>
      <c r="I234" s="195">
        <v>3450845.203125</v>
      </c>
      <c r="J234" s="195">
        <v>3468779.8125</v>
      </c>
      <c r="K234" s="195">
        <v>3485766.796875</v>
      </c>
      <c r="M234" s="11">
        <f>G234/E234-1</f>
        <v>6.0288692896692808E-3</v>
      </c>
      <c r="N234" s="11">
        <f t="shared" si="22"/>
        <v>5.8257168618001121E-3</v>
      </c>
      <c r="O234" s="11">
        <f t="shared" si="22"/>
        <v>5.5634332716920643E-3</v>
      </c>
      <c r="P234" s="11">
        <f t="shared" si="22"/>
        <v>5.1971642653685368E-3</v>
      </c>
      <c r="Q234" s="11">
        <f t="shared" si="22"/>
        <v>4.8971065600029728E-3</v>
      </c>
    </row>
    <row r="235" spans="1:17">
      <c r="A235" s="168">
        <v>3</v>
      </c>
      <c r="B235" s="2" t="str">
        <f t="shared" si="23"/>
        <v>D01A03</v>
      </c>
      <c r="E235" s="195">
        <v>3092115.5897407532</v>
      </c>
      <c r="F235" s="15"/>
      <c r="G235" s="195">
        <v>3115325.4453125</v>
      </c>
      <c r="H235" s="195">
        <v>3138255.015625</v>
      </c>
      <c r="I235" s="195">
        <v>3160596.03125</v>
      </c>
      <c r="J235" s="195">
        <v>3182215.3671875</v>
      </c>
      <c r="K235" s="195">
        <v>3202863.25</v>
      </c>
      <c r="M235" s="11">
        <f>G235/E235-1</f>
        <v>7.5061409892807074E-3</v>
      </c>
      <c r="N235" s="11">
        <f t="shared" si="22"/>
        <v>7.3602487813917428E-3</v>
      </c>
      <c r="O235" s="11">
        <f t="shared" si="22"/>
        <v>7.1189293138278487E-3</v>
      </c>
      <c r="P235" s="11">
        <f t="shared" si="22"/>
        <v>6.8402718106779226E-3</v>
      </c>
      <c r="Q235" s="11">
        <f t="shared" si="22"/>
        <v>6.4885246377113237E-3</v>
      </c>
    </row>
    <row r="236" spans="1:17">
      <c r="A236" s="168">
        <v>4</v>
      </c>
      <c r="B236" s="2" t="str">
        <f t="shared" si="23"/>
        <v>D01A04</v>
      </c>
      <c r="E236" s="195">
        <v>3181136.2492780685</v>
      </c>
      <c r="F236" s="15"/>
      <c r="G236" s="195">
        <v>3201707.609375</v>
      </c>
      <c r="H236" s="195">
        <v>3224085.546875</v>
      </c>
      <c r="I236" s="195">
        <v>3242737.796875</v>
      </c>
      <c r="J236" s="195">
        <v>3261069.796875</v>
      </c>
      <c r="K236" s="195">
        <v>3278939.1875</v>
      </c>
      <c r="M236" s="11">
        <f>G236/E236-1</f>
        <v>6.4666705494302867E-3</v>
      </c>
      <c r="N236" s="11">
        <f t="shared" si="22"/>
        <v>6.9893757426426895E-3</v>
      </c>
      <c r="O236" s="11">
        <f t="shared" si="22"/>
        <v>5.7852838359326864E-3</v>
      </c>
      <c r="P236" s="11">
        <f t="shared" si="22"/>
        <v>5.6532477025019734E-3</v>
      </c>
      <c r="Q236" s="11">
        <f t="shared" si="22"/>
        <v>5.4796099863068104E-3</v>
      </c>
    </row>
    <row r="237" spans="1:17">
      <c r="A237" s="168">
        <v>5</v>
      </c>
      <c r="B237" s="2" t="str">
        <f t="shared" si="23"/>
        <v>D01A05</v>
      </c>
      <c r="E237" s="195">
        <v>1955817.1674399376</v>
      </c>
      <c r="F237" s="15"/>
      <c r="G237" s="195">
        <v>1964798.796875</v>
      </c>
      <c r="H237" s="195">
        <v>1974088.359375</v>
      </c>
      <c r="I237" s="195">
        <v>1983126.171875</v>
      </c>
      <c r="J237" s="195">
        <v>1992055.78125</v>
      </c>
      <c r="K237" s="195">
        <v>2000621.296875</v>
      </c>
      <c r="M237" s="11">
        <f>G237/E237-1</f>
        <v>4.5922643407507735E-3</v>
      </c>
      <c r="N237" s="11">
        <f t="shared" si="22"/>
        <v>4.7279968385440796E-3</v>
      </c>
      <c r="O237" s="11">
        <f t="shared" si="22"/>
        <v>4.5782208567712868E-3</v>
      </c>
      <c r="P237" s="11">
        <f t="shared" si="22"/>
        <v>4.5027943766973166E-3</v>
      </c>
      <c r="Q237" s="11">
        <f t="shared" si="22"/>
        <v>4.2998372362972326E-3</v>
      </c>
    </row>
    <row r="238" spans="1:17">
      <c r="F238" s="15"/>
      <c r="M238" s="11"/>
      <c r="N238" s="11"/>
      <c r="O238" s="11"/>
      <c r="P238" s="11"/>
      <c r="Q238" s="11"/>
    </row>
    <row r="239" spans="1:17">
      <c r="A239" s="168">
        <v>6</v>
      </c>
      <c r="B239" s="2" t="str">
        <f t="shared" si="23"/>
        <v>D02A01</v>
      </c>
      <c r="E239" s="195">
        <v>1568292.7543516159</v>
      </c>
      <c r="F239" s="15"/>
      <c r="G239" s="195">
        <v>1583686.203125</v>
      </c>
      <c r="H239" s="195">
        <v>1598146.734375</v>
      </c>
      <c r="I239" s="195">
        <v>1611585.34375</v>
      </c>
      <c r="J239" s="195">
        <v>1623908.125</v>
      </c>
      <c r="K239" s="195">
        <v>1635181.5</v>
      </c>
      <c r="M239" s="11">
        <f>G239/E239-1</f>
        <v>9.8154178999241282E-3</v>
      </c>
      <c r="N239" s="11">
        <f t="shared" si="22"/>
        <v>9.1309321388706177E-3</v>
      </c>
      <c r="O239" s="11">
        <f t="shared" si="22"/>
        <v>8.4088707788496642E-3</v>
      </c>
      <c r="P239" s="11">
        <f t="shared" si="22"/>
        <v>7.6463721253050565E-3</v>
      </c>
      <c r="Q239" s="11">
        <f t="shared" si="22"/>
        <v>6.9421261131998868E-3</v>
      </c>
    </row>
    <row r="240" spans="1:17">
      <c r="A240" s="168">
        <v>7</v>
      </c>
      <c r="B240" s="2" t="str">
        <f t="shared" si="23"/>
        <v>D02A02</v>
      </c>
      <c r="E240" s="195">
        <v>1885435.2555084229</v>
      </c>
      <c r="F240" s="15"/>
      <c r="G240" s="195">
        <v>1898369.96875</v>
      </c>
      <c r="H240" s="195">
        <v>1910921.984375</v>
      </c>
      <c r="I240" s="195">
        <v>1923039</v>
      </c>
      <c r="J240" s="195">
        <v>1934700.828125</v>
      </c>
      <c r="K240" s="195">
        <v>1945842.546875</v>
      </c>
      <c r="M240" s="11">
        <f>G240/E240-1</f>
        <v>6.8603327554142002E-3</v>
      </c>
      <c r="N240" s="11">
        <f t="shared" si="22"/>
        <v>6.6119965189215257E-3</v>
      </c>
      <c r="O240" s="11">
        <f t="shared" si="22"/>
        <v>6.3409263821740947E-3</v>
      </c>
      <c r="P240" s="11">
        <f t="shared" si="22"/>
        <v>6.0642702124085179E-3</v>
      </c>
      <c r="Q240" s="11">
        <f t="shared" si="22"/>
        <v>5.7588845717289061E-3</v>
      </c>
    </row>
    <row r="241" spans="1:17">
      <c r="A241" s="168">
        <v>8</v>
      </c>
      <c r="B241" s="2" t="str">
        <f t="shared" si="23"/>
        <v>D02A03</v>
      </c>
      <c r="E241" s="195">
        <v>938259.99774169922</v>
      </c>
      <c r="F241" s="15"/>
      <c r="G241" s="195">
        <v>946594.8125</v>
      </c>
      <c r="H241" s="195">
        <v>954923.34375</v>
      </c>
      <c r="I241" s="195">
        <v>963226.65625</v>
      </c>
      <c r="J241" s="195">
        <v>971227.640625</v>
      </c>
      <c r="K241" s="195">
        <v>978919.75</v>
      </c>
      <c r="M241" s="11">
        <f>G241/E241-1</f>
        <v>8.8832677278811722E-3</v>
      </c>
      <c r="N241" s="11">
        <f t="shared" si="22"/>
        <v>8.7984120977844249E-3</v>
      </c>
      <c r="O241" s="11">
        <f t="shared" si="22"/>
        <v>8.6952660172623375E-3</v>
      </c>
      <c r="P241" s="11">
        <f t="shared" si="22"/>
        <v>8.30643994649094E-3</v>
      </c>
      <c r="Q241" s="11">
        <f t="shared" si="22"/>
        <v>7.9199860601681937E-3</v>
      </c>
    </row>
    <row r="242" spans="1:17">
      <c r="A242" s="168">
        <v>9</v>
      </c>
      <c r="B242" s="2" t="str">
        <f t="shared" si="23"/>
        <v>D02A04</v>
      </c>
      <c r="E242" s="195">
        <v>2127331.4201812744</v>
      </c>
      <c r="F242" s="15"/>
      <c r="G242" s="195">
        <v>2136951.3125</v>
      </c>
      <c r="H242" s="195">
        <v>2146552.9453125</v>
      </c>
      <c r="I242" s="195">
        <v>2156026.765625</v>
      </c>
      <c r="J242" s="195">
        <v>2165364.0546875</v>
      </c>
      <c r="K242" s="195">
        <v>2174345.8125</v>
      </c>
      <c r="M242" s="11">
        <f>G242/E242-1</f>
        <v>4.522046836456628E-3</v>
      </c>
      <c r="N242" s="11">
        <f t="shared" si="22"/>
        <v>4.493145331077919E-3</v>
      </c>
      <c r="O242" s="11">
        <f t="shared" si="22"/>
        <v>4.4135041407613596E-3</v>
      </c>
      <c r="P242" s="11">
        <f t="shared" si="22"/>
        <v>4.3307853183320866E-3</v>
      </c>
      <c r="Q242" s="11">
        <f t="shared" si="22"/>
        <v>4.1479204353913612E-3</v>
      </c>
    </row>
    <row r="243" spans="1:17">
      <c r="A243" s="168">
        <v>10</v>
      </c>
      <c r="B243" s="2" t="str">
        <f t="shared" si="23"/>
        <v>D02A05</v>
      </c>
      <c r="E243" s="195">
        <v>4318628.6689052582</v>
      </c>
      <c r="F243" s="15"/>
      <c r="G243" s="195">
        <v>4342304.9765625</v>
      </c>
      <c r="H243" s="195">
        <v>4366463.296875</v>
      </c>
      <c r="I243" s="195">
        <v>4390534.65625</v>
      </c>
      <c r="J243" s="195">
        <v>4414293.015625</v>
      </c>
      <c r="K243" s="195">
        <v>4437743.3125</v>
      </c>
      <c r="M243" s="11">
        <f>G243/E243-1</f>
        <v>5.4823670827999216E-3</v>
      </c>
      <c r="N243" s="11">
        <f t="shared" si="22"/>
        <v>5.5634784850198127E-3</v>
      </c>
      <c r="O243" s="11">
        <f t="shared" si="22"/>
        <v>5.5127817957905112E-3</v>
      </c>
      <c r="P243" s="11">
        <f t="shared" si="22"/>
        <v>5.411267928651764E-3</v>
      </c>
      <c r="Q243" s="11">
        <f t="shared" si="22"/>
        <v>5.3123562010937153E-3</v>
      </c>
    </row>
    <row r="244" spans="1:17">
      <c r="F244" s="15"/>
      <c r="M244" s="11"/>
      <c r="N244" s="11"/>
      <c r="O244" s="11"/>
      <c r="P244" s="11"/>
      <c r="Q244" s="11"/>
    </row>
    <row r="245" spans="1:17">
      <c r="A245" s="168">
        <v>11</v>
      </c>
      <c r="B245" s="2" t="str">
        <f t="shared" si="23"/>
        <v>D03A01</v>
      </c>
      <c r="E245" s="195">
        <v>955207.42163085938</v>
      </c>
      <c r="F245" s="15"/>
      <c r="G245" s="195">
        <v>963133.3125</v>
      </c>
      <c r="H245" s="195">
        <v>970523.90625</v>
      </c>
      <c r="I245" s="195">
        <v>977315.25</v>
      </c>
      <c r="J245" s="195">
        <v>983596.65625</v>
      </c>
      <c r="K245" s="195">
        <v>989331.59375</v>
      </c>
      <c r="M245" s="11">
        <f>G245/E245-1</f>
        <v>8.2975599745744866E-3</v>
      </c>
      <c r="N245" s="11">
        <f t="shared" si="22"/>
        <v>7.6734899043375826E-3</v>
      </c>
      <c r="O245" s="11">
        <f t="shared" si="22"/>
        <v>6.9976058356366888E-3</v>
      </c>
      <c r="P245" s="11">
        <f t="shared" si="22"/>
        <v>6.427205806928793E-3</v>
      </c>
      <c r="Q245" s="11">
        <f t="shared" si="22"/>
        <v>5.8305784831200747E-3</v>
      </c>
    </row>
    <row r="246" spans="1:17">
      <c r="A246" s="168">
        <v>12</v>
      </c>
      <c r="B246" s="2" t="str">
        <f t="shared" si="23"/>
        <v>D03A02</v>
      </c>
      <c r="E246" s="195">
        <v>2198611.2481455803</v>
      </c>
      <c r="F246" s="15"/>
      <c r="G246" s="195">
        <v>2216435.09375</v>
      </c>
      <c r="H246" s="195">
        <v>2233725.8125</v>
      </c>
      <c r="I246" s="195">
        <v>2250417.375</v>
      </c>
      <c r="J246" s="195">
        <v>2266914.90625</v>
      </c>
      <c r="K246" s="195">
        <v>2283150.859375</v>
      </c>
      <c r="M246" s="11">
        <f>G246/E246-1</f>
        <v>8.1068654676688112E-3</v>
      </c>
      <c r="N246" s="11">
        <f t="shared" si="22"/>
        <v>7.8011392252166356E-3</v>
      </c>
      <c r="O246" s="11">
        <f t="shared" si="22"/>
        <v>7.4725207572896579E-3</v>
      </c>
      <c r="P246" s="11">
        <f t="shared" si="22"/>
        <v>7.3308762335697608E-3</v>
      </c>
      <c r="Q246" s="11">
        <f t="shared" si="22"/>
        <v>7.1621361173446196E-3</v>
      </c>
    </row>
    <row r="247" spans="1:17">
      <c r="A247" s="168">
        <v>13</v>
      </c>
      <c r="B247" s="2" t="str">
        <f t="shared" si="23"/>
        <v>D03A03</v>
      </c>
      <c r="E247" s="195">
        <v>2592695.091632843</v>
      </c>
      <c r="F247" s="15"/>
      <c r="G247" s="195">
        <v>2608940.15625</v>
      </c>
      <c r="H247" s="195">
        <v>2624993.21875</v>
      </c>
      <c r="I247" s="195">
        <v>2640619.6875</v>
      </c>
      <c r="J247" s="195">
        <v>2655945.84375</v>
      </c>
      <c r="K247" s="195">
        <v>2670653.65625</v>
      </c>
      <c r="M247" s="11">
        <f>G247/E247-1</f>
        <v>6.2657057783550574E-3</v>
      </c>
      <c r="N247" s="11">
        <f t="shared" si="22"/>
        <v>6.1530972496794956E-3</v>
      </c>
      <c r="O247" s="11">
        <f t="shared" si="22"/>
        <v>5.9529558546598249E-3</v>
      </c>
      <c r="P247" s="11">
        <f t="shared" si="22"/>
        <v>5.8039998423664585E-3</v>
      </c>
      <c r="Q247" s="11">
        <f t="shared" si="22"/>
        <v>5.5376929219437265E-3</v>
      </c>
    </row>
    <row r="248" spans="1:17">
      <c r="A248" s="168">
        <v>14</v>
      </c>
      <c r="B248" s="2" t="str">
        <f t="shared" si="23"/>
        <v>D03A04</v>
      </c>
      <c r="E248" s="195">
        <v>3198957.090423584</v>
      </c>
      <c r="F248" s="15"/>
      <c r="G248" s="195">
        <v>3209950.4140625</v>
      </c>
      <c r="H248" s="195">
        <v>3220762.7421875</v>
      </c>
      <c r="I248" s="195">
        <v>3231291</v>
      </c>
      <c r="J248" s="195">
        <v>3241874.2734375</v>
      </c>
      <c r="K248" s="195">
        <v>3252149.65625</v>
      </c>
      <c r="M248" s="11">
        <f>G248/E248-1</f>
        <v>3.4365336352355502E-3</v>
      </c>
      <c r="N248" s="11">
        <f t="shared" si="22"/>
        <v>3.3683785511553488E-3</v>
      </c>
      <c r="O248" s="11">
        <f t="shared" si="22"/>
        <v>3.2688709648167613E-3</v>
      </c>
      <c r="P248" s="11">
        <f t="shared" si="22"/>
        <v>3.2752461593523741E-3</v>
      </c>
      <c r="Q248" s="11">
        <f t="shared" si="22"/>
        <v>3.1695809108613915E-3</v>
      </c>
    </row>
    <row r="249" spans="1:17">
      <c r="A249" s="168">
        <v>15</v>
      </c>
      <c r="B249" s="2" t="str">
        <f t="shared" si="23"/>
        <v>D03A05</v>
      </c>
      <c r="E249" s="195">
        <v>2881471.171163559</v>
      </c>
      <c r="F249" s="15"/>
      <c r="G249" s="195">
        <v>2894305.25</v>
      </c>
      <c r="H249" s="195">
        <v>2907135.515625</v>
      </c>
      <c r="I249" s="195">
        <v>2919567.90625</v>
      </c>
      <c r="J249" s="195">
        <v>2932096.890625</v>
      </c>
      <c r="K249" s="195">
        <v>2944461.375</v>
      </c>
      <c r="M249" s="11">
        <f>G249/E249-1</f>
        <v>4.4540021655876672E-3</v>
      </c>
      <c r="N249" s="11">
        <f t="shared" si="22"/>
        <v>4.4329345099312079E-3</v>
      </c>
      <c r="O249" s="11">
        <f t="shared" si="22"/>
        <v>4.2765088033149823E-3</v>
      </c>
      <c r="P249" s="11">
        <f t="shared" si="22"/>
        <v>4.291383100964552E-3</v>
      </c>
      <c r="Q249" s="11">
        <f t="shared" si="22"/>
        <v>4.2169426305569413E-3</v>
      </c>
    </row>
    <row r="250" spans="1:17">
      <c r="F250" s="15"/>
      <c r="M250" s="11"/>
      <c r="N250" s="11"/>
      <c r="O250" s="11"/>
      <c r="P250" s="11"/>
      <c r="Q250" s="11"/>
    </row>
    <row r="251" spans="1:17">
      <c r="A251" s="168">
        <v>16</v>
      </c>
      <c r="B251" s="2" t="str">
        <f t="shared" si="23"/>
        <v>D04A01</v>
      </c>
      <c r="E251" s="195">
        <v>4136286.4855232239</v>
      </c>
      <c r="F251" s="15"/>
      <c r="G251" s="195">
        <v>4166235.25</v>
      </c>
      <c r="H251" s="195">
        <v>4193455.59375</v>
      </c>
      <c r="I251" s="195">
        <v>4218091.234375</v>
      </c>
      <c r="J251" s="195">
        <v>4240488.015625</v>
      </c>
      <c r="K251" s="195">
        <v>4260500.546875</v>
      </c>
      <c r="M251" s="11">
        <f>G251/E251-1</f>
        <v>7.2404956913876273E-3</v>
      </c>
      <c r="N251" s="11">
        <f t="shared" si="22"/>
        <v>6.5335589846973186E-3</v>
      </c>
      <c r="O251" s="11">
        <f t="shared" si="22"/>
        <v>5.8747827595260205E-3</v>
      </c>
      <c r="P251" s="11">
        <f t="shared" si="22"/>
        <v>5.3096957854963378E-3</v>
      </c>
      <c r="Q251" s="11">
        <f t="shared" si="22"/>
        <v>4.7193934227049983E-3</v>
      </c>
    </row>
    <row r="252" spans="1:17">
      <c r="A252" s="168">
        <v>17</v>
      </c>
      <c r="B252" s="2" t="str">
        <f t="shared" si="23"/>
        <v>D04A02</v>
      </c>
      <c r="E252" s="195">
        <v>3519611.7643954754</v>
      </c>
      <c r="F252" s="15"/>
      <c r="G252" s="195">
        <v>3542899.234375</v>
      </c>
      <c r="H252" s="195">
        <v>3564078.328125</v>
      </c>
      <c r="I252" s="195">
        <v>3583078.84375</v>
      </c>
      <c r="J252" s="195">
        <v>3601870.90625</v>
      </c>
      <c r="K252" s="195">
        <v>3620469.4921875</v>
      </c>
      <c r="M252" s="11">
        <f>G252/E252-1</f>
        <v>6.6164882772303812E-3</v>
      </c>
      <c r="N252" s="11">
        <f t="shared" si="22"/>
        <v>5.9778989886332123E-3</v>
      </c>
      <c r="O252" s="11">
        <f t="shared" si="22"/>
        <v>5.3311161752709335E-3</v>
      </c>
      <c r="P252" s="11">
        <f t="shared" si="22"/>
        <v>5.2446689898490995E-3</v>
      </c>
      <c r="Q252" s="11">
        <f t="shared" si="22"/>
        <v>5.1635903733326938E-3</v>
      </c>
    </row>
    <row r="253" spans="1:17">
      <c r="A253" s="168">
        <v>18</v>
      </c>
      <c r="B253" s="2" t="str">
        <f t="shared" si="23"/>
        <v>D04A03</v>
      </c>
      <c r="E253" s="195">
        <v>2226083.0829319954</v>
      </c>
      <c r="F253" s="15"/>
      <c r="G253" s="195">
        <v>2235780.28125</v>
      </c>
      <c r="H253" s="195">
        <v>2245273.96875</v>
      </c>
      <c r="I253" s="195">
        <v>2254410.140625</v>
      </c>
      <c r="J253" s="195">
        <v>2263197.328125</v>
      </c>
      <c r="K253" s="195">
        <v>2271360.5625</v>
      </c>
      <c r="M253" s="11">
        <f>G253/E253-1</f>
        <v>4.3561708870418769E-3</v>
      </c>
      <c r="N253" s="11">
        <f t="shared" si="22"/>
        <v>4.2462524513777744E-3</v>
      </c>
      <c r="O253" s="11">
        <f t="shared" si="22"/>
        <v>4.0690677405779141E-3</v>
      </c>
      <c r="P253" s="11">
        <f t="shared" si="22"/>
        <v>3.8977767805656871E-3</v>
      </c>
      <c r="Q253" s="11">
        <f t="shared" si="22"/>
        <v>3.6069476901350317E-3</v>
      </c>
    </row>
    <row r="254" spans="1:17">
      <c r="A254" s="168">
        <v>19</v>
      </c>
      <c r="B254" s="2" t="str">
        <f t="shared" si="23"/>
        <v>D04A04</v>
      </c>
      <c r="E254" s="195">
        <v>444763.08618164063</v>
      </c>
      <c r="F254" s="15"/>
      <c r="G254" s="195">
        <v>445150</v>
      </c>
      <c r="H254" s="195">
        <v>445647.609375</v>
      </c>
      <c r="I254" s="195">
        <v>446109.484375</v>
      </c>
      <c r="J254" s="195">
        <v>446543.15625</v>
      </c>
      <c r="K254" s="195">
        <v>446900.65625</v>
      </c>
      <c r="M254" s="11">
        <f>G254/E254-1</f>
        <v>8.6993239857435789E-4</v>
      </c>
      <c r="N254" s="11">
        <f t="shared" si="22"/>
        <v>1.1178465124115355E-3</v>
      </c>
      <c r="O254" s="11">
        <f t="shared" si="22"/>
        <v>1.0364130543587535E-3</v>
      </c>
      <c r="P254" s="11">
        <f t="shared" si="22"/>
        <v>9.7211982750722292E-4</v>
      </c>
      <c r="Q254" s="11">
        <f t="shared" si="22"/>
        <v>8.0059451140668259E-4</v>
      </c>
    </row>
    <row r="255" spans="1:17">
      <c r="A255" s="168">
        <v>20</v>
      </c>
      <c r="B255" s="2" t="str">
        <f t="shared" si="23"/>
        <v>D04A05</v>
      </c>
      <c r="E255" s="195">
        <v>1310843.8349924088</v>
      </c>
      <c r="F255" s="15"/>
      <c r="G255" s="195">
        <v>1317995.34375</v>
      </c>
      <c r="H255" s="195">
        <v>1325229.890625</v>
      </c>
      <c r="I255" s="195">
        <v>1332449.9375</v>
      </c>
      <c r="J255" s="195">
        <v>1339584.0859375</v>
      </c>
      <c r="K255" s="195">
        <v>1346586.15625</v>
      </c>
      <c r="M255" s="11">
        <f>G255/E255-1</f>
        <v>5.455652738094896E-3</v>
      </c>
      <c r="N255" s="11">
        <f t="shared" si="22"/>
        <v>5.4890534396092594E-3</v>
      </c>
      <c r="O255" s="11">
        <f t="shared" si="22"/>
        <v>5.4481467148277396E-3</v>
      </c>
      <c r="P255" s="11">
        <f t="shared" si="22"/>
        <v>5.3541587092460485E-3</v>
      </c>
      <c r="Q255" s="11">
        <f t="shared" si="22"/>
        <v>5.2270479964680039E-3</v>
      </c>
    </row>
    <row r="256" spans="1:17">
      <c r="F256" s="15"/>
      <c r="M256" s="11"/>
      <c r="N256" s="11"/>
      <c r="O256" s="11"/>
      <c r="P256" s="11"/>
      <c r="Q256" s="11"/>
    </row>
    <row r="257" spans="1:17">
      <c r="A257" s="168">
        <v>21</v>
      </c>
      <c r="B257" s="2" t="str">
        <f t="shared" si="23"/>
        <v>D05A01</v>
      </c>
      <c r="E257" s="195">
        <v>4893252.0754494667</v>
      </c>
      <c r="F257" s="15"/>
      <c r="G257" s="195">
        <v>4945407.28125</v>
      </c>
      <c r="H257" s="195">
        <v>4992887.953125</v>
      </c>
      <c r="I257" s="195">
        <v>5036072.953125</v>
      </c>
      <c r="J257" s="195">
        <v>5075824.96875</v>
      </c>
      <c r="K257" s="195">
        <v>5112498.859375</v>
      </c>
      <c r="M257" s="11">
        <f>G257/E257-1</f>
        <v>1.0658597798835601E-2</v>
      </c>
      <c r="N257" s="11">
        <f t="shared" si="22"/>
        <v>9.600962908559163E-3</v>
      </c>
      <c r="O257" s="11">
        <f t="shared" si="22"/>
        <v>8.6493028494603053E-3</v>
      </c>
      <c r="P257" s="11">
        <f t="shared" si="22"/>
        <v>7.8934550779954371E-3</v>
      </c>
      <c r="Q257" s="11">
        <f t="shared" si="22"/>
        <v>7.2252078924681662E-3</v>
      </c>
    </row>
    <row r="258" spans="1:17">
      <c r="A258" s="168">
        <v>22</v>
      </c>
      <c r="B258" s="2" t="str">
        <f t="shared" si="23"/>
        <v>D05A02</v>
      </c>
      <c r="E258" s="195">
        <v>4162397.4096260071</v>
      </c>
      <c r="F258" s="15"/>
      <c r="G258" s="195">
        <v>4184723.015625</v>
      </c>
      <c r="H258" s="195">
        <v>4205795.140625</v>
      </c>
      <c r="I258" s="195">
        <v>4225804.6875</v>
      </c>
      <c r="J258" s="195">
        <v>4245008.015625</v>
      </c>
      <c r="K258" s="195">
        <v>4263120.734375</v>
      </c>
      <c r="M258" s="11">
        <f>G258/E258-1</f>
        <v>5.3636411428092945E-3</v>
      </c>
      <c r="N258" s="11">
        <f t="shared" si="22"/>
        <v>5.0354885905998792E-3</v>
      </c>
      <c r="O258" s="11">
        <f t="shared" si="22"/>
        <v>4.7576132945044147E-3</v>
      </c>
      <c r="P258" s="11">
        <f t="shared" si="22"/>
        <v>4.5443009190186956E-3</v>
      </c>
      <c r="Q258" s="11">
        <f t="shared" si="22"/>
        <v>4.2668279266684372E-3</v>
      </c>
    </row>
    <row r="259" spans="1:17">
      <c r="A259" s="168">
        <v>23</v>
      </c>
      <c r="B259" s="2" t="str">
        <f t="shared" si="23"/>
        <v>D05A03</v>
      </c>
      <c r="E259" s="195">
        <v>1830777.2528438568</v>
      </c>
      <c r="F259" s="15"/>
      <c r="G259" s="195">
        <v>1834538.125</v>
      </c>
      <c r="H259" s="195">
        <v>1838059.578125</v>
      </c>
      <c r="I259" s="195">
        <v>1841407.59375</v>
      </c>
      <c r="J259" s="195">
        <v>1844460.0625</v>
      </c>
      <c r="K259" s="195">
        <v>1847137.21875</v>
      </c>
      <c r="M259" s="11">
        <f>G259/E259-1</f>
        <v>2.0542488990953345E-3</v>
      </c>
      <c r="N259" s="11">
        <f t="shared" si="22"/>
        <v>1.9195311762736367E-3</v>
      </c>
      <c r="O259" s="11">
        <f t="shared" si="22"/>
        <v>1.8214946157595335E-3</v>
      </c>
      <c r="P259" s="11">
        <f t="shared" si="22"/>
        <v>1.657682286290374E-3</v>
      </c>
      <c r="Q259" s="11">
        <f t="shared" si="22"/>
        <v>1.451457965628844E-3</v>
      </c>
    </row>
    <row r="260" spans="1:17">
      <c r="A260" s="168">
        <v>24</v>
      </c>
      <c r="B260" s="2" t="str">
        <f t="shared" si="23"/>
        <v>D05A04</v>
      </c>
      <c r="E260" s="195">
        <v>990100.83796596527</v>
      </c>
      <c r="F260" s="15"/>
      <c r="G260" s="195">
        <v>991291.703125</v>
      </c>
      <c r="H260" s="195">
        <v>992609.5</v>
      </c>
      <c r="I260" s="195">
        <v>993896.890625</v>
      </c>
      <c r="J260" s="195">
        <v>995143.765625</v>
      </c>
      <c r="K260" s="195">
        <v>996221</v>
      </c>
      <c r="M260" s="11">
        <f>G260/E260-1</f>
        <v>1.2027715898930147E-3</v>
      </c>
      <c r="N260" s="11">
        <f t="shared" si="22"/>
        <v>1.3293734536925506E-3</v>
      </c>
      <c r="O260" s="11">
        <f t="shared" si="22"/>
        <v>1.2969759255780922E-3</v>
      </c>
      <c r="P260" s="11">
        <f t="shared" si="22"/>
        <v>1.2545315432226367E-3</v>
      </c>
      <c r="Q260" s="11">
        <f t="shared" si="22"/>
        <v>1.0824912060052316E-3</v>
      </c>
    </row>
    <row r="261" spans="1:17">
      <c r="A261" s="168">
        <v>25</v>
      </c>
      <c r="B261" s="2" t="str">
        <f t="shared" si="23"/>
        <v>D05A05</v>
      </c>
      <c r="E261" s="195">
        <v>385328.33479690552</v>
      </c>
      <c r="F261" s="15"/>
      <c r="G261" s="195">
        <v>387377.9375</v>
      </c>
      <c r="H261" s="195">
        <v>389496.296875</v>
      </c>
      <c r="I261" s="195">
        <v>391605.0625</v>
      </c>
      <c r="J261" s="195">
        <v>393682.34375</v>
      </c>
      <c r="K261" s="195">
        <v>395743.4375</v>
      </c>
      <c r="M261" s="11">
        <f>G261/E261-1</f>
        <v>5.3191071561731196E-3</v>
      </c>
      <c r="N261" s="11">
        <f t="shared" si="22"/>
        <v>5.4684564347446951E-3</v>
      </c>
      <c r="O261" s="11">
        <f t="shared" si="22"/>
        <v>5.4140838871101771E-3</v>
      </c>
      <c r="P261" s="11">
        <f t="shared" si="22"/>
        <v>5.3045311435420128E-3</v>
      </c>
      <c r="Q261" s="11">
        <f t="shared" si="22"/>
        <v>5.2354233882250245E-3</v>
      </c>
    </row>
    <row r="262" spans="1:17">
      <c r="F262" s="15"/>
    </row>
    <row r="263" spans="1:17">
      <c r="F263" s="15"/>
    </row>
    <row r="264" spans="1:17">
      <c r="F264" s="15"/>
    </row>
    <row r="265" spans="1:17">
      <c r="F265" s="15"/>
    </row>
    <row r="266" spans="1:17">
      <c r="F266" s="15"/>
    </row>
    <row r="267" spans="1:17">
      <c r="F267" s="15"/>
    </row>
    <row r="269" spans="1:17">
      <c r="F269" s="17"/>
    </row>
    <row r="273" spans="6:6">
      <c r="F273" s="15"/>
    </row>
    <row r="274" spans="6:6">
      <c r="F274" s="15"/>
    </row>
    <row r="275" spans="6:6">
      <c r="F275" s="15"/>
    </row>
    <row r="276" spans="6:6">
      <c r="F276" s="15"/>
    </row>
    <row r="277" spans="6:6">
      <c r="F277" s="15"/>
    </row>
    <row r="278" spans="6:6">
      <c r="F278" s="15"/>
    </row>
    <row r="279" spans="6:6">
      <c r="F279" s="15"/>
    </row>
    <row r="280" spans="6:6">
      <c r="F280" s="15"/>
    </row>
    <row r="281" spans="6:6">
      <c r="F281" s="15"/>
    </row>
    <row r="282" spans="6:6">
      <c r="F282" s="15"/>
    </row>
    <row r="283" spans="6:6">
      <c r="F283" s="15"/>
    </row>
    <row r="284" spans="6:6">
      <c r="F284" s="15"/>
    </row>
    <row r="286" spans="6:6">
      <c r="F286" s="17"/>
    </row>
    <row r="290" spans="6:6">
      <c r="F290" s="15"/>
    </row>
    <row r="291" spans="6:6">
      <c r="F291" s="15"/>
    </row>
    <row r="292" spans="6:6">
      <c r="F292" s="15"/>
    </row>
    <row r="293" spans="6:6">
      <c r="F293" s="15"/>
    </row>
    <row r="294" spans="6:6">
      <c r="F294" s="15"/>
    </row>
    <row r="295" spans="6:6">
      <c r="F295" s="15"/>
    </row>
    <row r="296" spans="6:6">
      <c r="F296" s="15"/>
    </row>
    <row r="297" spans="6:6">
      <c r="F297" s="15"/>
    </row>
    <row r="298" spans="6:6">
      <c r="F298" s="15"/>
    </row>
    <row r="299" spans="6:6">
      <c r="F299" s="15"/>
    </row>
    <row r="300" spans="6:6">
      <c r="F300" s="15"/>
    </row>
    <row r="301" spans="6:6">
      <c r="F301" s="15"/>
    </row>
    <row r="302" spans="6:6">
      <c r="F302" s="15"/>
    </row>
    <row r="304" spans="6:6">
      <c r="F304" s="17"/>
    </row>
  </sheetData>
  <mergeCells count="2">
    <mergeCell ref="M1:Q1"/>
    <mergeCell ref="M2:Q2"/>
  </mergeCells>
  <conditionalFormatting sqref="M7:Q26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{E6D26081-0530-4E2A-832B-68F88654976B}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D26081-0530-4E2A-832B-68F8865497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M7:Q261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5EB8"/>
  </sheetPr>
  <dimension ref="A1:AK2287"/>
  <sheetViews>
    <sheetView workbookViewId="0"/>
  </sheetViews>
  <sheetFormatPr defaultColWidth="9.140625" defaultRowHeight="14.25"/>
  <cols>
    <col min="1" max="664" width="4.7109375" style="22" customWidth="1"/>
    <col min="665" max="16384" width="9.140625" style="22"/>
  </cols>
  <sheetData>
    <row r="1" spans="1:37" s="24" customFormat="1" ht="12.75">
      <c r="A1" s="173" t="s">
        <v>532</v>
      </c>
      <c r="AK1" s="175" t="s">
        <v>382</v>
      </c>
    </row>
    <row r="2" spans="1:37" s="24" customFormat="1" ht="12.75">
      <c r="A2" s="24" t="s">
        <v>533</v>
      </c>
      <c r="AK2" s="176"/>
    </row>
    <row r="3" spans="1:37" s="24" customFormat="1" ht="12.75">
      <c r="A3" s="174" t="s">
        <v>537</v>
      </c>
      <c r="AK3" s="177" t="s">
        <v>548</v>
      </c>
    </row>
    <row r="4" spans="1:37" s="26" customFormat="1" ht="12.75">
      <c r="A4" s="25"/>
      <c r="AK4" s="178" t="s">
        <v>437</v>
      </c>
    </row>
    <row r="5" spans="1:37" s="27" customFormat="1" ht="26.25">
      <c r="A5" s="186" t="s">
        <v>438</v>
      </c>
    </row>
    <row r="6" spans="1:37" s="24" customFormat="1" ht="12.75">
      <c r="A6" s="28"/>
    </row>
    <row r="7" spans="1:37" s="24" customFormat="1" ht="16.5" customHeight="1">
      <c r="A7" s="184"/>
      <c r="B7" s="184"/>
      <c r="C7" s="184"/>
      <c r="D7" s="184"/>
      <c r="E7" s="184"/>
      <c r="F7" s="184"/>
      <c r="G7" s="184"/>
      <c r="H7" s="184"/>
      <c r="I7" s="184"/>
      <c r="J7" s="185" t="s">
        <v>431</v>
      </c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5" t="s">
        <v>432</v>
      </c>
      <c r="AD7" s="184"/>
      <c r="AE7" s="184"/>
      <c r="AF7" s="184"/>
      <c r="AG7" s="184"/>
      <c r="AH7" s="184"/>
      <c r="AI7" s="184"/>
      <c r="AJ7" s="184"/>
      <c r="AK7" s="184"/>
    </row>
    <row r="8" spans="1:37" s="20" customFormat="1" ht="16.5" customHeight="1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21"/>
      <c r="T8" s="54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6"/>
    </row>
    <row r="9" spans="1:37" ht="18">
      <c r="A9" s="57"/>
      <c r="B9" s="58"/>
      <c r="C9" s="58"/>
      <c r="D9" s="58"/>
      <c r="E9" s="58"/>
      <c r="F9" s="58"/>
      <c r="G9" s="58"/>
      <c r="H9" s="58"/>
      <c r="I9" s="59" t="s">
        <v>433</v>
      </c>
      <c r="J9" s="58"/>
      <c r="K9" s="58"/>
      <c r="L9" s="58"/>
      <c r="M9" s="58"/>
      <c r="N9" s="58"/>
      <c r="O9" s="58"/>
      <c r="P9" s="58"/>
      <c r="Q9" s="58"/>
      <c r="R9" s="60"/>
      <c r="S9" s="21"/>
      <c r="T9" s="57"/>
      <c r="U9" s="58"/>
      <c r="V9" s="58"/>
      <c r="W9" s="58"/>
      <c r="X9" s="58"/>
      <c r="Y9" s="58"/>
      <c r="Z9" s="58"/>
      <c r="AA9" s="58"/>
      <c r="AB9" s="59" t="s">
        <v>433</v>
      </c>
      <c r="AC9" s="58"/>
      <c r="AD9" s="58"/>
      <c r="AE9" s="58"/>
      <c r="AF9" s="58"/>
      <c r="AG9" s="58"/>
      <c r="AH9" s="58"/>
      <c r="AI9" s="58"/>
      <c r="AJ9" s="58"/>
      <c r="AK9" s="60"/>
    </row>
    <row r="10" spans="1:37" s="23" customFormat="1" ht="23.25">
      <c r="A10" s="61"/>
      <c r="B10" s="62"/>
      <c r="C10" s="62"/>
      <c r="D10" s="62"/>
      <c r="E10" s="63"/>
      <c r="F10" s="62"/>
      <c r="G10" s="62"/>
      <c r="H10" s="62"/>
      <c r="I10" s="64" t="s">
        <v>439</v>
      </c>
      <c r="J10" s="62"/>
      <c r="K10" s="62"/>
      <c r="L10" s="62"/>
      <c r="M10" s="62"/>
      <c r="N10" s="62"/>
      <c r="O10" s="62"/>
      <c r="P10" s="62"/>
      <c r="Q10" s="62"/>
      <c r="R10" s="65"/>
      <c r="S10" s="21"/>
      <c r="T10" s="61"/>
      <c r="U10" s="62"/>
      <c r="V10" s="62"/>
      <c r="W10" s="62"/>
      <c r="X10" s="63"/>
      <c r="Y10" s="62"/>
      <c r="Z10" s="62"/>
      <c r="AA10" s="62"/>
      <c r="AB10" s="64" t="s">
        <v>439</v>
      </c>
      <c r="AC10" s="62"/>
      <c r="AD10" s="62"/>
      <c r="AE10" s="62"/>
      <c r="AF10" s="62"/>
      <c r="AG10" s="62"/>
      <c r="AH10" s="62"/>
      <c r="AI10" s="62"/>
      <c r="AJ10" s="62"/>
      <c r="AK10" s="65"/>
    </row>
    <row r="11" spans="1:37" ht="16.5" customHeight="1" thickBot="1">
      <c r="A11" s="66"/>
      <c r="B11" s="67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6"/>
      <c r="S11" s="21"/>
      <c r="T11" s="66"/>
      <c r="U11" s="67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6"/>
    </row>
    <row r="12" spans="1:37" ht="16.5" customHeight="1" thickTop="1" thickBot="1">
      <c r="A12" s="68"/>
      <c r="B12" s="70"/>
      <c r="C12" s="70"/>
      <c r="D12" s="70"/>
      <c r="E12" s="70"/>
      <c r="F12" s="70"/>
      <c r="G12" s="70"/>
      <c r="H12" s="70"/>
      <c r="I12" s="70"/>
      <c r="J12" s="71">
        <v>1.7391093916141465E-2</v>
      </c>
      <c r="K12" s="72">
        <v>0.28519614939686022</v>
      </c>
      <c r="L12" s="73"/>
      <c r="M12" s="69"/>
      <c r="N12" s="70"/>
      <c r="O12" s="69"/>
      <c r="P12" s="74" t="s">
        <v>374</v>
      </c>
      <c r="Q12" s="74"/>
      <c r="R12" s="75"/>
      <c r="S12" s="21"/>
      <c r="T12" s="68"/>
      <c r="U12" s="69"/>
      <c r="V12" s="70"/>
      <c r="W12" s="70"/>
      <c r="X12" s="70"/>
      <c r="Y12" s="70"/>
      <c r="Z12" s="70"/>
      <c r="AA12" s="70"/>
      <c r="AB12" s="70"/>
      <c r="AC12" s="71">
        <v>1.7391093916141465E-2</v>
      </c>
      <c r="AD12" s="72">
        <v>0.28519614939686022</v>
      </c>
      <c r="AE12" s="73"/>
      <c r="AF12" s="69"/>
      <c r="AG12" s="70"/>
      <c r="AH12" s="69"/>
      <c r="AI12" s="74" t="s">
        <v>374</v>
      </c>
      <c r="AJ12" s="74"/>
      <c r="AK12" s="75"/>
    </row>
    <row r="13" spans="1:37" ht="16.5" customHeight="1" thickTop="1" thickBot="1">
      <c r="A13" s="68"/>
      <c r="B13" s="70"/>
      <c r="C13" s="70"/>
      <c r="D13" s="70"/>
      <c r="E13" s="70"/>
      <c r="F13" s="70"/>
      <c r="G13" s="70"/>
      <c r="H13" s="70"/>
      <c r="I13" s="76"/>
      <c r="J13" s="78">
        <v>0.41455172378923599</v>
      </c>
      <c r="K13" s="78">
        <v>9.66208555170045E-2</v>
      </c>
      <c r="L13" s="72">
        <v>8.3510924792595809E-2</v>
      </c>
      <c r="M13" s="69"/>
      <c r="N13" s="70"/>
      <c r="O13" s="69"/>
      <c r="P13" s="79" t="s">
        <v>375</v>
      </c>
      <c r="Q13" s="80"/>
      <c r="R13" s="75"/>
      <c r="S13" s="21"/>
      <c r="T13" s="68"/>
      <c r="U13" s="70"/>
      <c r="V13" s="70"/>
      <c r="W13" s="70"/>
      <c r="X13" s="70"/>
      <c r="Y13" s="70"/>
      <c r="Z13" s="70"/>
      <c r="AA13" s="70"/>
      <c r="AB13" s="76"/>
      <c r="AC13" s="77">
        <v>0.41455172378923599</v>
      </c>
      <c r="AD13" s="78">
        <v>9.66208555170045E-2</v>
      </c>
      <c r="AE13" s="72">
        <v>8.3510924792595809E-2</v>
      </c>
      <c r="AF13" s="69"/>
      <c r="AG13" s="70"/>
      <c r="AH13" s="69"/>
      <c r="AI13" s="79" t="s">
        <v>375</v>
      </c>
      <c r="AJ13" s="80"/>
      <c r="AK13" s="75"/>
    </row>
    <row r="14" spans="1:37" ht="16.5" customHeight="1" thickTop="1" thickBot="1">
      <c r="A14" s="69"/>
      <c r="B14" s="70"/>
      <c r="C14" s="70"/>
      <c r="D14" s="70"/>
      <c r="E14" s="70"/>
      <c r="F14" s="70"/>
      <c r="G14" s="70"/>
      <c r="H14" s="70"/>
      <c r="I14" s="76"/>
      <c r="J14" s="77">
        <v>-0.1292790617765327</v>
      </c>
      <c r="K14" s="78">
        <v>0.31919794097134968</v>
      </c>
      <c r="L14" s="81">
        <v>0.26545942889835139</v>
      </c>
      <c r="M14" s="82"/>
      <c r="N14" s="70"/>
      <c r="O14" s="69"/>
      <c r="P14" s="139" t="s">
        <v>376</v>
      </c>
      <c r="Q14" s="140"/>
      <c r="R14" s="75"/>
      <c r="S14" s="21"/>
      <c r="T14" s="69"/>
      <c r="U14" s="70"/>
      <c r="V14" s="70"/>
      <c r="W14" s="70"/>
      <c r="X14" s="70"/>
      <c r="Y14" s="70"/>
      <c r="Z14" s="70"/>
      <c r="AA14" s="70"/>
      <c r="AB14" s="76"/>
      <c r="AC14" s="77">
        <v>-0.1292790617765327</v>
      </c>
      <c r="AD14" s="78">
        <v>0.31919794097134968</v>
      </c>
      <c r="AE14" s="81">
        <v>0.26545942889835139</v>
      </c>
      <c r="AF14" s="82"/>
      <c r="AG14" s="70"/>
      <c r="AH14" s="69"/>
      <c r="AI14" s="83" t="s">
        <v>434</v>
      </c>
      <c r="AJ14" s="84"/>
      <c r="AK14" s="75"/>
    </row>
    <row r="15" spans="1:37" ht="16.5" customHeight="1" thickTop="1" thickBot="1">
      <c r="A15" s="68"/>
      <c r="B15" s="70"/>
      <c r="C15" s="70"/>
      <c r="D15" s="70"/>
      <c r="E15" s="70"/>
      <c r="F15" s="70"/>
      <c r="G15" s="70"/>
      <c r="H15" s="70"/>
      <c r="I15" s="76"/>
      <c r="J15" s="71">
        <v>0.25648628753254243</v>
      </c>
      <c r="K15" s="77">
        <v>3.4627045058321926E-2</v>
      </c>
      <c r="L15" s="141">
        <v>0.2802902699268861</v>
      </c>
      <c r="M15" s="142">
        <v>9.8340714970834853E-2</v>
      </c>
      <c r="N15" s="87"/>
      <c r="O15" s="69"/>
      <c r="P15" s="88" t="s">
        <v>377</v>
      </c>
      <c r="Q15" s="89"/>
      <c r="R15" s="75"/>
      <c r="S15" s="21"/>
      <c r="T15" s="68"/>
      <c r="U15" s="70"/>
      <c r="V15" s="70"/>
      <c r="W15" s="70"/>
      <c r="X15" s="70"/>
      <c r="Y15" s="70"/>
      <c r="Z15" s="70"/>
      <c r="AA15" s="70"/>
      <c r="AB15" s="76"/>
      <c r="AC15" s="71">
        <v>0.25648628753254243</v>
      </c>
      <c r="AD15" s="85">
        <v>3.4627045058321926E-2</v>
      </c>
      <c r="AE15" s="86">
        <v>0.2802902699268861</v>
      </c>
      <c r="AF15" s="72">
        <v>9.8340714970834853E-2</v>
      </c>
      <c r="AG15" s="87"/>
      <c r="AH15" s="69"/>
      <c r="AI15" s="88" t="s">
        <v>377</v>
      </c>
      <c r="AJ15" s="89"/>
      <c r="AK15" s="75"/>
    </row>
    <row r="16" spans="1:37" ht="16.5" customHeight="1" thickTop="1" thickBot="1">
      <c r="A16" s="69"/>
      <c r="B16" s="70"/>
      <c r="C16" s="70"/>
      <c r="D16" s="70"/>
      <c r="E16" s="70"/>
      <c r="F16" s="70"/>
      <c r="G16" s="70"/>
      <c r="H16" s="70"/>
      <c r="I16" s="90"/>
      <c r="J16" s="78">
        <v>1.7891792107405102E-2</v>
      </c>
      <c r="K16" s="72">
        <v>8.7783302879795855E-2</v>
      </c>
      <c r="L16" s="78">
        <v>6.925764974126114E-2</v>
      </c>
      <c r="M16" s="81">
        <v>-3.3749977667640874E-2</v>
      </c>
      <c r="N16" s="82"/>
      <c r="O16" s="69"/>
      <c r="P16" s="70"/>
      <c r="Q16" s="70"/>
      <c r="R16" s="75"/>
      <c r="S16" s="21"/>
      <c r="T16" s="69"/>
      <c r="U16" s="70"/>
      <c r="V16" s="70"/>
      <c r="W16" s="70"/>
      <c r="X16" s="70"/>
      <c r="Y16" s="70"/>
      <c r="Z16" s="70"/>
      <c r="AA16" s="70"/>
      <c r="AB16" s="90"/>
      <c r="AC16" s="78">
        <v>1.7891792107405102E-2</v>
      </c>
      <c r="AD16" s="72">
        <v>8.7783302879795855E-2</v>
      </c>
      <c r="AE16" s="91">
        <v>6.925764974126114E-2</v>
      </c>
      <c r="AF16" s="92">
        <v>-3.3749977667640874E-2</v>
      </c>
      <c r="AG16" s="82"/>
      <c r="AH16" s="69"/>
      <c r="AI16" s="70"/>
      <c r="AJ16" s="70"/>
      <c r="AK16" s="75"/>
    </row>
    <row r="17" spans="1:37" ht="16.5" customHeight="1" thickTop="1" thickBot="1">
      <c r="A17" s="69"/>
      <c r="B17" s="70"/>
      <c r="C17" s="70"/>
      <c r="D17" s="70"/>
      <c r="E17" s="70"/>
      <c r="F17" s="70"/>
      <c r="G17" s="70"/>
      <c r="H17" s="90"/>
      <c r="I17" s="143">
        <v>-0.2144218094096817</v>
      </c>
      <c r="J17" s="78">
        <v>0.36748655532863328</v>
      </c>
      <c r="K17" s="81">
        <v>2.099346631216914E-2</v>
      </c>
      <c r="L17" s="78">
        <v>0.3293999251124724</v>
      </c>
      <c r="M17" s="78">
        <v>0.49410218907255388</v>
      </c>
      <c r="N17" s="72">
        <v>0.1221266658004927</v>
      </c>
      <c r="O17" s="82"/>
      <c r="P17" s="70"/>
      <c r="Q17" s="70"/>
      <c r="R17" s="75"/>
      <c r="S17" s="21"/>
      <c r="T17" s="69"/>
      <c r="U17" s="70"/>
      <c r="V17" s="70"/>
      <c r="W17" s="70"/>
      <c r="X17" s="70"/>
      <c r="Y17" s="70"/>
      <c r="Z17" s="70"/>
      <c r="AA17" s="90"/>
      <c r="AB17" s="93">
        <v>-0.2144218094096817</v>
      </c>
      <c r="AC17" s="78">
        <v>0.36748655532863328</v>
      </c>
      <c r="AD17" s="81">
        <v>2.099346631216914E-2</v>
      </c>
      <c r="AE17" s="94">
        <v>0.3293999251124724</v>
      </c>
      <c r="AF17" s="86">
        <v>0.49410218907255388</v>
      </c>
      <c r="AG17" s="72">
        <v>0.1221266658004927</v>
      </c>
      <c r="AH17" s="82"/>
      <c r="AI17" s="70"/>
      <c r="AJ17" s="70"/>
      <c r="AK17" s="75"/>
    </row>
    <row r="18" spans="1:37" ht="16.5" customHeight="1" thickTop="1" thickBot="1">
      <c r="A18" s="69"/>
      <c r="B18" s="70"/>
      <c r="C18" s="70"/>
      <c r="D18" s="70"/>
      <c r="E18" s="70"/>
      <c r="F18" s="70"/>
      <c r="G18" s="76"/>
      <c r="H18" s="78">
        <v>0.18405947551944912</v>
      </c>
      <c r="I18" s="144">
        <v>0.28591448954660148</v>
      </c>
      <c r="J18" s="145">
        <v>0.10750560579313451</v>
      </c>
      <c r="K18" s="146">
        <v>0.71075466553833788</v>
      </c>
      <c r="L18" s="78">
        <v>0.28545080981372539</v>
      </c>
      <c r="M18" s="78">
        <v>0.55582883731621902</v>
      </c>
      <c r="N18" s="78">
        <v>0.19016985035138489</v>
      </c>
      <c r="O18" s="72">
        <v>0.19616622492879543</v>
      </c>
      <c r="P18" s="70"/>
      <c r="Q18" s="70"/>
      <c r="R18" s="75"/>
      <c r="S18" s="21"/>
      <c r="T18" s="69"/>
      <c r="U18" s="70"/>
      <c r="V18" s="70"/>
      <c r="W18" s="70"/>
      <c r="X18" s="70"/>
      <c r="Y18" s="70"/>
      <c r="Z18" s="76"/>
      <c r="AA18" s="78">
        <v>0.18405947551944912</v>
      </c>
      <c r="AB18" s="95">
        <v>0.28591448954660148</v>
      </c>
      <c r="AC18" s="86">
        <v>0.10750560579313451</v>
      </c>
      <c r="AD18" s="96">
        <v>0.71075466553833788</v>
      </c>
      <c r="AE18" s="78">
        <v>0.28545080981372539</v>
      </c>
      <c r="AF18" s="94">
        <v>0.55582883731621902</v>
      </c>
      <c r="AG18" s="97">
        <v>0.19016985035138489</v>
      </c>
      <c r="AH18" s="72">
        <v>0.19616622492879543</v>
      </c>
      <c r="AI18" s="70"/>
      <c r="AJ18" s="70"/>
      <c r="AK18" s="75"/>
    </row>
    <row r="19" spans="1:37" ht="16.5" customHeight="1" thickTop="1" thickBot="1">
      <c r="A19" s="69"/>
      <c r="B19" s="70"/>
      <c r="C19" s="70"/>
      <c r="D19" s="70"/>
      <c r="E19" s="70"/>
      <c r="F19" s="69"/>
      <c r="G19" s="98"/>
      <c r="H19" s="147">
        <v>5.7492092887234669E-2</v>
      </c>
      <c r="I19" s="78">
        <v>0.40194194401608208</v>
      </c>
      <c r="J19" s="78">
        <v>0.33734068067918788</v>
      </c>
      <c r="K19" s="81">
        <v>0.40266330208595935</v>
      </c>
      <c r="L19" s="78">
        <v>0.35419107805938488</v>
      </c>
      <c r="M19" s="78">
        <v>-4.9914951399943064E-2</v>
      </c>
      <c r="N19" s="78">
        <v>0.26798975812443171</v>
      </c>
      <c r="O19" s="102">
        <v>-5.1090021654298656E-2</v>
      </c>
      <c r="P19" s="70"/>
      <c r="Q19" s="70"/>
      <c r="R19" s="75"/>
      <c r="S19" s="21"/>
      <c r="T19" s="69"/>
      <c r="U19" s="70"/>
      <c r="V19" s="70"/>
      <c r="W19" s="70"/>
      <c r="X19" s="70"/>
      <c r="Y19" s="69"/>
      <c r="Z19" s="98"/>
      <c r="AA19" s="99">
        <v>5.7492092887234669E-2</v>
      </c>
      <c r="AB19" s="78">
        <v>0.40194194401608208</v>
      </c>
      <c r="AC19" s="78">
        <v>0.33734068067918788</v>
      </c>
      <c r="AD19" s="100">
        <v>0.40266330208595935</v>
      </c>
      <c r="AE19" s="78">
        <v>0.35419107805938488</v>
      </c>
      <c r="AF19" s="94">
        <v>-4.9914951399943064E-2</v>
      </c>
      <c r="AG19" s="101">
        <v>0.26798975812443171</v>
      </c>
      <c r="AH19" s="102">
        <v>-5.1090021654298656E-2</v>
      </c>
      <c r="AI19" s="70"/>
      <c r="AJ19" s="70"/>
      <c r="AK19" s="75"/>
    </row>
    <row r="20" spans="1:37" ht="16.5" customHeight="1" thickTop="1" thickBot="1">
      <c r="A20" s="69"/>
      <c r="B20" s="70"/>
      <c r="C20" s="70"/>
      <c r="D20" s="70"/>
      <c r="E20" s="70"/>
      <c r="F20" s="70"/>
      <c r="G20" s="76"/>
      <c r="H20" s="148">
        <v>0.283004242833651</v>
      </c>
      <c r="I20" s="78">
        <v>0.27013068659356154</v>
      </c>
      <c r="J20" s="78">
        <v>1.0212884307782888</v>
      </c>
      <c r="K20" s="81">
        <v>0.57023328029026654</v>
      </c>
      <c r="L20" s="78">
        <v>0.46751407206031548</v>
      </c>
      <c r="M20" s="78">
        <v>0.45331168380535747</v>
      </c>
      <c r="N20" s="81">
        <v>0.5346378111699579</v>
      </c>
      <c r="O20" s="149"/>
      <c r="P20" s="70"/>
      <c r="Q20" s="70"/>
      <c r="R20" s="75"/>
      <c r="S20" s="21"/>
      <c r="T20" s="69"/>
      <c r="U20" s="70"/>
      <c r="V20" s="70"/>
      <c r="W20" s="70"/>
      <c r="X20" s="70"/>
      <c r="Y20" s="70"/>
      <c r="Z20" s="76"/>
      <c r="AA20" s="99">
        <v>0.283004242833651</v>
      </c>
      <c r="AB20" s="78">
        <v>0.27013068659356154</v>
      </c>
      <c r="AC20" s="78">
        <v>1.0212884307782888</v>
      </c>
      <c r="AD20" s="81">
        <v>0.57023328029026654</v>
      </c>
      <c r="AE20" s="86">
        <v>0.46751407206031548</v>
      </c>
      <c r="AF20" s="86">
        <v>0.45331168380535747</v>
      </c>
      <c r="AG20" s="96">
        <v>0.5346378111699579</v>
      </c>
      <c r="AH20" s="70"/>
      <c r="AI20" s="70"/>
      <c r="AJ20" s="70"/>
      <c r="AK20" s="75"/>
    </row>
    <row r="21" spans="1:37" ht="16.5" customHeight="1" thickTop="1" thickBot="1">
      <c r="A21" s="69"/>
      <c r="B21" s="70"/>
      <c r="C21" s="70"/>
      <c r="D21" s="70"/>
      <c r="E21" s="70"/>
      <c r="F21" s="70"/>
      <c r="G21" s="98"/>
      <c r="H21" s="147">
        <v>0.17241811715265065</v>
      </c>
      <c r="I21" s="145">
        <v>0.63210861841729304</v>
      </c>
      <c r="J21" s="141">
        <v>0.97354987881332899</v>
      </c>
      <c r="K21" s="81">
        <v>0.46278905071863718</v>
      </c>
      <c r="L21" s="78">
        <v>0.7225941372192457</v>
      </c>
      <c r="M21" s="78">
        <v>0.21798476641468056</v>
      </c>
      <c r="N21" s="102">
        <v>0.29791467877942068</v>
      </c>
      <c r="O21" s="87"/>
      <c r="P21" s="70"/>
      <c r="Q21" s="70"/>
      <c r="R21" s="75"/>
      <c r="S21" s="21"/>
      <c r="T21" s="69"/>
      <c r="U21" s="70"/>
      <c r="V21" s="70"/>
      <c r="W21" s="70"/>
      <c r="X21" s="70"/>
      <c r="Y21" s="70"/>
      <c r="Z21" s="98"/>
      <c r="AA21" s="99">
        <v>0.17241811715265065</v>
      </c>
      <c r="AB21" s="101">
        <v>0.63210861841729304</v>
      </c>
      <c r="AC21" s="86">
        <v>0.97354987881332899</v>
      </c>
      <c r="AD21" s="81">
        <v>0.46278905071863718</v>
      </c>
      <c r="AE21" s="78">
        <v>0.7225941372192457</v>
      </c>
      <c r="AF21" s="103">
        <v>0.21798476641468056</v>
      </c>
      <c r="AG21" s="102">
        <v>0.29791467877942068</v>
      </c>
      <c r="AH21" s="87"/>
      <c r="AI21" s="70"/>
      <c r="AJ21" s="70"/>
      <c r="AK21" s="75"/>
    </row>
    <row r="22" spans="1:37" ht="16.5" customHeight="1" thickTop="1" thickBot="1">
      <c r="A22" s="69"/>
      <c r="B22" s="70"/>
      <c r="C22" s="70"/>
      <c r="D22" s="70"/>
      <c r="E22" s="70"/>
      <c r="F22" s="69"/>
      <c r="G22" s="98"/>
      <c r="H22" s="77">
        <v>0.70786667026931926</v>
      </c>
      <c r="I22" s="150">
        <v>0.25620630126170774</v>
      </c>
      <c r="J22" s="151">
        <v>0.49157028681805492</v>
      </c>
      <c r="K22" s="146">
        <v>0.26281564750627595</v>
      </c>
      <c r="L22" s="104">
        <v>0.57786452724060133</v>
      </c>
      <c r="M22" s="102">
        <v>0.31549395271379677</v>
      </c>
      <c r="N22" s="105">
        <v>0.41344465654336027</v>
      </c>
      <c r="O22" s="70"/>
      <c r="P22" s="70"/>
      <c r="Q22" s="70"/>
      <c r="R22" s="75"/>
      <c r="S22" s="21"/>
      <c r="T22" s="69"/>
      <c r="U22" s="70"/>
      <c r="V22" s="70"/>
      <c r="W22" s="70"/>
      <c r="X22" s="70"/>
      <c r="Y22" s="69"/>
      <c r="Z22" s="98"/>
      <c r="AA22" s="77">
        <v>0.70786667026931926</v>
      </c>
      <c r="AB22" s="78">
        <v>0.25620630126170774</v>
      </c>
      <c r="AC22" s="91">
        <v>0.49157028681805492</v>
      </c>
      <c r="AD22" s="92">
        <v>0.26281564750627595</v>
      </c>
      <c r="AE22" s="104">
        <v>0.57786452724060133</v>
      </c>
      <c r="AF22" s="102">
        <v>0.31549395271379677</v>
      </c>
      <c r="AG22" s="105">
        <v>0.41344465654336027</v>
      </c>
      <c r="AH22" s="70"/>
      <c r="AI22" s="70"/>
      <c r="AJ22" s="70"/>
      <c r="AK22" s="75"/>
    </row>
    <row r="23" spans="1:37" ht="16.5" customHeight="1" thickTop="1" thickBot="1">
      <c r="A23" s="69"/>
      <c r="B23" s="70"/>
      <c r="C23" s="70"/>
      <c r="D23" s="70"/>
      <c r="E23" s="70"/>
      <c r="F23" s="70"/>
      <c r="G23" s="98"/>
      <c r="H23" s="85">
        <v>0.10386000450794963</v>
      </c>
      <c r="I23" s="104">
        <v>0.32944415272317951</v>
      </c>
      <c r="J23" s="104">
        <v>0.20742025589262081</v>
      </c>
      <c r="K23" s="152">
        <v>0.31608909816902564</v>
      </c>
      <c r="L23" s="153">
        <v>0.39230655687183535</v>
      </c>
      <c r="M23" s="154">
        <v>0.49736314474135845</v>
      </c>
      <c r="N23" s="81">
        <v>0.70852629330246941</v>
      </c>
      <c r="O23" s="70"/>
      <c r="P23" s="70"/>
      <c r="Q23" s="70"/>
      <c r="R23" s="75"/>
      <c r="S23" s="21"/>
      <c r="T23" s="69"/>
      <c r="U23" s="70"/>
      <c r="V23" s="70"/>
      <c r="W23" s="70"/>
      <c r="X23" s="70"/>
      <c r="Y23" s="70"/>
      <c r="Z23" s="98"/>
      <c r="AA23" s="85">
        <v>0.10386000450794963</v>
      </c>
      <c r="AB23" s="104">
        <v>0.32944415272317951</v>
      </c>
      <c r="AC23" s="104">
        <v>0.20742025589262081</v>
      </c>
      <c r="AD23" s="102">
        <v>0.31608909816902564</v>
      </c>
      <c r="AE23" s="106">
        <v>0.39230655687183535</v>
      </c>
      <c r="AF23" s="107">
        <v>0.49736314474135845</v>
      </c>
      <c r="AG23" s="81">
        <v>0.70852629330246941</v>
      </c>
      <c r="AH23" s="70"/>
      <c r="AI23" s="70"/>
      <c r="AJ23" s="70"/>
      <c r="AK23" s="75"/>
    </row>
    <row r="24" spans="1:37" ht="16.5" customHeight="1" thickTop="1" thickBot="1">
      <c r="A24" s="69"/>
      <c r="B24" s="70"/>
      <c r="C24" s="70"/>
      <c r="D24" s="70"/>
      <c r="E24" s="70"/>
      <c r="F24" s="70"/>
      <c r="G24" s="69"/>
      <c r="H24" s="108"/>
      <c r="I24" s="109">
        <v>0.33606371703560622</v>
      </c>
      <c r="J24" s="78">
        <v>0.36788539271843668</v>
      </c>
      <c r="K24" s="78">
        <v>0.3899199773681028</v>
      </c>
      <c r="L24" s="78">
        <v>0.6249770064483462</v>
      </c>
      <c r="M24" s="147">
        <v>0.72050385654629512</v>
      </c>
      <c r="N24" s="155">
        <v>0.7339220900751231</v>
      </c>
      <c r="O24" s="70"/>
      <c r="P24" s="70"/>
      <c r="Q24" s="70"/>
      <c r="R24" s="75"/>
      <c r="S24" s="21"/>
      <c r="T24" s="69"/>
      <c r="U24" s="70"/>
      <c r="V24" s="70"/>
      <c r="W24" s="70"/>
      <c r="X24" s="70"/>
      <c r="Y24" s="70"/>
      <c r="Z24" s="69"/>
      <c r="AA24" s="108"/>
      <c r="AB24" s="109">
        <v>0.33606371703560622</v>
      </c>
      <c r="AC24" s="109">
        <v>0.36788539271843668</v>
      </c>
      <c r="AD24" s="94">
        <v>0.3899199773681028</v>
      </c>
      <c r="AE24" s="97">
        <v>0.6249770064483462</v>
      </c>
      <c r="AF24" s="91">
        <v>0.72050385654629512</v>
      </c>
      <c r="AG24" s="92">
        <v>0.7339220900751231</v>
      </c>
      <c r="AH24" s="70"/>
      <c r="AI24" s="70"/>
      <c r="AJ24" s="70"/>
      <c r="AK24" s="75"/>
    </row>
    <row r="25" spans="1:37" ht="16.5" customHeight="1" thickTop="1" thickBot="1">
      <c r="A25" s="69"/>
      <c r="B25" s="70"/>
      <c r="C25" s="70"/>
      <c r="D25" s="70"/>
      <c r="E25" s="70"/>
      <c r="F25" s="69"/>
      <c r="G25" s="98"/>
      <c r="H25" s="71">
        <v>0.3942861608627668</v>
      </c>
      <c r="I25" s="141">
        <v>0.31341152565318442</v>
      </c>
      <c r="J25" s="141">
        <v>0.14693482495535815</v>
      </c>
      <c r="K25" s="78">
        <v>0.10639637600633467</v>
      </c>
      <c r="L25" s="78">
        <v>0.5721319974399508</v>
      </c>
      <c r="M25" s="156">
        <v>0.66097091818524412</v>
      </c>
      <c r="N25" s="81">
        <v>0.8441217998179873</v>
      </c>
      <c r="O25" s="70"/>
      <c r="P25" s="70"/>
      <c r="Q25" s="69"/>
      <c r="R25" s="75"/>
      <c r="S25" s="21"/>
      <c r="T25" s="69"/>
      <c r="U25" s="70"/>
      <c r="V25" s="70"/>
      <c r="W25" s="70"/>
      <c r="X25" s="70"/>
      <c r="Y25" s="69"/>
      <c r="Z25" s="98"/>
      <c r="AA25" s="110">
        <v>0.3942861608627668</v>
      </c>
      <c r="AB25" s="86">
        <v>0.31341152565318442</v>
      </c>
      <c r="AC25" s="86">
        <v>0.14693482495535815</v>
      </c>
      <c r="AD25" s="95">
        <v>0.10639637600633467</v>
      </c>
      <c r="AE25" s="78">
        <v>0.5721319974399508</v>
      </c>
      <c r="AF25" s="95">
        <v>0.66097091818524412</v>
      </c>
      <c r="AG25" s="81">
        <v>0.8441217998179873</v>
      </c>
      <c r="AH25" s="70"/>
      <c r="AI25" s="70"/>
      <c r="AJ25" s="69"/>
      <c r="AK25" s="75"/>
    </row>
    <row r="26" spans="1:37" ht="16.5" customHeight="1" thickTop="1" thickBot="1">
      <c r="A26" s="69"/>
      <c r="B26" s="70"/>
      <c r="C26" s="70"/>
      <c r="D26" s="70"/>
      <c r="E26" s="70"/>
      <c r="F26" s="69"/>
      <c r="G26" s="98"/>
      <c r="H26" s="157">
        <v>0.60730644993749472</v>
      </c>
      <c r="I26" s="78">
        <v>0.56830121061735017</v>
      </c>
      <c r="J26" s="151">
        <v>0.61294377928404753</v>
      </c>
      <c r="K26" s="158">
        <v>0.5312129805087995</v>
      </c>
      <c r="L26" s="159">
        <v>0.6950477321406634</v>
      </c>
      <c r="M26" s="78">
        <v>0.8719564289987991</v>
      </c>
      <c r="N26" s="81">
        <v>0.50112483351130166</v>
      </c>
      <c r="O26" s="70"/>
      <c r="P26" s="69"/>
      <c r="Q26" s="69"/>
      <c r="R26" s="75"/>
      <c r="S26" s="21"/>
      <c r="T26" s="69"/>
      <c r="U26" s="70"/>
      <c r="V26" s="70"/>
      <c r="W26" s="70"/>
      <c r="X26" s="70"/>
      <c r="Y26" s="69"/>
      <c r="Z26" s="98"/>
      <c r="AA26" s="95">
        <v>0.60730644993749472</v>
      </c>
      <c r="AB26" s="78">
        <v>0.56830121061735017</v>
      </c>
      <c r="AC26" s="91">
        <v>0.61294377928404753</v>
      </c>
      <c r="AD26" s="111">
        <v>0.5312129805087995</v>
      </c>
      <c r="AE26" s="112">
        <v>0.6950477321406634</v>
      </c>
      <c r="AF26" s="113">
        <v>0.8719564289987991</v>
      </c>
      <c r="AG26" s="96">
        <v>0.50112483351130166</v>
      </c>
      <c r="AH26" s="70"/>
      <c r="AI26" s="69"/>
      <c r="AJ26" s="69"/>
      <c r="AK26" s="75"/>
    </row>
    <row r="27" spans="1:37" ht="16.5" customHeight="1" thickTop="1" thickBot="1">
      <c r="A27" s="69"/>
      <c r="B27" s="70"/>
      <c r="C27" s="70" t="s">
        <v>378</v>
      </c>
      <c r="D27" s="70" t="s">
        <v>379</v>
      </c>
      <c r="E27" s="70" t="s">
        <v>380</v>
      </c>
      <c r="F27" s="69"/>
      <c r="G27" s="98"/>
      <c r="H27" s="78">
        <v>0.36268791100195763</v>
      </c>
      <c r="I27" s="78">
        <v>0.2665476376831899</v>
      </c>
      <c r="J27" s="81">
        <v>0.76537919367791751</v>
      </c>
      <c r="K27" s="78">
        <v>0.99740072235849908</v>
      </c>
      <c r="L27" s="72">
        <v>1.2552540844806392</v>
      </c>
      <c r="M27" s="85">
        <v>1.6217190426197181</v>
      </c>
      <c r="N27" s="102">
        <v>0.73440161684701355</v>
      </c>
      <c r="O27" s="73"/>
      <c r="P27" s="73"/>
      <c r="Q27" s="70"/>
      <c r="R27" s="75"/>
      <c r="S27" s="21"/>
      <c r="T27" s="69"/>
      <c r="U27" s="70"/>
      <c r="V27" s="70" t="s">
        <v>378</v>
      </c>
      <c r="W27" s="70" t="s">
        <v>379</v>
      </c>
      <c r="X27" s="70" t="s">
        <v>380</v>
      </c>
      <c r="Y27" s="69"/>
      <c r="Z27" s="98"/>
      <c r="AA27" s="114">
        <v>0.36268791100195763</v>
      </c>
      <c r="AB27" s="86">
        <v>0.2665476376831899</v>
      </c>
      <c r="AC27" s="96">
        <v>0.76537919367791751</v>
      </c>
      <c r="AD27" s="78">
        <v>0.99740072235849908</v>
      </c>
      <c r="AE27" s="115">
        <v>1.2552540844806392</v>
      </c>
      <c r="AF27" s="116">
        <v>1.6217190426197181</v>
      </c>
      <c r="AG27" s="117">
        <v>0.73440161684701355</v>
      </c>
      <c r="AH27" s="73"/>
      <c r="AI27" s="73"/>
      <c r="AJ27" s="70"/>
      <c r="AK27" s="75"/>
    </row>
    <row r="28" spans="1:37" ht="16.5" customHeight="1" thickTop="1" thickBot="1">
      <c r="A28" s="69"/>
      <c r="B28" s="70"/>
      <c r="C28" s="70">
        <v>-0.2144218094096817</v>
      </c>
      <c r="D28" s="70">
        <v>0.53517101387510202</v>
      </c>
      <c r="E28" s="70">
        <v>1.9305069507507877</v>
      </c>
      <c r="F28" s="69"/>
      <c r="G28" s="98"/>
      <c r="H28" s="78">
        <v>0.33736001736608401</v>
      </c>
      <c r="I28" s="78">
        <v>0.73997964599150645</v>
      </c>
      <c r="J28" s="81">
        <v>0.36037281359571072</v>
      </c>
      <c r="K28" s="104">
        <v>0.91454211467461022</v>
      </c>
      <c r="L28" s="104">
        <v>0.77356715028775724</v>
      </c>
      <c r="M28" s="104">
        <v>0.82566937577501776</v>
      </c>
      <c r="N28" s="160">
        <v>0.87169176129526793</v>
      </c>
      <c r="O28" s="109">
        <v>0.40881755098112205</v>
      </c>
      <c r="P28" s="81">
        <v>0.52216782244804971</v>
      </c>
      <c r="Q28" s="73"/>
      <c r="R28" s="75"/>
      <c r="S28" s="21"/>
      <c r="T28" s="69"/>
      <c r="U28" s="70"/>
      <c r="V28" s="70">
        <v>-0.2144218094096817</v>
      </c>
      <c r="W28" s="70">
        <v>0.53517101387510202</v>
      </c>
      <c r="X28" s="70">
        <v>1.9305069507507877</v>
      </c>
      <c r="Y28" s="69"/>
      <c r="Z28" s="98"/>
      <c r="AA28" s="99">
        <v>0.33736001736608401</v>
      </c>
      <c r="AB28" s="118">
        <v>0.73997964599150645</v>
      </c>
      <c r="AC28" s="119">
        <v>0.36037281359571072</v>
      </c>
      <c r="AD28" s="112">
        <v>0.91454211467461022</v>
      </c>
      <c r="AE28" s="104">
        <v>0.77356715028775724</v>
      </c>
      <c r="AF28" s="104">
        <v>0.82566937577501776</v>
      </c>
      <c r="AG28" s="95">
        <v>0.87169176129526793</v>
      </c>
      <c r="AH28" s="109">
        <v>0.40881755098112205</v>
      </c>
      <c r="AI28" s="81">
        <v>0.52216782244804971</v>
      </c>
      <c r="AJ28" s="73"/>
      <c r="AK28" s="75"/>
    </row>
    <row r="29" spans="1:37" ht="16.5" customHeight="1" thickTop="1" thickBot="1">
      <c r="A29" s="69"/>
      <c r="B29" s="70"/>
      <c r="C29" s="70"/>
      <c r="D29" s="69"/>
      <c r="E29" s="70"/>
      <c r="F29" s="69"/>
      <c r="G29" s="98"/>
      <c r="H29" s="77">
        <v>0.59371212707257648</v>
      </c>
      <c r="I29" s="104">
        <v>0.27141854031462742</v>
      </c>
      <c r="J29" s="102">
        <v>1.3751485858759294</v>
      </c>
      <c r="K29" s="78">
        <v>0.41080917265050587</v>
      </c>
      <c r="L29" s="78">
        <v>1.1594995772704841</v>
      </c>
      <c r="M29" s="72">
        <v>1.0072800542663352</v>
      </c>
      <c r="N29" s="77">
        <v>0.57553333285693675</v>
      </c>
      <c r="O29" s="78">
        <v>0.52361212862934714</v>
      </c>
      <c r="P29" s="78">
        <v>0.91459109464724353</v>
      </c>
      <c r="Q29" s="81">
        <v>0.31228013181476832</v>
      </c>
      <c r="R29" s="75"/>
      <c r="S29" s="21"/>
      <c r="T29" s="69"/>
      <c r="U29" s="70"/>
      <c r="V29" s="70"/>
      <c r="W29" s="69"/>
      <c r="X29" s="70"/>
      <c r="Y29" s="69"/>
      <c r="Z29" s="98"/>
      <c r="AA29" s="99">
        <v>0.59371212707257648</v>
      </c>
      <c r="AB29" s="104">
        <v>0.27141854031462742</v>
      </c>
      <c r="AC29" s="102">
        <v>1.3751485858759294</v>
      </c>
      <c r="AD29" s="110">
        <v>0.41080917265050587</v>
      </c>
      <c r="AE29" s="109">
        <v>1.1594995772704841</v>
      </c>
      <c r="AF29" s="72">
        <v>1.0072800542663352</v>
      </c>
      <c r="AG29" s="120">
        <v>0.57553333285693675</v>
      </c>
      <c r="AH29" s="86">
        <v>0.52361212862934714</v>
      </c>
      <c r="AI29" s="86">
        <v>0.91459109464724353</v>
      </c>
      <c r="AJ29" s="115">
        <v>0.31228013181476832</v>
      </c>
      <c r="AK29" s="75"/>
    </row>
    <row r="30" spans="1:37" ht="16.5" customHeight="1" thickTop="1" thickBot="1">
      <c r="A30" s="69"/>
      <c r="B30" s="69"/>
      <c r="C30" s="69"/>
      <c r="D30" s="69"/>
      <c r="E30" s="69"/>
      <c r="F30" s="69"/>
      <c r="G30" s="102"/>
      <c r="H30" s="121">
        <v>0.46243189289707498</v>
      </c>
      <c r="I30" s="81">
        <v>0.76818499355155723</v>
      </c>
      <c r="J30" s="78">
        <v>1.276508859002079</v>
      </c>
      <c r="K30" s="78">
        <v>0.48683888804219588</v>
      </c>
      <c r="L30" s="78">
        <v>1.3100594385029751</v>
      </c>
      <c r="M30" s="78">
        <v>1.0005607331617261</v>
      </c>
      <c r="N30" s="85">
        <v>0.54946408890643728</v>
      </c>
      <c r="O30" s="78">
        <v>1.0283089029716086</v>
      </c>
      <c r="P30" s="78">
        <v>0.48035093040104115</v>
      </c>
      <c r="Q30" s="81">
        <v>0.50757800502956307</v>
      </c>
      <c r="R30" s="75"/>
      <c r="S30" s="21"/>
      <c r="T30" s="69"/>
      <c r="U30" s="69"/>
      <c r="V30" s="69"/>
      <c r="W30" s="69"/>
      <c r="X30" s="69"/>
      <c r="Y30" s="69"/>
      <c r="Z30" s="78"/>
      <c r="AA30" s="121">
        <v>0.46243189289707498</v>
      </c>
      <c r="AB30" s="72">
        <v>0.76818499355155723</v>
      </c>
      <c r="AC30" s="78">
        <v>1.276508859002079</v>
      </c>
      <c r="AD30" s="94">
        <v>0.48683888804219588</v>
      </c>
      <c r="AE30" s="78">
        <v>1.3100594385029751</v>
      </c>
      <c r="AF30" s="96">
        <v>1.0005607331617261</v>
      </c>
      <c r="AG30" s="85">
        <v>0.54946408890643728</v>
      </c>
      <c r="AH30" s="104">
        <v>1.0283089029716086</v>
      </c>
      <c r="AI30" s="122">
        <v>0.48035093040104115</v>
      </c>
      <c r="AJ30" s="81">
        <v>0.50757800502956307</v>
      </c>
      <c r="AK30" s="75"/>
    </row>
    <row r="31" spans="1:37" ht="16.5" customHeight="1" thickTop="1" thickBot="1">
      <c r="A31" s="69"/>
      <c r="B31" s="70"/>
      <c r="C31" s="70"/>
      <c r="D31" s="70"/>
      <c r="E31" s="69"/>
      <c r="F31" s="98"/>
      <c r="G31" s="78">
        <v>0.71302519253051422</v>
      </c>
      <c r="H31" s="72">
        <v>0.62683761714630304</v>
      </c>
      <c r="I31" s="81">
        <v>0.34307273724363263</v>
      </c>
      <c r="J31" s="78">
        <v>0.15850805565977844</v>
      </c>
      <c r="K31" s="78">
        <v>-0.16437406694735923</v>
      </c>
      <c r="L31" s="78">
        <v>1.3861016981128849</v>
      </c>
      <c r="M31" s="78">
        <v>0.88092712557039654</v>
      </c>
      <c r="N31" s="78">
        <v>1.1950065385331943</v>
      </c>
      <c r="O31" s="72">
        <v>1.2416251335095829</v>
      </c>
      <c r="P31" s="78">
        <v>0.53517101387510202</v>
      </c>
      <c r="Q31" s="78">
        <v>0.86844238615273461</v>
      </c>
      <c r="R31" s="127"/>
      <c r="S31" s="21"/>
      <c r="T31" s="69"/>
      <c r="U31" s="70"/>
      <c r="V31" s="70"/>
      <c r="W31" s="70"/>
      <c r="X31" s="69"/>
      <c r="Y31" s="123"/>
      <c r="Z31" s="106">
        <v>0.71302519253051422</v>
      </c>
      <c r="AA31" s="124">
        <v>0.62683761714630304</v>
      </c>
      <c r="AB31" s="125">
        <v>0.34307273724363263</v>
      </c>
      <c r="AC31" s="78">
        <v>0.15850805565977844</v>
      </c>
      <c r="AD31" s="94">
        <v>-0.16437406694735923</v>
      </c>
      <c r="AE31" s="126">
        <v>1.3861016981128849</v>
      </c>
      <c r="AF31" s="78">
        <v>0.88092712557039654</v>
      </c>
      <c r="AG31" s="78">
        <v>1.1950065385331943</v>
      </c>
      <c r="AH31" s="72">
        <v>1.2416251335095829</v>
      </c>
      <c r="AI31" s="77">
        <v>0.53517101387510202</v>
      </c>
      <c r="AJ31" s="78">
        <v>0.86844238615273461</v>
      </c>
      <c r="AK31" s="127"/>
    </row>
    <row r="32" spans="1:37" ht="16.5" customHeight="1" thickTop="1" thickBot="1">
      <c r="A32" s="69"/>
      <c r="B32" s="70"/>
      <c r="C32" s="70"/>
      <c r="D32" s="90"/>
      <c r="E32" s="71">
        <v>0.61260873008290861</v>
      </c>
      <c r="F32" s="161">
        <v>0.92865452140824534</v>
      </c>
      <c r="G32" s="104">
        <v>0.68064871834485619</v>
      </c>
      <c r="H32" s="102">
        <v>1.0228968221465129</v>
      </c>
      <c r="I32" s="81">
        <v>0.57898854117235388</v>
      </c>
      <c r="J32" s="70">
        <v>0.8019810138854</v>
      </c>
      <c r="K32" s="78">
        <v>9.0123556171350927E-2</v>
      </c>
      <c r="L32" s="78">
        <v>1.9305069507507877</v>
      </c>
      <c r="M32" s="78">
        <v>1.4074160636032174</v>
      </c>
      <c r="N32" s="78">
        <v>1.357040836678336</v>
      </c>
      <c r="O32" s="102">
        <v>1.7223602925091397</v>
      </c>
      <c r="P32" s="85">
        <v>1.1514715773088824</v>
      </c>
      <c r="Q32" s="102">
        <v>0.70934707770522465</v>
      </c>
      <c r="R32" s="75"/>
      <c r="S32" s="21"/>
      <c r="T32" s="69"/>
      <c r="U32" s="70"/>
      <c r="V32" s="70"/>
      <c r="W32" s="90"/>
      <c r="X32" s="106">
        <v>0.61260873008290861</v>
      </c>
      <c r="Y32" s="128">
        <v>0.92865452140824534</v>
      </c>
      <c r="Z32" s="129">
        <v>0.68064871834485619</v>
      </c>
      <c r="AA32" s="102">
        <v>1.0228968221465129</v>
      </c>
      <c r="AB32" s="96">
        <v>0.57898854117235388</v>
      </c>
      <c r="AC32" s="70">
        <v>0.8019810138854</v>
      </c>
      <c r="AD32" s="95">
        <v>9.0123556171350927E-2</v>
      </c>
      <c r="AE32" s="86">
        <v>1.9305069507507877</v>
      </c>
      <c r="AF32" s="86">
        <v>1.4074160636032174</v>
      </c>
      <c r="AG32" s="86">
        <v>1.357040836678336</v>
      </c>
      <c r="AH32" s="102">
        <v>1.7223602925091397</v>
      </c>
      <c r="AI32" s="85">
        <v>1.1514715773088824</v>
      </c>
      <c r="AJ32" s="102">
        <v>0.70934707770522465</v>
      </c>
      <c r="AK32" s="75"/>
    </row>
    <row r="33" spans="1:37" ht="16.5" customHeight="1" thickTop="1" thickBot="1">
      <c r="A33" s="69"/>
      <c r="B33" s="70"/>
      <c r="C33" s="90"/>
      <c r="D33" s="78">
        <v>0.53139752327755474</v>
      </c>
      <c r="E33" s="102">
        <v>0.44226810858749577</v>
      </c>
      <c r="F33" s="78">
        <v>0.56350832031719644</v>
      </c>
      <c r="G33" s="78">
        <v>0.52225829650336397</v>
      </c>
      <c r="H33" s="78">
        <v>0.21733102788572545</v>
      </c>
      <c r="I33" s="146">
        <v>0.5539441543676249</v>
      </c>
      <c r="J33" s="104">
        <v>0.65980955739033398</v>
      </c>
      <c r="K33" s="78">
        <v>0.81028455394196452</v>
      </c>
      <c r="L33" s="78">
        <v>0.72354948268915642</v>
      </c>
      <c r="M33" s="78">
        <v>1.4129259134709526</v>
      </c>
      <c r="N33" s="81">
        <v>1.0359331158659169</v>
      </c>
      <c r="O33" s="78">
        <v>0.85732687853159462</v>
      </c>
      <c r="P33" s="78">
        <v>1.0326925001276299</v>
      </c>
      <c r="Q33" s="81">
        <v>0.89395316676186276</v>
      </c>
      <c r="R33" s="75"/>
      <c r="S33" s="21"/>
      <c r="T33" s="69"/>
      <c r="U33" s="70"/>
      <c r="V33" s="70"/>
      <c r="W33" s="110">
        <v>0.53139752327755474</v>
      </c>
      <c r="X33" s="130">
        <v>0.44226810858749577</v>
      </c>
      <c r="Y33" s="78">
        <v>0.56350832031719644</v>
      </c>
      <c r="Z33" s="94">
        <v>0.52225829650336397</v>
      </c>
      <c r="AA33" s="78">
        <v>0.21733102788572545</v>
      </c>
      <c r="AB33" s="81">
        <v>0.5539441543676249</v>
      </c>
      <c r="AC33" s="131">
        <v>0.65980955739033398</v>
      </c>
      <c r="AD33" s="132">
        <v>0.81028455394196452</v>
      </c>
      <c r="AE33" s="101">
        <v>0.72354948268915642</v>
      </c>
      <c r="AF33" s="78">
        <v>1.4129259134709526</v>
      </c>
      <c r="AG33" s="81">
        <v>1.0359331158659169</v>
      </c>
      <c r="AH33" s="78">
        <v>0.85732687853159462</v>
      </c>
      <c r="AI33" s="78">
        <v>1.0326925001276299</v>
      </c>
      <c r="AJ33" s="81">
        <v>0.89395316676186276</v>
      </c>
      <c r="AK33" s="75"/>
    </row>
    <row r="34" spans="1:37" ht="16.5" customHeight="1" thickTop="1" thickBot="1">
      <c r="A34" s="69"/>
      <c r="B34" s="69"/>
      <c r="C34" s="85">
        <v>0.66197420525886397</v>
      </c>
      <c r="D34" s="102">
        <v>0.60055005996715316</v>
      </c>
      <c r="E34" s="134"/>
      <c r="F34" s="85">
        <v>0.59726433723810146</v>
      </c>
      <c r="G34" s="78">
        <v>0.48985563075887306</v>
      </c>
      <c r="H34" s="147">
        <v>0.34195617879575479</v>
      </c>
      <c r="I34" s="78">
        <v>0.52011058049517001</v>
      </c>
      <c r="J34" s="81">
        <v>0.60050073582136321</v>
      </c>
      <c r="K34" s="78">
        <v>0.61379689916922775</v>
      </c>
      <c r="L34" s="78">
        <v>0.67237043434575927</v>
      </c>
      <c r="M34" s="78">
        <v>1.0764597564707712</v>
      </c>
      <c r="N34" s="81">
        <v>1.2523661667471542</v>
      </c>
      <c r="O34" s="78">
        <v>0.96240860814214013</v>
      </c>
      <c r="P34" s="78">
        <v>1.0238918793711527</v>
      </c>
      <c r="Q34" s="102">
        <v>0.87877796948707676</v>
      </c>
      <c r="R34" s="75"/>
      <c r="S34" s="21"/>
      <c r="T34" s="69"/>
      <c r="U34" s="69"/>
      <c r="V34" s="133">
        <v>0.66197420525886397</v>
      </c>
      <c r="W34" s="102">
        <v>0.60055005996715316</v>
      </c>
      <c r="X34" s="134"/>
      <c r="Y34" s="85">
        <v>0.59726433723810146</v>
      </c>
      <c r="Z34" s="94">
        <v>0.48985563075887306</v>
      </c>
      <c r="AA34" s="101">
        <v>0.34195617879575479</v>
      </c>
      <c r="AB34" s="135">
        <v>0.52011058049517001</v>
      </c>
      <c r="AC34" s="115">
        <v>0.60050073582136321</v>
      </c>
      <c r="AD34" s="78">
        <v>0.61379689916922775</v>
      </c>
      <c r="AE34" s="91">
        <v>0.67237043434575927</v>
      </c>
      <c r="AF34" s="101">
        <v>1.0764597564707712</v>
      </c>
      <c r="AG34" s="81">
        <v>1.2523661667471542</v>
      </c>
      <c r="AH34" s="78">
        <v>0.96240860814214013</v>
      </c>
      <c r="AI34" s="78">
        <v>1.0238918793711527</v>
      </c>
      <c r="AJ34" s="102">
        <v>0.87877796948707676</v>
      </c>
      <c r="AK34" s="75"/>
    </row>
    <row r="35" spans="1:37" ht="16.5" customHeight="1" thickTop="1" thickBot="1">
      <c r="A35" s="69"/>
      <c r="B35" s="69"/>
      <c r="C35" s="69"/>
      <c r="D35" s="69"/>
      <c r="E35" s="69"/>
      <c r="F35" s="108"/>
      <c r="G35" s="104">
        <v>0.50020212684862564</v>
      </c>
      <c r="H35" s="159">
        <v>0.49444301854959516</v>
      </c>
      <c r="I35" s="78">
        <v>0.53181030140649899</v>
      </c>
      <c r="J35" s="81">
        <v>0.72260022759069731</v>
      </c>
      <c r="K35" s="104">
        <v>1.257578492619893</v>
      </c>
      <c r="L35" s="104">
        <v>0.93853354750379481</v>
      </c>
      <c r="M35" s="104">
        <v>0.82712058539100575</v>
      </c>
      <c r="N35" s="102">
        <v>1.0541036049005692</v>
      </c>
      <c r="O35" s="78">
        <v>0.71341844666419352</v>
      </c>
      <c r="P35" s="102">
        <v>0.51384978375543788</v>
      </c>
      <c r="Q35" s="69"/>
      <c r="R35" s="75"/>
      <c r="S35" s="21"/>
      <c r="T35" s="69"/>
      <c r="U35" s="69"/>
      <c r="V35" s="69"/>
      <c r="W35" s="69"/>
      <c r="X35" s="69"/>
      <c r="Y35" s="108"/>
      <c r="Z35" s="104">
        <v>0.50020212684862564</v>
      </c>
      <c r="AA35" s="136">
        <v>0.49444301854959516</v>
      </c>
      <c r="AB35" s="95">
        <v>0.53181030140649899</v>
      </c>
      <c r="AC35" s="81">
        <v>0.72260022759069731</v>
      </c>
      <c r="AD35" s="104">
        <v>1.257578492619893</v>
      </c>
      <c r="AE35" s="104">
        <v>0.93853354750379481</v>
      </c>
      <c r="AF35" s="136">
        <v>0.82712058539100575</v>
      </c>
      <c r="AG35" s="102">
        <v>1.0541036049005692</v>
      </c>
      <c r="AH35" s="137">
        <v>0.71341844666419352</v>
      </c>
      <c r="AI35" s="102">
        <v>0.51384978375543788</v>
      </c>
      <c r="AJ35" s="69"/>
      <c r="AK35" s="75"/>
    </row>
    <row r="36" spans="1:37" ht="16.5" customHeight="1" thickTop="1" thickBot="1">
      <c r="A36" s="69"/>
      <c r="B36" s="69"/>
      <c r="C36" s="69"/>
      <c r="D36" s="69"/>
      <c r="E36" s="69"/>
      <c r="F36" s="138">
        <v>0.37661823571817354</v>
      </c>
      <c r="G36" s="70"/>
      <c r="H36" s="162"/>
      <c r="I36" s="85">
        <v>0.81274979124605906</v>
      </c>
      <c r="J36" s="104">
        <v>0.62561873654451983</v>
      </c>
      <c r="K36" s="104">
        <v>0.79138427517972953</v>
      </c>
      <c r="L36" s="104">
        <v>0.63057538876802877</v>
      </c>
      <c r="M36" s="104">
        <v>0.83590725635380725</v>
      </c>
      <c r="N36" s="104">
        <v>0.87008880746715089</v>
      </c>
      <c r="O36" s="102">
        <v>0.65678620896751916</v>
      </c>
      <c r="P36" s="69"/>
      <c r="Q36" s="70"/>
      <c r="R36" s="75"/>
      <c r="S36" s="21"/>
      <c r="T36" s="69"/>
      <c r="U36" s="69"/>
      <c r="V36" s="69"/>
      <c r="W36" s="69"/>
      <c r="X36" s="69"/>
      <c r="Y36" s="138">
        <v>0.37661823571817354</v>
      </c>
      <c r="Z36" s="70"/>
      <c r="AA36" s="69"/>
      <c r="AB36" s="85">
        <v>0.81274979124605906</v>
      </c>
      <c r="AC36" s="104">
        <v>0.62561873654451983</v>
      </c>
      <c r="AD36" s="104">
        <v>0.79138427517972953</v>
      </c>
      <c r="AE36" s="104">
        <v>0.63057538876802877</v>
      </c>
      <c r="AF36" s="104">
        <v>0.83590725635380725</v>
      </c>
      <c r="AG36" s="104">
        <v>0.87008880746715089</v>
      </c>
      <c r="AH36" s="102">
        <v>0.65678620896751916</v>
      </c>
      <c r="AI36" s="69"/>
      <c r="AJ36" s="70"/>
      <c r="AK36" s="75"/>
    </row>
    <row r="37" spans="1:37" ht="16.5" customHeight="1" thickTop="1">
      <c r="A37" s="69" t="s">
        <v>435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75" t="s">
        <v>436</v>
      </c>
      <c r="S37" s="21"/>
      <c r="T37" s="69" t="s">
        <v>435</v>
      </c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75" t="s">
        <v>436</v>
      </c>
    </row>
    <row r="38" spans="1:37" ht="16.5" customHeight="1"/>
    <row r="39" spans="1:37" ht="16.5" customHeight="1"/>
    <row r="42" spans="1:37" ht="16.5" customHeight="1"/>
    <row r="43" spans="1:37" ht="16.5" customHeight="1"/>
    <row r="44" spans="1:37" ht="16.5" customHeight="1"/>
    <row r="45" spans="1:37" ht="16.5" customHeight="1"/>
    <row r="46" spans="1:37" ht="16.5" customHeight="1"/>
    <row r="47" spans="1:37" ht="16.5" customHeight="1"/>
    <row r="48" spans="1:3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  <row r="1006" ht="16.5" customHeight="1"/>
    <row r="1007" ht="16.5" customHeight="1"/>
    <row r="1008" ht="16.5" customHeight="1"/>
    <row r="1009" ht="16.5" customHeight="1"/>
    <row r="1010" ht="16.5" customHeight="1"/>
    <row r="1011" ht="16.5" customHeight="1"/>
    <row r="1012" ht="16.5" customHeight="1"/>
    <row r="1013" ht="16.5" customHeight="1"/>
    <row r="1014" ht="16.5" customHeight="1"/>
    <row r="1015" ht="16.5" customHeight="1"/>
    <row r="1016" ht="16.5" customHeight="1"/>
    <row r="1017" ht="16.5" customHeight="1"/>
    <row r="1018" ht="16.5" customHeight="1"/>
    <row r="1019" ht="16.5" customHeight="1"/>
    <row r="1020" ht="16.5" customHeight="1"/>
    <row r="1021" ht="16.5" customHeight="1"/>
    <row r="1022" ht="16.5" customHeight="1"/>
    <row r="1023" ht="16.5" customHeight="1"/>
    <row r="1024" ht="16.5" customHeight="1"/>
    <row r="1025" ht="16.5" customHeight="1"/>
    <row r="1026" ht="16.5" customHeight="1"/>
    <row r="1027" ht="16.5" customHeight="1"/>
    <row r="1028" ht="16.5" customHeight="1"/>
    <row r="1029" ht="16.5" customHeight="1"/>
    <row r="1030" ht="16.5" customHeight="1"/>
    <row r="1031" ht="16.5" customHeight="1"/>
    <row r="1032" ht="16.5" customHeight="1"/>
    <row r="1033" ht="16.5" customHeight="1"/>
    <row r="1034" ht="16.5" customHeight="1"/>
    <row r="1035" ht="16.5" customHeight="1"/>
    <row r="1036" ht="16.5" customHeight="1"/>
    <row r="1037" ht="16.5" customHeight="1"/>
    <row r="1038" ht="16.5" customHeight="1"/>
    <row r="1039" ht="16.5" customHeight="1"/>
    <row r="1040" ht="16.5" customHeight="1"/>
    <row r="1041" ht="16.5" customHeight="1"/>
    <row r="1042" ht="16.5" customHeight="1"/>
    <row r="1043" ht="16.5" customHeight="1"/>
    <row r="1044" ht="16.5" customHeight="1"/>
    <row r="1045" ht="16.5" customHeight="1"/>
    <row r="1046" ht="16.5" customHeight="1"/>
    <row r="1047" ht="16.5" customHeight="1"/>
    <row r="1048" ht="16.5" customHeight="1"/>
    <row r="1049" ht="16.5" customHeight="1"/>
    <row r="1050" ht="16.5" customHeight="1"/>
    <row r="1051" ht="16.5" customHeight="1"/>
    <row r="1052" ht="16.5" customHeight="1"/>
    <row r="1053" ht="16.5" customHeight="1"/>
    <row r="1054" ht="16.5" customHeight="1"/>
    <row r="1055" ht="16.5" customHeight="1"/>
    <row r="1056" ht="16.5" customHeight="1"/>
    <row r="1057" ht="16.5" customHeight="1"/>
    <row r="1058" ht="16.5" customHeight="1"/>
    <row r="1059" ht="16.5" customHeight="1"/>
    <row r="1060" ht="16.5" customHeight="1"/>
    <row r="1061" ht="16.5" customHeight="1"/>
    <row r="1062" ht="16.5" customHeight="1"/>
    <row r="1063" ht="16.5" customHeight="1"/>
    <row r="1064" ht="16.5" customHeight="1"/>
    <row r="1065" ht="16.5" customHeight="1"/>
    <row r="1066" ht="16.5" customHeight="1"/>
    <row r="1067" ht="16.5" customHeight="1"/>
    <row r="1068" ht="16.5" customHeight="1"/>
    <row r="1069" ht="16.5" customHeight="1"/>
    <row r="1070" ht="16.5" customHeight="1"/>
    <row r="1071" ht="16.5" customHeight="1"/>
    <row r="1072" ht="16.5" customHeight="1"/>
    <row r="1073" ht="16.5" customHeight="1"/>
    <row r="1074" ht="16.5" customHeight="1"/>
    <row r="1075" ht="16.5" customHeight="1"/>
    <row r="1076" ht="16.5" customHeight="1"/>
    <row r="1077" ht="16.5" customHeight="1"/>
    <row r="1078" ht="16.5" customHeight="1"/>
    <row r="1079" ht="16.5" customHeight="1"/>
    <row r="1080" ht="16.5" customHeight="1"/>
    <row r="1081" ht="16.5" customHeight="1"/>
    <row r="1082" ht="16.5" customHeight="1"/>
    <row r="1083" ht="16.5" customHeight="1"/>
    <row r="1084" ht="16.5" customHeight="1"/>
    <row r="1085" ht="16.5" customHeight="1"/>
    <row r="1086" ht="16.5" customHeight="1"/>
    <row r="1087" ht="16.5" customHeight="1"/>
    <row r="1088" ht="16.5" customHeight="1"/>
    <row r="1089" ht="16.5" customHeight="1"/>
    <row r="1090" ht="16.5" customHeight="1"/>
    <row r="1091" ht="16.5" customHeight="1"/>
    <row r="1092" ht="16.5" customHeight="1"/>
    <row r="1093" ht="16.5" customHeight="1"/>
    <row r="1094" ht="16.5" customHeight="1"/>
    <row r="1095" ht="16.5" customHeight="1"/>
    <row r="1096" ht="16.5" customHeight="1"/>
    <row r="1097" ht="16.5" customHeight="1"/>
    <row r="1098" ht="16.5" customHeight="1"/>
    <row r="1099" ht="16.5" customHeight="1"/>
    <row r="1100" ht="16.5" customHeight="1"/>
    <row r="1101" ht="16.5" customHeight="1"/>
    <row r="1102" ht="16.5" customHeight="1"/>
    <row r="1103" ht="16.5" customHeight="1"/>
    <row r="1104" ht="16.5" customHeight="1"/>
    <row r="1105" ht="16.5" customHeight="1"/>
    <row r="1106" ht="16.5" customHeight="1"/>
    <row r="1107" ht="16.5" customHeight="1"/>
    <row r="1108" ht="16.5" customHeight="1"/>
    <row r="1109" ht="16.5" customHeight="1"/>
    <row r="1110" ht="16.5" customHeight="1"/>
    <row r="1111" ht="16.5" customHeight="1"/>
    <row r="1112" ht="16.5" customHeight="1"/>
    <row r="1113" ht="16.5" customHeight="1"/>
    <row r="1114" ht="16.5" customHeight="1"/>
    <row r="1115" ht="16.5" customHeight="1"/>
    <row r="1116" ht="16.5" customHeight="1"/>
    <row r="1117" ht="16.5" customHeight="1"/>
    <row r="1118" ht="16.5" customHeight="1"/>
    <row r="1119" ht="16.5" customHeight="1"/>
    <row r="1120" ht="16.5" customHeight="1"/>
    <row r="1121" ht="16.5" customHeight="1"/>
    <row r="1122" ht="16.5" customHeight="1"/>
    <row r="1123" ht="16.5" customHeight="1"/>
    <row r="1124" ht="16.5" customHeight="1"/>
    <row r="1125" ht="16.5" customHeight="1"/>
    <row r="1126" ht="16.5" customHeight="1"/>
    <row r="1127" ht="16.5" customHeight="1"/>
    <row r="1128" ht="16.5" customHeight="1"/>
    <row r="1129" ht="16.5" customHeight="1"/>
    <row r="1130" ht="16.5" customHeight="1"/>
    <row r="1131" ht="16.5" customHeight="1"/>
    <row r="1132" ht="16.5" customHeight="1"/>
    <row r="1133" ht="16.5" customHeight="1"/>
    <row r="1134" ht="16.5" customHeight="1"/>
    <row r="1135" ht="16.5" customHeight="1"/>
    <row r="1136" ht="16.5" customHeight="1"/>
    <row r="1137" ht="16.5" customHeight="1"/>
    <row r="1138" ht="16.5" customHeight="1"/>
    <row r="1139" ht="16.5" customHeight="1"/>
    <row r="1140" ht="16.5" customHeight="1"/>
    <row r="1141" ht="16.5" customHeight="1"/>
    <row r="1142" ht="16.5" customHeight="1"/>
    <row r="1143" ht="16.5" customHeight="1"/>
    <row r="1144" ht="16.5" customHeight="1"/>
    <row r="1145" ht="16.5" customHeight="1"/>
    <row r="1146" ht="16.5" customHeight="1"/>
    <row r="1147" ht="16.5" customHeight="1"/>
    <row r="1148" ht="16.5" customHeight="1"/>
    <row r="1149" ht="16.5" customHeight="1"/>
    <row r="1150" ht="16.5" customHeight="1"/>
    <row r="1151" ht="16.5" customHeight="1"/>
    <row r="1152" ht="16.5" customHeight="1"/>
    <row r="1153" ht="16.5" customHeight="1"/>
    <row r="1154" ht="16.5" customHeight="1"/>
    <row r="1155" ht="16.5" customHeight="1"/>
    <row r="1156" ht="16.5" customHeight="1"/>
    <row r="1157" ht="16.5" customHeight="1"/>
    <row r="1158" ht="16.5" customHeight="1"/>
    <row r="1159" ht="16.5" customHeight="1"/>
    <row r="1160" ht="16.5" customHeight="1"/>
    <row r="1161" ht="16.5" customHeight="1"/>
    <row r="1162" ht="16.5" customHeight="1"/>
    <row r="1163" ht="16.5" customHeight="1"/>
    <row r="1164" ht="16.5" customHeight="1"/>
    <row r="1165" ht="16.5" customHeight="1"/>
    <row r="1166" ht="16.5" customHeight="1"/>
    <row r="1167" ht="16.5" customHeight="1"/>
    <row r="1168" ht="16.5" customHeight="1"/>
    <row r="1169" ht="16.5" customHeight="1"/>
    <row r="1170" ht="16.5" customHeight="1"/>
    <row r="1171" ht="16.5" customHeight="1"/>
    <row r="1172" ht="16.5" customHeight="1"/>
    <row r="1173" ht="16.5" customHeight="1"/>
    <row r="1174" ht="16.5" customHeight="1"/>
    <row r="1175" ht="16.5" customHeight="1"/>
    <row r="1176" ht="16.5" customHeight="1"/>
    <row r="1177" ht="16.5" customHeight="1"/>
    <row r="1178" ht="16.5" customHeight="1"/>
    <row r="1179" ht="16.5" customHeight="1"/>
    <row r="1180" ht="16.5" customHeight="1"/>
    <row r="1181" ht="16.5" customHeight="1"/>
    <row r="1182" ht="16.5" customHeight="1"/>
    <row r="1183" ht="16.5" customHeight="1"/>
    <row r="1184" ht="16.5" customHeight="1"/>
    <row r="1185" ht="16.5" customHeight="1"/>
    <row r="1186" ht="16.5" customHeight="1"/>
    <row r="1187" ht="16.5" customHeight="1"/>
    <row r="1188" ht="16.5" customHeight="1"/>
    <row r="1189" ht="16.5" customHeight="1"/>
    <row r="1190" ht="16.5" customHeight="1"/>
    <row r="1191" ht="16.5" customHeight="1"/>
    <row r="1192" ht="16.5" customHeight="1"/>
    <row r="1193" ht="16.5" customHeight="1"/>
    <row r="1194" ht="16.5" customHeight="1"/>
    <row r="1195" ht="16.5" customHeight="1"/>
    <row r="1196" ht="16.5" customHeight="1"/>
    <row r="1197" ht="16.5" customHeight="1"/>
    <row r="1198" ht="16.5" customHeight="1"/>
    <row r="1199" ht="16.5" customHeight="1"/>
    <row r="1200" ht="16.5" customHeight="1"/>
    <row r="1201" ht="16.5" customHeight="1"/>
    <row r="1202" ht="16.5" customHeight="1"/>
    <row r="1203" ht="16.5" customHeight="1"/>
    <row r="1204" ht="16.5" customHeight="1"/>
    <row r="1205" ht="16.5" customHeight="1"/>
    <row r="1206" ht="16.5" customHeight="1"/>
    <row r="1207" ht="16.5" customHeight="1"/>
    <row r="1208" ht="16.5" customHeight="1"/>
    <row r="1209" ht="16.5" customHeight="1"/>
    <row r="1210" ht="16.5" customHeight="1"/>
    <row r="1211" ht="16.5" customHeight="1"/>
    <row r="1212" ht="16.5" customHeight="1"/>
    <row r="1213" ht="16.5" customHeight="1"/>
    <row r="1214" ht="16.5" customHeight="1"/>
    <row r="1215" ht="16.5" customHeight="1"/>
    <row r="1216" ht="16.5" customHeight="1"/>
    <row r="1217" ht="16.5" customHeight="1"/>
    <row r="1218" ht="16.5" customHeight="1"/>
    <row r="1219" ht="16.5" customHeight="1"/>
    <row r="1220" ht="16.5" customHeight="1"/>
    <row r="1221" ht="16.5" customHeight="1"/>
    <row r="1222" ht="16.5" customHeight="1"/>
    <row r="1223" ht="16.5" customHeight="1"/>
    <row r="1224" ht="16.5" customHeight="1"/>
    <row r="1225" ht="16.5" customHeight="1"/>
    <row r="1226" ht="16.5" customHeight="1"/>
    <row r="1227" ht="16.5" customHeight="1"/>
    <row r="1228" ht="16.5" customHeight="1"/>
    <row r="1229" ht="16.5" customHeight="1"/>
    <row r="1230" ht="16.5" customHeight="1"/>
    <row r="1231" ht="16.5" customHeight="1"/>
    <row r="1232" ht="16.5" customHeight="1"/>
    <row r="1233" ht="16.5" customHeight="1"/>
    <row r="1234" ht="16.5" customHeight="1"/>
    <row r="1235" ht="16.5" customHeight="1"/>
    <row r="1236" ht="16.5" customHeight="1"/>
    <row r="1237" ht="16.5" customHeight="1"/>
    <row r="1238" ht="16.5" customHeight="1"/>
    <row r="1239" ht="16.5" customHeight="1"/>
    <row r="1240" ht="16.5" customHeight="1"/>
    <row r="1241" ht="16.5" customHeight="1"/>
    <row r="1242" ht="16.5" customHeight="1"/>
    <row r="1243" ht="16.5" customHeight="1"/>
    <row r="1244" ht="16.5" customHeight="1"/>
    <row r="1245" ht="16.5" customHeight="1"/>
    <row r="1246" ht="16.5" customHeight="1"/>
    <row r="1247" ht="16.5" customHeight="1"/>
    <row r="1248" ht="16.5" customHeight="1"/>
    <row r="1249" ht="16.5" customHeight="1"/>
    <row r="1250" ht="16.5" customHeight="1"/>
    <row r="1251" ht="16.5" customHeight="1"/>
    <row r="1252" ht="16.5" customHeight="1"/>
    <row r="1253" ht="16.5" customHeight="1"/>
    <row r="1254" ht="16.5" customHeight="1"/>
    <row r="1255" ht="16.5" customHeight="1"/>
    <row r="1256" ht="16.5" customHeight="1"/>
    <row r="1257" ht="16.5" customHeight="1"/>
    <row r="1258" ht="16.5" customHeight="1"/>
    <row r="1259" ht="16.5" customHeight="1"/>
    <row r="1260" ht="16.5" customHeight="1"/>
    <row r="1261" ht="16.5" customHeight="1"/>
    <row r="1262" ht="16.5" customHeight="1"/>
    <row r="1263" ht="16.5" customHeight="1"/>
    <row r="1264" ht="16.5" customHeight="1"/>
    <row r="1265" ht="16.5" customHeight="1"/>
    <row r="1266" ht="16.5" customHeight="1"/>
    <row r="1267" ht="16.5" customHeight="1"/>
    <row r="1268" ht="16.5" customHeight="1"/>
    <row r="1269" ht="16.5" customHeight="1"/>
    <row r="1270" ht="16.5" customHeight="1"/>
    <row r="1271" ht="16.5" customHeight="1"/>
    <row r="1272" ht="16.5" customHeight="1"/>
    <row r="1273" ht="16.5" customHeight="1"/>
    <row r="1274" ht="16.5" customHeight="1"/>
    <row r="1275" ht="16.5" customHeight="1"/>
    <row r="1276" ht="16.5" customHeight="1"/>
    <row r="1277" ht="16.5" customHeight="1"/>
    <row r="1278" ht="16.5" customHeight="1"/>
    <row r="1279" ht="16.5" customHeight="1"/>
    <row r="1280" ht="16.5" customHeight="1"/>
    <row r="1281" ht="16.5" customHeight="1"/>
    <row r="1282" ht="16.5" customHeight="1"/>
    <row r="1283" ht="16.5" customHeight="1"/>
    <row r="1284" ht="16.5" customHeight="1"/>
    <row r="1285" ht="16.5" customHeight="1"/>
    <row r="1286" ht="16.5" customHeight="1"/>
    <row r="1287" ht="16.5" customHeight="1"/>
    <row r="1288" ht="16.5" customHeight="1"/>
    <row r="1289" ht="16.5" customHeight="1"/>
    <row r="1290" ht="16.5" customHeight="1"/>
    <row r="1291" ht="16.5" customHeight="1"/>
    <row r="1292" ht="16.5" customHeight="1"/>
    <row r="1293" ht="16.5" customHeight="1"/>
    <row r="1294" ht="16.5" customHeight="1"/>
    <row r="1295" ht="16.5" customHeight="1"/>
    <row r="1296" ht="16.5" customHeight="1"/>
    <row r="1297" ht="16.5" customHeight="1"/>
    <row r="1298" ht="16.5" customHeight="1"/>
    <row r="1299" ht="16.5" customHeight="1"/>
    <row r="1300" ht="16.5" customHeight="1"/>
    <row r="1301" ht="16.5" customHeight="1"/>
    <row r="1302" ht="16.5" customHeight="1"/>
    <row r="1303" ht="16.5" customHeight="1"/>
    <row r="1304" ht="16.5" customHeight="1"/>
    <row r="1305" ht="16.5" customHeight="1"/>
    <row r="1306" ht="16.5" customHeight="1"/>
    <row r="1307" ht="16.5" customHeight="1"/>
    <row r="1308" ht="16.5" customHeight="1"/>
    <row r="1309" ht="16.5" customHeight="1"/>
    <row r="1310" ht="16.5" customHeight="1"/>
    <row r="1311" ht="16.5" customHeight="1"/>
    <row r="1312" ht="16.5" customHeight="1"/>
    <row r="1313" ht="16.5" customHeight="1"/>
    <row r="1314" ht="16.5" customHeight="1"/>
    <row r="1315" ht="16.5" customHeight="1"/>
    <row r="1316" ht="16.5" customHeight="1"/>
    <row r="1317" ht="16.5" customHeight="1"/>
    <row r="1318" ht="16.5" customHeight="1"/>
    <row r="1319" ht="16.5" customHeight="1"/>
    <row r="1320" ht="16.5" customHeight="1"/>
    <row r="1321" ht="16.5" customHeight="1"/>
    <row r="1322" ht="16.5" customHeight="1"/>
    <row r="1323" ht="16.5" customHeight="1"/>
    <row r="1324" ht="16.5" customHeight="1"/>
    <row r="1325" ht="16.5" customHeight="1"/>
    <row r="1326" ht="16.5" customHeight="1"/>
    <row r="1327" ht="16.5" customHeight="1"/>
    <row r="1328" ht="16.5" customHeight="1"/>
    <row r="1329" ht="16.5" customHeight="1"/>
    <row r="1330" ht="16.5" customHeight="1"/>
    <row r="1331" ht="16.5" customHeight="1"/>
    <row r="1332" ht="16.5" customHeight="1"/>
    <row r="1333" ht="16.5" customHeight="1"/>
    <row r="1334" ht="16.5" customHeight="1"/>
    <row r="1335" ht="16.5" customHeight="1"/>
    <row r="1336" ht="16.5" customHeight="1"/>
    <row r="1337" ht="16.5" customHeight="1"/>
    <row r="1338" ht="16.5" customHeight="1"/>
    <row r="1339" ht="16.5" customHeight="1"/>
    <row r="1340" ht="16.5" customHeight="1"/>
    <row r="1341" ht="16.5" customHeight="1"/>
    <row r="1342" ht="16.5" customHeight="1"/>
    <row r="1343" ht="16.5" customHeight="1"/>
    <row r="1344" ht="16.5" customHeight="1"/>
    <row r="1345" ht="16.5" customHeight="1"/>
    <row r="1346" ht="16.5" customHeight="1"/>
    <row r="1347" ht="16.5" customHeight="1"/>
    <row r="1348" ht="16.5" customHeight="1"/>
    <row r="1349" ht="16.5" customHeight="1"/>
    <row r="1350" ht="16.5" customHeight="1"/>
    <row r="1351" ht="16.5" customHeight="1"/>
    <row r="1352" ht="16.5" customHeight="1"/>
    <row r="1353" ht="16.5" customHeight="1"/>
    <row r="1354" ht="16.5" customHeight="1"/>
    <row r="1355" ht="16.5" customHeight="1"/>
    <row r="1356" ht="16.5" customHeight="1"/>
    <row r="1357" ht="16.5" customHeight="1"/>
    <row r="1358" ht="16.5" customHeight="1"/>
    <row r="1359" ht="16.5" customHeight="1"/>
    <row r="1360" ht="16.5" customHeight="1"/>
    <row r="1361" ht="16.5" customHeight="1"/>
    <row r="1362" ht="16.5" customHeight="1"/>
    <row r="1363" ht="16.5" customHeight="1"/>
    <row r="1364" ht="16.5" customHeight="1"/>
    <row r="1365" ht="16.5" customHeight="1"/>
    <row r="1366" ht="16.5" customHeight="1"/>
    <row r="1367" ht="16.5" customHeight="1"/>
    <row r="1368" ht="16.5" customHeight="1"/>
    <row r="1369" ht="16.5" customHeight="1"/>
    <row r="1370" ht="16.5" customHeight="1"/>
    <row r="1371" ht="16.5" customHeight="1"/>
    <row r="1372" ht="16.5" customHeight="1"/>
    <row r="1373" ht="16.5" customHeight="1"/>
    <row r="1374" ht="16.5" customHeight="1"/>
    <row r="1375" ht="16.5" customHeight="1"/>
    <row r="1376" ht="16.5" customHeight="1"/>
    <row r="1377" ht="16.5" customHeight="1"/>
    <row r="1378" ht="16.5" customHeight="1"/>
    <row r="1379" ht="16.5" customHeight="1"/>
    <row r="1380" ht="16.5" customHeight="1"/>
    <row r="1381" ht="16.5" customHeight="1"/>
    <row r="1382" ht="16.5" customHeight="1"/>
    <row r="1383" ht="16.5" customHeight="1"/>
    <row r="1384" ht="16.5" customHeight="1"/>
    <row r="1385" ht="16.5" customHeight="1"/>
    <row r="1386" ht="16.5" customHeight="1"/>
    <row r="1387" ht="16.5" customHeight="1"/>
    <row r="1388" ht="16.5" customHeight="1"/>
    <row r="1389" ht="16.5" customHeight="1"/>
    <row r="1390" ht="16.5" customHeight="1"/>
    <row r="1391" ht="16.5" customHeight="1"/>
    <row r="1392" ht="16.5" customHeight="1"/>
    <row r="1393" ht="16.5" customHeight="1"/>
    <row r="1394" ht="16.5" customHeight="1"/>
    <row r="1395" ht="16.5" customHeight="1"/>
    <row r="1396" ht="16.5" customHeight="1"/>
    <row r="1397" ht="16.5" customHeight="1"/>
    <row r="1398" ht="16.5" customHeight="1"/>
    <row r="1399" ht="16.5" customHeight="1"/>
    <row r="1400" ht="16.5" customHeight="1"/>
    <row r="1401" ht="16.5" customHeight="1"/>
    <row r="1402" ht="16.5" customHeight="1"/>
    <row r="1403" ht="16.5" customHeight="1"/>
    <row r="1404" ht="16.5" customHeight="1"/>
    <row r="1405" ht="16.5" customHeight="1"/>
    <row r="1406" ht="16.5" customHeight="1"/>
    <row r="1407" ht="16.5" customHeight="1"/>
    <row r="1408" ht="16.5" customHeight="1"/>
    <row r="1409" ht="16.5" customHeight="1"/>
    <row r="1410" ht="16.5" customHeight="1"/>
    <row r="1411" ht="16.5" customHeight="1"/>
    <row r="1412" ht="16.5" customHeight="1"/>
    <row r="1413" ht="16.5" customHeight="1"/>
    <row r="1414" ht="16.5" customHeight="1"/>
    <row r="1415" ht="16.5" customHeight="1"/>
    <row r="1416" ht="16.5" customHeight="1"/>
    <row r="1417" ht="16.5" customHeight="1"/>
    <row r="1418" ht="16.5" customHeight="1"/>
    <row r="1419" ht="16.5" customHeight="1"/>
    <row r="1420" ht="16.5" customHeight="1"/>
    <row r="1421" ht="16.5" customHeight="1"/>
    <row r="1422" ht="16.5" customHeight="1"/>
    <row r="1423" ht="16.5" customHeight="1"/>
    <row r="1424" ht="16.5" customHeight="1"/>
    <row r="1425" ht="16.5" customHeight="1"/>
    <row r="1426" ht="16.5" customHeight="1"/>
    <row r="1427" ht="16.5" customHeight="1"/>
    <row r="1428" ht="16.5" customHeight="1"/>
    <row r="1429" ht="16.5" customHeight="1"/>
    <row r="1430" ht="16.5" customHeight="1"/>
    <row r="1431" ht="16.5" customHeight="1"/>
    <row r="1432" ht="16.5" customHeight="1"/>
    <row r="1433" ht="16.5" customHeight="1"/>
    <row r="1434" ht="16.5" customHeight="1"/>
    <row r="1435" ht="16.5" customHeight="1"/>
    <row r="1436" ht="16.5" customHeight="1"/>
    <row r="1437" ht="16.5" customHeight="1"/>
    <row r="1438" ht="16.5" customHeight="1"/>
    <row r="1439" ht="16.5" customHeight="1"/>
    <row r="1440" ht="16.5" customHeight="1"/>
    <row r="1441" ht="16.5" customHeight="1"/>
    <row r="1442" ht="16.5" customHeight="1"/>
    <row r="1443" ht="16.5" customHeight="1"/>
    <row r="1444" ht="16.5" customHeight="1"/>
    <row r="1445" ht="16.5" customHeight="1"/>
    <row r="1446" ht="16.5" customHeight="1"/>
    <row r="1447" ht="16.5" customHeight="1"/>
    <row r="1448" ht="16.5" customHeight="1"/>
    <row r="1449" ht="16.5" customHeight="1"/>
    <row r="1450" ht="16.5" customHeight="1"/>
    <row r="1451" ht="16.5" customHeight="1"/>
    <row r="1452" ht="16.5" customHeight="1"/>
    <row r="1453" ht="16.5" customHeight="1"/>
    <row r="1454" ht="16.5" customHeight="1"/>
    <row r="1455" ht="16.5" customHeight="1"/>
    <row r="1456" ht="16.5" customHeight="1"/>
    <row r="1457" ht="16.5" customHeight="1"/>
    <row r="1458" ht="16.5" customHeight="1"/>
    <row r="1459" ht="16.5" customHeight="1"/>
    <row r="1460" ht="16.5" customHeight="1"/>
    <row r="1461" ht="16.5" customHeight="1"/>
    <row r="1462" ht="16.5" customHeight="1"/>
    <row r="1463" ht="16.5" customHeight="1"/>
    <row r="1464" ht="16.5" customHeight="1"/>
    <row r="1465" ht="16.5" customHeight="1"/>
    <row r="1466" ht="16.5" customHeight="1"/>
    <row r="1467" ht="16.5" customHeight="1"/>
    <row r="1468" ht="16.5" customHeight="1"/>
    <row r="1469" ht="16.5" customHeight="1"/>
    <row r="1470" ht="16.5" customHeight="1"/>
    <row r="1471" ht="16.5" customHeight="1"/>
    <row r="1472" ht="16.5" customHeight="1"/>
    <row r="1473" ht="16.5" customHeight="1"/>
    <row r="1474" ht="16.5" customHeight="1"/>
    <row r="1475" ht="16.5" customHeight="1"/>
    <row r="1476" ht="16.5" customHeight="1"/>
    <row r="1477" ht="16.5" customHeight="1"/>
    <row r="1478" ht="16.5" customHeight="1"/>
    <row r="1479" ht="16.5" customHeight="1"/>
    <row r="1480" ht="16.5" customHeight="1"/>
    <row r="1481" ht="16.5" customHeight="1"/>
    <row r="1482" ht="16.5" customHeight="1"/>
    <row r="1483" ht="16.5" customHeight="1"/>
    <row r="1484" ht="16.5" customHeight="1"/>
    <row r="1485" ht="16.5" customHeight="1"/>
    <row r="1486" ht="16.5" customHeight="1"/>
    <row r="1487" ht="16.5" customHeight="1"/>
    <row r="1488" ht="16.5" customHeight="1"/>
    <row r="1489" ht="16.5" customHeight="1"/>
    <row r="1490" ht="16.5" customHeight="1"/>
    <row r="1491" ht="16.5" customHeight="1"/>
    <row r="1492" ht="16.5" customHeight="1"/>
    <row r="1493" ht="16.5" customHeight="1"/>
    <row r="1494" ht="16.5" customHeight="1"/>
    <row r="1495" ht="16.5" customHeight="1"/>
    <row r="1496" ht="16.5" customHeight="1"/>
    <row r="1497" ht="16.5" customHeight="1"/>
    <row r="1498" ht="16.5" customHeight="1"/>
    <row r="1499" ht="16.5" customHeight="1"/>
    <row r="1500" ht="16.5" customHeight="1"/>
    <row r="1501" ht="16.5" customHeight="1"/>
    <row r="1502" ht="16.5" customHeight="1"/>
    <row r="1503" ht="16.5" customHeight="1"/>
    <row r="1504" ht="16.5" customHeight="1"/>
    <row r="1505" ht="16.5" customHeight="1"/>
    <row r="1506" ht="16.5" customHeight="1"/>
    <row r="1507" ht="16.5" customHeight="1"/>
    <row r="1508" ht="16.5" customHeight="1"/>
    <row r="1509" ht="16.5" customHeight="1"/>
    <row r="1510" ht="16.5" customHeight="1"/>
    <row r="1511" ht="16.5" customHeight="1"/>
    <row r="1512" ht="16.5" customHeight="1"/>
    <row r="1513" ht="16.5" customHeight="1"/>
    <row r="1514" ht="16.5" customHeight="1"/>
    <row r="1515" ht="16.5" customHeight="1"/>
    <row r="1516" ht="16.5" customHeight="1"/>
    <row r="1517" ht="16.5" customHeight="1"/>
    <row r="1518" ht="16.5" customHeight="1"/>
    <row r="1519" ht="16.5" customHeight="1"/>
    <row r="1520" ht="16.5" customHeight="1"/>
    <row r="1521" ht="16.5" customHeight="1"/>
    <row r="1522" ht="16.5" customHeight="1"/>
    <row r="1523" ht="16.5" customHeight="1"/>
    <row r="1524" ht="16.5" customHeight="1"/>
    <row r="1525" ht="16.5" customHeight="1"/>
    <row r="1526" ht="16.5" customHeight="1"/>
    <row r="1527" ht="16.5" customHeight="1"/>
    <row r="1528" ht="16.5" customHeight="1"/>
    <row r="1529" ht="16.5" customHeight="1"/>
    <row r="1530" ht="16.5" customHeight="1"/>
    <row r="1531" ht="16.5" customHeight="1"/>
    <row r="1532" ht="16.5" customHeight="1"/>
    <row r="1533" ht="16.5" customHeight="1"/>
    <row r="1534" ht="16.5" customHeight="1"/>
    <row r="1535" ht="16.5" customHeight="1"/>
    <row r="1536" ht="16.5" customHeight="1"/>
    <row r="1537" ht="16.5" customHeight="1"/>
    <row r="1538" ht="16.5" customHeight="1"/>
    <row r="1539" ht="16.5" customHeight="1"/>
    <row r="1540" ht="16.5" customHeight="1"/>
    <row r="1541" ht="16.5" customHeight="1"/>
    <row r="1542" ht="16.5" customHeight="1"/>
    <row r="1543" ht="16.5" customHeight="1"/>
    <row r="1544" ht="16.5" customHeight="1"/>
    <row r="1545" ht="16.5" customHeight="1"/>
    <row r="1546" ht="16.5" customHeight="1"/>
    <row r="1547" ht="16.5" customHeight="1"/>
    <row r="1548" ht="16.5" customHeight="1"/>
    <row r="1549" ht="16.5" customHeight="1"/>
    <row r="1550" ht="16.5" customHeight="1"/>
    <row r="1551" ht="16.5" customHeight="1"/>
    <row r="1552" ht="16.5" customHeight="1"/>
    <row r="1553" ht="16.5" customHeight="1"/>
    <row r="1554" ht="16.5" customHeight="1"/>
    <row r="1555" ht="16.5" customHeight="1"/>
    <row r="1556" ht="16.5" customHeight="1"/>
    <row r="1557" ht="16.5" customHeight="1"/>
    <row r="1558" ht="16.5" customHeight="1"/>
    <row r="1559" ht="16.5" customHeight="1"/>
    <row r="1560" ht="16.5" customHeight="1"/>
    <row r="1561" ht="16.5" customHeight="1"/>
    <row r="1562" ht="16.5" customHeight="1"/>
    <row r="1563" ht="16.5" customHeight="1"/>
    <row r="1564" ht="16.5" customHeight="1"/>
    <row r="1565" ht="16.5" customHeight="1"/>
    <row r="1566" ht="16.5" customHeight="1"/>
    <row r="1567" ht="16.5" customHeight="1"/>
    <row r="1568" ht="16.5" customHeight="1"/>
    <row r="1569" ht="16.5" customHeight="1"/>
    <row r="1570" ht="16.5" customHeight="1"/>
    <row r="1571" ht="16.5" customHeight="1"/>
    <row r="1572" ht="16.5" customHeight="1"/>
    <row r="1573" ht="16.5" customHeight="1"/>
    <row r="1574" ht="16.5" customHeight="1"/>
    <row r="1575" ht="16.5" customHeight="1"/>
    <row r="1576" ht="16.5" customHeight="1"/>
    <row r="1577" ht="16.5" customHeight="1"/>
    <row r="1578" ht="16.5" customHeight="1"/>
    <row r="1579" ht="16.5" customHeight="1"/>
    <row r="1580" ht="16.5" customHeight="1"/>
    <row r="1581" ht="16.5" customHeight="1"/>
    <row r="1582" ht="16.5" customHeight="1"/>
    <row r="1583" ht="16.5" customHeight="1"/>
    <row r="1584" ht="16.5" customHeight="1"/>
    <row r="1585" ht="16.5" customHeight="1"/>
    <row r="1586" ht="16.5" customHeight="1"/>
    <row r="1587" ht="16.5" customHeight="1"/>
    <row r="1588" ht="16.5" customHeight="1"/>
    <row r="1589" ht="16.5" customHeight="1"/>
    <row r="1590" ht="16.5" customHeight="1"/>
    <row r="1591" ht="16.5" customHeight="1"/>
    <row r="1592" ht="16.5" customHeight="1"/>
    <row r="1593" ht="16.5" customHeight="1"/>
    <row r="1594" ht="16.5" customHeight="1"/>
    <row r="1595" ht="16.5" customHeight="1"/>
    <row r="1596" ht="16.5" customHeight="1"/>
    <row r="1597" ht="16.5" customHeight="1"/>
    <row r="1598" ht="16.5" customHeight="1"/>
    <row r="1599" ht="16.5" customHeight="1"/>
    <row r="1600" ht="16.5" customHeight="1"/>
    <row r="1601" ht="16.5" customHeight="1"/>
    <row r="1602" ht="16.5" customHeight="1"/>
    <row r="1603" ht="16.5" customHeight="1"/>
    <row r="1604" ht="16.5" customHeight="1"/>
    <row r="1605" ht="16.5" customHeight="1"/>
    <row r="1606" ht="16.5" customHeight="1"/>
    <row r="1607" ht="16.5" customHeight="1"/>
    <row r="1608" ht="16.5" customHeight="1"/>
    <row r="1609" ht="16.5" customHeight="1"/>
    <row r="1610" ht="16.5" customHeight="1"/>
    <row r="1611" ht="16.5" customHeight="1"/>
    <row r="1612" ht="16.5" customHeight="1"/>
    <row r="1613" ht="16.5" customHeight="1"/>
    <row r="1614" ht="16.5" customHeight="1"/>
    <row r="1615" ht="16.5" customHeight="1"/>
    <row r="1616" ht="16.5" customHeight="1"/>
    <row r="1617" ht="16.5" customHeight="1"/>
    <row r="1618" ht="16.5" customHeight="1"/>
    <row r="1619" ht="16.5" customHeight="1"/>
    <row r="1620" ht="16.5" customHeight="1"/>
    <row r="1621" ht="16.5" customHeight="1"/>
    <row r="1622" ht="16.5" customHeight="1"/>
    <row r="1623" ht="16.5" customHeight="1"/>
    <row r="1624" ht="16.5" customHeight="1"/>
    <row r="1625" ht="16.5" customHeight="1"/>
    <row r="1626" ht="16.5" customHeight="1"/>
    <row r="1627" ht="16.5" customHeight="1"/>
    <row r="1628" ht="16.5" customHeight="1"/>
    <row r="1629" ht="16.5" customHeight="1"/>
    <row r="1630" ht="16.5" customHeight="1"/>
    <row r="1631" ht="16.5" customHeight="1"/>
    <row r="1632" ht="16.5" customHeight="1"/>
    <row r="1633" ht="16.5" customHeight="1"/>
    <row r="1634" ht="16.5" customHeight="1"/>
    <row r="1635" ht="16.5" customHeight="1"/>
    <row r="1636" ht="16.5" customHeight="1"/>
    <row r="1637" ht="16.5" customHeight="1"/>
    <row r="1638" ht="16.5" customHeight="1"/>
    <row r="1639" ht="16.5" customHeight="1"/>
    <row r="1640" ht="16.5" customHeight="1"/>
    <row r="1641" ht="16.5" customHeight="1"/>
    <row r="1642" ht="16.5" customHeight="1"/>
    <row r="1643" ht="16.5" customHeight="1"/>
    <row r="1644" ht="16.5" customHeight="1"/>
    <row r="1645" ht="16.5" customHeight="1"/>
    <row r="1646" ht="16.5" customHeight="1"/>
    <row r="1647" ht="16.5" customHeight="1"/>
    <row r="1648" ht="16.5" customHeight="1"/>
    <row r="1649" ht="16.5" customHeight="1"/>
    <row r="1650" ht="16.5" customHeight="1"/>
    <row r="1651" ht="16.5" customHeight="1"/>
    <row r="1652" ht="16.5" customHeight="1"/>
    <row r="1653" ht="16.5" customHeight="1"/>
    <row r="1654" ht="16.5" customHeight="1"/>
    <row r="1655" ht="16.5" customHeight="1"/>
    <row r="1656" ht="16.5" customHeight="1"/>
    <row r="1657" ht="16.5" customHeight="1"/>
    <row r="1658" ht="16.5" customHeight="1"/>
    <row r="1659" ht="16.5" customHeight="1"/>
    <row r="1660" ht="16.5" customHeight="1"/>
    <row r="1661" ht="16.5" customHeight="1"/>
    <row r="1662" ht="16.5" customHeight="1"/>
    <row r="1663" ht="16.5" customHeight="1"/>
    <row r="1664" ht="16.5" customHeight="1"/>
    <row r="1665" ht="16.5" customHeight="1"/>
    <row r="1666" ht="16.5" customHeight="1"/>
    <row r="1667" ht="16.5" customHeight="1"/>
    <row r="1668" ht="16.5" customHeight="1"/>
    <row r="1669" ht="16.5" customHeight="1"/>
    <row r="1670" ht="16.5" customHeight="1"/>
    <row r="1671" ht="16.5" customHeight="1"/>
    <row r="1672" ht="16.5" customHeight="1"/>
    <row r="1673" ht="16.5" customHeight="1"/>
    <row r="1674" ht="16.5" customHeight="1"/>
    <row r="1675" ht="16.5" customHeight="1"/>
    <row r="1676" ht="16.5" customHeight="1"/>
    <row r="1677" ht="16.5" customHeight="1"/>
    <row r="1678" ht="16.5" customHeight="1"/>
    <row r="1679" ht="16.5" customHeight="1"/>
    <row r="1680" ht="16.5" customHeight="1"/>
    <row r="1681" ht="16.5" customHeight="1"/>
    <row r="1682" ht="16.5" customHeight="1"/>
    <row r="1683" ht="16.5" customHeight="1"/>
    <row r="1684" ht="16.5" customHeight="1"/>
    <row r="1685" ht="16.5" customHeight="1"/>
    <row r="1686" ht="16.5" customHeight="1"/>
    <row r="1687" ht="16.5" customHeight="1"/>
    <row r="1688" ht="16.5" customHeight="1"/>
    <row r="1689" ht="16.5" customHeight="1"/>
    <row r="1690" ht="16.5" customHeight="1"/>
    <row r="1691" ht="16.5" customHeight="1"/>
    <row r="1692" ht="16.5" customHeight="1"/>
    <row r="1693" ht="16.5" customHeight="1"/>
    <row r="1694" ht="16.5" customHeight="1"/>
    <row r="1695" ht="16.5" customHeight="1"/>
    <row r="1696" ht="16.5" customHeight="1"/>
    <row r="1697" ht="16.5" customHeight="1"/>
    <row r="1698" ht="16.5" customHeight="1"/>
    <row r="1699" ht="16.5" customHeight="1"/>
    <row r="1700" ht="16.5" customHeight="1"/>
    <row r="1701" ht="16.5" customHeight="1"/>
    <row r="1702" ht="16.5" customHeight="1"/>
    <row r="1703" ht="16.5" customHeight="1"/>
    <row r="1704" ht="16.5" customHeight="1"/>
    <row r="1705" ht="16.5" customHeight="1"/>
    <row r="1706" ht="16.5" customHeight="1"/>
    <row r="1707" ht="16.5" customHeight="1"/>
    <row r="1708" ht="16.5" customHeight="1"/>
    <row r="1709" ht="16.5" customHeight="1"/>
    <row r="1710" ht="16.5" customHeight="1"/>
    <row r="1711" ht="16.5" customHeight="1"/>
    <row r="1712" ht="16.5" customHeight="1"/>
    <row r="1713" ht="16.5" customHeight="1"/>
    <row r="1714" ht="16.5" customHeight="1"/>
    <row r="1715" ht="16.5" customHeight="1"/>
    <row r="1716" ht="16.5" customHeight="1"/>
    <row r="1717" ht="16.5" customHeight="1"/>
    <row r="1718" ht="16.5" customHeight="1"/>
    <row r="1719" ht="16.5" customHeight="1"/>
    <row r="1720" ht="16.5" customHeight="1"/>
    <row r="1721" ht="16.5" customHeight="1"/>
    <row r="1722" ht="16.5" customHeight="1"/>
    <row r="1723" ht="16.5" customHeight="1"/>
    <row r="1724" ht="16.5" customHeight="1"/>
    <row r="1725" ht="16.5" customHeight="1"/>
    <row r="1726" ht="16.5" customHeight="1"/>
    <row r="1727" ht="16.5" customHeight="1"/>
    <row r="1728" ht="16.5" customHeight="1"/>
    <row r="1729" ht="16.5" customHeight="1"/>
    <row r="1730" ht="16.5" customHeight="1"/>
    <row r="1731" ht="16.5" customHeight="1"/>
    <row r="1732" ht="16.5" customHeight="1"/>
    <row r="1733" ht="16.5" customHeight="1"/>
    <row r="1734" ht="16.5" customHeight="1"/>
    <row r="1735" ht="16.5" customHeight="1"/>
    <row r="1736" ht="16.5" customHeight="1"/>
    <row r="1737" ht="16.5" customHeight="1"/>
    <row r="1738" ht="16.5" customHeight="1"/>
    <row r="1739" ht="16.5" customHeight="1"/>
    <row r="1740" ht="16.5" customHeight="1"/>
    <row r="1741" ht="16.5" customHeight="1"/>
    <row r="1742" ht="16.5" customHeight="1"/>
    <row r="1743" ht="16.5" customHeight="1"/>
    <row r="1744" ht="16.5" customHeight="1"/>
    <row r="1745" ht="16.5" customHeight="1"/>
    <row r="1746" ht="16.5" customHeight="1"/>
    <row r="1747" ht="16.5" customHeight="1"/>
    <row r="1748" ht="16.5" customHeight="1"/>
    <row r="1749" ht="16.5" customHeight="1"/>
    <row r="1750" ht="16.5" customHeight="1"/>
    <row r="1751" ht="16.5" customHeight="1"/>
    <row r="1752" ht="16.5" customHeight="1"/>
    <row r="1753" ht="16.5" customHeight="1"/>
    <row r="1754" ht="16.5" customHeight="1"/>
    <row r="1755" ht="16.5" customHeight="1"/>
    <row r="1756" ht="16.5" customHeight="1"/>
    <row r="1757" ht="16.5" customHeight="1"/>
    <row r="1758" ht="16.5" customHeight="1"/>
    <row r="1759" ht="16.5" customHeight="1"/>
    <row r="1760" ht="16.5" customHeight="1"/>
    <row r="1761" ht="16.5" customHeight="1"/>
    <row r="1762" ht="16.5" customHeight="1"/>
    <row r="1763" ht="16.5" customHeight="1"/>
    <row r="1764" ht="16.5" customHeight="1"/>
    <row r="1765" ht="16.5" customHeight="1"/>
    <row r="1766" ht="16.5" customHeight="1"/>
    <row r="1767" ht="16.5" customHeight="1"/>
    <row r="1768" ht="16.5" customHeight="1"/>
    <row r="1769" ht="16.5" customHeight="1"/>
    <row r="1770" ht="16.5" customHeight="1"/>
    <row r="1771" ht="16.5" customHeight="1"/>
    <row r="1772" ht="16.5" customHeight="1"/>
    <row r="1773" ht="16.5" customHeight="1"/>
    <row r="1774" ht="16.5" customHeight="1"/>
    <row r="1775" ht="16.5" customHeight="1"/>
    <row r="1776" ht="16.5" customHeight="1"/>
    <row r="1777" ht="16.5" customHeight="1"/>
    <row r="1778" ht="16.5" customHeight="1"/>
    <row r="1779" ht="16.5" customHeight="1"/>
    <row r="1780" ht="16.5" customHeight="1"/>
    <row r="1781" ht="16.5" customHeight="1"/>
    <row r="1782" ht="16.5" customHeight="1"/>
    <row r="1783" ht="16.5" customHeight="1"/>
    <row r="1784" ht="16.5" customHeight="1"/>
    <row r="1785" ht="16.5" customHeight="1"/>
    <row r="1786" ht="16.5" customHeight="1"/>
    <row r="1787" ht="16.5" customHeight="1"/>
    <row r="1788" ht="16.5" customHeight="1"/>
    <row r="1789" ht="16.5" customHeight="1"/>
    <row r="1790" ht="16.5" customHeight="1"/>
    <row r="1791" ht="16.5" customHeight="1"/>
    <row r="1792" ht="16.5" customHeight="1"/>
    <row r="1793" ht="16.5" customHeight="1"/>
    <row r="1794" ht="16.5" customHeight="1"/>
    <row r="1795" ht="16.5" customHeight="1"/>
    <row r="1796" ht="16.5" customHeight="1"/>
    <row r="1797" ht="16.5" customHeight="1"/>
    <row r="1798" ht="16.5" customHeight="1"/>
    <row r="1799" ht="16.5" customHeight="1"/>
    <row r="1800" ht="16.5" customHeight="1"/>
    <row r="1801" ht="16.5" customHeight="1"/>
    <row r="1802" ht="16.5" customHeight="1"/>
    <row r="1803" ht="16.5" customHeight="1"/>
    <row r="1804" ht="16.5" customHeight="1"/>
    <row r="1805" ht="16.5" customHeight="1"/>
    <row r="1806" ht="16.5" customHeight="1"/>
    <row r="1807" ht="16.5" customHeight="1"/>
    <row r="1808" ht="16.5" customHeight="1"/>
    <row r="1809" ht="16.5" customHeight="1"/>
    <row r="1810" ht="16.5" customHeight="1"/>
    <row r="1811" ht="16.5" customHeight="1"/>
    <row r="1812" ht="16.5" customHeight="1"/>
    <row r="1813" ht="16.5" customHeight="1"/>
    <row r="1814" ht="16.5" customHeight="1"/>
    <row r="1815" ht="16.5" customHeight="1"/>
    <row r="1816" ht="16.5" customHeight="1"/>
    <row r="1817" ht="16.5" customHeight="1"/>
    <row r="1818" ht="16.5" customHeight="1"/>
    <row r="1819" ht="16.5" customHeight="1"/>
    <row r="1820" ht="16.5" customHeight="1"/>
    <row r="1821" ht="16.5" customHeight="1"/>
    <row r="1822" ht="16.5" customHeight="1"/>
    <row r="1823" ht="16.5" customHeight="1"/>
    <row r="1824" ht="16.5" customHeight="1"/>
    <row r="1825" ht="16.5" customHeight="1"/>
    <row r="1826" ht="16.5" customHeight="1"/>
    <row r="1827" ht="16.5" customHeight="1"/>
    <row r="1828" ht="16.5" customHeight="1"/>
    <row r="1829" ht="16.5" customHeight="1"/>
    <row r="1830" ht="16.5" customHeight="1"/>
    <row r="1831" ht="16.5" customHeight="1"/>
    <row r="1832" ht="16.5" customHeight="1"/>
    <row r="1833" ht="16.5" customHeight="1"/>
    <row r="1834" ht="16.5" customHeight="1"/>
    <row r="1835" ht="16.5" customHeight="1"/>
    <row r="1836" ht="16.5" customHeight="1"/>
    <row r="1837" ht="16.5" customHeight="1"/>
    <row r="1838" ht="16.5" customHeight="1"/>
    <row r="1839" ht="16.5" customHeight="1"/>
    <row r="1840" ht="16.5" customHeight="1"/>
    <row r="1841" ht="16.5" customHeight="1"/>
    <row r="1842" ht="16.5" customHeight="1"/>
    <row r="1843" ht="16.5" customHeight="1"/>
    <row r="1844" ht="16.5" customHeight="1"/>
    <row r="1845" ht="16.5" customHeight="1"/>
    <row r="1846" ht="16.5" customHeight="1"/>
    <row r="1847" ht="16.5" customHeight="1"/>
    <row r="1848" ht="16.5" customHeight="1"/>
    <row r="1849" ht="16.5" customHeight="1"/>
    <row r="1850" ht="16.5" customHeight="1"/>
    <row r="1851" ht="16.5" customHeight="1"/>
    <row r="1852" ht="16.5" customHeight="1"/>
    <row r="1853" ht="16.5" customHeight="1"/>
    <row r="1854" ht="16.5" customHeight="1"/>
    <row r="1855" ht="16.5" customHeight="1"/>
    <row r="1856" ht="16.5" customHeight="1"/>
    <row r="1857" ht="16.5" customHeight="1"/>
    <row r="1858" ht="16.5" customHeight="1"/>
    <row r="1859" ht="16.5" customHeight="1"/>
    <row r="1860" ht="16.5" customHeight="1"/>
    <row r="1861" ht="16.5" customHeight="1"/>
    <row r="1862" ht="16.5" customHeight="1"/>
    <row r="1863" ht="16.5" customHeight="1"/>
    <row r="1864" ht="16.5" customHeight="1"/>
    <row r="1865" ht="16.5" customHeight="1"/>
    <row r="1866" ht="16.5" customHeight="1"/>
    <row r="1867" ht="16.5" customHeight="1"/>
    <row r="1868" ht="16.5" customHeight="1"/>
    <row r="1869" ht="16.5" customHeight="1"/>
    <row r="1870" ht="16.5" customHeight="1"/>
    <row r="1871" ht="16.5" customHeight="1"/>
    <row r="1872" ht="16.5" customHeight="1"/>
    <row r="1873" ht="16.5" customHeight="1"/>
    <row r="1874" ht="16.5" customHeight="1"/>
    <row r="1875" ht="16.5" customHeight="1"/>
    <row r="1876" ht="16.5" customHeight="1"/>
    <row r="1877" ht="16.5" customHeight="1"/>
    <row r="1878" ht="16.5" customHeight="1"/>
    <row r="1879" ht="16.5" customHeight="1"/>
    <row r="1880" ht="16.5" customHeight="1"/>
    <row r="1881" ht="16.5" customHeight="1"/>
    <row r="1882" ht="16.5" customHeight="1"/>
    <row r="1883" ht="16.5" customHeight="1"/>
    <row r="1884" ht="16.5" customHeight="1"/>
    <row r="1885" ht="16.5" customHeight="1"/>
    <row r="1886" ht="16.5" customHeight="1"/>
    <row r="1887" ht="16.5" customHeight="1"/>
    <row r="1888" ht="16.5" customHeight="1"/>
    <row r="1889" ht="16.5" customHeight="1"/>
    <row r="1890" ht="16.5" customHeight="1"/>
    <row r="1891" ht="16.5" customHeight="1"/>
    <row r="1892" ht="16.5" customHeight="1"/>
    <row r="1893" ht="16.5" customHeight="1"/>
    <row r="1894" ht="16.5" customHeight="1"/>
    <row r="1895" ht="16.5" customHeight="1"/>
    <row r="1896" ht="16.5" customHeight="1"/>
    <row r="1897" ht="16.5" customHeight="1"/>
    <row r="1898" ht="16.5" customHeight="1"/>
    <row r="1899" ht="16.5" customHeight="1"/>
    <row r="1900" ht="16.5" customHeight="1"/>
    <row r="1901" ht="16.5" customHeight="1"/>
    <row r="1902" ht="16.5" customHeight="1"/>
    <row r="1903" ht="16.5" customHeight="1"/>
    <row r="1904" ht="16.5" customHeight="1"/>
    <row r="1905" ht="16.5" customHeight="1"/>
    <row r="1906" ht="16.5" customHeight="1"/>
    <row r="1907" ht="16.5" customHeight="1"/>
    <row r="1908" ht="16.5" customHeight="1"/>
    <row r="1909" ht="16.5" customHeight="1"/>
    <row r="1910" ht="16.5" customHeight="1"/>
    <row r="1911" ht="16.5" customHeight="1"/>
    <row r="1912" ht="16.5" customHeight="1"/>
    <row r="1913" ht="16.5" customHeight="1"/>
    <row r="1914" ht="16.5" customHeight="1"/>
    <row r="1915" ht="16.5" customHeight="1"/>
    <row r="1916" ht="16.5" customHeight="1"/>
    <row r="1917" ht="16.5" customHeight="1"/>
    <row r="1918" ht="16.5" customHeight="1"/>
    <row r="1919" ht="16.5" customHeight="1"/>
    <row r="1920" ht="16.5" customHeight="1"/>
    <row r="1921" ht="16.5" customHeight="1"/>
    <row r="1922" ht="16.5" customHeight="1"/>
    <row r="1923" ht="16.5" customHeight="1"/>
    <row r="1924" ht="16.5" customHeight="1"/>
    <row r="1925" ht="16.5" customHeight="1"/>
    <row r="1926" ht="16.5" customHeight="1"/>
    <row r="1927" ht="16.5" customHeight="1"/>
    <row r="1928" ht="16.5" customHeight="1"/>
    <row r="1929" ht="16.5" customHeight="1"/>
    <row r="1930" ht="16.5" customHeight="1"/>
    <row r="1931" ht="16.5" customHeight="1"/>
    <row r="1932" ht="16.5" customHeight="1"/>
    <row r="1933" ht="16.5" customHeight="1"/>
    <row r="1934" ht="16.5" customHeight="1"/>
    <row r="1935" ht="16.5" customHeight="1"/>
    <row r="1936" ht="16.5" customHeight="1"/>
    <row r="1937" ht="16.5" customHeight="1"/>
    <row r="1938" ht="16.5" customHeight="1"/>
    <row r="1939" ht="16.5" customHeight="1"/>
    <row r="1940" ht="16.5" customHeight="1"/>
    <row r="1941" ht="16.5" customHeight="1"/>
    <row r="1942" ht="16.5" customHeight="1"/>
    <row r="1943" ht="16.5" customHeight="1"/>
    <row r="1944" ht="16.5" customHeight="1"/>
    <row r="1945" ht="16.5" customHeight="1"/>
    <row r="1946" ht="16.5" customHeight="1"/>
    <row r="1947" ht="16.5" customHeight="1"/>
    <row r="1948" ht="16.5" customHeight="1"/>
    <row r="1949" ht="16.5" customHeight="1"/>
    <row r="1950" ht="16.5" customHeight="1"/>
    <row r="1951" ht="16.5" customHeight="1"/>
    <row r="1952" ht="16.5" customHeight="1"/>
    <row r="1953" ht="16.5" customHeight="1"/>
    <row r="1954" ht="16.5" customHeight="1"/>
    <row r="1955" ht="16.5" customHeight="1"/>
    <row r="1956" ht="16.5" customHeight="1"/>
    <row r="1957" ht="16.5" customHeight="1"/>
    <row r="1958" ht="16.5" customHeight="1"/>
    <row r="1959" ht="16.5" customHeight="1"/>
    <row r="1960" ht="16.5" customHeight="1"/>
    <row r="1961" ht="16.5" customHeight="1"/>
    <row r="1962" ht="16.5" customHeight="1"/>
    <row r="1963" ht="16.5" customHeight="1"/>
    <row r="1964" ht="16.5" customHeight="1"/>
    <row r="1965" ht="16.5" customHeight="1"/>
    <row r="1966" ht="16.5" customHeight="1"/>
    <row r="1967" ht="16.5" customHeight="1"/>
    <row r="1968" ht="16.5" customHeight="1"/>
    <row r="1969" ht="16.5" customHeight="1"/>
    <row r="1970" ht="16.5" customHeight="1"/>
    <row r="1971" ht="16.5" customHeight="1"/>
    <row r="1972" ht="16.5" customHeight="1"/>
    <row r="1973" ht="16.5" customHeight="1"/>
    <row r="1974" ht="16.5" customHeight="1"/>
    <row r="1975" ht="16.5" customHeight="1"/>
    <row r="1976" ht="16.5" customHeight="1"/>
    <row r="1977" ht="16.5" customHeight="1"/>
    <row r="1978" ht="16.5" customHeight="1"/>
    <row r="1979" ht="16.5" customHeight="1"/>
    <row r="1980" ht="16.5" customHeight="1"/>
    <row r="1981" ht="16.5" customHeight="1"/>
    <row r="1982" ht="16.5" customHeight="1"/>
    <row r="1983" ht="16.5" customHeight="1"/>
    <row r="1984" ht="16.5" customHeight="1"/>
    <row r="1985" ht="16.5" customHeight="1"/>
    <row r="1986" ht="16.5" customHeight="1"/>
    <row r="1987" ht="16.5" customHeight="1"/>
    <row r="1988" ht="16.5" customHeight="1"/>
    <row r="1989" ht="16.5" customHeight="1"/>
    <row r="1990" ht="16.5" customHeight="1"/>
    <row r="1991" ht="16.5" customHeight="1"/>
    <row r="1992" ht="16.5" customHeight="1"/>
    <row r="1993" ht="16.5" customHeight="1"/>
    <row r="1994" ht="16.5" customHeight="1"/>
    <row r="1995" ht="16.5" customHeight="1"/>
    <row r="1996" ht="16.5" customHeight="1"/>
    <row r="1997" ht="16.5" customHeight="1"/>
    <row r="1998" ht="16.5" customHeight="1"/>
    <row r="1999" ht="16.5" customHeight="1"/>
    <row r="2000" ht="16.5" customHeight="1"/>
    <row r="2001" ht="16.5" customHeight="1"/>
    <row r="2002" ht="16.5" customHeight="1"/>
    <row r="2003" ht="16.5" customHeight="1"/>
    <row r="2004" ht="16.5" customHeight="1"/>
    <row r="2005" ht="16.5" customHeight="1"/>
    <row r="2006" ht="16.5" customHeight="1"/>
    <row r="2007" ht="16.5" customHeight="1"/>
    <row r="2008" ht="16.5" customHeight="1"/>
    <row r="2009" ht="16.5" customHeight="1"/>
    <row r="2010" ht="16.5" customHeight="1"/>
    <row r="2011" ht="16.5" customHeight="1"/>
    <row r="2012" ht="16.5" customHeight="1"/>
    <row r="2013" ht="16.5" customHeight="1"/>
    <row r="2014" ht="16.5" customHeight="1"/>
    <row r="2015" ht="16.5" customHeight="1"/>
    <row r="2016" ht="16.5" customHeight="1"/>
    <row r="2017" ht="16.5" customHeight="1"/>
    <row r="2018" ht="16.5" customHeight="1"/>
    <row r="2019" ht="16.5" customHeight="1"/>
    <row r="2020" ht="16.5" customHeight="1"/>
    <row r="2021" ht="16.5" customHeight="1"/>
    <row r="2022" ht="16.5" customHeight="1"/>
    <row r="2023" ht="16.5" customHeight="1"/>
    <row r="2024" ht="16.5" customHeight="1"/>
    <row r="2025" ht="16.5" customHeight="1"/>
    <row r="2026" ht="16.5" customHeight="1"/>
    <row r="2027" ht="16.5" customHeight="1"/>
    <row r="2028" ht="16.5" customHeight="1"/>
    <row r="2029" ht="16.5" customHeight="1"/>
    <row r="2030" ht="16.5" customHeight="1"/>
    <row r="2031" ht="16.5" customHeight="1"/>
    <row r="2032" ht="16.5" customHeight="1"/>
    <row r="2033" ht="16.5" customHeight="1"/>
    <row r="2034" ht="16.5" customHeight="1"/>
    <row r="2035" ht="16.5" customHeight="1"/>
    <row r="2036" ht="16.5" customHeight="1"/>
    <row r="2037" ht="16.5" customHeight="1"/>
    <row r="2038" ht="16.5" customHeight="1"/>
    <row r="2039" ht="16.5" customHeight="1"/>
    <row r="2040" ht="16.5" customHeight="1"/>
    <row r="2041" ht="16.5" customHeight="1"/>
    <row r="2042" ht="16.5" customHeight="1"/>
    <row r="2043" ht="16.5" customHeight="1"/>
    <row r="2044" ht="16.5" customHeight="1"/>
    <row r="2045" ht="16.5" customHeight="1"/>
    <row r="2046" ht="16.5" customHeight="1"/>
    <row r="2047" ht="16.5" customHeight="1"/>
    <row r="2048" ht="16.5" customHeight="1"/>
    <row r="2049" ht="16.5" customHeight="1"/>
    <row r="2050" ht="16.5" customHeight="1"/>
    <row r="2051" ht="16.5" customHeight="1"/>
    <row r="2052" ht="16.5" customHeight="1"/>
    <row r="2053" ht="16.5" customHeight="1"/>
    <row r="2054" ht="16.5" customHeight="1"/>
    <row r="2055" ht="16.5" customHeight="1"/>
    <row r="2056" ht="16.5" customHeight="1"/>
    <row r="2057" ht="16.5" customHeight="1"/>
    <row r="2058" ht="16.5" customHeight="1"/>
    <row r="2059" ht="16.5" customHeight="1"/>
    <row r="2060" ht="16.5" customHeight="1"/>
    <row r="2061" ht="16.5" customHeight="1"/>
    <row r="2062" ht="16.5" customHeight="1"/>
    <row r="2063" ht="16.5" customHeight="1"/>
    <row r="2064" ht="16.5" customHeight="1"/>
    <row r="2065" ht="16.5" customHeight="1"/>
    <row r="2066" ht="16.5" customHeight="1"/>
    <row r="2067" ht="16.5" customHeight="1"/>
    <row r="2068" ht="16.5" customHeight="1"/>
    <row r="2069" ht="16.5" customHeight="1"/>
    <row r="2070" ht="16.5" customHeight="1"/>
    <row r="2071" ht="16.5" customHeight="1"/>
    <row r="2072" ht="16.5" customHeight="1"/>
    <row r="2073" ht="16.5" customHeight="1"/>
    <row r="2074" ht="16.5" customHeight="1"/>
    <row r="2075" ht="16.5" customHeight="1"/>
    <row r="2076" ht="16.5" customHeight="1"/>
    <row r="2077" ht="16.5" customHeight="1"/>
    <row r="2078" ht="16.5" customHeight="1"/>
    <row r="2079" ht="16.5" customHeight="1"/>
    <row r="2080" ht="16.5" customHeight="1"/>
    <row r="2081" ht="16.5" customHeight="1"/>
    <row r="2082" ht="16.5" customHeight="1"/>
    <row r="2083" ht="16.5" customHeight="1"/>
    <row r="2084" ht="16.5" customHeight="1"/>
    <row r="2085" ht="16.5" customHeight="1"/>
    <row r="2086" ht="16.5" customHeight="1"/>
    <row r="2087" ht="16.5" customHeight="1"/>
    <row r="2088" ht="16.5" customHeight="1"/>
    <row r="2089" ht="16.5" customHeight="1"/>
    <row r="2090" ht="16.5" customHeight="1"/>
    <row r="2091" ht="16.5" customHeight="1"/>
    <row r="2092" ht="16.5" customHeight="1"/>
    <row r="2093" ht="16.5" customHeight="1"/>
    <row r="2094" ht="16.5" customHeight="1"/>
    <row r="2095" ht="16.5" customHeight="1"/>
    <row r="2096" ht="16.5" customHeight="1"/>
    <row r="2097" ht="16.5" customHeight="1"/>
    <row r="2098" ht="16.5" customHeight="1"/>
    <row r="2099" ht="16.5" customHeight="1"/>
    <row r="2100" ht="16.5" customHeight="1"/>
    <row r="2101" ht="16.5" customHeight="1"/>
    <row r="2102" ht="16.5" customHeight="1"/>
    <row r="2103" ht="16.5" customHeight="1"/>
    <row r="2104" ht="16.5" customHeight="1"/>
    <row r="2105" ht="16.5" customHeight="1"/>
    <row r="2106" ht="16.5" customHeight="1"/>
    <row r="2107" ht="16.5" customHeight="1"/>
    <row r="2108" ht="16.5" customHeight="1"/>
    <row r="2109" ht="16.5" customHeight="1"/>
    <row r="2110" ht="16.5" customHeight="1"/>
    <row r="2111" ht="16.5" customHeight="1"/>
    <row r="2112" ht="16.5" customHeight="1"/>
    <row r="2113" ht="16.5" customHeight="1"/>
    <row r="2114" ht="16.5" customHeight="1"/>
    <row r="2115" ht="16.5" customHeight="1"/>
    <row r="2116" ht="16.5" customHeight="1"/>
    <row r="2117" ht="16.5" customHeight="1"/>
    <row r="2118" ht="16.5" customHeight="1"/>
    <row r="2119" ht="16.5" customHeight="1"/>
    <row r="2120" ht="16.5" customHeight="1"/>
    <row r="2121" ht="16.5" customHeight="1"/>
    <row r="2122" ht="16.5" customHeight="1"/>
    <row r="2123" ht="16.5" customHeight="1"/>
    <row r="2124" ht="16.5" customHeight="1"/>
    <row r="2125" ht="16.5" customHeight="1"/>
    <row r="2126" ht="16.5" customHeight="1"/>
    <row r="2127" ht="16.5" customHeight="1"/>
    <row r="2128" ht="16.5" customHeight="1"/>
    <row r="2129" ht="16.5" customHeight="1"/>
    <row r="2130" ht="16.5" customHeight="1"/>
    <row r="2131" ht="16.5" customHeight="1"/>
    <row r="2132" ht="16.5" customHeight="1"/>
    <row r="2133" ht="16.5" customHeight="1"/>
    <row r="2134" ht="16.5" customHeight="1"/>
    <row r="2135" ht="16.5" customHeight="1"/>
    <row r="2136" ht="16.5" customHeight="1"/>
    <row r="2137" ht="16.5" customHeight="1"/>
    <row r="2138" ht="16.5" customHeight="1"/>
    <row r="2139" ht="16.5" customHeight="1"/>
    <row r="2140" ht="16.5" customHeight="1"/>
    <row r="2141" ht="16.5" customHeight="1"/>
    <row r="2142" ht="16.5" customHeight="1"/>
    <row r="2143" ht="16.5" customHeight="1"/>
    <row r="2144" ht="16.5" customHeight="1"/>
    <row r="2145" ht="16.5" customHeight="1"/>
    <row r="2146" ht="16.5" customHeight="1"/>
    <row r="2147" ht="16.5" customHeight="1"/>
    <row r="2148" ht="16.5" customHeight="1"/>
    <row r="2149" ht="16.5" customHeight="1"/>
    <row r="2150" ht="16.5" customHeight="1"/>
    <row r="2151" ht="16.5" customHeight="1"/>
    <row r="2152" ht="16.5" customHeight="1"/>
    <row r="2153" ht="16.5" customHeight="1"/>
    <row r="2154" ht="16.5" customHeight="1"/>
    <row r="2155" ht="16.5" customHeight="1"/>
    <row r="2156" ht="16.5" customHeight="1"/>
    <row r="2157" ht="16.5" customHeight="1"/>
    <row r="2158" ht="16.5" customHeight="1"/>
    <row r="2159" ht="16.5" customHeight="1"/>
    <row r="2160" ht="16.5" customHeight="1"/>
    <row r="2161" ht="16.5" customHeight="1"/>
    <row r="2162" ht="16.5" customHeight="1"/>
    <row r="2163" ht="16.5" customHeight="1"/>
    <row r="2164" ht="16.5" customHeight="1"/>
    <row r="2165" ht="16.5" customHeight="1"/>
    <row r="2166" ht="16.5" customHeight="1"/>
    <row r="2167" ht="16.5" customHeight="1"/>
    <row r="2168" ht="16.5" customHeight="1"/>
    <row r="2169" ht="16.5" customHeight="1"/>
    <row r="2170" ht="16.5" customHeight="1"/>
    <row r="2171" ht="16.5" customHeight="1"/>
    <row r="2172" ht="16.5" customHeight="1"/>
    <row r="2173" ht="16.5" customHeight="1"/>
    <row r="2174" ht="16.5" customHeight="1"/>
    <row r="2175" ht="16.5" customHeight="1"/>
    <row r="2176" ht="16.5" customHeight="1"/>
    <row r="2177" ht="16.5" customHeight="1"/>
    <row r="2178" ht="16.5" customHeight="1"/>
    <row r="2179" ht="16.5" customHeight="1"/>
    <row r="2180" ht="16.5" customHeight="1"/>
    <row r="2181" ht="16.5" customHeight="1"/>
    <row r="2182" ht="16.5" customHeight="1"/>
    <row r="2183" ht="16.5" customHeight="1"/>
    <row r="2184" ht="16.5" customHeight="1"/>
    <row r="2185" ht="16.5" customHeight="1"/>
    <row r="2186" ht="16.5" customHeight="1"/>
    <row r="2187" ht="16.5" customHeight="1"/>
    <row r="2188" ht="16.5" customHeight="1"/>
    <row r="2189" ht="16.5" customHeight="1"/>
    <row r="2190" ht="16.5" customHeight="1"/>
    <row r="2191" ht="16.5" customHeight="1"/>
    <row r="2192" ht="16.5" customHeight="1"/>
    <row r="2193" ht="16.5" customHeight="1"/>
    <row r="2194" ht="16.5" customHeight="1"/>
    <row r="2195" ht="16.5" customHeight="1"/>
    <row r="2196" ht="16.5" customHeight="1"/>
    <row r="2197" ht="16.5" customHeight="1"/>
    <row r="2198" ht="16.5" customHeight="1"/>
    <row r="2199" ht="16.5" customHeight="1"/>
    <row r="2200" ht="16.5" customHeight="1"/>
    <row r="2201" ht="16.5" customHeight="1"/>
    <row r="2202" ht="16.5" customHeight="1"/>
    <row r="2203" ht="16.5" customHeight="1"/>
    <row r="2204" ht="16.5" customHeight="1"/>
    <row r="2205" ht="16.5" customHeight="1"/>
    <row r="2206" ht="16.5" customHeight="1"/>
    <row r="2207" ht="16.5" customHeight="1"/>
    <row r="2208" ht="16.5" customHeight="1"/>
    <row r="2209" ht="16.5" customHeight="1"/>
    <row r="2210" ht="16.5" customHeight="1"/>
    <row r="2211" ht="16.5" customHeight="1"/>
    <row r="2212" ht="16.5" customHeight="1"/>
    <row r="2213" ht="16.5" customHeight="1"/>
    <row r="2214" ht="16.5" customHeight="1"/>
    <row r="2215" ht="16.5" customHeight="1"/>
    <row r="2216" ht="16.5" customHeight="1"/>
    <row r="2217" ht="16.5" customHeight="1"/>
    <row r="2218" ht="16.5" customHeight="1"/>
    <row r="2219" ht="16.5" customHeight="1"/>
    <row r="2220" ht="16.5" customHeight="1"/>
    <row r="2221" ht="16.5" customHeight="1"/>
    <row r="2222" ht="16.5" customHeight="1"/>
    <row r="2223" ht="16.5" customHeight="1"/>
    <row r="2224" ht="16.5" customHeight="1"/>
    <row r="2225" ht="16.5" customHeight="1"/>
    <row r="2226" ht="16.5" customHeight="1"/>
    <row r="2227" ht="16.5" customHeight="1"/>
    <row r="2228" ht="16.5" customHeight="1"/>
    <row r="2229" ht="16.5" customHeight="1"/>
    <row r="2230" ht="16.5" customHeight="1"/>
    <row r="2231" ht="16.5" customHeight="1"/>
    <row r="2232" ht="16.5" customHeight="1"/>
    <row r="2233" ht="16.5" customHeight="1"/>
    <row r="2234" ht="16.5" customHeight="1"/>
    <row r="2235" ht="16.5" customHeight="1"/>
    <row r="2236" ht="16.5" customHeight="1"/>
    <row r="2237" ht="16.5" customHeight="1"/>
    <row r="2238" ht="16.5" customHeight="1"/>
    <row r="2239" ht="16.5" customHeight="1"/>
    <row r="2240" ht="16.5" customHeight="1"/>
    <row r="2241" ht="16.5" customHeight="1"/>
    <row r="2242" ht="16.5" customHeight="1"/>
    <row r="2243" ht="16.5" customHeight="1"/>
    <row r="2244" ht="16.5" customHeight="1"/>
    <row r="2245" ht="16.5" customHeight="1"/>
    <row r="2246" ht="16.5" customHeight="1"/>
    <row r="2247" ht="16.5" customHeight="1"/>
    <row r="2248" ht="16.5" customHeight="1"/>
    <row r="2249" ht="16.5" customHeight="1"/>
    <row r="2250" ht="16.5" customHeight="1"/>
    <row r="2251" ht="16.5" customHeight="1"/>
    <row r="2252" ht="16.5" customHeight="1"/>
    <row r="2253" ht="16.5" customHeight="1"/>
    <row r="2254" ht="16.5" customHeight="1"/>
    <row r="2255" ht="16.5" customHeight="1"/>
    <row r="2256" ht="16.5" customHeight="1"/>
    <row r="2257" ht="16.5" customHeight="1"/>
    <row r="2258" ht="16.5" customHeight="1"/>
    <row r="2259" ht="16.5" customHeight="1"/>
    <row r="2260" ht="16.5" customHeight="1"/>
    <row r="2261" ht="16.5" customHeight="1"/>
    <row r="2262" ht="16.5" customHeight="1"/>
    <row r="2263" ht="16.5" customHeight="1"/>
    <row r="2264" ht="16.5" customHeight="1"/>
    <row r="2265" ht="16.5" customHeight="1"/>
    <row r="2266" ht="16.5" customHeight="1"/>
    <row r="2267" ht="16.5" customHeight="1"/>
    <row r="2268" ht="16.5" customHeight="1"/>
    <row r="2269" ht="16.5" customHeight="1"/>
    <row r="2270" ht="16.5" customHeight="1"/>
    <row r="2271" ht="16.5" customHeight="1"/>
    <row r="2272" ht="16.5" customHeight="1"/>
    <row r="2273" ht="16.5" customHeight="1"/>
    <row r="2274" ht="16.5" customHeight="1"/>
    <row r="2275" ht="16.5" customHeight="1"/>
    <row r="2276" ht="16.5" customHeight="1"/>
    <row r="2277" ht="16.5" customHeight="1"/>
    <row r="2278" ht="16.5" customHeight="1"/>
    <row r="2279" ht="16.5" customHeight="1"/>
    <row r="2280" ht="16.5" customHeight="1"/>
    <row r="2281" ht="16.5" customHeight="1"/>
    <row r="2282" ht="16.5" customHeight="1"/>
    <row r="2283" ht="16.5" customHeight="1"/>
    <row r="2284" ht="16.5" customHeight="1"/>
    <row r="2285" ht="16.5" customHeight="1"/>
    <row r="2286" ht="16.5" customHeight="1"/>
    <row r="2287" ht="16.5" customHeight="1"/>
  </sheetData>
  <conditionalFormatting sqref="A8:R37">
    <cfRule type="colorScale" priority="2">
      <colorScale>
        <cfvo type="min"/>
        <cfvo type="percentile" val="50"/>
        <cfvo type="max"/>
        <color theme="0"/>
        <color theme="4" tint="0.39997558519241921"/>
        <color theme="4" tint="-0.499984740745262"/>
      </colorScale>
    </cfRule>
  </conditionalFormatting>
  <conditionalFormatting sqref="T8:AK37">
    <cfRule type="colorScale" priority="1">
      <colorScale>
        <cfvo type="min"/>
        <cfvo type="percentile" val="50"/>
        <cfvo type="max"/>
        <color theme="0"/>
        <color theme="4" tint="0.39997558519241921"/>
        <color theme="4" tint="-0.499984740745262"/>
      </colorScale>
    </cfRule>
  </conditionalFormatting>
  <dataValidations count="384">
    <dataValidation allowBlank="1" showInputMessage="1" showErrorMessage="1" prompt="26A NHS Derbyshire CCG_x000a__x000a_STP12 QJ2 Joined Up Care Derbyshire STP" sqref="AE23" xr:uid="{00000000-0002-0000-0300-000000000000}"/>
    <dataValidation allowBlank="1" showInputMessage="1" showErrorMessage="1" prompt="99G NHS Southend CCG_x000a__x000a_STP26 QH8 Mid and South Essex STP" sqref="AJ32" xr:uid="{00000000-0002-0000-0300-000003000000}"/>
    <dataValidation allowBlank="1" showInputMessage="1" showErrorMessage="1" prompt="07G NHS Thurrock CCG_x000a__x000a_STP26 QH8 Mid and South Essex STP" sqref="AI32" xr:uid="{00000000-0002-0000-0300-000004000000}"/>
    <dataValidation allowBlank="1" showInputMessage="1" showErrorMessage="1" prompt="99E NHS Basildon And Brentwood CCG_x000a__x000a_STP26 QH8 Mid and South Essex STP" sqref="AJ31" xr:uid="{00000000-0002-0000-0300-000005000000}"/>
    <dataValidation allowBlank="1" showInputMessage="1" showErrorMessage="1" prompt="06Q NHS Mid Essex CCG_x000a__x000a_STP26 QH8 Mid and South Essex STP" sqref="AI31" xr:uid="{00000000-0002-0000-0300-000006000000}"/>
    <dataValidation allowBlank="1" showInputMessage="1" showErrorMessage="1" prompt="99F NHS Castle Point And Rochford CCG_x000a__x000a_STP26 QH8 Mid and South Essex STP" sqref="AJ30" xr:uid="{00000000-0002-0000-0300-000007000000}"/>
    <dataValidation allowBlank="1" showInputMessage="1" showErrorMessage="1" prompt="06L NHS Ipswich And East Suffolk CCG_x000a__x000a_STP23 QJG Suffolk and North East Essex STP" sqref="AI30" xr:uid="{00000000-0002-0000-0300-000008000000}"/>
    <dataValidation allowBlank="1" showInputMessage="1" showErrorMessage="1" prompt="06T NHS North East Essex CCG_x000a__x000a_STP23 QJG Suffolk and North East Essex STP" sqref="AH30" xr:uid="{00000000-0002-0000-0300-000009000000}"/>
    <dataValidation allowBlank="1" showInputMessage="1" showErrorMessage="1" prompt="07K NHS West Suffolk CCG_x000a__x000a_STP23 QJG Suffolk and North East Essex STP" sqref="AG30" xr:uid="{00000000-0002-0000-0300-00000A000000}"/>
    <dataValidation allowBlank="1" showInputMessage="1" showErrorMessage="1" prompt="06M NHS Great Yarmouth &amp; Waveney CCG_x000a__x000a_STP22 QMM Norfolk and Waveney Health &amp; Care Partnership (STP)_x000a_" sqref="AJ29" xr:uid="{00000000-0002-0000-0300-00000B000000}"/>
    <dataValidation allowBlank="1" showInputMessage="1" showErrorMessage="1" prompt="06Y NHS South Norfolk CCG_x000a__x000a_STP22 QMM Norfolk and Waveney Health &amp; Care Partnership (STP)" sqref="AI29" xr:uid="{00000000-0002-0000-0300-00000C000000}"/>
    <dataValidation allowBlank="1" showInputMessage="1" showErrorMessage="1" prompt="07J NHS West Norfolk CCG_x000a__x000a_STP22 QMM Norfolk and Waveney Health &amp; Care Partnership (STP)" sqref="AH29" xr:uid="{00000000-0002-0000-0300-00000D000000}"/>
    <dataValidation allowBlank="1" showInputMessage="1" showErrorMessage="1" prompt="06W NHS Norwich CCG_x000a__x000a_STP22 QMM Norfolk and Waveney Health &amp; Care Partnership (STP)" sqref="AI28" xr:uid="{00000000-0002-0000-0300-00000E000000}"/>
    <dataValidation allowBlank="1" showInputMessage="1" showErrorMessage="1" prompt="06V NHS North Norfolk CCG_x000a__x000a_STP22 QMM Norfolk and Waveney Health &amp; Care Partnership (STP)" sqref="AH28" xr:uid="{00000000-0002-0000-0300-00000F000000}"/>
    <dataValidation allowBlank="1" showInputMessage="1" showErrorMessage="1" prompt="06H NHS Cambridgeshire And Peterborough CCG_x000a__x000a_STP21 QUE Cambridgeshire and Peterborough STP_x000a_" sqref="AG29" xr:uid="{00000000-0002-0000-0300-000010000000}"/>
    <dataValidation allowBlank="1" showInputMessage="1" showErrorMessage="1" prompt="07H NHS West Essex CCG_x000a__x000a_STP25 QM7 Hertfordshire and West Essex STP" sqref="AG28" xr:uid="{00000000-0002-0000-0300-000011000000}"/>
    <dataValidation allowBlank="1" showInputMessage="1" showErrorMessage="1" prompt="06K NHS East And North Hertfordshire CCG_x000a__x000a_STP25 QM7 Hertfordshire and West Essex STP" sqref="AF28" xr:uid="{00000000-0002-0000-0300-000012000000}"/>
    <dataValidation allowBlank="1" showInputMessage="1" showErrorMessage="1" prompt="06N NHS Herts Valleys CCG_x000a__x000a_STP25 QM7 Hertfordshire and West Essex STP" sqref="AE28" xr:uid="{00000000-0002-0000-0300-000013000000}"/>
    <dataValidation allowBlank="1" showInputMessage="1" showErrorMessage="1" prompt="04G NHS Nene CCG_x000a__x000a_STP20 QPM Northamptonshire STP" sqref="AG27" xr:uid="{00000000-0002-0000-0300-000014000000}"/>
    <dataValidation allowBlank="1" showInputMessage="1" showErrorMessage="1" prompt="03V NHS Corby CCG_x000a__x000a_STP20 QPM Northamptonshire STP" sqref="AF27" xr:uid="{00000000-0002-0000-0300-000015000000}"/>
    <dataValidation allowBlank="1" showInputMessage="1" showErrorMessage="1" prompt="05F NHS Herefordshire CCG_x000a__x000a_STP19 QGH Herefordshire and Worcestershire STP" sqref="AA30" xr:uid="{00000000-0002-0000-0300-000016000000}"/>
    <dataValidation allowBlank="1" showInputMessage="1" showErrorMessage="1" prompt="05T NHS South Worcestershire CCG_x000a__x000a_STP19 QGH Herefordshire and Worcestershire STP" sqref="AA29" xr:uid="{00000000-0002-0000-0300-000017000000}"/>
    <dataValidation allowBlank="1" showInputMessage="1" showErrorMessage="1" prompt="06D NHS Wyre Forest CCG_x000a__x000a_STP19 QGH Herefordshire and Worcestershire STP" sqref="AA28" xr:uid="{00000000-0002-0000-0300-000018000000}"/>
    <dataValidation allowBlank="1" showInputMessage="1" showErrorMessage="1" prompt="05J NHS Redditch And Bromsgrove CCG_x000a__x000a_STP19 QGH Herefordshire and Worcestershire STP" sqref="AA27" xr:uid="{00000000-0002-0000-0300-000019000000}"/>
    <dataValidation allowBlank="1" showInputMessage="1" showErrorMessage="1" prompt="06P NHS Luton CCG_x000a__x000a_STP24 QHG Bedfordshire, Luton and Milton Keynes STP" sqref="AD28" xr:uid="{00000000-0002-0000-0300-00001A000000}"/>
    <dataValidation allowBlank="1" showInputMessage="1" showErrorMessage="1" prompt="06F NHS Bedfordshire CCG_x000a__x000a_STP24 QHG Bedfordshire, Luton and Milton Keynes STP" sqref="AE27" xr:uid="{00000000-0002-0000-0300-00001B000000}"/>
    <dataValidation allowBlank="1" showInputMessage="1" showErrorMessage="1" prompt="04F NHS Milton Keynes CCG_x000a__x000a_STP24 QHG Bedfordshire, Luton and Milton Keynes STP" sqref="AD27" xr:uid="{00000000-0002-0000-0300-00001C000000}"/>
    <dataValidation allowBlank="1" showInputMessage="1" showErrorMessage="1" prompt="05A NHS Coventry And Rugby CCG_x000a__x000a_STP18 QWU Coventry and Warwickshire STP" sqref="AC29" xr:uid="{00000000-0002-0000-0300-00001D000000}"/>
    <dataValidation allowBlank="1" showInputMessage="1" showErrorMessage="1" prompt="05R NHS South Warwickshire CCG_x000a__x000a_STP18 QWU Coventry and Warwickshire STP" sqref="AB29" xr:uid="{00000000-0002-0000-0300-00001E000000}"/>
    <dataValidation allowBlank="1" showInputMessage="1" showErrorMessage="1" prompt="05H NHS Warwickshire North CCG_x000a__x000a_STP18 QWU Coventry and Warwickshire STP" sqref="AC28" xr:uid="{00000000-0002-0000-0300-00001F000000}"/>
    <dataValidation allowBlank="1" showInputMessage="1" showErrorMessage="1" prompt="07Y NHS Hounslow CCG_x000a__x000a_STP27 QRV North West London Health &amp; Care Partnership (STP)" sqref="AC33" xr:uid="{00000000-0002-0000-0300-000020000000}"/>
    <dataValidation allowBlank="1" showInputMessage="1" showErrorMessage="1" prompt="08Y NHS West London (K&amp;C &amp; Qpp) CCG_x000a__x000a_STP27 QRV North West London Health &amp; Care Partnership (STP)" sqref="AD32" xr:uid="{00000000-0002-0000-0300-000021000000}"/>
    <dataValidation allowBlank="1" showInputMessage="1" showErrorMessage="1" prompt="09A NHS Central London (Westminster) CCG_x000a__x000a_STP27 QRV North West London Health &amp; Care Partnership (STP)" sqref="AC32" xr:uid="{00000000-0002-0000-0300-000022000000}"/>
    <dataValidation allowBlank="1" showInputMessage="1" showErrorMessage="1" prompt="08C NHS Hammersmith And Fulham CCG_x000a__x000a_STP27 QRV North West London Health &amp; Care Partnership (STP)" sqref="AD31" xr:uid="{00000000-0002-0000-0300-000023000000}"/>
    <dataValidation allowBlank="1" showInputMessage="1" showErrorMessage="1" prompt="07W NHS Ealing CCG_x000a__x000a_STP27 QRV North West London Health &amp; Care Partnership (STP)" sqref="AC31" xr:uid="{00000000-0002-0000-0300-000024000000}"/>
    <dataValidation allowBlank="1" showInputMessage="1" showErrorMessage="1" prompt="07P NHS Brent CCG_x000a__x000a_STP27 QRV North West London Health &amp; Care Partnership (STP)" sqref="AD30" xr:uid="{00000000-0002-0000-0300-000025000000}"/>
    <dataValidation allowBlank="1" showInputMessage="1" showErrorMessage="1" prompt="08G NHS Hillingdon CCG_x000a__x000a_STP27 QRV North West London Health &amp; Care Partnership (STP)" sqref="AC30" xr:uid="{00000000-0002-0000-0300-000026000000}"/>
    <dataValidation allowBlank="1" showInputMessage="1" showErrorMessage="1" prompt="08E NHS Harrow CCG_x000a__x000a_STP27 QRV North West London Health &amp; Care Partnership (STP)" sqref="AD29" xr:uid="{00000000-0002-0000-0300-000027000000}"/>
    <dataValidation allowBlank="1" showInputMessage="1" showErrorMessage="1" prompt="08H NHS Islington CCG_x000a__x000a_STP28 QMJ North London Partners in Health &amp; Care (STP)" sqref="AE31" xr:uid="{00000000-0002-0000-0300-000028000000}"/>
    <dataValidation allowBlank="1" showInputMessage="1" showErrorMessage="1" prompt="08D NHS Haringey CCG_x000a__x000a_STP28 QMJ North London Partners in Health &amp; Care (STP)" sqref="AF30" xr:uid="{00000000-0002-0000-0300-000029000000}"/>
    <dataValidation allowBlank="1" showInputMessage="1" showErrorMessage="1" prompt="07R NHS Camden CCG_x000a__x000a_STP28 QMJ North London Partners in Health &amp; Care (STP)" sqref="AE30" xr:uid="{00000000-0002-0000-0300-00002A000000}"/>
    <dataValidation allowBlank="1" showInputMessage="1" showErrorMessage="1" prompt="07X NHS Enfield CCG_x000a__x000a_STP28 QMJ North London Partners in Health &amp; Care (STP)" sqref="AF29" xr:uid="{00000000-0002-0000-0300-00002B000000}"/>
    <dataValidation allowBlank="1" showInputMessage="1" showErrorMessage="1" prompt="07M NHS Barnet CCG_x000a__x000a_STP28 QMJ North London Partners in Health &amp; Care (STP)" sqref="AE29" xr:uid="{00000000-0002-0000-0300-00002C000000}"/>
    <dataValidation allowBlank="1" showInputMessage="1" showErrorMessage="1" prompt="08F NHS Havering CCG_x000a__x000a_STP29 QMF East London Health &amp; Care Partnership (STP)" sqref="AH31" xr:uid="{00000000-0002-0000-0300-00002D000000}"/>
    <dataValidation allowBlank="1" showInputMessage="1" showErrorMessage="1" prompt="07L NHS Barking &amp; Dagenham CCG_x000a__x000a_STP29 QMF East London Health &amp; Care Partnership (STP)" sqref="AH32" xr:uid="{00000000-0002-0000-0300-00002E000000}"/>
    <dataValidation allowBlank="1" showInputMessage="1" showErrorMessage="1" prompt="08M NHS Newham CCG_x000a__x000a_STP29 QMF East London Health &amp; Care Partnership (STP)" sqref="AG32" xr:uid="{00000000-0002-0000-0300-00002F000000}"/>
    <dataValidation allowBlank="1" showInputMessage="1" showErrorMessage="1" prompt="08N NHS Redbridge CCG_x000a__x000a_STP29 QMF East London Health &amp; Care Partnership (STP)" sqref="AG31" xr:uid="{00000000-0002-0000-0300-000030000000}"/>
    <dataValidation allowBlank="1" showInputMessage="1" showErrorMessage="1" prompt="08W NHS Waltham Forest CCG_x000a__x000a_STP29 QMF East London Health &amp; Care Partnership (STP)" sqref="AF31" xr:uid="{00000000-0002-0000-0300-000031000000}"/>
    <dataValidation allowBlank="1" showInputMessage="1" showErrorMessage="1" prompt="07T NHS City And Hackney CCG_x000a__x000a_STP29 QMF East London Health &amp; Care Partnership (STP)" sqref="AF32" xr:uid="{00000000-0002-0000-0300-000032000000}"/>
    <dataValidation allowBlank="1" showInputMessage="1" showErrorMessage="1" prompt="08V NHS Tower Hamlets CCG_x000a__x000a_STP29 QMF East London Health &amp; Care Partnership (STP)" sqref="AE32" xr:uid="{00000000-0002-0000-0300-000033000000}"/>
    <dataValidation allowBlank="1" showInputMessage="1" showErrorMessage="1" prompt="07Q NHS Bromley CCG_x000a__x000a_STP30 QKK Our Healthier South East London STP" sqref="AG35" xr:uid="{00000000-0002-0000-0300-000034000000}"/>
    <dataValidation allowBlank="1" showInputMessage="1" showErrorMessage="1" prompt="08L NHS Lewisham CCG_x000a__x000a_STP30 QKK Our Healthier South East London STP" sqref="AG34" xr:uid="{00000000-0002-0000-0300-000035000000}"/>
    <dataValidation allowBlank="1" showInputMessage="1" showErrorMessage="1" prompt="08Q NHS Southwark CCG_x000a__x000a_STP30 QKK Our Healthier South East London STP" sqref="AF34" xr:uid="{00000000-0002-0000-0300-000036000000}"/>
    <dataValidation allowBlank="1" showInputMessage="1" showErrorMessage="1" prompt="07N NHS Bexley CCG_x000a__x000a_STP30 QKK Our Healthier South East London STP" sqref="AG33" xr:uid="{00000000-0002-0000-0300-000037000000}"/>
    <dataValidation allowBlank="1" showInputMessage="1" showErrorMessage="1" prompt="08A NHS Greenwich CCG_x000a__x000a_STP30 QKK Our Healthier South East London STP" sqref="AF33" xr:uid="{00000000-0002-0000-0300-000038000000}"/>
    <dataValidation allowBlank="1" showInputMessage="1" showErrorMessage="1" prompt="08K NHS Lambeth CCG_x000a__x000a_STP30 QKK Our Healthier South East London STP" sqref="AE33" xr:uid="{00000000-0002-0000-0300-000039000000}"/>
    <dataValidation allowBlank="1" showInputMessage="1" showErrorMessage="1" prompt="07V NHS Croydon CCG_x000a__x000a_STP31 QWE South West London Health &amp; Care Partnership (STP)" sqref="AF35" xr:uid="{00000000-0002-0000-0300-00003A000000}"/>
    <dataValidation allowBlank="1" showInputMessage="1" showErrorMessage="1" prompt="08T NHS Sutton CCG_x000a__x000a_STP31 QWE South West London Health &amp; Care Partnership (STP)" sqref="AE35" xr:uid="{00000000-0002-0000-0300-00003B000000}"/>
    <dataValidation allowBlank="1" showInputMessage="1" showErrorMessage="1" prompt="08J NHS Kingston CCG_x000a__x000a_STP31 QWE South West London Health &amp; Care Partnership (STP)" sqref="AD35" xr:uid="{00000000-0002-0000-0300-00003C000000}"/>
    <dataValidation allowBlank="1" showInputMessage="1" showErrorMessage="1" prompt="08X NHS Wandsworth CCG_x000a__x000a_STP31 QWE South West London Health &amp; Care Partnership (STP)" sqref="AE34" xr:uid="{00000000-0002-0000-0300-00003D000000}"/>
    <dataValidation allowBlank="1" showInputMessage="1" showErrorMessage="1" prompt="08R NHS Merton CCG_x000a__x000a_STP31 QWE South West London Health &amp; Care Partnership (STP)" sqref="AD34" xr:uid="{00000000-0002-0000-0300-00003E000000}"/>
    <dataValidation allowBlank="1" showInputMessage="1" showErrorMessage="1" prompt="08P NHS Richmond CCG_x000a__x000a_STP31 QWE South West London Health &amp; Care Partnership (STP)" sqref="AD33" xr:uid="{00000000-0002-0000-0300-00003F000000}"/>
    <dataValidation allowBlank="1" showInputMessage="1" showErrorMessage="1" prompt="10A NHS South Kent Coast CCG_x000a__x000a_STP32 QKS Kent and Medway STP" sqref="AI35" xr:uid="{00000000-0002-0000-0300-000040000000}"/>
    <dataValidation allowBlank="1" showInputMessage="1" showErrorMessage="1" prompt="99J NHS West Kent CCG_x000a__x000a_STP32 QKS Kent and Medway STP" sqref="AH35" xr:uid="{00000000-0002-0000-0300-000041000000}"/>
    <dataValidation allowBlank="1" showInputMessage="1" showErrorMessage="1" prompt="09E NHS Canterbury And Coastal CCG_x000a__x000a_STP32 QKS Kent and Medway STP" sqref="AJ34" xr:uid="{00000000-0002-0000-0300-000042000000}"/>
    <dataValidation allowBlank="1" showInputMessage="1" showErrorMessage="1" prompt="09C NHS Ashford CCG_x000a__x000a_STP32 QKS Kent and Medway STP" sqref="AI34" xr:uid="{00000000-0002-0000-0300-000043000000}"/>
    <dataValidation allowBlank="1" showInputMessage="1" showErrorMessage="1" prompt="09J NHS Dartford, Gravesham And Swanley CCG_x000a__x000a_STP32 QKS Kent and Medway STP" sqref="AH34" xr:uid="{00000000-0002-0000-0300-000044000000}"/>
    <dataValidation allowBlank="1" showInputMessage="1" showErrorMessage="1" prompt="10E NHS Thanet CCG_x000a__x000a_STP32 QKS Kent and Medway STP" sqref="AJ33" xr:uid="{00000000-0002-0000-0300-000045000000}"/>
    <dataValidation allowBlank="1" showInputMessage="1" showErrorMessage="1" prompt="10D NHS Swale CCG_x000a__x000a_STP32 QKS Kent and Medway STP" sqref="AI33" xr:uid="{00000000-0002-0000-0300-000046000000}"/>
    <dataValidation allowBlank="1" showInputMessage="1" showErrorMessage="1" prompt="09W NHS Medway CCG_x000a__x000a_STP32 QKS Kent and Medway STP" sqref="AH33" xr:uid="{00000000-0002-0000-0300-000047000000}"/>
    <dataValidation allowBlank="1" showInputMessage="1" showErrorMessage="1" prompt="09P NHS Hastings and Rother CCG_x000a__x000a_STP33 QNX Sussex and East Surrey STP" sqref="AH36" xr:uid="{00000000-0002-0000-0300-000048000000}"/>
    <dataValidation allowBlank="1" showInputMessage="1" showErrorMessage="1" prompt="09F NHS Eastbourne, Hailsham And Seaford CCG_x000a__x000a_STP33 QNX Sussex and East Surrey STP" sqref="AG36" xr:uid="{00000000-0002-0000-0300-000049000000}"/>
    <dataValidation allowBlank="1" showInputMessage="1" showErrorMessage="1" prompt="99K NHS High Weald Lewes Havens CCG_x000a__x000a_STP33 QNX Sussex and East Surrey STP" sqref="AF36" xr:uid="{00000000-0002-0000-0300-00004A000000}"/>
    <dataValidation allowBlank="1" showInputMessage="1" showErrorMessage="1" prompt="09D NHS Brighton &amp; Hove CCG_x000a__x000a_STP33 QNX Sussex and East Surrey STP" sqref="AE36" xr:uid="{00000000-0002-0000-0300-00004B000000}"/>
    <dataValidation allowBlank="1" showInputMessage="1" showErrorMessage="1" prompt="09X NHS Horsham And Mid Sussex CCG_x000a__x000a_STP33 QNX Sussex and East Surrey STP" sqref="AD36" xr:uid="{00000000-0002-0000-0300-00004C000000}"/>
    <dataValidation allowBlank="1" showInputMessage="1" showErrorMessage="1" prompt="09H NHS Crawley CCG_x000a__x000a_STP33 QNX Sussex and East Surrey STP" sqref="AC36" xr:uid="{00000000-0002-0000-0300-00004D000000}"/>
    <dataValidation allowBlank="1" showInputMessage="1" showErrorMessage="1" prompt="09L NHS East Surrey CCG_x000a__x000a_STP33 QNX Sussex and East Surrey STP" sqref="AC35" xr:uid="{00000000-0002-0000-0300-00004E000000}"/>
    <dataValidation allowBlank="1" showInputMessage="1" showErrorMessage="1" prompt="09G NHS Coastal West Sussex CCG_x000a__x000a_STP33 QNX Sussex and East Surrey STP" sqref="AB36" xr:uid="{00000000-0002-0000-0300-00004F000000}"/>
    <dataValidation allowBlank="1" showInputMessage="1" showErrorMessage="1" prompt="10C NHS Surrey Heath CCG_x000a__x000a_STP34 QNQ Frimley Health &amp; Care ICS (STP)" sqref="AA34" xr:uid="{00000000-0002-0000-0300-000050000000}"/>
    <dataValidation allowBlank="1" showInputMessage="1" showErrorMessage="1" prompt="99M NHS North East Hampshire And Farnham CCG_x000a__x000a_STP34 QNQ Frimley Health &amp; Care ICS (STP)" sqref="AA33" xr:uid="{00000000-0002-0000-0300-000051000000}"/>
    <dataValidation allowBlank="1" showInputMessage="1" showErrorMessage="1" prompt="09N NHS Guildford And Waverley CCG_x000a__x000a_STP35 QXU Surrey Heartlands Health &amp; Care Partnership (STP)" sqref="AB35" xr:uid="{00000000-0002-0000-0300-000052000000}"/>
    <dataValidation allowBlank="1" showInputMessage="1" showErrorMessage="1" prompt="99H NHS Surrey Downs CCG_x000a__x000a_STP35 QXU Surrey Heartlands Health &amp; Care Partnership (STP)" sqref="AC34" xr:uid="{00000000-0002-0000-0300-000053000000}"/>
    <dataValidation allowBlank="1" showInputMessage="1" showErrorMessage="1" prompt="09Y NHS North West Surrey CCG_x000a__x000a_STP35 QXU Surrey Heartlands Health &amp; Care Partnership (STP)" sqref="AB34" xr:uid="{00000000-0002-0000-0300-000054000000}"/>
    <dataValidation allowBlank="1" showInputMessage="1" showErrorMessage="1" prompt="10Q NHS Oxfordshire CCG_x000a__x000a_STP44 QU9 Buckinghamshire, Oxfordshire and Berkshire West STP" sqref="AB31" xr:uid="{00000000-0002-0000-0300-000055000000}"/>
    <dataValidation allowBlank="1" showInputMessage="1" showErrorMessage="1" prompt="10R NHS Portsmouth CCG_x000a__x000a_STP42 QRL Hampshire and the Isle of Wight STP" sqref="AA35" xr:uid="{00000000-0002-0000-0300-000056000000}"/>
    <dataValidation allowBlank="1" showInputMessage="1" showErrorMessage="1" prompt="10K NHS Fareham And Gosport CCG_x000a__x000a_STP42 QRL Hampshire and the Isle of Wight STP" sqref="Z35" xr:uid="{00000000-0002-0000-0300-000057000000}"/>
    <dataValidation allowBlank="1" showInputMessage="1" showErrorMessage="1" prompt="10L NHS Isle Of Wight CCG_x000a__x000a_STP42 QRL Hampshire and the Isle of Wight STP" sqref="Y36" xr:uid="{00000000-0002-0000-0300-000058000000}"/>
    <dataValidation allowBlank="1" showInputMessage="1" showErrorMessage="1" prompt="10V NHS South Eastern Hampshire CCG_x000a__x000a_STP42 QRL Hampshire and the Isle of Wight STP" sqref="Z34" xr:uid="{00000000-0002-0000-0300-000059000000}"/>
    <dataValidation allowBlank="1" showInputMessage="1" showErrorMessage="1" prompt="10X NHS Southampton CCG_x000a__x000a_STP42 QRL Hampshire and the Isle of Wight STP" sqref="Y34" xr:uid="{00000000-0002-0000-0300-00005A000000}"/>
    <dataValidation allowBlank="1" showInputMessage="1" showErrorMessage="1" prompt="10J NHS North Hampshire CCG_x000a__x000a_STP42 Hampshire and the Isle of WightSTP42 QRL Hampshire and the Isle of Wight STP" sqref="Z33" xr:uid="{00000000-0002-0000-0300-00005B000000}"/>
    <dataValidation allowBlank="1" showInputMessage="1" showErrorMessage="1" prompt="11A NHS West Hampshire CCG_x000a__x000a_STP42 QRL Hampshire and the Isle of Wight STP" sqref="Y33" xr:uid="{00000000-0002-0000-0300-00005C000000}"/>
    <dataValidation allowBlank="1" showInputMessage="1" showErrorMessage="1" prompt="11M NHS Gloucestershire CCG_x000a__x000a_STP43 QR1 Gloucestershire STP" sqref="Z31" xr:uid="{00000000-0002-0000-0300-00005D000000}"/>
    <dataValidation allowBlank="1" showInputMessage="1" showErrorMessage="1" prompt="12D NHS Swindon CCG_x000a__x000a_STP40 QOX Bath and North East Somerset, Swindon and Wiltshire STP" sqref="AA31" xr:uid="{00000000-0002-0000-0300-00005E000000}"/>
    <dataValidation allowBlank="1" showInputMessage="1" showErrorMessage="1" prompt="99N NHS Wiltshire CCG_x000a__x000a_STP40 QOX Bath and North East Somerset, Swindon and Wiltshire STP" sqref="AA32" xr:uid="{00000000-0002-0000-0300-00005F000000}"/>
    <dataValidation allowBlank="1" showInputMessage="1" showErrorMessage="1" prompt="11E NHS Bath And North East Somerset CCG_x000a__x000a_STP40 QOX Bath and North East Somerset, Swindon and Wiltshire STP" sqref="Z32" xr:uid="{00000000-0002-0000-0300-000060000000}"/>
    <dataValidation allowBlank="1" showInputMessage="1" showErrorMessage="1" prompt="11J NHS Dorset CCG_x000a__x000a_STP41 QVV Dorset STP" sqref="X33" xr:uid="{00000000-0002-0000-0300-000061000000}"/>
    <dataValidation allowBlank="1" showInputMessage="1" showErrorMessage="1" prompt="11X NHS Somerset CCG_x000a__x000a_STP38 QSL Somerset STP" sqref="X32" xr:uid="{00000000-0002-0000-0300-000062000000}"/>
    <dataValidation allowBlank="1" showInputMessage="1" showErrorMessage="1" prompt="99P NHS North, East, West Devon CCG_x000a__x000a_STP37 QJK Devon STP" sqref="W33" xr:uid="{00000000-0002-0000-0300-000063000000}"/>
    <dataValidation allowBlank="1" showInputMessage="1" showErrorMessage="1" prompt="99Q NHS South Devon And Torbay CCG_x000a__x000a_STP37 QJK Devon STP" sqref="W34" xr:uid="{00000000-0002-0000-0300-000064000000}"/>
    <dataValidation allowBlank="1" showInputMessage="1" showErrorMessage="1" prompt="11N NHS Kernow CCG_x000a__x000a_STP36 QT6 Cornwall and the Isles of Scilly Health &amp; Social Care Partnership (STP)" sqref="V34" xr:uid="{00000000-0002-0000-0300-000065000000}"/>
    <dataValidation allowBlank="1" showInputMessage="1" showErrorMessage="1" prompt="03W NHS East Leicestershire And Rutland CCG_x000a__x000a_STP15 QK1 Leicester, Leicestershire and Rutland STP" sqref="AG26" xr:uid="{00000000-0002-0000-0300-000066000000}"/>
    <dataValidation allowBlank="1" showInputMessage="1" showErrorMessage="1" prompt="04V NHS West Leicestershire CCG_x000a__x000a_STP15 QK1 Leicester, Leicestershire and Rutland STP" sqref="AF26" xr:uid="{00000000-0002-0000-0300-000067000000}"/>
    <dataValidation allowBlank="1" showInputMessage="1" showErrorMessage="1" prompt="04C NHS Leicester City CCG_x000a__x000a_STP15 QK1 Leicester, Leicestershire and Rutland STP" sqref="AG25" xr:uid="{00000000-0002-0000-0300-000068000000}"/>
    <dataValidation allowBlank="1" showInputMessage="1" showErrorMessage="1" prompt="05L NHS Sandwell And West Birmingham CCG_x000a__x000a_STP16 QUA The Black Country and West Birmingham STP" sqref="AC27" xr:uid="{00000000-0002-0000-0300-000069000000}"/>
    <dataValidation allowBlank="1" showInputMessage="1" showErrorMessage="1" prompt="05C NHS Dudley CCG_x000a__x000a_STP16 QUA The Black Country and West Birmingham STP" sqref="AB27" xr:uid="{00000000-0002-0000-0300-00006A000000}"/>
    <dataValidation allowBlank="1" showInputMessage="1" showErrorMessage="1" prompt="05Y NHS Walsall CCG_x000a__x000a_STP16 QUA The Black Country and West Birmingham STP" sqref="AC26" xr:uid="{00000000-0002-0000-0300-00006B000000}"/>
    <dataValidation allowBlank="1" showInputMessage="1" showErrorMessage="1" prompt="06A NHS Wolverhampton CCG_x000a__x000a_STP16 QUA The Black Country and West Birmingham STP" sqref="AB26" xr:uid="{00000000-0002-0000-0300-00006C000000}"/>
    <dataValidation allowBlank="1" showInputMessage="1" showErrorMessage="1" prompt="05X NHS Telford &amp; Wrekin CCG_x000a__x000a_STP11 QOC Shropshire and Telford and Wrekin STP" sqref="AA26" xr:uid="{00000000-0002-0000-0300-00006D000000}"/>
    <dataValidation allowBlank="1" showInputMessage="1" showErrorMessage="1" prompt="05N NHS Shropshire CCG_x000a__x000a_STP11 QOC Shropshire and Telford and Wrekin STP" sqref="AA25" xr:uid="{00000000-0002-0000-0300-00006E000000}"/>
    <dataValidation allowBlank="1" showInputMessage="1" showErrorMessage="1" prompt="04N NHS Rushcliffe CCG_x000a__x000a_STP14 QT1 Nottingham and Nottinghamshire Health and Care STP" sqref="AE26" xr:uid="{00000000-0002-0000-0300-00006F000000}"/>
    <dataValidation allowBlank="1" showInputMessage="1" showErrorMessage="1" prompt="04M NHS Nottingham West CCG_x000a__x000a_STP14 QT1 Nottingham and Nottinghamshire Health and Care STP" sqref="AD26" xr:uid="{00000000-0002-0000-0300-000070000000}"/>
    <dataValidation allowBlank="1" showInputMessage="1" showErrorMessage="1" prompt="04L NHS Nottingham North &amp; East CCG_x000a__x000a_STP14 QT1 Nottingham and Nottinghamshire Health and Care STP" sqref="AF25" xr:uid="{00000000-0002-0000-0300-000071000000}"/>
    <dataValidation allowBlank="1" showInputMessage="1" showErrorMessage="1" prompt="04E NHS Mansfield &amp; Ashfield CCG_x000a__x000a_STP14 QT1 Nottingham and Nottinghamshire Health and Care STP" sqref="AE24" xr:uid="{00000000-0002-0000-0300-000072000000}"/>
    <dataValidation allowBlank="1" showInputMessage="1" showErrorMessage="1" prompt="04K NHS Nottingham City CCG_x000a__x000a_STP14 QT1 Nottingham and Nottinghamshire Health and Care STP" sqref="AE25" xr:uid="{00000000-0002-0000-0300-000073000000}"/>
    <dataValidation allowBlank="1" showInputMessage="1" showErrorMessage="1" prompt="04H NHS Newark &amp; Sherwood CCG_x000a__x000a_STP14 QT1 Nottingham and Nottinghamshire Health and Care STP" sqref="AF24" xr:uid="{00000000-0002-0000-0300-000074000000}"/>
    <dataValidation allowBlank="1" showInputMessage="1" showErrorMessage="1" prompt="05Q NHS South East Staffs And Seisdon Peninsular CCG_x000a__x000a_STP10 QNC Staffordshire and Stoke on Trent STP" sqref="AD25" xr:uid="{00000000-0002-0000-0300-000075000000}"/>
    <dataValidation allowBlank="1" showInputMessage="1" showErrorMessage="1" prompt="04Y NHS Cannock Chase CCG_x000a__x000a_STP10 QNC Staffordshire and Stoke on Trent STP" sqref="AC25" xr:uid="{00000000-0002-0000-0300-000076000000}"/>
    <dataValidation allowBlank="1" showInputMessage="1" showErrorMessage="1" prompt="05D NHS East Staffordshire CCG_x000a__x000a_STP10 QNC Staffordshire and Stoke on Trent STP" sqref="AD24" xr:uid="{00000000-0002-0000-0300-000077000000}"/>
    <dataValidation allowBlank="1" showInputMessage="1" showErrorMessage="1" prompt="05W NHS Stoke On Trent CCG_x000a__x000a_STP10 QNC Staffordshire and Stoke on Trent STP" sqref="AC24" xr:uid="{00000000-0002-0000-0300-000078000000}"/>
    <dataValidation allowBlank="1" showInputMessage="1" showErrorMessage="1" prompt="05G NHS North Staffordshire CCG_x000a__x000a_STP10 QNC Staffordshire and Stoke on Trent STP" sqref="AB24" xr:uid="{00000000-0002-0000-0300-000079000000}"/>
    <dataValidation allowBlank="1" showInputMessage="1" showErrorMessage="1" prompt="05V NHS Stafford And Surrounds CCG_x000a__x000a_STP10 QNC Staffordshire and Stoke on Trent STP" sqref="AB25" xr:uid="{00000000-0002-0000-0300-00007A000000}"/>
    <dataValidation allowBlank="1" showInputMessage="1" showErrorMessage="1" prompt="99D NHS South Lincolnshire CCG_x000a__x000a_STP13 QJM Lincolnshire STP" sqref="AG24" xr:uid="{00000000-0002-0000-0300-00007B000000}"/>
    <dataValidation allowBlank="1" showInputMessage="1" showErrorMessage="1" prompt="04Q NHS South West Lincolnshire CCG_x000a__x000a_STP13 QJM Lincolnshire STP" sqref="AG23" xr:uid="{00000000-0002-0000-0300-00007C000000}"/>
    <dataValidation allowBlank="1" showInputMessage="1" showErrorMessage="1" prompt="03T NHS Lincolnshire East CCG_x000a__x000a_STP13 QJM Lincolnshire STP" sqref="AG22" xr:uid="{00000000-0002-0000-0300-00007D000000}"/>
    <dataValidation allowBlank="1" showInputMessage="1" showErrorMessage="1" prompt="04D NHS Lincolnshire West CCG_x000a__x000a_STP13 QJM Lincolnshire STP" sqref="AF23" xr:uid="{00000000-0002-0000-0300-00007E000000}"/>
    <dataValidation allowBlank="1" showInputMessage="1" showErrorMessage="1" prompt="03L NHS Rotherham CCG_x000a__x000a_STP09 QF7 South Yorkshire and Bassetlaw STP" sqref="AF22" xr:uid="{00000000-0002-0000-0300-00007F000000}"/>
    <dataValidation allowBlank="1" showInputMessage="1" showErrorMessage="1" prompt="03N NHS Sheffield CCG_x000a__x000a_STP09 QF7 South Yorkshire and Bassetlaw STP" sqref="AE22" xr:uid="{00000000-0002-0000-0300-000080000000}"/>
    <dataValidation allowBlank="1" showInputMessage="1" showErrorMessage="1" prompt="02Q NHS Bassetlaw CCG_x000a__x000a_STP09 QF7 South Yorkshire and Bassetlaw STP" sqref="AG21" xr:uid="{00000000-0002-0000-0300-000081000000}"/>
    <dataValidation allowBlank="1" showInputMessage="1" showErrorMessage="1" prompt="02X NHS Doncaster CCG_x000a__x000a_STP09 QF7 South Yorkshire and Bassetlaw STP" sqref="AF21" xr:uid="{00000000-0002-0000-0300-000082000000}"/>
    <dataValidation allowBlank="1" showInputMessage="1" showErrorMessage="1" prompt="02P NHS Barnsley CCG_x000a__x000a_STP09 QF7 South Yorkshire and Bassetlaw STP" sqref="AE21" xr:uid="{00000000-0002-0000-0300-000083000000}"/>
    <dataValidation allowBlank="1" showInputMessage="1" showErrorMessage="1" prompt="01C NHS Eastern Cheshire CCG_x000a__x000a_STP08 QYG Cheshire and Merseyside STP" sqref="AD23" xr:uid="{00000000-0002-0000-0300-000084000000}"/>
    <dataValidation allowBlank="1" showInputMessage="1" showErrorMessage="1" prompt="01R NHS South Cheshire CCG_x000a__x000a_STP08 QYG Cheshire and Merseyside STP" sqref="AC23" xr:uid="{00000000-0002-0000-0300-000085000000}"/>
    <dataValidation allowBlank="1" showInputMessage="1" showErrorMessage="1" prompt="02F NHS West Cheshire CCG_x000a__x000a_STP08 QYG Cheshire and Merseyside STP" sqref="AB23" xr:uid="{00000000-0002-0000-0300-000086000000}"/>
    <dataValidation allowBlank="1" showInputMessage="1" showErrorMessage="1" prompt="12F NHS Wirral CCG_x000a__x000a_STP08 QYG Cheshire and Merseyside STP" sqref="AA23" xr:uid="{00000000-0002-0000-0300-000087000000}"/>
    <dataValidation allowBlank="1" showInputMessage="1" showErrorMessage="1" prompt="02E NHS Warrington CCG_x000a__x000a_STP08 QYG Cheshire and Merseyside STP" sqref="AC22" xr:uid="{00000000-0002-0000-0300-000088000000}"/>
    <dataValidation allowBlank="1" showInputMessage="1" showErrorMessage="1" prompt="02D NHS Vale Royal CCG_x000a__x000a_STP08 QYG Cheshire and Merseyside STP" sqref="AB22" xr:uid="{00000000-0002-0000-0300-000089000000}"/>
    <dataValidation allowBlank="1" showInputMessage="1" showErrorMessage="1" prompt="99A NHS Liverpool CCG_x000a__x000a_STP08 QYG Cheshire and Merseyside STP" sqref="AA22" xr:uid="{00000000-0002-0000-0300-00008A000000}"/>
    <dataValidation allowBlank="1" showInputMessage="1" showErrorMessage="1" prompt="01F NHS Halton CCG_x000a__x000a_STP08 QYG Cheshire and Merseyside STP" sqref="AA21" xr:uid="{00000000-0002-0000-0300-00008B000000}"/>
    <dataValidation allowBlank="1" showInputMessage="1" showErrorMessage="1" prompt="01J NHS Knowsley CCG_x000a__x000a_STP08 QYG Cheshire and Merseyside STP" sqref="AA20" xr:uid="{00000000-0002-0000-0300-00008C000000}"/>
    <dataValidation allowBlank="1" showInputMessage="1" showErrorMessage="1" prompt="01T NHS South Sefton CCG_x000a__x000a_STP08 QYG Cheshire and Merseyside STP" sqref="AA19" xr:uid="{00000000-0002-0000-0300-00008D000000}"/>
    <dataValidation allowBlank="1" showInputMessage="1" showErrorMessage="1" prompt="01V NHS Southport And Formby CCG_x000a__x000a_STP08 QYG Cheshire and Merseyside STP" sqref="AA18" xr:uid="{00000000-0002-0000-0300-00008E000000}"/>
    <dataValidation allowBlank="1" showInputMessage="1" showErrorMessage="1" prompt="01X NHS St Helens CCG_x000a__x000a_STP08 QYG Cheshire and Merseyside STP" sqref="AB18" xr:uid="{00000000-0002-0000-0300-00008F000000}"/>
    <dataValidation allowBlank="1" showInputMessage="1" showErrorMessage="1" prompt="01Y NHS Tameside And Glossop CCG_x000a__x000a_STP07 QOP Greater Manchester Health and Social Care Partnership (STP)" sqref="AD22" xr:uid="{00000000-0002-0000-0300-000090000000}"/>
    <dataValidation allowBlank="1" showInputMessage="1" showErrorMessage="1" prompt="01W NHS Stockport CCG_x000a__x000a_STP07 QOP Greater Manchester Health and Social Care Partnership (STP)" sqref="AD21" xr:uid="{00000000-0002-0000-0300-000091000000}"/>
    <dataValidation allowBlank="1" showInputMessage="1" showErrorMessage="1" prompt="01G NHS Salford CCG_x000a__x000a_STP07 QOP Greater Manchester Health and Social Care Partnership (STP)" sqref="AC21" xr:uid="{00000000-0002-0000-0300-000092000000}"/>
    <dataValidation allowBlank="1" showInputMessage="1" showErrorMessage="1" prompt="02A NHS Trafford CCG_x000a__x000a_STP07 QOP Greater Manchester Health and Social Care Partnership (STP)" sqref="AB21" xr:uid="{00000000-0002-0000-0300-000093000000}"/>
    <dataValidation allowBlank="1" showInputMessage="1" showErrorMessage="1" prompt="00Y NHS Oldham CCG_x000a__x000a_STP07 QOP Greater Manchester Health and Social Care Partnership (STP)" sqref="AD20" xr:uid="{00000000-0002-0000-0300-000094000000}"/>
    <dataValidation allowBlank="1" showInputMessage="1" showErrorMessage="1" prompt="14L NHS Manchester CCG_x000a__x000a_STP07 QOP Greater Manchester Health and Social Care Partnership (STP)" sqref="AC20" xr:uid="{00000000-0002-0000-0300-000095000000}"/>
    <dataValidation allowBlank="1" showInputMessage="1" showErrorMessage="1" prompt="02H NHS Wigan Borough CCG_x000a__x000a_STP07 QOP Greater Manchester Health and Social Care Partnership (STP)" sqref="AB20" xr:uid="{00000000-0002-0000-0300-000096000000}"/>
    <dataValidation allowBlank="1" showInputMessage="1" showErrorMessage="1" prompt="01D NHS Heywood, Middleton &amp; Rochdale CCG_x000a__x000a_STP07 QOP Greater Manchester Health and Social Care Partnership (STP)" sqref="AD19" xr:uid="{00000000-0002-0000-0300-000097000000}"/>
    <dataValidation allowBlank="1" showInputMessage="1" showErrorMessage="1" prompt="00V NHS Bury CCG_x000a__x000a_STP07 QOP Greater Manchester Health and Social Care Partnership (STP)" sqref="AC19" xr:uid="{00000000-0002-0000-0300-000098000000}"/>
    <dataValidation allowBlank="1" showInputMessage="1" showErrorMessage="1" prompt="00T NHS Bolton CCG_x000a__x000a_STP07 QOP Greater Manchester Health and Social Care Partnership (STP)" sqref="AB19" xr:uid="{00000000-0002-0000-0300-000099000000}"/>
    <dataValidation allowBlank="1" showInputMessage="1" showErrorMessage="1" prompt="03H NHS North East Lincolnshire CCG_x000a__x000a_STP06 QOQ Humber, Coast and Vale STP" sqref="AH19" xr:uid="{00000000-0002-0000-0300-00009A000000}"/>
    <dataValidation allowBlank="1" showInputMessage="1" showErrorMessage="1" prompt="03K NHS North Lincolnshire CCG_x000a__x000a_STP06 QOQ Humber, Coast and Vale STP" sqref="AG19" xr:uid="{00000000-0002-0000-0300-00009B000000}"/>
    <dataValidation allowBlank="1" showInputMessage="1" showErrorMessage="1" prompt="03F NHS Hull CCG_x000a__x000a_STP06 QOQ Humber, Coast and Vale STP" sqref="AH18" xr:uid="{00000000-0002-0000-0300-00009C000000}"/>
    <dataValidation allowBlank="1" showInputMessage="1" showErrorMessage="1" prompt="02Y NHS East Riding Of Yorkshire CCG_x000a__x000a_STP06 QOQ Humber, Coast and Vale STP" sqref="AG18" xr:uid="{00000000-0002-0000-0300-00009D000000}"/>
    <dataValidation allowBlank="1" showInputMessage="1" showErrorMessage="1" prompt="03M NHS Scarborough And Ryedale CCG_x000a__x000a_STP06 QOQ Humber, Coast and Vale STP" sqref="AG17" xr:uid="{00000000-0002-0000-0300-00009E000000}"/>
    <dataValidation allowBlank="1" showInputMessage="1" showErrorMessage="1" prompt="03Q NHS Vale Of York CCG_x000a__x000a_STP06 QOQ Humber, Coast and Vale STP" sqref="AF17" xr:uid="{00000000-0002-0000-0300-00009F000000}"/>
    <dataValidation allowBlank="1" showInputMessage="1" showErrorMessage="1" prompt="03R NHS Wakefield CCG_x000a__x000a_STP05 QWO West Yorkshire and Harrogate (Health &amp; Care Partnership) STP" sqref="AG20" xr:uid="{00000000-0002-0000-0300-0000A0000000}"/>
    <dataValidation allowBlank="1" showInputMessage="1" showErrorMessage="1" prompt="03J NHS North Kirklees CCG_x000a__x000a_STP05 QWO West Yorkshire and Harrogate (Health &amp; Care Partnership) STP" sqref="AF20" xr:uid="{00000000-0002-0000-0300-0000A1000000}"/>
    <dataValidation allowBlank="1" showInputMessage="1" showErrorMessage="1" prompt="03A NHS Greater Huddersfield CCG_x000a__x000a_STP05 QWO West Yorkshire and Harrogate (Health &amp; Care Partnership) STP" sqref="AE20" xr:uid="{00000000-0002-0000-0300-0000A2000000}"/>
    <dataValidation allowBlank="1" showInputMessage="1" showErrorMessage="1" prompt="02W NHS Bradford City CCG_x000a__x000a_STP05 QWO West Yorkshire and Harrogate (Health &amp; Care Partnership) STP" sqref="AF19" xr:uid="{00000000-0002-0000-0300-0000A3000000}"/>
    <dataValidation allowBlank="1" showInputMessage="1" showErrorMessage="1" prompt="02T NHS Calderdale CCG_x000a__x000a_STP05 QWO West Yorkshire and Harrogate (Health &amp; Care Partnership) STP" sqref="AE19" xr:uid="{00000000-0002-0000-0300-0000A4000000}"/>
    <dataValidation allowBlank="1" showInputMessage="1" showErrorMessage="1" prompt="02R NHS Bradford Districts CCG_x000a__x000a_STP05 QWO West Yorkshire and Harrogate (Health &amp; Care Partnership) STP" sqref="AE18" xr:uid="{00000000-0002-0000-0300-0000A5000000}"/>
    <dataValidation allowBlank="1" showInputMessage="1" showErrorMessage="1" prompt="02N NHS Airedale, Wharfdale And Craven CCG_x000a__x000a_STP05 QWO West Yorkshire and Harrogate (Health &amp; Care Partnership) STP" sqref="AE17" xr:uid="{00000000-0002-0000-0300-0000A6000000}"/>
    <dataValidation allowBlank="1" showInputMessage="1" showErrorMessage="1" prompt="03E NHS Harrogate And Rural District CCG_x000a__x000a_STP05 QWO West Yorkshire and Harrogate (Health &amp; Care Partnership) STP" sqref="AE16" xr:uid="{00000000-0002-0000-0300-0000A7000000}"/>
    <dataValidation allowBlank="1" showInputMessage="1" showErrorMessage="1" prompt="00X NHS Chorley And South Ribble CCG_x000a__x000a_STP04 QE1 Healthier Lancashire and South Cumbria STP" sqref="AD18" xr:uid="{00000000-0002-0000-0300-0000A8000000}"/>
    <dataValidation allowBlank="1" showInputMessage="1" showErrorMessage="1" prompt="02G NHS West Lancashire CCG_x000a__x000a_STP04 QE1 Healthier Lancashire and South Cumbria STP" sqref="AC18" xr:uid="{00000000-0002-0000-0300-0000A9000000}"/>
    <dataValidation allowBlank="1" showInputMessage="1" showErrorMessage="1" prompt="00Q NHS Blackburn With Darwen CCG_x000a__x000a_STP04 QE1 Healthier Lancashire and South Cumbria STP" sqref="AD17" xr:uid="{00000000-0002-0000-0300-0000AA000000}"/>
    <dataValidation allowBlank="1" showInputMessage="1" showErrorMessage="1" prompt="02M NHS Fylde &amp; Wyre CCG_x000a__x000a_STP04 QE1 Healthier Lancashire and South Cumbria STP" sqref="AC17" xr:uid="{00000000-0002-0000-0300-0000AB000000}"/>
    <dataValidation allowBlank="1" showInputMessage="1" showErrorMessage="1" prompt="00R NHS Blackpool CCG_x000a__x000a_STP04 QE1 Healthier Lancashire and South Cumbria STP" sqref="AB17" xr:uid="{00000000-0002-0000-0300-0000AC000000}"/>
    <dataValidation allowBlank="1" showInputMessage="1" showErrorMessage="1" prompt="01A NHS East Lancashire CCG_x000a__x000a_STP04 QE1 Healthier Lancashire and South Cumbria STP" sqref="AD16" xr:uid="{00000000-0002-0000-0300-0000AD000000}"/>
    <dataValidation allowBlank="1" showInputMessage="1" showErrorMessage="1" prompt="01E NHS Greater Preston CCG_x000a__x000a_STP04 QE1 Healthier Lancashire and South Cumbria STP" sqref="AC16" xr:uid="{00000000-0002-0000-0300-0000AE000000}"/>
    <dataValidation allowBlank="1" showInputMessage="1" showErrorMessage="1" prompt="01K NHS Morecambe Bay CCG_x000a__x000a_STP04 QE1 Healthier Lancashire and South Cumbria STP" sqref="AC15" xr:uid="{00000000-0002-0000-0300-0000AF000000}"/>
    <dataValidation allowBlank="1" showInputMessage="1" showErrorMessage="1" prompt="03D NHS Hambleton, Richmondshire And Whitby CCG_x000a__x000a_STP01 QHM Cumbria and North East STP" sqref="AF16" xr:uid="{00000000-0002-0000-0300-0000B0000000}"/>
    <dataValidation allowBlank="1" showInputMessage="1" showErrorMessage="1" prompt="00M NHS South Tees CCG_x000a__x000a_STP01 QHM Cumbria and North East STP" sqref="AF15" xr:uid="{00000000-0002-0000-0300-0000B1000000}"/>
    <dataValidation allowBlank="1" showInputMessage="1" showErrorMessage="1" prompt="00K NHS Hartlepool And Stockton-On-Tees CCG_x000a__x000a_STP01 QHM Cumbria and North East STP" sqref="AE15" xr:uid="{00000000-0002-0000-0300-0000B2000000}"/>
    <dataValidation allowBlank="1" showInputMessage="1" showErrorMessage="1" prompt="00C NHS Darlington CCG_x000a__x000a_STP01 QHM Cumbria and North East STP" sqref="AD15" xr:uid="{00000000-0002-0000-0300-0000B3000000}"/>
    <dataValidation allowBlank="1" showInputMessage="1" showErrorMessage="1" prompt="00J NHS North Durham CCG_x000a__x000a_STP01 QHM Cumbria and North East STP" sqref="AE14" xr:uid="{00000000-0002-0000-0300-0000B4000000}"/>
    <dataValidation allowBlank="1" showInputMessage="1" showErrorMessage="1" prompt="00D NHS Durham Dales, Easington And Sedgefield CCG_x000a__x000a_STP01 QHM Cumbria and North East STP" sqref="AD14" xr:uid="{00000000-0002-0000-0300-0000B5000000}"/>
    <dataValidation allowBlank="1" showInputMessage="1" showErrorMessage="1" prompt="01H NHS North Cumbria CCG_x000a__x000a_STP01 QHM Cumbria and North East STP" sqref="AC14" xr:uid="{00000000-0002-0000-0300-0000B6000000}"/>
    <dataValidation allowBlank="1" showInputMessage="1" showErrorMessage="1" prompt="00P NHS Sunderland CCG_x000a__x000a_STP01 QHM Cumbria and North East STP" sqref="AE13" xr:uid="{00000000-0002-0000-0300-0000B7000000}"/>
    <dataValidation allowBlank="1" showInputMessage="1" showErrorMessage="1" prompt="00N NHS South Tyneside CCG_x000a__x000a_STP01 QHM Cumbria and North East STP" sqref="AD13" xr:uid="{00000000-0002-0000-0300-0000B8000000}"/>
    <dataValidation allowBlank="1" showInputMessage="1" showErrorMessage="1" prompt="13T NHS Newcastle Gateshead CCG_x000a__x000a_STP01 QHM Cumbria and North East STP" sqref="AC13" xr:uid="{00000000-0002-0000-0300-0000B9000000}"/>
    <dataValidation allowBlank="1" showInputMessage="1" showErrorMessage="1" prompt="99C NHS North Tyneside CCG_x000a__x000a_STP01 QHM Cumbria and North East STP" sqref="AD12" xr:uid="{00000000-0002-0000-0300-0000BA000000}"/>
    <dataValidation allowBlank="1" showInputMessage="1" showErrorMessage="1" prompt="00L NHS Northumberland CCG_x000a__x000a_STP01 QHM Cumbria and North East STP" sqref="AC12" xr:uid="{00000000-0002-0000-0300-0000BB000000}"/>
    <dataValidation allowBlank="1" showInputMessage="1" showErrorMessage="1" prompt="15F NHS Leeds CCG_x000a__x000a_STP05 QWO West Yorkshire and Harrogate (Health &amp; Care Partnership) STP" sqref="AF18" xr:uid="{00000000-0002-0000-0300-0000BC000000}"/>
    <dataValidation allowBlank="1" showInputMessage="1" showErrorMessage="1" prompt="15E NHS Birmingham and Solihull CCG_x000a__x000a_STP17 QHL Birmingham and Solihull STP" sqref="AB28" xr:uid="{00000000-0002-0000-0300-0000BD000000}"/>
    <dataValidation allowBlank="1" showInputMessage="1" showErrorMessage="1" prompt="15C NHS Bristol, North Somerset and South Gloucestershire CCG_x000a__x000a_STP39 QUY Bristol, North Somerset and South Gloucestershire STP" sqref="Y32" xr:uid="{00000000-0002-0000-0300-0000BE000000}"/>
    <dataValidation allowBlank="1" showInputMessage="1" showErrorMessage="1" prompt="14Y NHS Buckinghamshire CCG_x000a__x000a_STP44 QU9 Buckinghamshire, Oxfordshire and Berkshire West STP" sqref="AB30" xr:uid="{00000000-0002-0000-0300-0000BF000000}"/>
    <dataValidation allowBlank="1" showInputMessage="1" showErrorMessage="1" prompt="15A NHS Berkshire West CCG_x000a__x000a_STP44 QU9 Buckinghamshire, Oxfordshire and Berkshire West STP" sqref="AB32" xr:uid="{00000000-0002-0000-0300-0000C0000000}"/>
    <dataValidation allowBlank="1" showInputMessage="1" showErrorMessage="1" prompt="15D NHS Berkshire East CCG_x000a__x000a_STP34 QNQ Frimley Health &amp; Care ICS (STP)" sqref="AB33" xr:uid="{00000000-0002-0000-0300-0000C1000000}"/>
    <dataValidation allowBlank="1" showInputMessage="1" showErrorMessage="1" prompt="10L NHS Isle Of Wight CCG_x000a__x000a_Q87 NHS England South East (Hampshire, Isle of Wight and Thames Valley)" sqref="F36" xr:uid="{00000000-0002-0000-0300-0000C2000000}"/>
    <dataValidation allowBlank="1" showInputMessage="1" showErrorMessage="1" prompt="10X NHS Southampton CCG_x000a__x000a_Q87 NHS England South East (Hampshire, Isle of Wight and Thames Valley)" sqref="F34" xr:uid="{00000000-0002-0000-0300-0000C3000000}"/>
    <dataValidation allowBlank="1" showInputMessage="1" showErrorMessage="1" prompt="11A NHS West Hampshire CCG_x000a__x000a_Q87 NHS England South East (Hampshire, Isle of Wight and Thames Valley)" sqref="F33" xr:uid="{00000000-0002-0000-0300-0000C4000000}"/>
    <dataValidation allowBlank="1" showInputMessage="1" showErrorMessage="1" prompt="10K NHS Fareham And Gosport CCG_x000a__x000a_Q87 NHS England South East (Hampshire, Isle of Wight and Thames Valley)" sqref="G35" xr:uid="{00000000-0002-0000-0300-0000C5000000}"/>
    <dataValidation allowBlank="1" showInputMessage="1" showErrorMessage="1" prompt="10V NHS South Eastern Hampshire CCG_x000a__x000a_Q87 NHS England South East (Hampshire, Isle of Wight and Thames Valley)" sqref="G34" xr:uid="{00000000-0002-0000-0300-0000C6000000}"/>
    <dataValidation allowBlank="1" showInputMessage="1" showErrorMessage="1" prompt="10J NHS North Hampshire CCG_x000a__x000a_Q87 NHS England South East (Hampshire, Isle of Wight and Thames Valley)" sqref="G33" xr:uid="{00000000-0002-0000-0300-0000C7000000}"/>
    <dataValidation allowBlank="1" showInputMessage="1" showErrorMessage="1" prompt="10R NHS Portsmouth CCG_x000a__x000a_Q87 NHS England South East (Hampshire, Isle of Wight and Thames Valley)" sqref="H35" xr:uid="{DE9F77BF-659B-44F7-AF09-06551FC4A9F3}"/>
    <dataValidation allowBlank="1" showInputMessage="1" showErrorMessage="1" prompt="10C NHS Surrey Heath CCG_x000a__x000a_Q87 NHS England South East (Hampshire, Isle of Wight and Thames Valley)" sqref="H34" xr:uid="{6E681F87-AA8A-4198-BDC0-04CCCE8DE87B}"/>
    <dataValidation allowBlank="1" showInputMessage="1" showErrorMessage="1" prompt="99M NHS North East Hampshire And Farnham CCG_x000a__x000a_Q87 NHS England South East (Hampshire, Isle of Wight and Thames Valley)" sqref="H33" xr:uid="{8B161B6E-F9C9-4FD0-8B0C-6806D48B8E7A}"/>
    <dataValidation allowBlank="1" showInputMessage="1" showErrorMessage="1" prompt="15A NHS Berkshire West CCG_x000a__x000a_Q87 NHS England South East (Hampshire, Isle of Wight and Thames Valley)" sqref="I32" xr:uid="{B8F02E5D-8165-4A36-9096-A0F62D1EFAFE}"/>
    <dataValidation allowBlank="1" showInputMessage="1" showErrorMessage="1" prompt="10Q NHS Oxfordshire CCG_x000a__x000a_Q87 NHS England South East (Hampshire, Isle of Wight and Thames Valley)" sqref="I31" xr:uid="{EB349D31-AE00-4BC2-BE2E-518140CAC60F}"/>
    <dataValidation allowBlank="1" showInputMessage="1" showErrorMessage="1" prompt="14Y Buckinghamshire CCG_x000a__x000a_Q87 NHS England South East (Hampshire, Isle of Wight and Thames Valley)" sqref="I30" xr:uid="{6F9E4DC3-5CBD-4C9E-8BC0-6E33301E008E}"/>
    <dataValidation allowBlank="1" showInputMessage="1" showErrorMessage="1" prompt="10E NHS Thanet CCG_x000a__x000a_Q88 NHS England South East (Kent, Surrey and Sussex)" sqref="Q33" xr:uid="{A93285A5-6935-4B8F-86CD-CBF9F136D728}"/>
    <dataValidation allowBlank="1" showInputMessage="1" showErrorMessage="1" prompt="10D NHS Swale CCG_x000a__x000a_Q88 NHS England South East (Kent, Surrey and Sussex)" sqref="P33" xr:uid="{76FC026E-ADB8-4DFD-AE95-B1C58EB6F6A8}"/>
    <dataValidation allowBlank="1" showInputMessage="1" showErrorMessage="1" prompt="09W NHS Medway CCG_x000a__x000a_Q88 NHS England South East (Kent, Surrey and Sussex)" sqref="O33" xr:uid="{D27EA65C-22C5-4269-9317-83AA98CE925D}"/>
    <dataValidation allowBlank="1" showInputMessage="1" showErrorMessage="1" prompt="09E NHS Canterbury And Coastal CCG_x000a__x000a_Q88 NHS England South East (Kent, Surrey and Sussex)" sqref="Q34" xr:uid="{FE32F06C-C83E-4A6C-9797-FEAA0469213D}"/>
    <dataValidation allowBlank="1" showInputMessage="1" showErrorMessage="1" prompt="09C NHS Ashford CCG_x000a__x000a_Q88 NHS England South East (Kent, Surrey and Sussex)" sqref="P34" xr:uid="{9A968F6A-1492-4554-899A-A6CBDAA241ED}"/>
    <dataValidation allowBlank="1" showInputMessage="1" showErrorMessage="1" prompt="09J NHS Dartford, Gravesham And Swanley CCG_x000a__x000a_Q88 NHS England South East (Kent, Surrey and Sussex)" sqref="O34" xr:uid="{03295EFE-41E3-4AB0-892F-B92887D0AA4D}"/>
    <dataValidation allowBlank="1" showInputMessage="1" showErrorMessage="1" prompt="10A NHS South Kent Coast CCG_x000a__x000a_Q88 NHS England South East (Kent, Surrey and Sussex)" sqref="P35" xr:uid="{8FFA2D46-B034-4027-A86B-E7329644D91E}"/>
    <dataValidation allowBlank="1" showInputMessage="1" showErrorMessage="1" prompt="99J NHS West Kent CCG_x000a__x000a_Q88 NHS England South East (Kent, Surrey and Sussex)" sqref="O35" xr:uid="{386FE889-4FEE-450E-A40C-706B98706626}"/>
    <dataValidation allowBlank="1" showInputMessage="1" showErrorMessage="1" prompt="09P NHS Hastings and Rother CCG_x000a__x000a_Q88 NHS England South East (Kent, Surrey and Sussex)" sqref="O36" xr:uid="{D2458CE7-F480-4178-B893-B7CEC3A180B2}"/>
    <dataValidation allowBlank="1" showInputMessage="1" showErrorMessage="1" prompt="09F NHS Eastbourne, Hailsham And Seaford CCG_x000a__x000a_Q88 NHS England South East (Kent, Surrey and Sussex)" sqref="N36" xr:uid="{1282DD03-AFCF-436F-A18C-894A0A36137E}"/>
    <dataValidation allowBlank="1" showInputMessage="1" showErrorMessage="1" prompt="99K NHS High Weald Lewes Havens CCG_x000a__x000a_Q88 NHS England South East (Kent, Surrey and Sussex)" sqref="M36" xr:uid="{173BA19B-C36F-48F9-B6F0-7EFCDEBCCFF5}"/>
    <dataValidation allowBlank="1" showInputMessage="1" showErrorMessage="1" prompt="09D NHS Brighton &amp; Hove CCG_x000a__x000a_Q88 NHS England South East (Kent, Surrey and Sussex)" sqref="L36" xr:uid="{44C62413-0198-40C3-8A30-90A4AF695F62}"/>
    <dataValidation allowBlank="1" showInputMessage="1" showErrorMessage="1" prompt="09X NHS Horsham And Mid Sussex CCG_x000a__x000a_Q88 NHS England South East (Kent, Surrey and Sussex)" sqref="K36" xr:uid="{ADE9B12D-8D0B-4322-A8C4-D137ABF76149}"/>
    <dataValidation allowBlank="1" showInputMessage="1" showErrorMessage="1" prompt="09H NHS Crawley CCG_x000a__x000a_Q88 NHS England South East (Kent, Surrey and Sussex)" sqref="J36" xr:uid="{95B18E76-3A71-400E-829E-69EFA46719AE}"/>
    <dataValidation allowBlank="1" showInputMessage="1" showErrorMessage="1" prompt="09G NHS Coastal West Sussex CCG_x000a__x000a_Q88 NHS England South East (Kent, Surrey and Sussex)" sqref="I36" xr:uid="{434D850C-6935-4B83-BAF2-F7E6CB4F2066}"/>
    <dataValidation allowBlank="1" showInputMessage="1" showErrorMessage="1" prompt="09L NHS East Surrey CCG_x000a__x000a_Q88 NHS England South East (Kent, Surrey and Sussex)" sqref="J35" xr:uid="{568DA499-55E0-4D2C-8537-B50F482D17DA}"/>
    <dataValidation allowBlank="1" showInputMessage="1" showErrorMessage="1" prompt="09N NHS Guildford And Waverley CCG_x000a__x000a_Q88 NHS England South East (Kent, Surrey and Sussex)" sqref="I35" xr:uid="{9F64D9CF-6847-458B-817C-A7190278F7B9}"/>
    <dataValidation allowBlank="1" showInputMessage="1" showErrorMessage="1" prompt="99H NHS Surrey Downs CCG_x000a__x000a_Q88 NHS England South East (Kent, Surrey and Sussex)" sqref="J34" xr:uid="{0CFB21F6-0663-4A24-B7A8-25738FC3CF32}"/>
    <dataValidation allowBlank="1" showInputMessage="1" showErrorMessage="1" prompt="09Y NHS North West Surrey CCG_x000a__x000a_Q88 NHS England South East (Kent, Surrey and Sussex)" sqref="I34" xr:uid="{B951D2E1-9167-497A-9EF6-F0CB7BAF1D5C}"/>
    <dataValidation allowBlank="1" showInputMessage="1" showErrorMessage="1" prompt="11M NHS Gloucestershire CCG_x000a__x000a_Q86 NHS England South West (South West North)" sqref="G31" xr:uid="{00000000-0002-0000-0300-0000E2000000}"/>
    <dataValidation allowBlank="1" showInputMessage="1" showErrorMessage="1" prompt="12D NHS Swindon CCG_x000a__x000a_Q86 NHS England South West (South West North)" sqref="H31" xr:uid="{6E2A7C4D-F0DB-4454-AE4E-46BE6A6B4EE9}"/>
    <dataValidation allowBlank="1" showInputMessage="1" showErrorMessage="1" prompt="99N NHS Wiltshire CCG_x000a__x000a_Q86 NHS England South West (South West North)" sqref="H32" xr:uid="{41558B20-11D0-4E87-8B9C-49E00D58E58D}"/>
    <dataValidation allowBlank="1" showInputMessage="1" showErrorMessage="1" prompt="11E NHS Bath And North East Somerset CCG_x000a__x000a_Q86 NHS England South West (South West North)" sqref="G32" xr:uid="{00000000-0002-0000-0300-0000E5000000}"/>
    <dataValidation allowBlank="1" showInputMessage="1" showErrorMessage="1" prompt="15C NHS Bristol, North Somerset and South Gloucestershire CCG_x000a__x000a_Q86 NHS England South West (South West North)" sqref="F32" xr:uid="{00000000-0002-0000-0300-0000E6000000}"/>
    <dataValidation allowBlank="1" showInputMessage="1" showErrorMessage="1" prompt="11X NHS Somerset CCG_x000a__x000a_Q85 NHS England South West (South West South)" sqref="E32" xr:uid="{00000000-0002-0000-0300-0000E7000000}"/>
    <dataValidation allowBlank="1" showInputMessage="1" showErrorMessage="1" prompt="11J NHS Dorset CCG_x000a__x000a_Q85 NHS England South West (South West South)" sqref="E33" xr:uid="{00000000-0002-0000-0300-0000E8000000}"/>
    <dataValidation allowBlank="1" showInputMessage="1" showErrorMessage="1" prompt="99P NHS North, East, West Devon CCG_x000a__x000a_Q85 NHS England South West (South West South)" sqref="D33" xr:uid="{00000000-0002-0000-0300-0000E9000000}"/>
    <dataValidation allowBlank="1" showInputMessage="1" showErrorMessage="1" prompt="99Q NHS South Devon And Torbay CCG_x000a__x000a_Q85 NHS England South West (South West South)" sqref="D34" xr:uid="{00000000-0002-0000-0300-0000EA000000}"/>
    <dataValidation allowBlank="1" showInputMessage="1" showErrorMessage="1" prompt="11N NHS Kernow CCG_x000a__x000a_Q85 NHS England South West (South West South)" sqref="C34" xr:uid="{00000000-0002-0000-0300-0000EB000000}"/>
    <dataValidation allowBlank="1" showInputMessage="1" showErrorMessage="1" prompt="15E NHS Birmingham and Solihull CCG_x000a__x000a_Q77 NHS England Midlands and East (West Midlands)" sqref="I28" xr:uid="{2391E28B-1729-480D-8C6B-8BC799DEE351}"/>
    <dataValidation allowBlank="1" showInputMessage="1" showErrorMessage="1" prompt="01K NHS Morecambe Bay CCG_x000a__x000a_Q84 NHS England North (Lancashire and South Cumbria)" sqref="J15" xr:uid="{0EE27417-5497-4E97-AC96-32C166B05AE2}"/>
    <dataValidation allowBlank="1" showInputMessage="1" showErrorMessage="1" prompt="01E NHS Greater Preston CCG_x000a__x000a_Q84 NHS England North (Lancashire and South Cumbria)" sqref="J16" xr:uid="{ED79E2D2-3518-43BC-AB7A-C38077051EBB}"/>
    <dataValidation allowBlank="1" showInputMessage="1" showErrorMessage="1" prompt="01A NHS East Lancashire CCG_x000a__x000a_Q84 NHS England North (Lancashire and South Cumbria)" sqref="K16" xr:uid="{BFD30F74-9639-4C1F-8C1A-E5784D18ABF0}"/>
    <dataValidation allowBlank="1" showInputMessage="1" showErrorMessage="1" prompt="00R NHS Blackpool CCG_x000a__x000a_Q84 NHS England North (Lancashire and South Cumbria)" sqref="I17" xr:uid="{FADD69BE-F58D-4C6B-A2E2-AF998DCC1D5B}"/>
    <dataValidation allowBlank="1" showInputMessage="1" showErrorMessage="1" prompt="02M NHS Fylde &amp; Wyre CCG_x000a__x000a_Q84 NHS England North (Lancashire and South Cumbria)" sqref="J17" xr:uid="{6C29F5E1-88B8-432D-A569-D577EE5473AF}"/>
    <dataValidation allowBlank="1" showInputMessage="1" showErrorMessage="1" prompt="00Q NHS Blackburn With Darwen CCG_x000a__x000a_Q84 NHS England North (Lancashire and South Cumbria)" sqref="K17" xr:uid="{8C65F2F9-782D-4802-9559-8032181C380A}"/>
    <dataValidation allowBlank="1" showInputMessage="1" showErrorMessage="1" prompt="02G NHS West Lancashire CCG_x000a__x000a_Q84 NHS England North (Lancashire and South Cumbria)" sqref="J18" xr:uid="{63FB7183-F58F-472A-A712-9A3F66B47910}"/>
    <dataValidation allowBlank="1" showInputMessage="1" showErrorMessage="1" prompt="00X NHS Chorley And South Ribble CCG_x000a__x000a_Q84 NHS England North (Lancashire and South Cumbria)" sqref="K18" xr:uid="{7E41D152-7C2F-4BE6-97DB-772D31B3D9EB}"/>
    <dataValidation allowBlank="1" showInputMessage="1" showErrorMessage="1" prompt="01G NHS Salford CCG_x000a__x000a_Q83 NHS England North (Greater Manchester)" sqref="J21" xr:uid="{4AE1DDE4-0674-4126-A10D-80FDFC0D6C93}"/>
    <dataValidation allowBlank="1" showInputMessage="1" showErrorMessage="1" prompt="07Q NHS Bromley CCG_x000a__x000a_Q71 NHS England London" sqref="N35" xr:uid="{DD604AFF-C780-4316-92A5-3D2616417186}"/>
    <dataValidation allowBlank="1" showInputMessage="1" showErrorMessage="1" prompt="07V NHS Croydon CCG_x000a__x000a_Q71 NHS England London" sqref="M35" xr:uid="{F2865EDD-5034-4CE7-B7B1-D81D609CAD30}"/>
    <dataValidation allowBlank="1" showInputMessage="1" showErrorMessage="1" prompt="08T NHS Sutton CCG_x000a__x000a_Q71 NHS England London" sqref="L35" xr:uid="{345AF925-8600-4839-B1A1-7BA02D9C3A4E}"/>
    <dataValidation allowBlank="1" showInputMessage="1" showErrorMessage="1" prompt="08J NHS Kingston CCG_x000a__x000a_Q71 NHS England London" sqref="K35" xr:uid="{31751E09-01CF-42BD-88D2-224A9C0311DF}"/>
    <dataValidation allowBlank="1" showInputMessage="1" showErrorMessage="1" prompt="08L NHS Lewisham CCG_x000a__x000a_Q71 NHS England London" sqref="N34" xr:uid="{9FDCBCBD-3506-4129-AB35-8D42EC161A09}"/>
    <dataValidation allowBlank="1" showInputMessage="1" showErrorMessage="1" prompt="08Q NHS Southwark CCG_x000a__x000a_Q71 NHS England London" sqref="M34" xr:uid="{A97B797D-8E83-4872-AB4A-B947F5A296FD}"/>
    <dataValidation allowBlank="1" showInputMessage="1" showErrorMessage="1" prompt="08K NHS Lambeth CCG_x000a__x000a_Q71 NHS England London" sqref="L33" xr:uid="{BDE0349D-9F7E-4BA9-B19D-C858C38195BE}"/>
    <dataValidation allowBlank="1" showInputMessage="1" showErrorMessage="1" prompt="08R NHS Merton CCG_x000a__x000a_Q71 NHS England London" sqref="K34" xr:uid="{EA23E019-F1BE-4046-A31A-1CA66B2B7877}"/>
    <dataValidation allowBlank="1" showInputMessage="1" showErrorMessage="1" prompt="07N NHS Bexley CCG_x000a__x000a_Q71 NHS England London" sqref="N33" xr:uid="{8EEA8EAA-ABD8-40A0-9A6C-4E5E8F55C1FF}"/>
    <dataValidation allowBlank="1" showInputMessage="1" showErrorMessage="1" prompt="08A NHS Greenwich CCG_x000a__x000a_Q71 NHS England London" sqref="M33" xr:uid="{626E3A74-C862-49D4-ABE9-289355C0AC03}"/>
    <dataValidation allowBlank="1" showInputMessage="1" showErrorMessage="1" prompt="08X NHS Wandsworth CCG_x000a__x000a_Q71 NHS England London" sqref="L34" xr:uid="{B7C59879-6191-462E-B53C-98F1A4AFFE48}"/>
    <dataValidation allowBlank="1" showInputMessage="1" showErrorMessage="1" prompt="08P NHS Richmond CCG_x000a__x000a_Q71 NHS England London" sqref="K33" xr:uid="{5E87C795-20D0-42C3-BD8C-4E08315C995F}"/>
    <dataValidation allowBlank="1" showInputMessage="1" showErrorMessage="1" prompt="07Y NHS Hounslow CCG_x000a__x000a_Q71 NHS England London" sqref="J33" xr:uid="{BD2EBC02-07F2-40D1-8797-3670B1070419}"/>
    <dataValidation allowBlank="1" showInputMessage="1" showErrorMessage="1" prompt="07L NHS Barking &amp; Dagenham CCG_x000a__x000a_Q71 NHS England London" sqref="O32" xr:uid="{DFE927DE-9930-4F0C-9481-236C59A500E3}"/>
    <dataValidation allowBlank="1" showInputMessage="1" showErrorMessage="1" prompt="08M NHS Newham CCG_x000a__x000a_Q71 NHS England London" sqref="N32" xr:uid="{2CB17273-69F8-4CE1-8B0D-D1786E0AC094}"/>
    <dataValidation allowBlank="1" showInputMessage="1" showErrorMessage="1" prompt="07T NHS City And Hackney CCG_x000a__x000a_Q71 NHS England London" sqref="M32" xr:uid="{8F5CB187-FF43-4C89-945F-D7FEF3475910}"/>
    <dataValidation allowBlank="1" showInputMessage="1" showErrorMessage="1" prompt="08V NHS Tower Hamlets CCG_x000a__x000a_Q71 NHS England London" sqref="L32" xr:uid="{A723B333-DC6C-4BBD-B916-DEDFED19F0C2}"/>
    <dataValidation allowBlank="1" showInputMessage="1" showErrorMessage="1" prompt="08Y NHS West London (K&amp;C &amp; Qpp) CCG_x000a__x000a_Q71 NHS England London" sqref="K32" xr:uid="{1E8BD038-F80C-41D2-A166-744F77EE406F}"/>
    <dataValidation allowBlank="1" showInputMessage="1" showErrorMessage="1" prompt="09A NHS Central London (Westminster) CCG_x000a__x000a_Q71 NHS England London" sqref="J32" xr:uid="{46737ACF-6946-4B46-A39E-EF4A14B9BD24}"/>
    <dataValidation allowBlank="1" showInputMessage="1" showErrorMessage="1" prompt="08F NHS Havering CCG_x000a__x000a_Q71 NHS England London" sqref="O31" xr:uid="{55367F81-8AD7-42A8-BD5A-A98B5F436C9F}"/>
    <dataValidation allowBlank="1" showInputMessage="1" showErrorMessage="1" prompt="08N NHS Redbridge CCG_x000a__x000a_Q71 NHS England London" sqref="N31" xr:uid="{059AD315-6F81-4964-B008-F89168F206D1}"/>
    <dataValidation allowBlank="1" showInputMessage="1" showErrorMessage="1" prompt="08D NHS Haringey CCG_x000a__x000a_Q71 NHS England London" sqref="M30" xr:uid="{2E0816C3-359D-4ED1-AA30-AF3E7C1B6BF1}"/>
    <dataValidation allowBlank="1" showInputMessage="1" showErrorMessage="1" prompt="08H NHS Islington CCG_x000a__x000a_Q71 NHS England London" sqref="L31" xr:uid="{A314BAD3-C052-4F42-90FC-45EF0E1FE457}"/>
    <dataValidation allowBlank="1" showInputMessage="1" showErrorMessage="1" prompt="08C NHS Hammersmith And Fulham CCG_x000a__x000a_Q71 NHS England London" sqref="K31" xr:uid="{7E978B05-AB94-41D4-8B28-A8AF1E8016FD}"/>
    <dataValidation allowBlank="1" showInputMessage="1" showErrorMessage="1" prompt="07W NHS Ealing CCG_x000a__x000a_Q71 NHS England London" sqref="J31" xr:uid="{7126FCB7-9F51-446C-86FC-5B5B5841A848}"/>
    <dataValidation allowBlank="1" showInputMessage="1" showErrorMessage="1" prompt="08W NHS Waltham Forest CCG_x000a__x000a_Q71 NHS England London" sqref="M31" xr:uid="{11836C88-460B-405A-B98E-31CB2B23377C}"/>
    <dataValidation allowBlank="1" showInputMessage="1" showErrorMessage="1" prompt="07R NHS Camden CCG_x000a__x000a_Q71 NHS England London" sqref="L30" xr:uid="{F377756E-959A-438D-B018-3E71FF4A508A}"/>
    <dataValidation allowBlank="1" showInputMessage="1" showErrorMessage="1" prompt="07P NHS Brent CCG_x000a__x000a_Q71 NHS England London" sqref="K30" xr:uid="{5C6535F6-D0CC-4DCD-B0AF-A0F5985A5364}"/>
    <dataValidation allowBlank="1" showInputMessage="1" showErrorMessage="1" prompt="08G NHS Hillingdon CCG_x000a__x000a_Q71 NHS England London" sqref="J30" xr:uid="{A892B6B3-8F51-458E-AE8F-FBCD4F19592F}"/>
    <dataValidation allowBlank="1" showInputMessage="1" showErrorMessage="1" prompt="07X NHS Enfield CCG_x000a__x000a_Q71 NHS England London" sqref="M29" xr:uid="{A451FD67-FDEA-47D7-9D3D-E912D1AE27A0}"/>
    <dataValidation allowBlank="1" showInputMessage="1" showErrorMessage="1" prompt="07M NHS Barnet CCG_x000a__x000a_Q71 NHS England London" sqref="L29" xr:uid="{8DAAA1AE-C094-43BC-B29C-7FC5019BBBA4}"/>
    <dataValidation allowBlank="1" showInputMessage="1" showErrorMessage="1" prompt="08E NHS Harrow CCG_x000a__x000a_Q71 NHS England London" sqref="K29" xr:uid="{C811C676-03C7-4F15-8DBD-25B7425DC8B6}"/>
    <dataValidation allowBlank="1" showInputMessage="1" showErrorMessage="1" prompt="05C NHS Dudley CCG_x000a__x000a_Q77 NHS England Midlands and East (West Midlands)" sqref="I27" xr:uid="{3CE9DDCA-DAEA-47D7-B4B6-DD0C72147E69}"/>
    <dataValidation allowBlank="1" showInputMessage="1" showErrorMessage="1" prompt="05R NHS South Warwickshire CCG_x000a__x000a_Q77 NHS England Midlands and East (West Midlands)" sqref="I29" xr:uid="{0A31AF77-3D3E-4DA4-A2C6-BE6197D6B1DB}"/>
    <dataValidation allowBlank="1" showInputMessage="1" showErrorMessage="1" prompt="05L NHS Sandwell And West Birmingham CCG_x000a__x000a_Q77 NHS England Midlands and East (West Midlands)" sqref="J27" xr:uid="{2979746A-0A39-44B9-B099-A9A66A0E610B}"/>
    <dataValidation allowBlank="1" showInputMessage="1" showErrorMessage="1" prompt="05A NHS Coventry And Rugby CCG_x000a__x000a_Q77 NHS England Midlands and East (West Midlands)" sqref="J29" xr:uid="{2E753B7F-A4B4-4E32-82D7-BAB724D037FA}"/>
    <dataValidation allowBlank="1" showInputMessage="1" showErrorMessage="1" prompt="05J NHS Redditch And Bromsgrove CCG_x000a__x000a_Q77 NHS England Midlands and East (West Midlands)" sqref="H27" xr:uid="{87F96A0C-1F9B-4236-97DF-8AC407179E60}"/>
    <dataValidation allowBlank="1" showInputMessage="1" showErrorMessage="1" prompt="05Y NHS Walsall CCG_x000a__x000a_Q77 NHS England Midlands and East (West Midlands)" sqref="J26" xr:uid="{86F9F583-8F11-4690-85A0-06B7C7FADDD6}"/>
    <dataValidation allowBlank="1" showInputMessage="1" showErrorMessage="1" prompt="06A NHS Wolverhampton CCG_x000a__x000a_Q77 NHS England Midlands and East (West Midlands)" sqref="I26" xr:uid="{F0E91768-600B-4F73-9290-E7D238C2BCEC}"/>
    <dataValidation allowBlank="1" showInputMessage="1" showErrorMessage="1" prompt="05H NHS Warwickshire North CCG_x000a__x000a_Q77 NHS England Midlands and East (West Midlands)" sqref="J28" xr:uid="{27394ADF-CB20-466E-8645-3695C8BD1353}"/>
    <dataValidation allowBlank="1" showInputMessage="1" showErrorMessage="1" prompt="05T NHS South Worcestershire CCG_x000a__x000a_Q77 NHS England Midlands and East (West Midlands)" sqref="H29" xr:uid="{82E2B2E3-4DC2-4852-B0D5-3F1B14767BAE}"/>
    <dataValidation allowBlank="1" showInputMessage="1" showErrorMessage="1" prompt="06D NHS Wyre Forest CCG_x000a__x000a_Q77 NHS England Midlands and East (West Midlands)" sqref="H28" xr:uid="{2D8FE09F-172E-4D6C-8A65-30B2841EC84E}"/>
    <dataValidation allowBlank="1" showInputMessage="1" showErrorMessage="1" prompt="05F NHS Herefordshire CCG_x000a__x000a_Q77 NHS England Midlands and East (West Midlands)" sqref="H30" xr:uid="{96F2BB76-01B9-422C-9198-0A7C950E4B52}"/>
    <dataValidation allowBlank="1" showInputMessage="1" showErrorMessage="1" prompt="04N NHS Rushcliffe CCG_x000a__x000a_Q76 NHS England Midlands and East (North Midlands)" sqref="L26" xr:uid="{151A896E-701F-4689-989A-0E721716894E}"/>
    <dataValidation allowBlank="1" showInputMessage="1" showErrorMessage="1" prompt="04Y NHS Cannock Chase CCG_x000a__x000a_Q76 NHS England Midlands and East (North Midlands)" sqref="J25" xr:uid="{4C2DE807-1030-4015-8C99-3BB9EC2CE536}"/>
    <dataValidation allowBlank="1" showInputMessage="1" showErrorMessage="1" prompt="05Q NHS South East Staffs And Seisdon Peninsular CCG_x000a__x000a_Q76 NHS England Midlands and East (North Midlands)" sqref="K25" xr:uid="{76BB3C99-3EB4-46FF-814F-0186D0A519EE}"/>
    <dataValidation allowBlank="1" showInputMessage="1" showErrorMessage="1" prompt="04L NHS Nottingham North &amp; East CCG_x000a__x000a_Q76 NHS England Midlands and East (North Midlands)" sqref="M25" xr:uid="{5607C90C-FA23-4A8F-838A-451466856ACC}"/>
    <dataValidation allowBlank="1" showInputMessage="1" showErrorMessage="1" prompt="04K NHS Nottingham City CCG_x000a__x000a_Q76 NHS England Midlands and East (North Midlands)" sqref="L25" xr:uid="{77C24381-DC7F-4B42-9B2D-73D3A8359059}"/>
    <dataValidation allowBlank="1" showInputMessage="1" showErrorMessage="1" prompt="04M NHS Nottingham West CCG_x000a__x000a_Q76 NHS England Midlands and East (North Midlands)" sqref="K26" xr:uid="{83AF517B-8F48-42B3-B058-1A49FED358D1}"/>
    <dataValidation allowBlank="1" showInputMessage="1" showErrorMessage="1" prompt="05D NHS East Staffordshire CCG_x000a__x000a_Q76 NHS England Midlands and East (North Midlands)" sqref="K24" xr:uid="{27DE5DC0-F52F-4C7C-857E-D8A9C12AF9A1}"/>
    <dataValidation allowBlank="1" showInputMessage="1" showErrorMessage="1" prompt="05V NHS Stafford And Surrounds CCG_x000a__x000a_Q76 NHS England Midlands and East (North Midlands)" sqref="I25" xr:uid="{EB77F5CA-AA2D-46C8-AA21-58307EB12A07}"/>
    <dataValidation allowBlank="1" showInputMessage="1" showErrorMessage="1" prompt="05X NHS Telford &amp; Wrekin CCG_x000a__x000a_Q76 NHS England Midlands and East (North Midlands)" sqref="H26" xr:uid="{5922B824-992F-49FE-8086-743CEE8645E0}"/>
    <dataValidation allowBlank="1" showInputMessage="1" showErrorMessage="1" prompt="04H NHS Newark &amp; Sherwood CCG_x000a__x000a_Q76 NHS England Midlands and East (North Midlands)" sqref="M24" xr:uid="{E7E22D16-3B10-42EE-ABCE-95B60F2D9881}"/>
    <dataValidation allowBlank="1" showInputMessage="1" showErrorMessage="1" prompt="04E NHS Mansfield &amp; Ashfield CCG_x000a__x000a_Q76 NHS England Midlands and East (North Midlands)" sqref="L24" xr:uid="{A447F45A-77A3-4576-A438-9647CBEFCDE5}"/>
    <dataValidation allowBlank="1" showInputMessage="1" showErrorMessage="1" prompt="05W NHS Stoke On Trent CCG_x000a__x000a_Q76 NHS England Midlands and East (North Midlands)" sqref="J24" xr:uid="{07E357F8-FFF3-4D76-A945-81AA46BD0118}"/>
    <dataValidation allowBlank="1" showInputMessage="1" showErrorMessage="1" prompt="05G NHS North Staffordshire CCG_x000a__x000a_Q76 NHS England Midlands and East (North Midlands)" sqref="I24" xr:uid="{85519728-3AAC-40B1-B372-E9203B9F2D45}"/>
    <dataValidation allowBlank="1" showInputMessage="1" showErrorMessage="1" prompt="05N NHS Shropshire CCG_x000a__x000a_Q76 NHS England Midlands and East (North Midlands)" sqref="H25" xr:uid="{1CFC98B7-0C44-4268-BE36-226FE3DDEE58}"/>
    <dataValidation allowBlank="1" showInputMessage="1" showErrorMessage="1" prompt="01C NHS Eastern Cheshire CCG_x000a__x000a_Q75 NHS England North (Cheshire and Merseyside)" sqref="K23" xr:uid="{B088FFD5-F512-43B3-B717-9804FF19E663}"/>
    <dataValidation allowBlank="1" showInputMessage="1" showErrorMessage="1" prompt="02E NHS Warrington CCG_x000a__x000a_Q75 NHS England North (Cheshire and Merseyside)" sqref="J22" xr:uid="{2AFF4C20-89E1-405C-A834-22B4502F064C}"/>
    <dataValidation allowBlank="1" showInputMessage="1" showErrorMessage="1" prompt="01R NHS South Cheshire CCG_x000a__x000a_Q75 NHS England North (Cheshire and Merseyside)" sqref="J23" xr:uid="{F3A6DF9A-776F-46CF-A20A-36EB61DB4DD4}"/>
    <dataValidation allowBlank="1" showInputMessage="1" showErrorMessage="1" prompt="02D NHS Vale Royal CCG_x000a__x000a_Q75 NHS England North (Cheshire and Merseyside)" sqref="I22" xr:uid="{8DBC0444-006A-4BDD-A580-506BE08843C6}"/>
    <dataValidation allowBlank="1" showInputMessage="1" showErrorMessage="1" prompt="02F NHS West Cheshire CCG_x000a__x000a_Q75 NHS England North (Cheshire and Merseyside)" sqref="I23" xr:uid="{000898E8-E166-4763-809C-4A963BC134F9}"/>
    <dataValidation allowBlank="1" showInputMessage="1" showErrorMessage="1" prompt="99A NHS Liverpool CCG_x000a__x000a_Q75 NHS England North (Cheshire and Merseyside)" sqref="H22" xr:uid="{51B59AFA-E733-414A-94B2-E2C89B15A761}"/>
    <dataValidation allowBlank="1" showInputMessage="1" showErrorMessage="1" prompt="12F NHS Wirral CCG_x000a__x000a_Q75 NHS England North (Cheshire and Merseyside)" sqref="H23" xr:uid="{45A27D82-FA8A-440F-A07B-86C355CE8560}"/>
    <dataValidation allowBlank="1" showInputMessage="1" showErrorMessage="1" prompt="01F NHS Halton CCG_x000a__x000a_Q75 NHS England North (Cheshire and Merseyside)" sqref="H21" xr:uid="{A901B921-B919-4223-844E-8F7E46367822}"/>
    <dataValidation allowBlank="1" showInputMessage="1" showErrorMessage="1" prompt="01X NHS St Helens CCG_x000a__x000a_Q75 NHS England North (Cheshire and Merseyside)" sqref="I18" xr:uid="{B1B39F4E-7B85-4F77-8DC8-2014792ABEEA}"/>
    <dataValidation allowBlank="1" showInputMessage="1" showErrorMessage="1" prompt="01T NHS South Sefton CCG_x000a__x000a_Q75 NHS England North (Cheshire and Merseyside)" sqref="H19" xr:uid="{BF14BD2E-51FD-4872-B06A-F102A89DB413}"/>
    <dataValidation allowBlank="1" showInputMessage="1" showErrorMessage="1" prompt="01J NHS Knowsley CCG_x000a__x000a_Q75 NHS England North (Cheshire and Merseyside)" sqref="H20" xr:uid="{922D65EF-6ACE-4BE6-8767-D5B245FC757C}"/>
    <dataValidation allowBlank="1" showInputMessage="1" showErrorMessage="1" prompt="01V NHS Southport And Formby CCG_x000a__x000a_Q75 NHS England North (Cheshire and Merseyside)" sqref="H18" xr:uid="{A3C0E0FB-70B3-4A72-BD0C-2643E231EFD2}"/>
    <dataValidation allowBlank="1" showInputMessage="1" showErrorMessage="1" prompt="01Y NHS Tameside And Glossop CCG_x000a__x000a_Q83 NHS England North (Greater Manchester)" sqref="K22" xr:uid="{FFCB2D3A-3101-4680-A32C-879A9A226DF2}"/>
    <dataValidation allowBlank="1" showInputMessage="1" showErrorMessage="1" prompt="01W NHS Stockport CCG_x000a__x000a_Q83 NHS England North (Greater Manchester)" sqref="K21" xr:uid="{37B65F64-9E2E-437D-A547-53BE852AA38D}"/>
    <dataValidation allowBlank="1" showInputMessage="1" showErrorMessage="1" prompt="02A NHS Trafford CCG_x000a__x000a_Q83 NHS England North (Greater Manchester)" sqref="I21" xr:uid="{F4F6B5AB-9494-4CB7-A0DB-678ADFAE6130}"/>
    <dataValidation allowBlank="1" showInputMessage="1" showErrorMessage="1" prompt="00Y NHS Oldham CCG_x000a__x000a_Q83 NHS England North (Greater Manchester)" sqref="K20" xr:uid="{503A8444-A3A4-4062-A804-352C0A064AF0}"/>
    <dataValidation allowBlank="1" showInputMessage="1" showErrorMessage="1" prompt="14L NHS Manchester CCG_x000a__x000a_Q83 NHS England North (Greater Manchester)" sqref="J20" xr:uid="{19B036ED-5394-4863-BBD1-EBF92EE3DA99}"/>
    <dataValidation allowBlank="1" showInputMessage="1" showErrorMessage="1" prompt="02H NHS Wigan Borough CCG_x000a__x000a_Q83 NHS England North (Greater Manchester)" sqref="I20" xr:uid="{FF1076A1-4655-4A68-B13A-0D639644D34D}"/>
    <dataValidation allowBlank="1" showInputMessage="1" showErrorMessage="1" prompt="01D NHS Heywood, Middleton &amp; Rochdale CCG_x000a__x000a_Q83 NHS England North (Greater Manchester)" sqref="K19" xr:uid="{184F7695-EC94-433F-A979-C7A6BF78DA28}"/>
    <dataValidation allowBlank="1" showInputMessage="1" showErrorMessage="1" prompt="00V NHS Bury CCG_x000a__x000a_Q83 NHS England North (Greater Manchester)" sqref="J19" xr:uid="{AEE542AD-81EB-4301-8153-0DB88BB5F3C3}"/>
    <dataValidation allowBlank="1" showInputMessage="1" showErrorMessage="1" prompt="00T NHS Bolton CCG_x000a__x000a_Q83 NHS England North (Greater Manchester)" sqref="I19" xr:uid="{3723AFFF-AA6F-411D-8784-FF610F9B5692}"/>
    <dataValidation allowBlank="1" showInputMessage="1" showErrorMessage="1" prompt="99G NHS Southend CCG_x000a__x000a_Q79 NHS England East of England (East)" sqref="Q32" xr:uid="{9B8FBE8F-D230-4B96-804F-DDFA7C48DE54}"/>
    <dataValidation allowBlank="1" showInputMessage="1" showErrorMessage="1" prompt="07G NHS Thurrock CCG_x000a__x000a_Q79 NHS England East of England (East)" sqref="P32" xr:uid="{2A5CC573-13B8-4250-9A77-1566BDED63B4}"/>
    <dataValidation allowBlank="1" showInputMessage="1" showErrorMessage="1" prompt="99E NHS Basildon And Brentwood CCG_x000a__x000a_Q79 NHS England East of England (East)" sqref="Q31" xr:uid="{2EDD4171-D552-4182-A815-7D8C7F992107}"/>
    <dataValidation allowBlank="1" showInputMessage="1" showErrorMessage="1" prompt="06Q NHS Mid Essex CCG_x000a__x000a_Q79 NHS England East of England (East)" sqref="P31" xr:uid="{2713FF28-0808-480E-AF89-406A65875B8C}"/>
    <dataValidation allowBlank="1" showInputMessage="1" showErrorMessage="1" prompt="99F NHS Castle Point And Rochford CCG_x000a__x000a_Q79 NHS England East of England (East)" sqref="Q30" xr:uid="{B880A069-60D1-40AB-B31A-7E0416C6C730}"/>
    <dataValidation allowBlank="1" showInputMessage="1" showErrorMessage="1" prompt="06L NHS Ipswich And East Suffolk CCG_x000a__x000a_Q79 NHS England East of England (East)_x000a_" sqref="P30" xr:uid="{D1E0B1E2-15E5-4147-A701-CEF2862F21E1}"/>
    <dataValidation allowBlank="1" showInputMessage="1" showErrorMessage="1" prompt="06T NHS North East Essex CCG_x000a__x000a_Q79 NHS England East of England (East)" sqref="O30" xr:uid="{6A38511F-4CF7-422F-8C0F-F22F983C17A0}"/>
    <dataValidation allowBlank="1" showInputMessage="1" showErrorMessage="1" prompt="07K NHS West Suffolk CCG_x000a__x000a_Q79 NHS England East of England (East)_x000a_" sqref="N30" xr:uid="{A9575818-5247-4AC7-8380-206F8FB6A48E}"/>
    <dataValidation allowBlank="1" showInputMessage="1" showErrorMessage="1" prompt="06M NHS Great Yarmouth &amp; Waveney CCG_x000a__x000a_Q79 NHS England East of England (East)_x000a_" sqref="Q29" xr:uid="{083E7844-6308-4C98-ACB9-F23007884361}"/>
    <dataValidation allowBlank="1" showInputMessage="1" showErrorMessage="1" prompt="06Y NHS South Norfolk CCG_x000a__x000a_Q79 NHS England East of England (East)_x000a_" sqref="P29" xr:uid="{25AB2422-DF2E-48E1-B9A1-EEBE283862AB}"/>
    <dataValidation allowBlank="1" showInputMessage="1" showErrorMessage="1" prompt="07J NHS West Norfolk CCG_x000a__x000a_Q79 NHS England East of England (East)_x000a_" sqref="O29" xr:uid="{D3627879-7E2D-43BC-804D-97BA7782525C}"/>
    <dataValidation allowBlank="1" showInputMessage="1" showErrorMessage="1" prompt="06H NHS Cambridgeshire And Peterborough CCG_x000a__x000a_Q79 NHS England East of England (East)" sqref="N29" xr:uid="{88BA9A6E-BACD-469B-B7F8-77446C1E34AE}"/>
    <dataValidation allowBlank="1" showInputMessage="1" showErrorMessage="1" prompt="06W NHS Norwich CCG_x000a__x000a_Q79 NHS England East of England (East)_x000a_" sqref="P28" xr:uid="{EB7DF5EF-07FC-4CE1-97B2-ED1A099F8965}"/>
    <dataValidation allowBlank="1" showInputMessage="1" showErrorMessage="1" prompt="06V NHS North Norfolk CCG_x000a__x000a_Q79 NHS England East of England (East)_x000a_" sqref="O28" xr:uid="{91D327BF-796C-4560-A939-5D8A4173A410}"/>
    <dataValidation allowBlank="1" showInputMessage="1" showErrorMessage="1" prompt="07H NHS West Essex CCG_x000a__x000a_Q79 NHS England East of England (East)" sqref="N28" xr:uid="{E69872D2-D410-4B27-A092-36EF4A840788}"/>
    <dataValidation allowBlank="1" showInputMessage="1" showErrorMessage="1" prompt="06K NHS East And North Hertfordshire CCG_x000a__x000a_Q79 NHS England East of England (East)" sqref="M28" xr:uid="{E18E37A8-0E56-45DC-B095-F3890E20DAB2}"/>
    <dataValidation allowBlank="1" showInputMessage="1" showErrorMessage="1" prompt="06N NHS Herts Valleys CCG_x000a__x000a_Q79 NHS England East of England (East)" sqref="L28" xr:uid="{A8DC4FCD-4A45-4BCF-962C-AEEAD129D4F6}"/>
    <dataValidation allowBlank="1" showInputMessage="1" showErrorMessage="1" prompt="06P NHS Luton CCG_x000a__x000a_Q79 NHS England East of England (East)" sqref="K28" xr:uid="{78A44018-2511-401F-9A6C-B3A40FE87102}"/>
    <dataValidation allowBlank="1" showInputMessage="1" showErrorMessage="1" prompt="06F NHS Bedfordshire CCG_x000a__x000a_Q79 NHS England East of England (East)" sqref="L27" xr:uid="{4DECFCCD-89BE-461D-AABC-64C9EA94773B}"/>
    <dataValidation allowBlank="1" showInputMessage="1" showErrorMessage="1" prompt="04F NHS Milton Keynes CCG_x000a__x000a_Q79 NHS England East of England (East)" sqref="K27" xr:uid="{DB756687-2241-46A2-9BAA-19CD0628F321}"/>
    <dataValidation allowBlank="1" showInputMessage="1" showErrorMessage="1" prompt="04G NHS Nene CCG_x000a__x000a_Q78 NHS England Midlands (Central Midlands)" sqref="N27" xr:uid="{BD13972E-712A-4675-A199-85D7D8689D1D}"/>
    <dataValidation allowBlank="1" showInputMessage="1" showErrorMessage="1" prompt="03V NHS Corby CCG_x000a__x000a_Q78 NHS England Midlands (Central Midlands)" sqref="M27" xr:uid="{57E21931-E16A-472A-BD97-34482A745909}"/>
    <dataValidation allowBlank="1" showInputMessage="1" showErrorMessage="1" prompt="03W NHS East Leicestershire And Rutland CCG_x000a__x000a_Q78 NHS England Midlands (Central Midlands)" sqref="N26" xr:uid="{A9F2713A-7DE5-481E-8244-F2D120F714F3}"/>
    <dataValidation allowBlank="1" showInputMessage="1" showErrorMessage="1" prompt="04V NHS West Leicestershire CCG_x000a__x000a_Q78 NHS England Midlands (Central Midlands)" sqref="M26" xr:uid="{5485276D-27A0-4B87-A40A-9E339B4E313F}"/>
    <dataValidation allowBlank="1" showInputMessage="1" showErrorMessage="1" prompt="04C NHS Leicester City CCG_x000a__x000a_Q78 NHS England Midlands (Central Midlands)" sqref="N25" xr:uid="{D9FACF64-A009-48D2-AC1C-62E838868C77}"/>
    <dataValidation allowBlank="1" showInputMessage="1" showErrorMessage="1" prompt="99D NHS South Lincolnshire CCG_x000a__x000a_Q78 NHS England Midlands (Central Midlands)" sqref="N24" xr:uid="{C2B4AEF8-27D8-4879-A136-B02543EC0BF1}"/>
    <dataValidation allowBlank="1" showInputMessage="1" showErrorMessage="1" prompt="04Q NHS South West Lincolnshire CCG_x000a__x000a_Q78 NHS England Midlands (Central Midlands)" sqref="N23" xr:uid="{0B3DDC9F-E987-4122-94B1-16D35BDF0B9A}"/>
    <dataValidation allowBlank="1" showInputMessage="1" showErrorMessage="1" prompt="04D NHS Lincolnshire West CCG_x000a__x000a_Q78 NHS England Midlands (Central Midlands)" sqref="M23" xr:uid="{9CBE0CBB-BE55-40F5-AD42-D214452AFB94}"/>
    <dataValidation allowBlank="1" showInputMessage="1" showErrorMessage="1" prompt="03T NHS Lincolnshire East CCG_x000a__x000a_Q78 NHS England Midlands (Central Midlands)" sqref="N22" xr:uid="{3E29302A-B01C-481F-A5AC-5875D0E04B2F}"/>
    <dataValidation allowBlank="1" showInputMessage="1" showErrorMessage="1" prompt="03L NHS Rotherham CCG_x000a__x000a_Q72 NHS England North East and Yorkshire (Yorkshire and Humber)" sqref="M22" xr:uid="{B5A61BE4-D7F8-4623-9446-488E1913A9FB}"/>
    <dataValidation allowBlank="1" showInputMessage="1" showErrorMessage="1" prompt="03N NHS Sheffield CCG_x000a__x000a_Q72 NHS England North East and Yorkshire (Yorkshire and Humber)" sqref="L22" xr:uid="{04333058-1B2C-40EB-87C0-C2481948BB02}"/>
    <dataValidation allowBlank="1" showInputMessage="1" showErrorMessage="1" prompt="02Q NHS Bassetlaw CCG_x000a__x000a_Q72 NHS England North East and Yorkshire (Yorkshire and Humber)" sqref="N21" xr:uid="{F2C1ED0E-E8BB-4735-B91A-C8A562CD7CD6}"/>
    <dataValidation allowBlank="1" showInputMessage="1" showErrorMessage="1" prompt="02X NHS Doncaster CCG_x000a__x000a_Q72 NHS England North East and Yorkshire (Yorkshire and Humber)" sqref="M21" xr:uid="{2071238D-03D6-47E0-9BCD-C42E000A23CF}"/>
    <dataValidation allowBlank="1" showInputMessage="1" showErrorMessage="1" prompt="02P NHS Barnsley CCG_x000a__x000a_Q72 NHS England North East and Yorkshire (Yorkshire and Humber)" sqref="L21" xr:uid="{ACE13A18-F4E5-4C72-895A-964307B60CF7}"/>
    <dataValidation allowBlank="1" showInputMessage="1" showErrorMessage="1" prompt="03R NHS Wakefield CCG_x000a__x000a_Q72 NHS England North East and Yorkshire (Yorkshire and Humber)" sqref="N20" xr:uid="{B1ED9CD6-5A2F-4B9F-BF6D-E313E8DEA2F6}"/>
    <dataValidation allowBlank="1" showInputMessage="1" showErrorMessage="1" prompt="03J NHS North Kirklees CCG_x000a__x000a_Q72 NHS England North East and Yorkshire (Yorkshire and Humber)" sqref="M20" xr:uid="{40754FE2-A654-4D17-8D2F-02980F242F54}"/>
    <dataValidation allowBlank="1" showInputMessage="1" showErrorMessage="1" prompt="03A NHS Greater Huddersfield CCG_x000a__x000a_Q72 NHS England North East and Yorkshire (Yorkshire and Humber)" sqref="L20" xr:uid="{F91298C3-A315-470A-B2C0-B599E321A08B}"/>
    <dataValidation allowBlank="1" showInputMessage="1" showErrorMessage="1" prompt="03H NHS North East Lincolnshire CCG_x000a__x000a_Q72 NHS England North East and Yorkshire (Yorkshire and Humber)" sqref="O19" xr:uid="{9B1C58C5-2964-4DE1-9ADB-50CA5008DA5E}"/>
    <dataValidation allowBlank="1" showInputMessage="1" showErrorMessage="1" prompt="03K NHS North Lincolnshire CCG_x000a__x000a_Q72 NHS England North East and Yorkshire (Yorkshire and Humber)" sqref="N19" xr:uid="{367C245C-B116-41BA-A839-413B40212262}"/>
    <dataValidation allowBlank="1" showInputMessage="1" showErrorMessage="1" prompt="02W NHS Bradford City CCG_x000a__x000a_Q72 NHS England North East and Yorkshire (Yorkshire and Humber)" sqref="M19" xr:uid="{C0827438-9E77-47C1-9129-B99E7D3EDF8E}"/>
    <dataValidation allowBlank="1" showInputMessage="1" showErrorMessage="1" prompt="02T NHS Calderdale CCG_x000a__x000a_Q72 NHS England North East and Yorkshire (Yorkshire and Humber)" sqref="L19" xr:uid="{6C3AF3F5-0757-4EA7-B756-51E218EB5D83}"/>
    <dataValidation allowBlank="1" showInputMessage="1" showErrorMessage="1" prompt="03F NHS Hull CCG_x000a__x000a_Q72 NHS England North East and Yorkshire (Yorkshire and Humber)" sqref="O18" xr:uid="{4B9F00C7-643F-40F4-8C78-7F96F036BCFB}"/>
    <dataValidation allowBlank="1" showInputMessage="1" showErrorMessage="1" prompt="02Y NHS East Riding Of Yorkshire CCG_x000a__x000a_Q72 NHS England North East and Yorkshire (Yorkshire and Humber)" sqref="N18" xr:uid="{A0D7179B-63EE-458F-8534-38AF20E6D6B2}"/>
    <dataValidation allowBlank="1" showInputMessage="1" showErrorMessage="1" prompt="15F NHS Leeds CCG_x000a__x000a_Q72 NHS England North East and Yorkshire (Yorkshire and Humber)" sqref="M18" xr:uid="{67085D46-B0F8-4676-9C5E-CAB921E33E07}"/>
    <dataValidation allowBlank="1" showInputMessage="1" showErrorMessage="1" prompt="02R NHS Bradford Districts CCG_x000a__x000a_Q72 NHS England North East and Yorkshire (Yorkshire and Humber)" sqref="L18" xr:uid="{A58C7566-A4EF-483E-B24F-57DEE0DCC5E2}"/>
    <dataValidation allowBlank="1" showInputMessage="1" showErrorMessage="1" prompt="03M NHS Scarborough And Ryedale CCG_x000a__x000a_Q72 NHS England North East and Yorkshire (Yorkshire and Humber)" sqref="N17" xr:uid="{88CFA4F6-FF1E-4F47-99DD-68CA89EC8D66}"/>
    <dataValidation allowBlank="1" showInputMessage="1" showErrorMessage="1" prompt="03Q NHS Vale Of York CCG_x000a__x000a_Q72 NHS England North East and Yorkshire (Yorkshire and Humber)" sqref="M17" xr:uid="{B07B54E9-C9DA-4B25-83D5-A2F5039250AF}"/>
    <dataValidation allowBlank="1" showInputMessage="1" showErrorMessage="1" prompt="02N NHS Airedale, Wharfdale And Craven CCG_x000a__x000a_Q72 NHS England North East and Yorkshire (Yorkshire and Humber)" sqref="L17" xr:uid="{6191B8F9-3EFB-45C4-B671-9D741F442704}"/>
    <dataValidation allowBlank="1" showInputMessage="1" showErrorMessage="1" prompt="03D NHS Hambleton, Richmondshire And Whitby CCG_x000a__x000a_Q72 NHS England North East and Yorkshire (Yorkshire and Humber)" sqref="M16" xr:uid="{4DA60956-98DA-4E01-A0DB-5E6E83C1BBF5}"/>
    <dataValidation allowBlank="1" showInputMessage="1" showErrorMessage="1" prompt="03E NHS Harrogate And Rural District CCG_x000a__x000a_Q72 NHS England North East and Yorkshire (Yorkshire and Humber)" sqref="L16" xr:uid="{734928FD-99B8-4F11-8AD7-B88D11670C1C}"/>
    <dataValidation allowBlank="1" showInputMessage="1" showErrorMessage="1" prompt="00M NHS South Tees CCG_x000a__x000a_Q74 NHS England North East and Yorkshire (Cumbria and North East)" sqref="M15" xr:uid="{722EBACA-72F6-4CB5-ACA0-6891AD6C238D}"/>
    <dataValidation allowBlank="1" showInputMessage="1" showErrorMessage="1" prompt="00K NHS Hartlepool And Stockton-On-Tees CCG_x000a__x000a_Q74 NHS England North East and Yorkshire (Cumbria and North East)" sqref="L15" xr:uid="{DC8A52D3-E594-4C39-8508-CB89D0573935}"/>
    <dataValidation allowBlank="1" showInputMessage="1" showErrorMessage="1" prompt="00C NHS Darlington CCG_x000a__x000a_Q74 NHS England North  East and Yorkshire (Cumbria and North East)" sqref="K15" xr:uid="{51FC03F6-4BEE-4716-A4CC-3FFEE83554E2}"/>
    <dataValidation allowBlank="1" showInputMessage="1" showErrorMessage="1" prompt="00J NHS North Durham CCG_x000a__x000a_Q74 NHS England North East and Yorkshire (Cumbria and North East)" sqref="L14" xr:uid="{62C4BC8C-5061-475D-8646-E877CB71C6B5}"/>
    <dataValidation allowBlank="1" showInputMessage="1" showErrorMessage="1" prompt="00D NHS Durham Dales, Easington And Sedgefield CCG_x000a__x000a_Q74 NHS England North East and Yorkshire (Cumbria and North East)" sqref="K14" xr:uid="{D6C3C0E3-4BA9-4481-9BB5-9FD0131EFFA1}"/>
    <dataValidation allowBlank="1" showInputMessage="1" showErrorMessage="1" prompt="01H NHS North Cumbria CCG_x000a__x000a_Q74 NHS England North East and Yorkshire (Cumbria and North East)" sqref="J14" xr:uid="{C3C2F83E-D124-45FB-8400-CB50FCAEDBF6}"/>
    <dataValidation allowBlank="1" showInputMessage="1" showErrorMessage="1" prompt="00P NHS Sunderland CCG_x000a__x000a_Q74 NHS England North East and Yorkshire (Cumbria and North East)" sqref="L13" xr:uid="{B8191E70-B2A3-41B7-897D-D4747ED61079}"/>
    <dataValidation allowBlank="1" showInputMessage="1" showErrorMessage="1" prompt="00N NHS South Tyneside CCG_x000a__x000a_Q74 NHS England North East and Yorkshire (Cumbria and North East)" sqref="K13" xr:uid="{0A50A6AE-D6E6-4CEA-A3DD-3DBCBC927B50}"/>
    <dataValidation allowBlank="1" showInputMessage="1" showErrorMessage="1" prompt="13T NHS Newcastle Gateshead CCG_x000a__x000a_Q74 NHS England North East and Yorkshire (Cumbria and North East)" sqref="J13" xr:uid="{7A4EC5EA-7031-4A81-97C6-E934519CAACD}"/>
    <dataValidation allowBlank="1" showInputMessage="1" showErrorMessage="1" prompt="99C NHS North Tyneside CCG_x000a__x000a_Q74 NHS England North East and Yorkshire (Cumbria and North East)" sqref="K12" xr:uid="{B1F7CC54-E930-4D33-8FDF-E21ED3D6A9E8}"/>
    <dataValidation allowBlank="1" showInputMessage="1" showErrorMessage="1" prompt="00L NHS Northumberland CCG_x000a__x000a_Q74 NHS England North East and Yorkshire (Cumbria and North East)" sqref="J12" xr:uid="{8569E125-A264-4B05-9DB4-6E2E424F7F8D}"/>
    <dataValidation allowBlank="1" showInputMessage="1" showErrorMessage="1" prompt="15M NHS Derby and Derbyshire CCG_x000a__x000a_Q76 NHS England Midlands and East (North Midlands)" sqref="L23" xr:uid="{EFE6385A-3686-4390-87A7-534916A77F4C}"/>
    <dataValidation allowBlank="1" showInputMessage="1" showErrorMessage="1" prompt="15D East Berkshire CCG_x000a__x000a_Q87 NHS England South East (Hampshire, Isle of Wight and Thames Valley)" sqref="I33" xr:uid="{57C1BBD1-8188-438C-A5F3-DB9567B845C4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Notes</vt:lpstr>
      <vt:lpstr>Stata code</vt:lpstr>
      <vt:lpstr>Projected CCG populations</vt:lpstr>
      <vt:lpstr>Cartogram maps</vt:lpstr>
      <vt:lpstr>newRawPop2018</vt:lpstr>
      <vt:lpstr>newRawPop2019</vt:lpstr>
      <vt:lpstr>newRawPop2020</vt:lpstr>
      <vt:lpstr>newRawPop2021</vt:lpstr>
      <vt:lpstr>newRawPop2022</vt:lpstr>
      <vt:lpstr>newRawPop2023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Allocations Team</dc:creator>
  <cp:lastModifiedBy>Roman Tatarek-Gintowt</cp:lastModifiedBy>
  <cp:lastPrinted>2019-02-11T15:19:48Z</cp:lastPrinted>
  <dcterms:modified xsi:type="dcterms:W3CDTF">2019-05-10T13:40:52Z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