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HS CB\Analytical Services (Finance)\Analytical Service &amp; Strategic Finance Shared files\publication drafts (for review)\"/>
    </mc:Choice>
  </mc:AlternateContent>
  <bookViews>
    <workbookView xWindow="480" yWindow="135" windowWidth="20010" windowHeight="8385"/>
  </bookViews>
  <sheets>
    <sheet name="Notes" sheetId="10" r:id="rId1"/>
    <sheet name="Population" sheetId="6" r:id="rId2"/>
    <sheet name="Quanta" sheetId="1" r:id="rId3"/>
    <sheet name="CCG characteristics" sheetId="9" r:id="rId4"/>
    <sheet name="Baselines" sheetId="2" r:id="rId5"/>
    <sheet name="CCG WP" sheetId="3" r:id="rId6"/>
    <sheet name="PCM WP" sheetId="4" r:id="rId7"/>
    <sheet name="SS WP" sheetId="5" r:id="rId8"/>
    <sheet name="Total WP" sheetId="7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_INDEX_SHEET___ASAP_Utilities">#REF!</definedName>
    <definedName name="_ADS2010">[1]ADS2010_Map!$G$7:$G$388</definedName>
    <definedName name="AgeQuintiles">[2]CCG1819!$T$9:$T$200</definedName>
    <definedName name="Allocations_2">'[3]Master File'!$C$7:$AC$264</definedName>
    <definedName name="CCG18InOutLdn">[2]CCG1819!$F$9:$F$200</definedName>
    <definedName name="female">#REF!</definedName>
    <definedName name="femaleimprove">#REF!</definedName>
    <definedName name="Females">#REF!</definedName>
    <definedName name="femaletab">#REF!</definedName>
    <definedName name="fn">[4]Intro!$B$1</definedName>
    <definedName name="HRG_Codes">#REF!</definedName>
    <definedName name="ICD_Codes">#REF!</definedName>
    <definedName name="IMDAgeMatrix">[2]CCG1819!$U$9:$U$200</definedName>
    <definedName name="IMDQuintiles">[2]CCG1819!$S$9:$S$200</definedName>
    <definedName name="male">#REF!</definedName>
    <definedName name="maleimprove">#REF!</definedName>
    <definedName name="maletab">#REF!</definedName>
    <definedName name="newRawPop2018">Population!$D$5:$D$196</definedName>
    <definedName name="newRawPop2019">Population!$E$5:$E$196</definedName>
    <definedName name="newRawPop2020">Population!$F$5:$F$196</definedName>
    <definedName name="newRawPop2021">Population!$G$5:$G$196</definedName>
    <definedName name="newRawPop2022">Population!$H$5:$H$196</definedName>
    <definedName name="newRawPop2023" localSheetId="0">[5]Population!#REF!</definedName>
    <definedName name="newRawPop2023">Population!#REF!</definedName>
    <definedName name="OP_PERSONS">#REF!</definedName>
    <definedName name="OPCS_Codes">#REF!</definedName>
    <definedName name="Persons">#REF!</definedName>
    <definedName name="_xlnm.Print_Area" localSheetId="0">Notes!$A$1:$H$55</definedName>
    <definedName name="Region18">[2]CCG1819!$E$9:$E$200</definedName>
  </definedNames>
  <calcPr calcId="171027"/>
</workbook>
</file>

<file path=xl/calcChain.xml><?xml version="1.0" encoding="utf-8"?>
<calcChain xmlns="http://schemas.openxmlformats.org/spreadsheetml/2006/main">
  <c r="B249" i="6" l="1"/>
  <c r="B248" i="6"/>
  <c r="B247" i="6"/>
  <c r="B246" i="6"/>
  <c r="B245" i="6"/>
  <c r="K244" i="6"/>
  <c r="B244" i="6"/>
  <c r="B243" i="6"/>
  <c r="M242" i="6"/>
  <c r="I242" i="6"/>
  <c r="B242" i="6"/>
  <c r="B241" i="6"/>
  <c r="B240" i="6"/>
  <c r="B239" i="6"/>
  <c r="B238" i="6"/>
  <c r="B237" i="6"/>
  <c r="K236" i="6"/>
  <c r="B236" i="6"/>
  <c r="B235" i="6"/>
  <c r="M234" i="6"/>
  <c r="I234" i="6"/>
  <c r="B234" i="6"/>
  <c r="B233" i="6"/>
  <c r="B232" i="6"/>
  <c r="B231" i="6"/>
  <c r="B230" i="6"/>
  <c r="B229" i="6"/>
  <c r="K228" i="6"/>
  <c r="B228" i="6"/>
  <c r="J227" i="6"/>
  <c r="B227" i="6"/>
  <c r="B226" i="6"/>
  <c r="B225" i="6"/>
  <c r="C208" i="6"/>
  <c r="M196" i="6"/>
  <c r="L196" i="6"/>
  <c r="K196" i="6"/>
  <c r="J196" i="6"/>
  <c r="I196" i="6"/>
  <c r="M195" i="6"/>
  <c r="L195" i="6"/>
  <c r="K195" i="6"/>
  <c r="J195" i="6"/>
  <c r="I195" i="6"/>
  <c r="M194" i="6"/>
  <c r="L194" i="6"/>
  <c r="K194" i="6"/>
  <c r="J194" i="6"/>
  <c r="I194" i="6"/>
  <c r="M193" i="6"/>
  <c r="L193" i="6"/>
  <c r="K193" i="6"/>
  <c r="J193" i="6"/>
  <c r="I193" i="6"/>
  <c r="M192" i="6"/>
  <c r="L192" i="6"/>
  <c r="K192" i="6"/>
  <c r="J192" i="6"/>
  <c r="I192" i="6"/>
  <c r="M191" i="6"/>
  <c r="L191" i="6"/>
  <c r="K191" i="6"/>
  <c r="J191" i="6"/>
  <c r="I191" i="6"/>
  <c r="M190" i="6"/>
  <c r="L190" i="6"/>
  <c r="K190" i="6"/>
  <c r="J190" i="6"/>
  <c r="I190" i="6"/>
  <c r="M189" i="6"/>
  <c r="L189" i="6"/>
  <c r="K189" i="6"/>
  <c r="J189" i="6"/>
  <c r="I189" i="6"/>
  <c r="M188" i="6"/>
  <c r="L188" i="6"/>
  <c r="K188" i="6"/>
  <c r="J188" i="6"/>
  <c r="I188" i="6"/>
  <c r="M187" i="6"/>
  <c r="L187" i="6"/>
  <c r="K187" i="6"/>
  <c r="J187" i="6"/>
  <c r="I187" i="6"/>
  <c r="M186" i="6"/>
  <c r="L186" i="6"/>
  <c r="K186" i="6"/>
  <c r="J186" i="6"/>
  <c r="I186" i="6"/>
  <c r="M185" i="6"/>
  <c r="L185" i="6"/>
  <c r="K185" i="6"/>
  <c r="J185" i="6"/>
  <c r="I185" i="6"/>
  <c r="M184" i="6"/>
  <c r="L184" i="6"/>
  <c r="K184" i="6"/>
  <c r="J184" i="6"/>
  <c r="I184" i="6"/>
  <c r="M183" i="6"/>
  <c r="L183" i="6"/>
  <c r="K183" i="6"/>
  <c r="J183" i="6"/>
  <c r="I183" i="6"/>
  <c r="M182" i="6"/>
  <c r="L182" i="6"/>
  <c r="K182" i="6"/>
  <c r="J182" i="6"/>
  <c r="I182" i="6"/>
  <c r="M181" i="6"/>
  <c r="L181" i="6"/>
  <c r="K181" i="6"/>
  <c r="J181" i="6"/>
  <c r="I181" i="6"/>
  <c r="M180" i="6"/>
  <c r="L180" i="6"/>
  <c r="K180" i="6"/>
  <c r="J180" i="6"/>
  <c r="I180" i="6"/>
  <c r="M179" i="6"/>
  <c r="L179" i="6"/>
  <c r="K179" i="6"/>
  <c r="J179" i="6"/>
  <c r="I179" i="6"/>
  <c r="M178" i="6"/>
  <c r="L178" i="6"/>
  <c r="K178" i="6"/>
  <c r="J178" i="6"/>
  <c r="I178" i="6"/>
  <c r="M177" i="6"/>
  <c r="L177" i="6"/>
  <c r="K177" i="6"/>
  <c r="J177" i="6"/>
  <c r="I177" i="6"/>
  <c r="M176" i="6"/>
  <c r="L176" i="6"/>
  <c r="K176" i="6"/>
  <c r="J176" i="6"/>
  <c r="I176" i="6"/>
  <c r="M175" i="6"/>
  <c r="L175" i="6"/>
  <c r="K175" i="6"/>
  <c r="J175" i="6"/>
  <c r="I175" i="6"/>
  <c r="M174" i="6"/>
  <c r="L174" i="6"/>
  <c r="K174" i="6"/>
  <c r="J174" i="6"/>
  <c r="I174" i="6"/>
  <c r="M173" i="6"/>
  <c r="L173" i="6"/>
  <c r="K173" i="6"/>
  <c r="J173" i="6"/>
  <c r="I173" i="6"/>
  <c r="M172" i="6"/>
  <c r="L172" i="6"/>
  <c r="K172" i="6"/>
  <c r="J172" i="6"/>
  <c r="I172" i="6"/>
  <c r="M171" i="6"/>
  <c r="L171" i="6"/>
  <c r="K171" i="6"/>
  <c r="J171" i="6"/>
  <c r="I171" i="6"/>
  <c r="M170" i="6"/>
  <c r="L170" i="6"/>
  <c r="K170" i="6"/>
  <c r="J170" i="6"/>
  <c r="I170" i="6"/>
  <c r="M169" i="6"/>
  <c r="L169" i="6"/>
  <c r="K169" i="6"/>
  <c r="J169" i="6"/>
  <c r="I169" i="6"/>
  <c r="M168" i="6"/>
  <c r="L168" i="6"/>
  <c r="K168" i="6"/>
  <c r="J168" i="6"/>
  <c r="I168" i="6"/>
  <c r="M167" i="6"/>
  <c r="L167" i="6"/>
  <c r="K167" i="6"/>
  <c r="J167" i="6"/>
  <c r="I167" i="6"/>
  <c r="M166" i="6"/>
  <c r="L166" i="6"/>
  <c r="K166" i="6"/>
  <c r="J166" i="6"/>
  <c r="I166" i="6"/>
  <c r="M165" i="6"/>
  <c r="L165" i="6"/>
  <c r="K165" i="6"/>
  <c r="J165" i="6"/>
  <c r="I165" i="6"/>
  <c r="M164" i="6"/>
  <c r="L164" i="6"/>
  <c r="K164" i="6"/>
  <c r="J164" i="6"/>
  <c r="I164" i="6"/>
  <c r="M163" i="6"/>
  <c r="L163" i="6"/>
  <c r="K163" i="6"/>
  <c r="J163" i="6"/>
  <c r="I163" i="6"/>
  <c r="M162" i="6"/>
  <c r="L162" i="6"/>
  <c r="K162" i="6"/>
  <c r="J162" i="6"/>
  <c r="I162" i="6"/>
  <c r="M161" i="6"/>
  <c r="L161" i="6"/>
  <c r="K161" i="6"/>
  <c r="J161" i="6"/>
  <c r="I161" i="6"/>
  <c r="M160" i="6"/>
  <c r="L160" i="6"/>
  <c r="K160" i="6"/>
  <c r="J160" i="6"/>
  <c r="I160" i="6"/>
  <c r="M159" i="6"/>
  <c r="L159" i="6"/>
  <c r="K159" i="6"/>
  <c r="J159" i="6"/>
  <c r="I159" i="6"/>
  <c r="M158" i="6"/>
  <c r="L158" i="6"/>
  <c r="K158" i="6"/>
  <c r="J158" i="6"/>
  <c r="I158" i="6"/>
  <c r="M157" i="6"/>
  <c r="L157" i="6"/>
  <c r="K157" i="6"/>
  <c r="J157" i="6"/>
  <c r="I157" i="6"/>
  <c r="M156" i="6"/>
  <c r="L156" i="6"/>
  <c r="K156" i="6"/>
  <c r="J156" i="6"/>
  <c r="I156" i="6"/>
  <c r="M155" i="6"/>
  <c r="L155" i="6"/>
  <c r="K155" i="6"/>
  <c r="J155" i="6"/>
  <c r="I155" i="6"/>
  <c r="M154" i="6"/>
  <c r="L154" i="6"/>
  <c r="K154" i="6"/>
  <c r="J154" i="6"/>
  <c r="I154" i="6"/>
  <c r="M153" i="6"/>
  <c r="L153" i="6"/>
  <c r="K153" i="6"/>
  <c r="J153" i="6"/>
  <c r="I153" i="6"/>
  <c r="M152" i="6"/>
  <c r="L152" i="6"/>
  <c r="K152" i="6"/>
  <c r="J152" i="6"/>
  <c r="I152" i="6"/>
  <c r="M151" i="6"/>
  <c r="L151" i="6"/>
  <c r="K151" i="6"/>
  <c r="J151" i="6"/>
  <c r="I151" i="6"/>
  <c r="M150" i="6"/>
  <c r="L150" i="6"/>
  <c r="K150" i="6"/>
  <c r="J150" i="6"/>
  <c r="I150" i="6"/>
  <c r="M149" i="6"/>
  <c r="L149" i="6"/>
  <c r="K149" i="6"/>
  <c r="J149" i="6"/>
  <c r="I149" i="6"/>
  <c r="M148" i="6"/>
  <c r="L148" i="6"/>
  <c r="K148" i="6"/>
  <c r="J148" i="6"/>
  <c r="I148" i="6"/>
  <c r="M147" i="6"/>
  <c r="L147" i="6"/>
  <c r="K147" i="6"/>
  <c r="J147" i="6"/>
  <c r="I147" i="6"/>
  <c r="M146" i="6"/>
  <c r="L146" i="6"/>
  <c r="K146" i="6"/>
  <c r="J146" i="6"/>
  <c r="I146" i="6"/>
  <c r="M145" i="6"/>
  <c r="L145" i="6"/>
  <c r="K145" i="6"/>
  <c r="J145" i="6"/>
  <c r="I145" i="6"/>
  <c r="M144" i="6"/>
  <c r="L144" i="6"/>
  <c r="K144" i="6"/>
  <c r="J144" i="6"/>
  <c r="I144" i="6"/>
  <c r="M143" i="6"/>
  <c r="L143" i="6"/>
  <c r="K143" i="6"/>
  <c r="J143" i="6"/>
  <c r="I143" i="6"/>
  <c r="M142" i="6"/>
  <c r="L142" i="6"/>
  <c r="K142" i="6"/>
  <c r="J142" i="6"/>
  <c r="I142" i="6"/>
  <c r="M141" i="6"/>
  <c r="L141" i="6"/>
  <c r="K141" i="6"/>
  <c r="J141" i="6"/>
  <c r="I141" i="6"/>
  <c r="M140" i="6"/>
  <c r="L140" i="6"/>
  <c r="K140" i="6"/>
  <c r="J140" i="6"/>
  <c r="I140" i="6"/>
  <c r="M139" i="6"/>
  <c r="L139" i="6"/>
  <c r="K139" i="6"/>
  <c r="J139" i="6"/>
  <c r="I139" i="6"/>
  <c r="M138" i="6"/>
  <c r="L138" i="6"/>
  <c r="K138" i="6"/>
  <c r="J138" i="6"/>
  <c r="I138" i="6"/>
  <c r="M137" i="6"/>
  <c r="L137" i="6"/>
  <c r="K137" i="6"/>
  <c r="J137" i="6"/>
  <c r="I137" i="6"/>
  <c r="M136" i="6"/>
  <c r="L136" i="6"/>
  <c r="K136" i="6"/>
  <c r="J136" i="6"/>
  <c r="I136" i="6"/>
  <c r="M135" i="6"/>
  <c r="L135" i="6"/>
  <c r="K135" i="6"/>
  <c r="J135" i="6"/>
  <c r="I135" i="6"/>
  <c r="M134" i="6"/>
  <c r="L134" i="6"/>
  <c r="K134" i="6"/>
  <c r="J134" i="6"/>
  <c r="I134" i="6"/>
  <c r="M133" i="6"/>
  <c r="L133" i="6"/>
  <c r="K133" i="6"/>
  <c r="J133" i="6"/>
  <c r="I133" i="6"/>
  <c r="M132" i="6"/>
  <c r="L132" i="6"/>
  <c r="K132" i="6"/>
  <c r="J132" i="6"/>
  <c r="I132" i="6"/>
  <c r="M131" i="6"/>
  <c r="L131" i="6"/>
  <c r="K131" i="6"/>
  <c r="J131" i="6"/>
  <c r="I131" i="6"/>
  <c r="M130" i="6"/>
  <c r="L130" i="6"/>
  <c r="K130" i="6"/>
  <c r="J130" i="6"/>
  <c r="I130" i="6"/>
  <c r="M129" i="6"/>
  <c r="L129" i="6"/>
  <c r="K129" i="6"/>
  <c r="J129" i="6"/>
  <c r="I129" i="6"/>
  <c r="M128" i="6"/>
  <c r="L128" i="6"/>
  <c r="K128" i="6"/>
  <c r="J128" i="6"/>
  <c r="I128" i="6"/>
  <c r="M127" i="6"/>
  <c r="L127" i="6"/>
  <c r="K127" i="6"/>
  <c r="J127" i="6"/>
  <c r="I127" i="6"/>
  <c r="M126" i="6"/>
  <c r="L126" i="6"/>
  <c r="K126" i="6"/>
  <c r="J126" i="6"/>
  <c r="I126" i="6"/>
  <c r="M125" i="6"/>
  <c r="L125" i="6"/>
  <c r="K125" i="6"/>
  <c r="J125" i="6"/>
  <c r="I125" i="6"/>
  <c r="M124" i="6"/>
  <c r="L124" i="6"/>
  <c r="K124" i="6"/>
  <c r="J124" i="6"/>
  <c r="I124" i="6"/>
  <c r="M123" i="6"/>
  <c r="L123" i="6"/>
  <c r="K123" i="6"/>
  <c r="J123" i="6"/>
  <c r="I123" i="6"/>
  <c r="M122" i="6"/>
  <c r="L122" i="6"/>
  <c r="K122" i="6"/>
  <c r="J122" i="6"/>
  <c r="I122" i="6"/>
  <c r="M121" i="6"/>
  <c r="L121" i="6"/>
  <c r="K121" i="6"/>
  <c r="J121" i="6"/>
  <c r="I121" i="6"/>
  <c r="M120" i="6"/>
  <c r="L120" i="6"/>
  <c r="K120" i="6"/>
  <c r="J120" i="6"/>
  <c r="I120" i="6"/>
  <c r="M119" i="6"/>
  <c r="L119" i="6"/>
  <c r="K119" i="6"/>
  <c r="J119" i="6"/>
  <c r="I119" i="6"/>
  <c r="M118" i="6"/>
  <c r="L118" i="6"/>
  <c r="K118" i="6"/>
  <c r="J118" i="6"/>
  <c r="I118" i="6"/>
  <c r="M117" i="6"/>
  <c r="L117" i="6"/>
  <c r="K117" i="6"/>
  <c r="J117" i="6"/>
  <c r="I117" i="6"/>
  <c r="M116" i="6"/>
  <c r="L116" i="6"/>
  <c r="K116" i="6"/>
  <c r="J116" i="6"/>
  <c r="I116" i="6"/>
  <c r="M115" i="6"/>
  <c r="L115" i="6"/>
  <c r="K115" i="6"/>
  <c r="J115" i="6"/>
  <c r="I115" i="6"/>
  <c r="M114" i="6"/>
  <c r="L114" i="6"/>
  <c r="K114" i="6"/>
  <c r="J114" i="6"/>
  <c r="I114" i="6"/>
  <c r="M113" i="6"/>
  <c r="L113" i="6"/>
  <c r="K113" i="6"/>
  <c r="J113" i="6"/>
  <c r="I113" i="6"/>
  <c r="M112" i="6"/>
  <c r="L112" i="6"/>
  <c r="K112" i="6"/>
  <c r="J112" i="6"/>
  <c r="I112" i="6"/>
  <c r="M111" i="6"/>
  <c r="L111" i="6"/>
  <c r="K111" i="6"/>
  <c r="J111" i="6"/>
  <c r="I111" i="6"/>
  <c r="M110" i="6"/>
  <c r="L110" i="6"/>
  <c r="K110" i="6"/>
  <c r="J110" i="6"/>
  <c r="I110" i="6"/>
  <c r="M109" i="6"/>
  <c r="L109" i="6"/>
  <c r="K109" i="6"/>
  <c r="J109" i="6"/>
  <c r="I109" i="6"/>
  <c r="M108" i="6"/>
  <c r="L108" i="6"/>
  <c r="K108" i="6"/>
  <c r="J108" i="6"/>
  <c r="I108" i="6"/>
  <c r="M107" i="6"/>
  <c r="L107" i="6"/>
  <c r="K107" i="6"/>
  <c r="J107" i="6"/>
  <c r="I107" i="6"/>
  <c r="M106" i="6"/>
  <c r="L106" i="6"/>
  <c r="K106" i="6"/>
  <c r="J106" i="6"/>
  <c r="I106" i="6"/>
  <c r="M105" i="6"/>
  <c r="L105" i="6"/>
  <c r="K105" i="6"/>
  <c r="J105" i="6"/>
  <c r="I105" i="6"/>
  <c r="M104" i="6"/>
  <c r="L104" i="6"/>
  <c r="K104" i="6"/>
  <c r="J104" i="6"/>
  <c r="I104" i="6"/>
  <c r="M103" i="6"/>
  <c r="L103" i="6"/>
  <c r="K103" i="6"/>
  <c r="J103" i="6"/>
  <c r="I103" i="6"/>
  <c r="M102" i="6"/>
  <c r="L102" i="6"/>
  <c r="K102" i="6"/>
  <c r="J102" i="6"/>
  <c r="I102" i="6"/>
  <c r="M101" i="6"/>
  <c r="L101" i="6"/>
  <c r="K101" i="6"/>
  <c r="J101" i="6"/>
  <c r="I101" i="6"/>
  <c r="M100" i="6"/>
  <c r="L100" i="6"/>
  <c r="K100" i="6"/>
  <c r="J100" i="6"/>
  <c r="I100" i="6"/>
  <c r="M99" i="6"/>
  <c r="L99" i="6"/>
  <c r="K99" i="6"/>
  <c r="J99" i="6"/>
  <c r="I99" i="6"/>
  <c r="M98" i="6"/>
  <c r="L98" i="6"/>
  <c r="K98" i="6"/>
  <c r="J98" i="6"/>
  <c r="I98" i="6"/>
  <c r="M97" i="6"/>
  <c r="L97" i="6"/>
  <c r="K97" i="6"/>
  <c r="J97" i="6"/>
  <c r="I97" i="6"/>
  <c r="M96" i="6"/>
  <c r="L96" i="6"/>
  <c r="K96" i="6"/>
  <c r="J96" i="6"/>
  <c r="I96" i="6"/>
  <c r="M95" i="6"/>
  <c r="L95" i="6"/>
  <c r="K95" i="6"/>
  <c r="J95" i="6"/>
  <c r="I95" i="6"/>
  <c r="M94" i="6"/>
  <c r="L94" i="6"/>
  <c r="K94" i="6"/>
  <c r="J94" i="6"/>
  <c r="I94" i="6"/>
  <c r="M93" i="6"/>
  <c r="L93" i="6"/>
  <c r="K93" i="6"/>
  <c r="J93" i="6"/>
  <c r="I93" i="6"/>
  <c r="M92" i="6"/>
  <c r="L92" i="6"/>
  <c r="K92" i="6"/>
  <c r="J92" i="6"/>
  <c r="I92" i="6"/>
  <c r="M91" i="6"/>
  <c r="L91" i="6"/>
  <c r="K91" i="6"/>
  <c r="J91" i="6"/>
  <c r="I91" i="6"/>
  <c r="M90" i="6"/>
  <c r="L90" i="6"/>
  <c r="K90" i="6"/>
  <c r="J90" i="6"/>
  <c r="I90" i="6"/>
  <c r="M89" i="6"/>
  <c r="L89" i="6"/>
  <c r="K89" i="6"/>
  <c r="J89" i="6"/>
  <c r="I89" i="6"/>
  <c r="M88" i="6"/>
  <c r="L88" i="6"/>
  <c r="K88" i="6"/>
  <c r="J88" i="6"/>
  <c r="I88" i="6"/>
  <c r="M87" i="6"/>
  <c r="L87" i="6"/>
  <c r="K87" i="6"/>
  <c r="J87" i="6"/>
  <c r="I87" i="6"/>
  <c r="M86" i="6"/>
  <c r="L86" i="6"/>
  <c r="K86" i="6"/>
  <c r="J86" i="6"/>
  <c r="I86" i="6"/>
  <c r="M85" i="6"/>
  <c r="L85" i="6"/>
  <c r="K85" i="6"/>
  <c r="J85" i="6"/>
  <c r="I85" i="6"/>
  <c r="M84" i="6"/>
  <c r="L84" i="6"/>
  <c r="K84" i="6"/>
  <c r="J84" i="6"/>
  <c r="I84" i="6"/>
  <c r="M83" i="6"/>
  <c r="L83" i="6"/>
  <c r="K83" i="6"/>
  <c r="J83" i="6"/>
  <c r="I83" i="6"/>
  <c r="M82" i="6"/>
  <c r="L82" i="6"/>
  <c r="K82" i="6"/>
  <c r="J82" i="6"/>
  <c r="I82" i="6"/>
  <c r="M81" i="6"/>
  <c r="L81" i="6"/>
  <c r="K81" i="6"/>
  <c r="J81" i="6"/>
  <c r="I81" i="6"/>
  <c r="M80" i="6"/>
  <c r="L80" i="6"/>
  <c r="K80" i="6"/>
  <c r="J80" i="6"/>
  <c r="I80" i="6"/>
  <c r="M79" i="6"/>
  <c r="L79" i="6"/>
  <c r="K79" i="6"/>
  <c r="J79" i="6"/>
  <c r="I79" i="6"/>
  <c r="M78" i="6"/>
  <c r="L78" i="6"/>
  <c r="K78" i="6"/>
  <c r="J78" i="6"/>
  <c r="I78" i="6"/>
  <c r="M77" i="6"/>
  <c r="L77" i="6"/>
  <c r="K77" i="6"/>
  <c r="J77" i="6"/>
  <c r="I77" i="6"/>
  <c r="M76" i="6"/>
  <c r="L76" i="6"/>
  <c r="K76" i="6"/>
  <c r="J76" i="6"/>
  <c r="I76" i="6"/>
  <c r="M75" i="6"/>
  <c r="L75" i="6"/>
  <c r="K75" i="6"/>
  <c r="J75" i="6"/>
  <c r="I75" i="6"/>
  <c r="M74" i="6"/>
  <c r="L74" i="6"/>
  <c r="K74" i="6"/>
  <c r="J74" i="6"/>
  <c r="I74" i="6"/>
  <c r="M73" i="6"/>
  <c r="L73" i="6"/>
  <c r="K73" i="6"/>
  <c r="J73" i="6"/>
  <c r="I73" i="6"/>
  <c r="M72" i="6"/>
  <c r="L72" i="6"/>
  <c r="K72" i="6"/>
  <c r="J72" i="6"/>
  <c r="I72" i="6"/>
  <c r="M71" i="6"/>
  <c r="L71" i="6"/>
  <c r="K71" i="6"/>
  <c r="J71" i="6"/>
  <c r="I71" i="6"/>
  <c r="M70" i="6"/>
  <c r="L70" i="6"/>
  <c r="K70" i="6"/>
  <c r="J70" i="6"/>
  <c r="I70" i="6"/>
  <c r="M69" i="6"/>
  <c r="L69" i="6"/>
  <c r="K69" i="6"/>
  <c r="J69" i="6"/>
  <c r="I69" i="6"/>
  <c r="M68" i="6"/>
  <c r="L68" i="6"/>
  <c r="K68" i="6"/>
  <c r="J68" i="6"/>
  <c r="I68" i="6"/>
  <c r="M67" i="6"/>
  <c r="L67" i="6"/>
  <c r="K67" i="6"/>
  <c r="J67" i="6"/>
  <c r="I67" i="6"/>
  <c r="M66" i="6"/>
  <c r="L66" i="6"/>
  <c r="K66" i="6"/>
  <c r="J66" i="6"/>
  <c r="I66" i="6"/>
  <c r="M65" i="6"/>
  <c r="L65" i="6"/>
  <c r="K65" i="6"/>
  <c r="J65" i="6"/>
  <c r="I65" i="6"/>
  <c r="M64" i="6"/>
  <c r="L64" i="6"/>
  <c r="K64" i="6"/>
  <c r="J64" i="6"/>
  <c r="I64" i="6"/>
  <c r="M63" i="6"/>
  <c r="L63" i="6"/>
  <c r="K63" i="6"/>
  <c r="J63" i="6"/>
  <c r="I63" i="6"/>
  <c r="M62" i="6"/>
  <c r="L62" i="6"/>
  <c r="K62" i="6"/>
  <c r="J62" i="6"/>
  <c r="I62" i="6"/>
  <c r="M61" i="6"/>
  <c r="L61" i="6"/>
  <c r="K61" i="6"/>
  <c r="J61" i="6"/>
  <c r="I61" i="6"/>
  <c r="M60" i="6"/>
  <c r="L60" i="6"/>
  <c r="K60" i="6"/>
  <c r="J60" i="6"/>
  <c r="I60" i="6"/>
  <c r="M59" i="6"/>
  <c r="L59" i="6"/>
  <c r="K59" i="6"/>
  <c r="J59" i="6"/>
  <c r="I59" i="6"/>
  <c r="M58" i="6"/>
  <c r="L58" i="6"/>
  <c r="K58" i="6"/>
  <c r="J58" i="6"/>
  <c r="I58" i="6"/>
  <c r="M57" i="6"/>
  <c r="L57" i="6"/>
  <c r="K57" i="6"/>
  <c r="J57" i="6"/>
  <c r="I57" i="6"/>
  <c r="M56" i="6"/>
  <c r="L56" i="6"/>
  <c r="K56" i="6"/>
  <c r="J56" i="6"/>
  <c r="I56" i="6"/>
  <c r="M55" i="6"/>
  <c r="L55" i="6"/>
  <c r="K55" i="6"/>
  <c r="J55" i="6"/>
  <c r="I55" i="6"/>
  <c r="M54" i="6"/>
  <c r="L54" i="6"/>
  <c r="K54" i="6"/>
  <c r="J54" i="6"/>
  <c r="I54" i="6"/>
  <c r="M53" i="6"/>
  <c r="L53" i="6"/>
  <c r="K53" i="6"/>
  <c r="J53" i="6"/>
  <c r="I53" i="6"/>
  <c r="M52" i="6"/>
  <c r="L52" i="6"/>
  <c r="K52" i="6"/>
  <c r="J52" i="6"/>
  <c r="I52" i="6"/>
  <c r="M51" i="6"/>
  <c r="L51" i="6"/>
  <c r="K51" i="6"/>
  <c r="J51" i="6"/>
  <c r="I51" i="6"/>
  <c r="M50" i="6"/>
  <c r="L50" i="6"/>
  <c r="K50" i="6"/>
  <c r="J50" i="6"/>
  <c r="I50" i="6"/>
  <c r="M49" i="6"/>
  <c r="L49" i="6"/>
  <c r="K49" i="6"/>
  <c r="J49" i="6"/>
  <c r="I49" i="6"/>
  <c r="M48" i="6"/>
  <c r="L48" i="6"/>
  <c r="K48" i="6"/>
  <c r="J48" i="6"/>
  <c r="I48" i="6"/>
  <c r="M47" i="6"/>
  <c r="L47" i="6"/>
  <c r="K47" i="6"/>
  <c r="J47" i="6"/>
  <c r="I47" i="6"/>
  <c r="M46" i="6"/>
  <c r="L46" i="6"/>
  <c r="K46" i="6"/>
  <c r="J46" i="6"/>
  <c r="I46" i="6"/>
  <c r="M45" i="6"/>
  <c r="L45" i="6"/>
  <c r="K45" i="6"/>
  <c r="J45" i="6"/>
  <c r="I45" i="6"/>
  <c r="M44" i="6"/>
  <c r="L44" i="6"/>
  <c r="K44" i="6"/>
  <c r="J44" i="6"/>
  <c r="I44" i="6"/>
  <c r="M43" i="6"/>
  <c r="L43" i="6"/>
  <c r="K43" i="6"/>
  <c r="J43" i="6"/>
  <c r="I43" i="6"/>
  <c r="M42" i="6"/>
  <c r="L42" i="6"/>
  <c r="K42" i="6"/>
  <c r="J42" i="6"/>
  <c r="I42" i="6"/>
  <c r="M41" i="6"/>
  <c r="L41" i="6"/>
  <c r="K41" i="6"/>
  <c r="J41" i="6"/>
  <c r="I41" i="6"/>
  <c r="M40" i="6"/>
  <c r="L40" i="6"/>
  <c r="K40" i="6"/>
  <c r="J40" i="6"/>
  <c r="I40" i="6"/>
  <c r="M39" i="6"/>
  <c r="L39" i="6"/>
  <c r="K39" i="6"/>
  <c r="J39" i="6"/>
  <c r="I39" i="6"/>
  <c r="M38" i="6"/>
  <c r="L38" i="6"/>
  <c r="K38" i="6"/>
  <c r="J38" i="6"/>
  <c r="I38" i="6"/>
  <c r="M37" i="6"/>
  <c r="L37" i="6"/>
  <c r="K37" i="6"/>
  <c r="J37" i="6"/>
  <c r="I37" i="6"/>
  <c r="M36" i="6"/>
  <c r="L36" i="6"/>
  <c r="K36" i="6"/>
  <c r="J36" i="6"/>
  <c r="I36" i="6"/>
  <c r="M35" i="6"/>
  <c r="L35" i="6"/>
  <c r="K35" i="6"/>
  <c r="J35" i="6"/>
  <c r="I35" i="6"/>
  <c r="M34" i="6"/>
  <c r="L34" i="6"/>
  <c r="K34" i="6"/>
  <c r="J34" i="6"/>
  <c r="I34" i="6"/>
  <c r="M33" i="6"/>
  <c r="L33" i="6"/>
  <c r="K33" i="6"/>
  <c r="J33" i="6"/>
  <c r="I33" i="6"/>
  <c r="M32" i="6"/>
  <c r="L32" i="6"/>
  <c r="K32" i="6"/>
  <c r="J32" i="6"/>
  <c r="I32" i="6"/>
  <c r="M31" i="6"/>
  <c r="L31" i="6"/>
  <c r="K31" i="6"/>
  <c r="J31" i="6"/>
  <c r="I31" i="6"/>
  <c r="M30" i="6"/>
  <c r="L30" i="6"/>
  <c r="K30" i="6"/>
  <c r="J30" i="6"/>
  <c r="I30" i="6"/>
  <c r="M29" i="6"/>
  <c r="L29" i="6"/>
  <c r="K29" i="6"/>
  <c r="J29" i="6"/>
  <c r="I29" i="6"/>
  <c r="M28" i="6"/>
  <c r="L28" i="6"/>
  <c r="K28" i="6"/>
  <c r="J28" i="6"/>
  <c r="I28" i="6"/>
  <c r="M27" i="6"/>
  <c r="L27" i="6"/>
  <c r="K27" i="6"/>
  <c r="J27" i="6"/>
  <c r="I27" i="6"/>
  <c r="M26" i="6"/>
  <c r="L26" i="6"/>
  <c r="K26" i="6"/>
  <c r="J26" i="6"/>
  <c r="I26" i="6"/>
  <c r="M25" i="6"/>
  <c r="L25" i="6"/>
  <c r="K25" i="6"/>
  <c r="J25" i="6"/>
  <c r="I25" i="6"/>
  <c r="M24" i="6"/>
  <c r="L24" i="6"/>
  <c r="K24" i="6"/>
  <c r="J24" i="6"/>
  <c r="I24" i="6"/>
  <c r="M23" i="6"/>
  <c r="L23" i="6"/>
  <c r="K23" i="6"/>
  <c r="J23" i="6"/>
  <c r="I23" i="6"/>
  <c r="M22" i="6"/>
  <c r="L22" i="6"/>
  <c r="K22" i="6"/>
  <c r="J22" i="6"/>
  <c r="I22" i="6"/>
  <c r="M21" i="6"/>
  <c r="L21" i="6"/>
  <c r="K21" i="6"/>
  <c r="J21" i="6"/>
  <c r="I21" i="6"/>
  <c r="M20" i="6"/>
  <c r="L20" i="6"/>
  <c r="K20" i="6"/>
  <c r="J20" i="6"/>
  <c r="I20" i="6"/>
  <c r="M19" i="6"/>
  <c r="L19" i="6"/>
  <c r="K19" i="6"/>
  <c r="J19" i="6"/>
  <c r="I19" i="6"/>
  <c r="M18" i="6"/>
  <c r="L18" i="6"/>
  <c r="K18" i="6"/>
  <c r="J18" i="6"/>
  <c r="I18" i="6"/>
  <c r="M17" i="6"/>
  <c r="L17" i="6"/>
  <c r="K17" i="6"/>
  <c r="J17" i="6"/>
  <c r="I17" i="6"/>
  <c r="M16" i="6"/>
  <c r="L16" i="6"/>
  <c r="K16" i="6"/>
  <c r="J16" i="6"/>
  <c r="I16" i="6"/>
  <c r="M15" i="6"/>
  <c r="L15" i="6"/>
  <c r="K15" i="6"/>
  <c r="J15" i="6"/>
  <c r="I15" i="6"/>
  <c r="M14" i="6"/>
  <c r="L14" i="6"/>
  <c r="K14" i="6"/>
  <c r="J14" i="6"/>
  <c r="I14" i="6"/>
  <c r="M13" i="6"/>
  <c r="L13" i="6"/>
  <c r="K13" i="6"/>
  <c r="J13" i="6"/>
  <c r="I13" i="6"/>
  <c r="M12" i="6"/>
  <c r="L12" i="6"/>
  <c r="K12" i="6"/>
  <c r="J12" i="6"/>
  <c r="I12" i="6"/>
  <c r="M11" i="6"/>
  <c r="L11" i="6"/>
  <c r="K11" i="6"/>
  <c r="J11" i="6"/>
  <c r="I11" i="6"/>
  <c r="M10" i="6"/>
  <c r="L10" i="6"/>
  <c r="K10" i="6"/>
  <c r="J10" i="6"/>
  <c r="I10" i="6"/>
  <c r="M9" i="6"/>
  <c r="L9" i="6"/>
  <c r="K9" i="6"/>
  <c r="J9" i="6"/>
  <c r="I9" i="6"/>
  <c r="M8" i="6"/>
  <c r="L8" i="6"/>
  <c r="K8" i="6"/>
  <c r="J8" i="6"/>
  <c r="I8" i="6"/>
  <c r="M7" i="6"/>
  <c r="L7" i="6"/>
  <c r="K7" i="6"/>
  <c r="J7" i="6"/>
  <c r="I7" i="6"/>
  <c r="M6" i="6"/>
  <c r="L6" i="6"/>
  <c r="K6" i="6"/>
  <c r="J6" i="6"/>
  <c r="I6" i="6"/>
  <c r="M5" i="6"/>
  <c r="L5" i="6"/>
  <c r="K5" i="6"/>
  <c r="J5" i="6"/>
  <c r="I5" i="6"/>
  <c r="C1" i="6"/>
  <c r="H2" i="6"/>
  <c r="H3" i="7" s="1"/>
  <c r="G2" i="6"/>
  <c r="F2" i="6"/>
  <c r="E2" i="6"/>
  <c r="E3" i="7" s="1"/>
  <c r="D2" i="6"/>
  <c r="D3" i="7" s="1"/>
  <c r="C2" i="6"/>
  <c r="C3" i="7" s="1"/>
  <c r="S3" i="5"/>
  <c r="R3" i="5"/>
  <c r="Q3" i="5"/>
  <c r="P3" i="5"/>
  <c r="O3" i="5"/>
  <c r="N3" i="5"/>
  <c r="M3" i="5"/>
  <c r="L3" i="5"/>
  <c r="K3" i="5"/>
  <c r="J3" i="5"/>
  <c r="I3" i="5"/>
  <c r="H2" i="5"/>
  <c r="G2" i="5"/>
  <c r="F2" i="5"/>
  <c r="E2" i="5"/>
  <c r="D2" i="5"/>
  <c r="C2" i="5"/>
  <c r="S3" i="4"/>
  <c r="R3" i="4"/>
  <c r="Q3" i="4"/>
  <c r="P3" i="4"/>
  <c r="O3" i="4"/>
  <c r="N3" i="4"/>
  <c r="M3" i="4"/>
  <c r="L3" i="4"/>
  <c r="K3" i="4"/>
  <c r="J3" i="4"/>
  <c r="I3" i="4"/>
  <c r="H2" i="4"/>
  <c r="G2" i="4"/>
  <c r="F2" i="4"/>
  <c r="E2" i="4"/>
  <c r="D2" i="4"/>
  <c r="C2" i="4"/>
  <c r="E2" i="3"/>
  <c r="M7" i="2"/>
  <c r="O7" i="2" s="1"/>
  <c r="Q7" i="2" s="1"/>
  <c r="M8" i="2"/>
  <c r="O8" i="2" s="1"/>
  <c r="Q8" i="2" s="1"/>
  <c r="M9" i="2"/>
  <c r="O9" i="2" s="1"/>
  <c r="Q9" i="2" s="1"/>
  <c r="M10" i="2"/>
  <c r="M11" i="2"/>
  <c r="O11" i="2" s="1"/>
  <c r="Q11" i="2" s="1"/>
  <c r="M12" i="2"/>
  <c r="O12" i="2" s="1"/>
  <c r="Q12" i="2" s="1"/>
  <c r="M13" i="2"/>
  <c r="O13" i="2" s="1"/>
  <c r="Q13" i="2" s="1"/>
  <c r="M14" i="2"/>
  <c r="O14" i="2" s="1"/>
  <c r="Q14" i="2" s="1"/>
  <c r="M15" i="2"/>
  <c r="O15" i="2" s="1"/>
  <c r="Q15" i="2" s="1"/>
  <c r="M16" i="2"/>
  <c r="O16" i="2" s="1"/>
  <c r="Q16" i="2" s="1"/>
  <c r="M17" i="2"/>
  <c r="O17" i="2" s="1"/>
  <c r="Q17" i="2" s="1"/>
  <c r="M18" i="2"/>
  <c r="O18" i="2" s="1"/>
  <c r="Q18" i="2" s="1"/>
  <c r="M19" i="2"/>
  <c r="O19" i="2" s="1"/>
  <c r="Q19" i="2" s="1"/>
  <c r="M20" i="2"/>
  <c r="O20" i="2" s="1"/>
  <c r="Q20" i="2" s="1"/>
  <c r="M21" i="2"/>
  <c r="O21" i="2" s="1"/>
  <c r="Q21" i="2" s="1"/>
  <c r="M22" i="2"/>
  <c r="O22" i="2" s="1"/>
  <c r="Q22" i="2" s="1"/>
  <c r="M23" i="2"/>
  <c r="O23" i="2" s="1"/>
  <c r="Q23" i="2" s="1"/>
  <c r="M24" i="2"/>
  <c r="O24" i="2" s="1"/>
  <c r="Q24" i="2" s="1"/>
  <c r="M25" i="2"/>
  <c r="O25" i="2" s="1"/>
  <c r="Q25" i="2" s="1"/>
  <c r="M26" i="2"/>
  <c r="O26" i="2" s="1"/>
  <c r="Q26" i="2" s="1"/>
  <c r="M27" i="2"/>
  <c r="O27" i="2" s="1"/>
  <c r="Q27" i="2" s="1"/>
  <c r="M28" i="2"/>
  <c r="O28" i="2" s="1"/>
  <c r="Q28" i="2" s="1"/>
  <c r="M29" i="2"/>
  <c r="O29" i="2" s="1"/>
  <c r="Q29" i="2" s="1"/>
  <c r="M30" i="2"/>
  <c r="O30" i="2" s="1"/>
  <c r="Q30" i="2" s="1"/>
  <c r="M31" i="2"/>
  <c r="O31" i="2" s="1"/>
  <c r="Q31" i="2" s="1"/>
  <c r="M32" i="2"/>
  <c r="O32" i="2" s="1"/>
  <c r="Q32" i="2" s="1"/>
  <c r="M33" i="2"/>
  <c r="O33" i="2" s="1"/>
  <c r="Q33" i="2" s="1"/>
  <c r="M34" i="2"/>
  <c r="O34" i="2" s="1"/>
  <c r="Q34" i="2" s="1"/>
  <c r="M35" i="2"/>
  <c r="O35" i="2" s="1"/>
  <c r="Q35" i="2" s="1"/>
  <c r="M36" i="2"/>
  <c r="O36" i="2" s="1"/>
  <c r="Q36" i="2" s="1"/>
  <c r="M37" i="2"/>
  <c r="O37" i="2" s="1"/>
  <c r="Q37" i="2" s="1"/>
  <c r="M38" i="2"/>
  <c r="O38" i="2" s="1"/>
  <c r="Q38" i="2" s="1"/>
  <c r="M39" i="2"/>
  <c r="O39" i="2" s="1"/>
  <c r="Q39" i="2" s="1"/>
  <c r="M40" i="2"/>
  <c r="O40" i="2" s="1"/>
  <c r="Q40" i="2" s="1"/>
  <c r="M41" i="2"/>
  <c r="O41" i="2" s="1"/>
  <c r="Q41" i="2" s="1"/>
  <c r="M42" i="2"/>
  <c r="O42" i="2" s="1"/>
  <c r="Q42" i="2" s="1"/>
  <c r="M43" i="2"/>
  <c r="O43" i="2" s="1"/>
  <c r="Q43" i="2" s="1"/>
  <c r="M44" i="2"/>
  <c r="O44" i="2" s="1"/>
  <c r="Q44" i="2" s="1"/>
  <c r="M45" i="2"/>
  <c r="O45" i="2" s="1"/>
  <c r="Q45" i="2" s="1"/>
  <c r="M46" i="2"/>
  <c r="O46" i="2" s="1"/>
  <c r="Q46" i="2" s="1"/>
  <c r="M47" i="2"/>
  <c r="O47" i="2" s="1"/>
  <c r="Q47" i="2" s="1"/>
  <c r="M48" i="2"/>
  <c r="O48" i="2" s="1"/>
  <c r="Q48" i="2" s="1"/>
  <c r="M49" i="2"/>
  <c r="O49" i="2" s="1"/>
  <c r="Q49" i="2" s="1"/>
  <c r="M50" i="2"/>
  <c r="O50" i="2" s="1"/>
  <c r="Q50" i="2" s="1"/>
  <c r="M51" i="2"/>
  <c r="O51" i="2" s="1"/>
  <c r="Q51" i="2" s="1"/>
  <c r="M52" i="2"/>
  <c r="O52" i="2" s="1"/>
  <c r="Q52" i="2" s="1"/>
  <c r="M53" i="2"/>
  <c r="O53" i="2" s="1"/>
  <c r="Q53" i="2" s="1"/>
  <c r="M54" i="2"/>
  <c r="O54" i="2" s="1"/>
  <c r="Q54" i="2" s="1"/>
  <c r="M55" i="2"/>
  <c r="O55" i="2" s="1"/>
  <c r="Q55" i="2" s="1"/>
  <c r="M56" i="2"/>
  <c r="O56" i="2" s="1"/>
  <c r="Q56" i="2" s="1"/>
  <c r="M57" i="2"/>
  <c r="O57" i="2" s="1"/>
  <c r="Q57" i="2" s="1"/>
  <c r="M58" i="2"/>
  <c r="O58" i="2" s="1"/>
  <c r="Q58" i="2" s="1"/>
  <c r="M59" i="2"/>
  <c r="O59" i="2" s="1"/>
  <c r="Q59" i="2" s="1"/>
  <c r="M60" i="2"/>
  <c r="O60" i="2" s="1"/>
  <c r="Q60" i="2" s="1"/>
  <c r="M61" i="2"/>
  <c r="O61" i="2" s="1"/>
  <c r="Q61" i="2" s="1"/>
  <c r="M62" i="2"/>
  <c r="O62" i="2" s="1"/>
  <c r="Q62" i="2" s="1"/>
  <c r="M63" i="2"/>
  <c r="O63" i="2" s="1"/>
  <c r="Q63" i="2" s="1"/>
  <c r="M64" i="2"/>
  <c r="O64" i="2" s="1"/>
  <c r="Q64" i="2" s="1"/>
  <c r="M65" i="2"/>
  <c r="O65" i="2" s="1"/>
  <c r="Q65" i="2" s="1"/>
  <c r="M66" i="2"/>
  <c r="O66" i="2" s="1"/>
  <c r="Q66" i="2" s="1"/>
  <c r="M67" i="2"/>
  <c r="O67" i="2" s="1"/>
  <c r="Q67" i="2" s="1"/>
  <c r="M68" i="2"/>
  <c r="O68" i="2" s="1"/>
  <c r="Q68" i="2" s="1"/>
  <c r="M69" i="2"/>
  <c r="O69" i="2" s="1"/>
  <c r="Q69" i="2" s="1"/>
  <c r="M70" i="2"/>
  <c r="O70" i="2" s="1"/>
  <c r="Q70" i="2" s="1"/>
  <c r="M71" i="2"/>
  <c r="O71" i="2" s="1"/>
  <c r="Q71" i="2" s="1"/>
  <c r="M72" i="2"/>
  <c r="O72" i="2" s="1"/>
  <c r="Q72" i="2" s="1"/>
  <c r="M73" i="2"/>
  <c r="O73" i="2" s="1"/>
  <c r="Q73" i="2" s="1"/>
  <c r="M74" i="2"/>
  <c r="O74" i="2" s="1"/>
  <c r="Q74" i="2" s="1"/>
  <c r="M75" i="2"/>
  <c r="O75" i="2" s="1"/>
  <c r="Q75" i="2" s="1"/>
  <c r="M76" i="2"/>
  <c r="O76" i="2" s="1"/>
  <c r="Q76" i="2" s="1"/>
  <c r="M77" i="2"/>
  <c r="O77" i="2" s="1"/>
  <c r="Q77" i="2" s="1"/>
  <c r="M78" i="2"/>
  <c r="O78" i="2" s="1"/>
  <c r="Q78" i="2" s="1"/>
  <c r="M79" i="2"/>
  <c r="O79" i="2" s="1"/>
  <c r="Q79" i="2" s="1"/>
  <c r="M80" i="2"/>
  <c r="O80" i="2" s="1"/>
  <c r="Q80" i="2" s="1"/>
  <c r="M81" i="2"/>
  <c r="O81" i="2" s="1"/>
  <c r="Q81" i="2" s="1"/>
  <c r="M82" i="2"/>
  <c r="O82" i="2" s="1"/>
  <c r="Q82" i="2" s="1"/>
  <c r="M83" i="2"/>
  <c r="O83" i="2" s="1"/>
  <c r="Q83" i="2" s="1"/>
  <c r="M84" i="2"/>
  <c r="O84" i="2" s="1"/>
  <c r="Q84" i="2" s="1"/>
  <c r="M85" i="2"/>
  <c r="O85" i="2" s="1"/>
  <c r="Q85" i="2" s="1"/>
  <c r="M86" i="2"/>
  <c r="O86" i="2" s="1"/>
  <c r="Q86" i="2" s="1"/>
  <c r="M87" i="2"/>
  <c r="O87" i="2" s="1"/>
  <c r="Q87" i="2" s="1"/>
  <c r="M88" i="2"/>
  <c r="O88" i="2" s="1"/>
  <c r="Q88" i="2" s="1"/>
  <c r="M89" i="2"/>
  <c r="O89" i="2" s="1"/>
  <c r="Q89" i="2" s="1"/>
  <c r="M90" i="2"/>
  <c r="O90" i="2" s="1"/>
  <c r="Q90" i="2" s="1"/>
  <c r="M91" i="2"/>
  <c r="O91" i="2" s="1"/>
  <c r="Q91" i="2" s="1"/>
  <c r="M92" i="2"/>
  <c r="O92" i="2" s="1"/>
  <c r="Q92" i="2" s="1"/>
  <c r="M93" i="2"/>
  <c r="O93" i="2" s="1"/>
  <c r="Q93" i="2" s="1"/>
  <c r="M94" i="2"/>
  <c r="O94" i="2" s="1"/>
  <c r="Q94" i="2" s="1"/>
  <c r="M95" i="2"/>
  <c r="O95" i="2" s="1"/>
  <c r="Q95" i="2" s="1"/>
  <c r="M96" i="2"/>
  <c r="O96" i="2" s="1"/>
  <c r="Q96" i="2" s="1"/>
  <c r="M97" i="2"/>
  <c r="O97" i="2" s="1"/>
  <c r="Q97" i="2" s="1"/>
  <c r="M98" i="2"/>
  <c r="O98" i="2" s="1"/>
  <c r="Q98" i="2" s="1"/>
  <c r="M99" i="2"/>
  <c r="O99" i="2" s="1"/>
  <c r="Q99" i="2" s="1"/>
  <c r="M100" i="2"/>
  <c r="O100" i="2" s="1"/>
  <c r="Q100" i="2" s="1"/>
  <c r="M101" i="2"/>
  <c r="O101" i="2" s="1"/>
  <c r="Q101" i="2" s="1"/>
  <c r="M102" i="2"/>
  <c r="O102" i="2" s="1"/>
  <c r="Q102" i="2" s="1"/>
  <c r="M103" i="2"/>
  <c r="O103" i="2" s="1"/>
  <c r="Q103" i="2" s="1"/>
  <c r="M104" i="2"/>
  <c r="O104" i="2" s="1"/>
  <c r="Q104" i="2" s="1"/>
  <c r="M105" i="2"/>
  <c r="O105" i="2" s="1"/>
  <c r="Q105" i="2" s="1"/>
  <c r="M106" i="2"/>
  <c r="O106" i="2" s="1"/>
  <c r="Q106" i="2" s="1"/>
  <c r="M107" i="2"/>
  <c r="O107" i="2" s="1"/>
  <c r="Q107" i="2" s="1"/>
  <c r="M108" i="2"/>
  <c r="O108" i="2" s="1"/>
  <c r="Q108" i="2" s="1"/>
  <c r="M109" i="2"/>
  <c r="O109" i="2" s="1"/>
  <c r="Q109" i="2" s="1"/>
  <c r="M110" i="2"/>
  <c r="O110" i="2" s="1"/>
  <c r="Q110" i="2" s="1"/>
  <c r="M111" i="2"/>
  <c r="O111" i="2" s="1"/>
  <c r="Q111" i="2" s="1"/>
  <c r="M112" i="2"/>
  <c r="O112" i="2" s="1"/>
  <c r="Q112" i="2" s="1"/>
  <c r="M113" i="2"/>
  <c r="O113" i="2" s="1"/>
  <c r="Q113" i="2" s="1"/>
  <c r="M114" i="2"/>
  <c r="O114" i="2" s="1"/>
  <c r="Q114" i="2" s="1"/>
  <c r="M115" i="2"/>
  <c r="O115" i="2" s="1"/>
  <c r="Q115" i="2" s="1"/>
  <c r="M116" i="2"/>
  <c r="O116" i="2" s="1"/>
  <c r="Q116" i="2" s="1"/>
  <c r="M117" i="2"/>
  <c r="O117" i="2" s="1"/>
  <c r="Q117" i="2" s="1"/>
  <c r="M118" i="2"/>
  <c r="O118" i="2" s="1"/>
  <c r="Q118" i="2" s="1"/>
  <c r="M119" i="2"/>
  <c r="O119" i="2" s="1"/>
  <c r="Q119" i="2" s="1"/>
  <c r="M120" i="2"/>
  <c r="O120" i="2" s="1"/>
  <c r="Q120" i="2" s="1"/>
  <c r="M121" i="2"/>
  <c r="O121" i="2" s="1"/>
  <c r="Q121" i="2" s="1"/>
  <c r="M122" i="2"/>
  <c r="O122" i="2" s="1"/>
  <c r="Q122" i="2" s="1"/>
  <c r="M123" i="2"/>
  <c r="O123" i="2" s="1"/>
  <c r="Q123" i="2" s="1"/>
  <c r="M124" i="2"/>
  <c r="O124" i="2" s="1"/>
  <c r="Q124" i="2" s="1"/>
  <c r="M125" i="2"/>
  <c r="O125" i="2" s="1"/>
  <c r="Q125" i="2" s="1"/>
  <c r="M126" i="2"/>
  <c r="O126" i="2" s="1"/>
  <c r="Q126" i="2" s="1"/>
  <c r="M127" i="2"/>
  <c r="O127" i="2" s="1"/>
  <c r="Q127" i="2" s="1"/>
  <c r="M128" i="2"/>
  <c r="O128" i="2" s="1"/>
  <c r="Q128" i="2" s="1"/>
  <c r="M129" i="2"/>
  <c r="O129" i="2" s="1"/>
  <c r="Q129" i="2" s="1"/>
  <c r="M130" i="2"/>
  <c r="O130" i="2" s="1"/>
  <c r="Q130" i="2" s="1"/>
  <c r="M131" i="2"/>
  <c r="O131" i="2" s="1"/>
  <c r="Q131" i="2" s="1"/>
  <c r="M132" i="2"/>
  <c r="O132" i="2" s="1"/>
  <c r="Q132" i="2" s="1"/>
  <c r="M133" i="2"/>
  <c r="O133" i="2" s="1"/>
  <c r="Q133" i="2" s="1"/>
  <c r="M134" i="2"/>
  <c r="O134" i="2" s="1"/>
  <c r="Q134" i="2" s="1"/>
  <c r="M135" i="2"/>
  <c r="O135" i="2" s="1"/>
  <c r="Q135" i="2" s="1"/>
  <c r="M136" i="2"/>
  <c r="O136" i="2" s="1"/>
  <c r="Q136" i="2" s="1"/>
  <c r="M137" i="2"/>
  <c r="O137" i="2" s="1"/>
  <c r="Q137" i="2" s="1"/>
  <c r="M138" i="2"/>
  <c r="O138" i="2" s="1"/>
  <c r="Q138" i="2" s="1"/>
  <c r="M139" i="2"/>
  <c r="O139" i="2" s="1"/>
  <c r="Q139" i="2" s="1"/>
  <c r="M140" i="2"/>
  <c r="O140" i="2" s="1"/>
  <c r="Q140" i="2" s="1"/>
  <c r="M141" i="2"/>
  <c r="O141" i="2" s="1"/>
  <c r="Q141" i="2" s="1"/>
  <c r="M142" i="2"/>
  <c r="O142" i="2" s="1"/>
  <c r="Q142" i="2" s="1"/>
  <c r="M143" i="2"/>
  <c r="O143" i="2" s="1"/>
  <c r="Q143" i="2" s="1"/>
  <c r="M144" i="2"/>
  <c r="O144" i="2" s="1"/>
  <c r="Q144" i="2" s="1"/>
  <c r="M145" i="2"/>
  <c r="O145" i="2" s="1"/>
  <c r="Q145" i="2" s="1"/>
  <c r="M146" i="2"/>
  <c r="O146" i="2" s="1"/>
  <c r="Q146" i="2" s="1"/>
  <c r="M147" i="2"/>
  <c r="O147" i="2" s="1"/>
  <c r="Q147" i="2" s="1"/>
  <c r="M148" i="2"/>
  <c r="O148" i="2" s="1"/>
  <c r="Q148" i="2" s="1"/>
  <c r="M149" i="2"/>
  <c r="O149" i="2" s="1"/>
  <c r="Q149" i="2" s="1"/>
  <c r="M150" i="2"/>
  <c r="O150" i="2" s="1"/>
  <c r="Q150" i="2" s="1"/>
  <c r="M151" i="2"/>
  <c r="O151" i="2" s="1"/>
  <c r="Q151" i="2" s="1"/>
  <c r="M152" i="2"/>
  <c r="O152" i="2" s="1"/>
  <c r="Q152" i="2" s="1"/>
  <c r="M153" i="2"/>
  <c r="O153" i="2" s="1"/>
  <c r="Q153" i="2" s="1"/>
  <c r="M154" i="2"/>
  <c r="O154" i="2" s="1"/>
  <c r="Q154" i="2" s="1"/>
  <c r="M155" i="2"/>
  <c r="O155" i="2" s="1"/>
  <c r="Q155" i="2" s="1"/>
  <c r="M156" i="2"/>
  <c r="O156" i="2" s="1"/>
  <c r="Q156" i="2" s="1"/>
  <c r="M157" i="2"/>
  <c r="O157" i="2" s="1"/>
  <c r="Q157" i="2" s="1"/>
  <c r="M158" i="2"/>
  <c r="O158" i="2" s="1"/>
  <c r="Q158" i="2" s="1"/>
  <c r="M159" i="2"/>
  <c r="O159" i="2" s="1"/>
  <c r="Q159" i="2" s="1"/>
  <c r="M160" i="2"/>
  <c r="O160" i="2" s="1"/>
  <c r="Q160" i="2" s="1"/>
  <c r="M161" i="2"/>
  <c r="O161" i="2" s="1"/>
  <c r="Q161" i="2" s="1"/>
  <c r="M162" i="2"/>
  <c r="O162" i="2" s="1"/>
  <c r="Q162" i="2" s="1"/>
  <c r="M163" i="2"/>
  <c r="O163" i="2" s="1"/>
  <c r="Q163" i="2" s="1"/>
  <c r="M164" i="2"/>
  <c r="O164" i="2" s="1"/>
  <c r="Q164" i="2" s="1"/>
  <c r="M165" i="2"/>
  <c r="O165" i="2" s="1"/>
  <c r="Q165" i="2" s="1"/>
  <c r="M166" i="2"/>
  <c r="O166" i="2" s="1"/>
  <c r="Q166" i="2" s="1"/>
  <c r="M167" i="2"/>
  <c r="O167" i="2" s="1"/>
  <c r="Q167" i="2" s="1"/>
  <c r="M168" i="2"/>
  <c r="O168" i="2" s="1"/>
  <c r="Q168" i="2" s="1"/>
  <c r="M169" i="2"/>
  <c r="O169" i="2" s="1"/>
  <c r="Q169" i="2" s="1"/>
  <c r="M170" i="2"/>
  <c r="O170" i="2" s="1"/>
  <c r="Q170" i="2" s="1"/>
  <c r="M171" i="2"/>
  <c r="O171" i="2" s="1"/>
  <c r="Q171" i="2" s="1"/>
  <c r="M172" i="2"/>
  <c r="O172" i="2" s="1"/>
  <c r="Q172" i="2" s="1"/>
  <c r="M173" i="2"/>
  <c r="O173" i="2" s="1"/>
  <c r="Q173" i="2" s="1"/>
  <c r="M174" i="2"/>
  <c r="O174" i="2" s="1"/>
  <c r="Q174" i="2" s="1"/>
  <c r="M175" i="2"/>
  <c r="O175" i="2" s="1"/>
  <c r="Q175" i="2" s="1"/>
  <c r="M176" i="2"/>
  <c r="O176" i="2" s="1"/>
  <c r="Q176" i="2" s="1"/>
  <c r="M177" i="2"/>
  <c r="O177" i="2" s="1"/>
  <c r="Q177" i="2" s="1"/>
  <c r="M178" i="2"/>
  <c r="O178" i="2" s="1"/>
  <c r="Q178" i="2" s="1"/>
  <c r="M179" i="2"/>
  <c r="O179" i="2" s="1"/>
  <c r="Q179" i="2" s="1"/>
  <c r="M180" i="2"/>
  <c r="O180" i="2" s="1"/>
  <c r="Q180" i="2" s="1"/>
  <c r="M181" i="2"/>
  <c r="O181" i="2" s="1"/>
  <c r="Q181" i="2" s="1"/>
  <c r="M182" i="2"/>
  <c r="O182" i="2" s="1"/>
  <c r="Q182" i="2" s="1"/>
  <c r="M183" i="2"/>
  <c r="O183" i="2" s="1"/>
  <c r="Q183" i="2" s="1"/>
  <c r="M184" i="2"/>
  <c r="O184" i="2" s="1"/>
  <c r="Q184" i="2" s="1"/>
  <c r="M185" i="2"/>
  <c r="O185" i="2" s="1"/>
  <c r="Q185" i="2" s="1"/>
  <c r="M186" i="2"/>
  <c r="O186" i="2" s="1"/>
  <c r="Q186" i="2" s="1"/>
  <c r="M187" i="2"/>
  <c r="O187" i="2" s="1"/>
  <c r="Q187" i="2" s="1"/>
  <c r="M188" i="2"/>
  <c r="O188" i="2" s="1"/>
  <c r="Q188" i="2" s="1"/>
  <c r="M189" i="2"/>
  <c r="O189" i="2" s="1"/>
  <c r="Q189" i="2" s="1"/>
  <c r="M190" i="2"/>
  <c r="O190" i="2" s="1"/>
  <c r="Q190" i="2" s="1"/>
  <c r="M191" i="2"/>
  <c r="O191" i="2" s="1"/>
  <c r="Q191" i="2" s="1"/>
  <c r="M192" i="2"/>
  <c r="O192" i="2" s="1"/>
  <c r="Q192" i="2" s="1"/>
  <c r="M193" i="2"/>
  <c r="O193" i="2" s="1"/>
  <c r="Q193" i="2" s="1"/>
  <c r="M194" i="2"/>
  <c r="O194" i="2" s="1"/>
  <c r="Q194" i="2" s="1"/>
  <c r="M195" i="2"/>
  <c r="O195" i="2" s="1"/>
  <c r="Q195" i="2" s="1"/>
  <c r="M196" i="2"/>
  <c r="O196" i="2" s="1"/>
  <c r="Q196" i="2" s="1"/>
  <c r="M197" i="2"/>
  <c r="O197" i="2" s="1"/>
  <c r="Q197" i="2" s="1"/>
  <c r="M6" i="2"/>
  <c r="O6" i="2" s="1"/>
  <c r="Q6" i="2" s="1"/>
  <c r="R2" i="2"/>
  <c r="F7" i="2"/>
  <c r="J7" i="2" s="1"/>
  <c r="F8" i="2"/>
  <c r="J8" i="2" s="1"/>
  <c r="F9" i="2"/>
  <c r="J9" i="2" s="1"/>
  <c r="F10" i="2"/>
  <c r="F11" i="2"/>
  <c r="J11" i="2" s="1"/>
  <c r="F12" i="2"/>
  <c r="J12" i="2" s="1"/>
  <c r="F13" i="2"/>
  <c r="J13" i="2" s="1"/>
  <c r="F14" i="2"/>
  <c r="J14" i="2" s="1"/>
  <c r="F15" i="2"/>
  <c r="J15" i="2" s="1"/>
  <c r="F16" i="2"/>
  <c r="J16" i="2" s="1"/>
  <c r="F17" i="2"/>
  <c r="J17" i="2" s="1"/>
  <c r="F18" i="2"/>
  <c r="J18" i="2" s="1"/>
  <c r="F19" i="2"/>
  <c r="J19" i="2" s="1"/>
  <c r="F20" i="2"/>
  <c r="J20" i="2" s="1"/>
  <c r="F21" i="2"/>
  <c r="J21" i="2" s="1"/>
  <c r="F22" i="2"/>
  <c r="F23" i="2"/>
  <c r="J23" i="2" s="1"/>
  <c r="F24" i="2"/>
  <c r="J24" i="2" s="1"/>
  <c r="F25" i="2"/>
  <c r="J25" i="2" s="1"/>
  <c r="F26" i="2"/>
  <c r="J26" i="2" s="1"/>
  <c r="F27" i="2"/>
  <c r="J27" i="2" s="1"/>
  <c r="F28" i="2"/>
  <c r="J28" i="2" s="1"/>
  <c r="F29" i="2"/>
  <c r="J29" i="2" s="1"/>
  <c r="F30" i="2"/>
  <c r="J30" i="2" s="1"/>
  <c r="F31" i="2"/>
  <c r="J31" i="2" s="1"/>
  <c r="F32" i="2"/>
  <c r="J32" i="2" s="1"/>
  <c r="F33" i="2"/>
  <c r="J33" i="2" s="1"/>
  <c r="F34" i="2"/>
  <c r="J34" i="2" s="1"/>
  <c r="F35" i="2"/>
  <c r="J35" i="2" s="1"/>
  <c r="F36" i="2"/>
  <c r="J36" i="2" s="1"/>
  <c r="F37" i="2"/>
  <c r="J37" i="2" s="1"/>
  <c r="F38" i="2"/>
  <c r="J38" i="2" s="1"/>
  <c r="F39" i="2"/>
  <c r="J39" i="2" s="1"/>
  <c r="F40" i="2"/>
  <c r="J40" i="2" s="1"/>
  <c r="F41" i="2"/>
  <c r="J41" i="2" s="1"/>
  <c r="F42" i="2"/>
  <c r="F43" i="2"/>
  <c r="J43" i="2" s="1"/>
  <c r="F44" i="2"/>
  <c r="J44" i="2" s="1"/>
  <c r="F45" i="2"/>
  <c r="J45" i="2" s="1"/>
  <c r="F46" i="2"/>
  <c r="J46" i="2" s="1"/>
  <c r="F47" i="2"/>
  <c r="J47" i="2" s="1"/>
  <c r="F48" i="2"/>
  <c r="J48" i="2" s="1"/>
  <c r="F49" i="2"/>
  <c r="J49" i="2" s="1"/>
  <c r="F50" i="2"/>
  <c r="J50" i="2" s="1"/>
  <c r="F51" i="2"/>
  <c r="J51" i="2" s="1"/>
  <c r="F52" i="2"/>
  <c r="J52" i="2" s="1"/>
  <c r="F53" i="2"/>
  <c r="J53" i="2" s="1"/>
  <c r="F54" i="2"/>
  <c r="F55" i="2"/>
  <c r="J55" i="2" s="1"/>
  <c r="F56" i="2"/>
  <c r="J56" i="2" s="1"/>
  <c r="F57" i="2"/>
  <c r="J57" i="2" s="1"/>
  <c r="F58" i="2"/>
  <c r="F59" i="2"/>
  <c r="J59" i="2" s="1"/>
  <c r="F60" i="2"/>
  <c r="J60" i="2" s="1"/>
  <c r="F61" i="2"/>
  <c r="J61" i="2" s="1"/>
  <c r="F62" i="2"/>
  <c r="J62" i="2" s="1"/>
  <c r="F63" i="2"/>
  <c r="J63" i="2" s="1"/>
  <c r="F64" i="2"/>
  <c r="J64" i="2" s="1"/>
  <c r="F65" i="2"/>
  <c r="J65" i="2" s="1"/>
  <c r="F66" i="2"/>
  <c r="J66" i="2" s="1"/>
  <c r="F67" i="2"/>
  <c r="J67" i="2" s="1"/>
  <c r="F68" i="2"/>
  <c r="J68" i="2" s="1"/>
  <c r="F69" i="2"/>
  <c r="J69" i="2" s="1"/>
  <c r="F70" i="2"/>
  <c r="J70" i="2" s="1"/>
  <c r="F71" i="2"/>
  <c r="J71" i="2" s="1"/>
  <c r="F72" i="2"/>
  <c r="J72" i="2" s="1"/>
  <c r="F73" i="2"/>
  <c r="J73" i="2" s="1"/>
  <c r="F74" i="2"/>
  <c r="J74" i="2" s="1"/>
  <c r="F75" i="2"/>
  <c r="J75" i="2" s="1"/>
  <c r="F76" i="2"/>
  <c r="J76" i="2" s="1"/>
  <c r="F77" i="2"/>
  <c r="J77" i="2" s="1"/>
  <c r="F78" i="2"/>
  <c r="J78" i="2" s="1"/>
  <c r="F79" i="2"/>
  <c r="J79" i="2" s="1"/>
  <c r="F80" i="2"/>
  <c r="J80" i="2" s="1"/>
  <c r="F81" i="2"/>
  <c r="J81" i="2" s="1"/>
  <c r="F82" i="2"/>
  <c r="J82" i="2" s="1"/>
  <c r="F83" i="2"/>
  <c r="F84" i="2"/>
  <c r="J84" i="2" s="1"/>
  <c r="F85" i="2"/>
  <c r="J85" i="2" s="1"/>
  <c r="F86" i="2"/>
  <c r="F87" i="2"/>
  <c r="J87" i="2" s="1"/>
  <c r="F88" i="2"/>
  <c r="J88" i="2" s="1"/>
  <c r="F89" i="2"/>
  <c r="J89" i="2" s="1"/>
  <c r="F90" i="2"/>
  <c r="F91" i="2"/>
  <c r="J91" i="2" s="1"/>
  <c r="F92" i="2"/>
  <c r="J92" i="2" s="1"/>
  <c r="F93" i="2"/>
  <c r="J93" i="2" s="1"/>
  <c r="F94" i="2"/>
  <c r="J94" i="2" s="1"/>
  <c r="F95" i="2"/>
  <c r="J95" i="2" s="1"/>
  <c r="F96" i="2"/>
  <c r="J96" i="2" s="1"/>
  <c r="F97" i="2"/>
  <c r="J97" i="2" s="1"/>
  <c r="F98" i="2"/>
  <c r="J98" i="2" s="1"/>
  <c r="F99" i="2"/>
  <c r="J99" i="2" s="1"/>
  <c r="F100" i="2"/>
  <c r="J100" i="2" s="1"/>
  <c r="F101" i="2"/>
  <c r="J101" i="2" s="1"/>
  <c r="F102" i="2"/>
  <c r="F103" i="2"/>
  <c r="J103" i="2" s="1"/>
  <c r="F104" i="2"/>
  <c r="J104" i="2" s="1"/>
  <c r="F105" i="2"/>
  <c r="J105" i="2" s="1"/>
  <c r="F106" i="2"/>
  <c r="F107" i="2"/>
  <c r="J107" i="2" s="1"/>
  <c r="F108" i="2"/>
  <c r="J108" i="2" s="1"/>
  <c r="F109" i="2"/>
  <c r="J109" i="2" s="1"/>
  <c r="F110" i="2"/>
  <c r="J110" i="2" s="1"/>
  <c r="F111" i="2"/>
  <c r="J111" i="2" s="1"/>
  <c r="F112" i="2"/>
  <c r="J112" i="2" s="1"/>
  <c r="F113" i="2"/>
  <c r="J113" i="2" s="1"/>
  <c r="F114" i="2"/>
  <c r="J114" i="2" s="1"/>
  <c r="F115" i="2"/>
  <c r="J115" i="2" s="1"/>
  <c r="F116" i="2"/>
  <c r="J116" i="2" s="1"/>
  <c r="F117" i="2"/>
  <c r="J117" i="2" s="1"/>
  <c r="F118" i="2"/>
  <c r="F119" i="2"/>
  <c r="J119" i="2" s="1"/>
  <c r="F120" i="2"/>
  <c r="J120" i="2" s="1"/>
  <c r="F121" i="2"/>
  <c r="J121" i="2" s="1"/>
  <c r="F122" i="2"/>
  <c r="J122" i="2" s="1"/>
  <c r="F123" i="2"/>
  <c r="J123" i="2" s="1"/>
  <c r="F124" i="2"/>
  <c r="J124" i="2" s="1"/>
  <c r="F125" i="2"/>
  <c r="J125" i="2" s="1"/>
  <c r="F126" i="2"/>
  <c r="J126" i="2" s="1"/>
  <c r="F127" i="2"/>
  <c r="J127" i="2" s="1"/>
  <c r="F128" i="2"/>
  <c r="J128" i="2" s="1"/>
  <c r="F129" i="2"/>
  <c r="J129" i="2" s="1"/>
  <c r="F130" i="2"/>
  <c r="J130" i="2" s="1"/>
  <c r="F131" i="2"/>
  <c r="J131" i="2" s="1"/>
  <c r="F132" i="2"/>
  <c r="J132" i="2" s="1"/>
  <c r="F133" i="2"/>
  <c r="J133" i="2" s="1"/>
  <c r="F134" i="2"/>
  <c r="F135" i="2"/>
  <c r="J135" i="2" s="1"/>
  <c r="F136" i="2"/>
  <c r="J136" i="2" s="1"/>
  <c r="F137" i="2"/>
  <c r="J137" i="2" s="1"/>
  <c r="F138" i="2"/>
  <c r="J138" i="2" s="1"/>
  <c r="F139" i="2"/>
  <c r="J139" i="2" s="1"/>
  <c r="F140" i="2"/>
  <c r="J140" i="2" s="1"/>
  <c r="F141" i="2"/>
  <c r="J141" i="2" s="1"/>
  <c r="F142" i="2"/>
  <c r="J142" i="2" s="1"/>
  <c r="F143" i="2"/>
  <c r="J143" i="2" s="1"/>
  <c r="F144" i="2"/>
  <c r="J144" i="2" s="1"/>
  <c r="F145" i="2"/>
  <c r="J145" i="2" s="1"/>
  <c r="F146" i="2"/>
  <c r="F147" i="2"/>
  <c r="J147" i="2" s="1"/>
  <c r="F148" i="2"/>
  <c r="J148" i="2" s="1"/>
  <c r="F149" i="2"/>
  <c r="J149" i="2" s="1"/>
  <c r="F150" i="2"/>
  <c r="F151" i="2"/>
  <c r="J151" i="2" s="1"/>
  <c r="F152" i="2"/>
  <c r="J152" i="2" s="1"/>
  <c r="F153" i="2"/>
  <c r="J153" i="2" s="1"/>
  <c r="F154" i="2"/>
  <c r="J154" i="2" s="1"/>
  <c r="F155" i="2"/>
  <c r="J155" i="2" s="1"/>
  <c r="F156" i="2"/>
  <c r="J156" i="2" s="1"/>
  <c r="F157" i="2"/>
  <c r="F158" i="2"/>
  <c r="J158" i="2" s="1"/>
  <c r="F159" i="2"/>
  <c r="J159" i="2" s="1"/>
  <c r="F160" i="2"/>
  <c r="J160" i="2" s="1"/>
  <c r="F161" i="2"/>
  <c r="J161" i="2" s="1"/>
  <c r="F162" i="2"/>
  <c r="J162" i="2" s="1"/>
  <c r="F163" i="2"/>
  <c r="J163" i="2" s="1"/>
  <c r="F164" i="2"/>
  <c r="J164" i="2" s="1"/>
  <c r="F165" i="2"/>
  <c r="J165" i="2" s="1"/>
  <c r="F166" i="2"/>
  <c r="F167" i="2"/>
  <c r="J167" i="2" s="1"/>
  <c r="F168" i="2"/>
  <c r="J168" i="2" s="1"/>
  <c r="F169" i="2"/>
  <c r="J169" i="2" s="1"/>
  <c r="F170" i="2"/>
  <c r="F171" i="2"/>
  <c r="J171" i="2" s="1"/>
  <c r="F172" i="2"/>
  <c r="J172" i="2" s="1"/>
  <c r="F173" i="2"/>
  <c r="F174" i="2"/>
  <c r="J174" i="2" s="1"/>
  <c r="F175" i="2"/>
  <c r="J175" i="2" s="1"/>
  <c r="F176" i="2"/>
  <c r="J176" i="2" s="1"/>
  <c r="F177" i="2"/>
  <c r="J177" i="2" s="1"/>
  <c r="F178" i="2"/>
  <c r="F179" i="2"/>
  <c r="F180" i="2"/>
  <c r="J180" i="2" s="1"/>
  <c r="F181" i="2"/>
  <c r="J181" i="2" s="1"/>
  <c r="F182" i="2"/>
  <c r="J182" i="2" s="1"/>
  <c r="F183" i="2"/>
  <c r="J183" i="2" s="1"/>
  <c r="F184" i="2"/>
  <c r="J184" i="2" s="1"/>
  <c r="F185" i="2"/>
  <c r="J185" i="2" s="1"/>
  <c r="F186" i="2"/>
  <c r="J186" i="2" s="1"/>
  <c r="F187" i="2"/>
  <c r="J187" i="2" s="1"/>
  <c r="F188" i="2"/>
  <c r="J188" i="2" s="1"/>
  <c r="F189" i="2"/>
  <c r="F190" i="2"/>
  <c r="J190" i="2" s="1"/>
  <c r="F191" i="2"/>
  <c r="J191" i="2" s="1"/>
  <c r="F192" i="2"/>
  <c r="J192" i="2" s="1"/>
  <c r="F193" i="2"/>
  <c r="J193" i="2" s="1"/>
  <c r="F194" i="2"/>
  <c r="J194" i="2" s="1"/>
  <c r="F195" i="2"/>
  <c r="J195" i="2" s="1"/>
  <c r="F196" i="2"/>
  <c r="J196" i="2" s="1"/>
  <c r="F197" i="2"/>
  <c r="J197" i="2" s="1"/>
  <c r="F6" i="2"/>
  <c r="J6" i="2" s="1"/>
  <c r="P2" i="2"/>
  <c r="N2" i="2"/>
  <c r="L2" i="2"/>
  <c r="K2" i="2"/>
  <c r="J10" i="2"/>
  <c r="J22" i="2"/>
  <c r="J42" i="2"/>
  <c r="J54" i="2"/>
  <c r="J58" i="2"/>
  <c r="J86" i="2"/>
  <c r="J90" i="2"/>
  <c r="J102" i="2"/>
  <c r="J106" i="2"/>
  <c r="J118" i="2"/>
  <c r="J134" i="2"/>
  <c r="J146" i="2"/>
  <c r="J150" i="2"/>
  <c r="J157" i="2"/>
  <c r="J166" i="2"/>
  <c r="J170" i="2"/>
  <c r="J173" i="2"/>
  <c r="J178" i="2"/>
  <c r="J179" i="2"/>
  <c r="J189" i="2"/>
  <c r="I2" i="2"/>
  <c r="H2" i="2"/>
  <c r="G2" i="2"/>
  <c r="E2" i="2"/>
  <c r="D2" i="2"/>
  <c r="C2" i="2"/>
  <c r="K14" i="1"/>
  <c r="S3" i="3" s="1"/>
  <c r="J14" i="1"/>
  <c r="M3" i="3" s="1"/>
  <c r="I14" i="1"/>
  <c r="I19" i="1" s="1"/>
  <c r="H14" i="1"/>
  <c r="H19" i="1" s="1"/>
  <c r="G14" i="1"/>
  <c r="G19" i="1" s="1"/>
  <c r="F14" i="1"/>
  <c r="F19" i="1" s="1"/>
  <c r="E14" i="1"/>
  <c r="N3" i="3" s="1"/>
  <c r="K30" i="1"/>
  <c r="I23" i="1"/>
  <c r="I30" i="1" s="1"/>
  <c r="J23" i="1"/>
  <c r="J30" i="1" s="1"/>
  <c r="K23" i="1"/>
  <c r="I24" i="1"/>
  <c r="I31" i="1" s="1"/>
  <c r="J24" i="1"/>
  <c r="J31" i="1" s="1"/>
  <c r="K24" i="1"/>
  <c r="K31" i="1" s="1"/>
  <c r="H24" i="1"/>
  <c r="H31" i="1" s="1"/>
  <c r="H23" i="1"/>
  <c r="H30" i="1" s="1"/>
  <c r="F24" i="1"/>
  <c r="F31" i="1" s="1"/>
  <c r="F23" i="1"/>
  <c r="F30" i="1" s="1"/>
  <c r="K180" i="4" l="1"/>
  <c r="R6" i="5"/>
  <c r="L88" i="5"/>
  <c r="S39" i="5"/>
  <c r="N119" i="5"/>
  <c r="O62" i="5"/>
  <c r="R108" i="4"/>
  <c r="I29" i="5"/>
  <c r="Q24" i="5"/>
  <c r="L164" i="4"/>
  <c r="R21" i="5"/>
  <c r="K64" i="5"/>
  <c r="N11" i="4"/>
  <c r="M1" i="2"/>
  <c r="M2" i="2"/>
  <c r="O1" i="2" s="1"/>
  <c r="O10" i="2"/>
  <c r="Q10" i="2" s="1"/>
  <c r="R13" i="5"/>
  <c r="N26" i="5"/>
  <c r="N49" i="5"/>
  <c r="N55" i="5"/>
  <c r="L15" i="4"/>
  <c r="L95" i="4"/>
  <c r="K123" i="4"/>
  <c r="L146" i="4"/>
  <c r="R69" i="5"/>
  <c r="K128" i="5"/>
  <c r="K18" i="4"/>
  <c r="K40" i="4"/>
  <c r="S40" i="5"/>
  <c r="G3" i="7"/>
  <c r="K2" i="6"/>
  <c r="F3" i="7"/>
  <c r="L2" i="6"/>
  <c r="Q2" i="2"/>
  <c r="O2" i="2"/>
  <c r="Q1" i="2" s="1"/>
  <c r="O3" i="3"/>
  <c r="O3" i="7" s="1"/>
  <c r="P3" i="3"/>
  <c r="P175" i="3" s="1"/>
  <c r="J19" i="1"/>
  <c r="J26" i="1" s="1"/>
  <c r="J33" i="1" s="1"/>
  <c r="R3" i="3"/>
  <c r="K10" i="4"/>
  <c r="K81" i="4"/>
  <c r="K14" i="5"/>
  <c r="K19" i="1"/>
  <c r="K3" i="3"/>
  <c r="K191" i="4"/>
  <c r="K86" i="4"/>
  <c r="L3" i="3"/>
  <c r="J3" i="3"/>
  <c r="J131" i="3" s="1"/>
  <c r="Q3" i="3"/>
  <c r="Q3" i="7" s="1"/>
  <c r="K18" i="5"/>
  <c r="S26" i="5"/>
  <c r="K76" i="5"/>
  <c r="K133" i="5"/>
  <c r="I3" i="3"/>
  <c r="N160" i="4"/>
  <c r="O7" i="5"/>
  <c r="O19" i="5"/>
  <c r="O30" i="5"/>
  <c r="O50" i="5"/>
  <c r="K94" i="5"/>
  <c r="K8" i="4"/>
  <c r="K23" i="4"/>
  <c r="K161" i="4"/>
  <c r="K23" i="5"/>
  <c r="K39" i="5"/>
  <c r="O95" i="5"/>
  <c r="J200" i="6"/>
  <c r="J221" i="6"/>
  <c r="K201" i="6"/>
  <c r="K213" i="6"/>
  <c r="K202" i="6"/>
  <c r="E207" i="6"/>
  <c r="I213" i="6"/>
  <c r="I221" i="6"/>
  <c r="K229" i="6"/>
  <c r="I231" i="6"/>
  <c r="M231" i="6"/>
  <c r="J232" i="6"/>
  <c r="J236" i="6"/>
  <c r="K237" i="6"/>
  <c r="I239" i="6"/>
  <c r="M239" i="6"/>
  <c r="I200" i="6"/>
  <c r="L214" i="6"/>
  <c r="L218" i="6"/>
  <c r="L220" i="6"/>
  <c r="L222" i="6"/>
  <c r="K215" i="6"/>
  <c r="K219" i="6"/>
  <c r="K221" i="6"/>
  <c r="J218" i="6"/>
  <c r="M222" i="6"/>
  <c r="I225" i="6"/>
  <c r="I233" i="6"/>
  <c r="K235" i="6"/>
  <c r="M241" i="6"/>
  <c r="I249" i="6"/>
  <c r="I203" i="6"/>
  <c r="M203" i="6"/>
  <c r="F207" i="6"/>
  <c r="I205" i="6"/>
  <c r="M205" i="6"/>
  <c r="I211" i="6"/>
  <c r="M211" i="6"/>
  <c r="I215" i="6"/>
  <c r="K218" i="6"/>
  <c r="I219" i="6"/>
  <c r="M219" i="6"/>
  <c r="K220" i="6"/>
  <c r="M221" i="6"/>
  <c r="J222" i="6"/>
  <c r="J225" i="6"/>
  <c r="J229" i="6"/>
  <c r="K230" i="6"/>
  <c r="I232" i="6"/>
  <c r="M232" i="6"/>
  <c r="J233" i="6"/>
  <c r="J237" i="6"/>
  <c r="K238" i="6"/>
  <c r="I240" i="6"/>
  <c r="M240" i="6"/>
  <c r="J241" i="6"/>
  <c r="J245" i="6"/>
  <c r="K246" i="6"/>
  <c r="I248" i="6"/>
  <c r="M248" i="6"/>
  <c r="J249" i="6"/>
  <c r="J214" i="6"/>
  <c r="I222" i="6"/>
  <c r="M225" i="6"/>
  <c r="K227" i="6"/>
  <c r="M233" i="6"/>
  <c r="I241" i="6"/>
  <c r="K243" i="6"/>
  <c r="M249" i="6"/>
  <c r="L202" i="6"/>
  <c r="J205" i="6"/>
  <c r="L212" i="6"/>
  <c r="J213" i="6"/>
  <c r="J240" i="6"/>
  <c r="J244" i="6"/>
  <c r="K245" i="6"/>
  <c r="I247" i="6"/>
  <c r="M247" i="6"/>
  <c r="J248" i="6"/>
  <c r="N46" i="4"/>
  <c r="K12" i="4"/>
  <c r="K28" i="4"/>
  <c r="K48" i="4"/>
  <c r="K147" i="4"/>
  <c r="K192" i="4"/>
  <c r="K39" i="4"/>
  <c r="K75" i="4"/>
  <c r="K105" i="4"/>
  <c r="L157" i="4"/>
  <c r="L16" i="5"/>
  <c r="P3" i="7"/>
  <c r="N61" i="4"/>
  <c r="R185" i="4"/>
  <c r="L23" i="5"/>
  <c r="N3" i="7"/>
  <c r="L19" i="5"/>
  <c r="R14" i="4"/>
  <c r="N62" i="4"/>
  <c r="N125" i="4"/>
  <c r="S3" i="7"/>
  <c r="R33" i="5"/>
  <c r="N10" i="4"/>
  <c r="K15" i="4"/>
  <c r="K24" i="4"/>
  <c r="K31" i="4"/>
  <c r="R43" i="4"/>
  <c r="K53" i="4"/>
  <c r="K67" i="4"/>
  <c r="K82" i="4"/>
  <c r="R97" i="4"/>
  <c r="K113" i="4"/>
  <c r="K135" i="4"/>
  <c r="K152" i="4"/>
  <c r="K174" i="4"/>
  <c r="K196" i="4"/>
  <c r="N9" i="5"/>
  <c r="O14" i="5"/>
  <c r="O18" i="5"/>
  <c r="S27" i="5"/>
  <c r="S34" i="5"/>
  <c r="R41" i="5"/>
  <c r="O51" i="5"/>
  <c r="R59" i="5"/>
  <c r="K78" i="5"/>
  <c r="S106" i="5"/>
  <c r="O180" i="5"/>
  <c r="N30" i="4"/>
  <c r="R109" i="4"/>
  <c r="N18" i="5"/>
  <c r="R58" i="5"/>
  <c r="K27" i="4"/>
  <c r="K32" i="4"/>
  <c r="K44" i="4"/>
  <c r="K59" i="4"/>
  <c r="K73" i="4"/>
  <c r="K85" i="4"/>
  <c r="K102" i="4"/>
  <c r="K117" i="4"/>
  <c r="K136" i="4"/>
  <c r="K12" i="5"/>
  <c r="O23" i="5"/>
  <c r="N29" i="5"/>
  <c r="R37" i="5"/>
  <c r="O47" i="5"/>
  <c r="O52" i="5"/>
  <c r="S83" i="5"/>
  <c r="R107" i="5"/>
  <c r="M54" i="5"/>
  <c r="M123" i="5"/>
  <c r="M158" i="5"/>
  <c r="M21" i="5"/>
  <c r="Q112" i="5"/>
  <c r="M69" i="5"/>
  <c r="M3" i="7"/>
  <c r="L17" i="4"/>
  <c r="L67" i="4"/>
  <c r="K190" i="4"/>
  <c r="K168" i="4"/>
  <c r="K149" i="4"/>
  <c r="K145" i="4"/>
  <c r="K121" i="4"/>
  <c r="K99" i="4"/>
  <c r="K70" i="4"/>
  <c r="K66" i="4"/>
  <c r="K57" i="4"/>
  <c r="K47" i="4"/>
  <c r="K43" i="4"/>
  <c r="K26" i="4"/>
  <c r="K11" i="4"/>
  <c r="K6" i="4"/>
  <c r="K165" i="4"/>
  <c r="K159" i="4"/>
  <c r="K137" i="4"/>
  <c r="K119" i="4"/>
  <c r="K98" i="4"/>
  <c r="K89" i="4"/>
  <c r="K55" i="4"/>
  <c r="K35" i="4"/>
  <c r="K16" i="4"/>
  <c r="K14" i="4"/>
  <c r="K183" i="4"/>
  <c r="K129" i="4"/>
  <c r="K106" i="4"/>
  <c r="K30" i="4"/>
  <c r="K19" i="4"/>
  <c r="L43" i="5"/>
  <c r="M139" i="5"/>
  <c r="I104" i="5"/>
  <c r="I37" i="5"/>
  <c r="I13" i="5"/>
  <c r="L133" i="4"/>
  <c r="L94" i="4"/>
  <c r="L83" i="4"/>
  <c r="L79" i="4"/>
  <c r="L36" i="4"/>
  <c r="L20" i="4"/>
  <c r="L16" i="4"/>
  <c r="L78" i="4"/>
  <c r="L68" i="4"/>
  <c r="L40" i="4"/>
  <c r="L24" i="4"/>
  <c r="L148" i="4"/>
  <c r="L82" i="4"/>
  <c r="M52" i="5"/>
  <c r="M122" i="5"/>
  <c r="L161" i="5"/>
  <c r="L73" i="5"/>
  <c r="L56" i="5"/>
  <c r="L45" i="5"/>
  <c r="L31" i="5"/>
  <c r="L15" i="5"/>
  <c r="L8" i="5"/>
  <c r="L72" i="5"/>
  <c r="L44" i="5"/>
  <c r="L39" i="5"/>
  <c r="L127" i="5"/>
  <c r="L83" i="5"/>
  <c r="L36" i="5"/>
  <c r="L27" i="5"/>
  <c r="L12" i="5"/>
  <c r="I171" i="5"/>
  <c r="N25" i="5"/>
  <c r="N65" i="5"/>
  <c r="J215" i="6"/>
  <c r="J204" i="6"/>
  <c r="L201" i="6"/>
  <c r="J203" i="6"/>
  <c r="K204" i="6"/>
  <c r="K205" i="6"/>
  <c r="L206" i="6"/>
  <c r="J211" i="6"/>
  <c r="L213" i="6"/>
  <c r="I218" i="6"/>
  <c r="M218" i="6"/>
  <c r="K225" i="6"/>
  <c r="K226" i="6"/>
  <c r="L227" i="6"/>
  <c r="L228" i="6"/>
  <c r="I229" i="6"/>
  <c r="M229" i="6"/>
  <c r="I230" i="6"/>
  <c r="M230" i="6"/>
  <c r="K232" i="6"/>
  <c r="K233" i="6"/>
  <c r="K234" i="6"/>
  <c r="I236" i="6"/>
  <c r="M236" i="6"/>
  <c r="I237" i="6"/>
  <c r="M237" i="6"/>
  <c r="I238" i="6"/>
  <c r="M238" i="6"/>
  <c r="K240" i="6"/>
  <c r="K241" i="6"/>
  <c r="K242" i="6"/>
  <c r="I244" i="6"/>
  <c r="M244" i="6"/>
  <c r="I245" i="6"/>
  <c r="M245" i="6"/>
  <c r="I246" i="6"/>
  <c r="M246" i="6"/>
  <c r="L205" i="6"/>
  <c r="I206" i="6"/>
  <c r="K211" i="6"/>
  <c r="K212" i="6"/>
  <c r="M213" i="6"/>
  <c r="I214" i="6"/>
  <c r="M214" i="6"/>
  <c r="J219" i="6"/>
  <c r="L221" i="6"/>
  <c r="L225" i="6"/>
  <c r="L226" i="6"/>
  <c r="I227" i="6"/>
  <c r="M227" i="6"/>
  <c r="K231" i="6"/>
  <c r="I235" i="6"/>
  <c r="M235" i="6"/>
  <c r="K239" i="6"/>
  <c r="I243" i="6"/>
  <c r="M243" i="6"/>
  <c r="K247" i="6"/>
  <c r="C217" i="6"/>
  <c r="C210" i="6"/>
  <c r="C224" i="6"/>
  <c r="G207" i="6"/>
  <c r="L204" i="6"/>
  <c r="M204" i="6"/>
  <c r="H207" i="6"/>
  <c r="M206" i="6"/>
  <c r="M201" i="6"/>
  <c r="H208" i="6"/>
  <c r="G208" i="6"/>
  <c r="I201" i="6"/>
  <c r="D208" i="6"/>
  <c r="J201" i="6"/>
  <c r="C207" i="6"/>
  <c r="I204" i="6"/>
  <c r="F208" i="6"/>
  <c r="K200" i="6"/>
  <c r="I202" i="6"/>
  <c r="M202" i="6"/>
  <c r="L249" i="6"/>
  <c r="K249" i="6"/>
  <c r="L244" i="6"/>
  <c r="I212" i="6"/>
  <c r="M220" i="6"/>
  <c r="M226" i="6"/>
  <c r="I228" i="6"/>
  <c r="M228" i="6"/>
  <c r="L229" i="6"/>
  <c r="J230" i="6"/>
  <c r="L233" i="6"/>
  <c r="J234" i="6"/>
  <c r="L237" i="6"/>
  <c r="J238" i="6"/>
  <c r="L241" i="6"/>
  <c r="J242" i="6"/>
  <c r="L245" i="6"/>
  <c r="J246" i="6"/>
  <c r="L232" i="6"/>
  <c r="L236" i="6"/>
  <c r="L240" i="6"/>
  <c r="L248" i="6"/>
  <c r="K248" i="6"/>
  <c r="M2" i="6"/>
  <c r="L200" i="6"/>
  <c r="K203" i="6"/>
  <c r="J206" i="6"/>
  <c r="D207" i="6"/>
  <c r="M212" i="6"/>
  <c r="L215" i="6"/>
  <c r="I220" i="6"/>
  <c r="I226" i="6"/>
  <c r="J2" i="6"/>
  <c r="I2" i="6"/>
  <c r="M200" i="6"/>
  <c r="J202" i="6"/>
  <c r="L203" i="6"/>
  <c r="K206" i="6"/>
  <c r="L211" i="6"/>
  <c r="J212" i="6"/>
  <c r="K214" i="6"/>
  <c r="M215" i="6"/>
  <c r="L219" i="6"/>
  <c r="J220" i="6"/>
  <c r="K222" i="6"/>
  <c r="J226" i="6"/>
  <c r="J228" i="6"/>
  <c r="L230" i="6"/>
  <c r="J231" i="6"/>
  <c r="L234" i="6"/>
  <c r="J235" i="6"/>
  <c r="L238" i="6"/>
  <c r="J239" i="6"/>
  <c r="L242" i="6"/>
  <c r="J243" i="6"/>
  <c r="L246" i="6"/>
  <c r="J247" i="6"/>
  <c r="E208" i="6"/>
  <c r="L231" i="6"/>
  <c r="L235" i="6"/>
  <c r="L239" i="6"/>
  <c r="L243" i="6"/>
  <c r="L247" i="6"/>
  <c r="S152" i="5"/>
  <c r="S6" i="5"/>
  <c r="S10" i="5"/>
  <c r="S31" i="5"/>
  <c r="N10" i="5"/>
  <c r="N30" i="5"/>
  <c r="N33" i="5"/>
  <c r="N50" i="5"/>
  <c r="M16" i="5"/>
  <c r="K8" i="5"/>
  <c r="K16" i="5"/>
  <c r="K149" i="5"/>
  <c r="K143" i="5"/>
  <c r="K132" i="5"/>
  <c r="K86" i="5"/>
  <c r="K75" i="5"/>
  <c r="K44" i="5"/>
  <c r="Q41" i="5"/>
  <c r="Q37" i="5"/>
  <c r="K31" i="5"/>
  <c r="K27" i="5"/>
  <c r="K26" i="5"/>
  <c r="K24" i="5"/>
  <c r="Q8" i="5"/>
  <c r="K6" i="5"/>
  <c r="K192" i="5"/>
  <c r="K164" i="5"/>
  <c r="K147" i="5"/>
  <c r="K129" i="5"/>
  <c r="Q110" i="5"/>
  <c r="K102" i="5"/>
  <c r="K74" i="5"/>
  <c r="K63" i="5"/>
  <c r="K59" i="5"/>
  <c r="K48" i="5"/>
  <c r="K46" i="5"/>
  <c r="Q42" i="5"/>
  <c r="K34" i="5"/>
  <c r="K7" i="5"/>
  <c r="K11" i="5"/>
  <c r="K20" i="5"/>
  <c r="K22" i="5"/>
  <c r="Q29" i="5"/>
  <c r="K42" i="5"/>
  <c r="K60" i="5"/>
  <c r="K79" i="5"/>
  <c r="K99" i="5"/>
  <c r="K130" i="5"/>
  <c r="K145" i="5"/>
  <c r="K167" i="5"/>
  <c r="N183" i="5"/>
  <c r="N98" i="5"/>
  <c r="N51" i="5"/>
  <c r="N21" i="5"/>
  <c r="N14" i="5"/>
  <c r="N13" i="5"/>
  <c r="N67" i="5"/>
  <c r="N54" i="5"/>
  <c r="N38" i="5"/>
  <c r="N37" i="5"/>
  <c r="L189" i="5"/>
  <c r="L192" i="5"/>
  <c r="L164" i="5"/>
  <c r="L129" i="5"/>
  <c r="L126" i="5"/>
  <c r="L77" i="5"/>
  <c r="R71" i="5"/>
  <c r="L61" i="5"/>
  <c r="L59" i="5"/>
  <c r="R57" i="5"/>
  <c r="L55" i="5"/>
  <c r="R42" i="5"/>
  <c r="L40" i="5"/>
  <c r="R34" i="5"/>
  <c r="R29" i="5"/>
  <c r="L28" i="5"/>
  <c r="R18" i="5"/>
  <c r="R17" i="5"/>
  <c r="R10" i="5"/>
  <c r="L7" i="5"/>
  <c r="L141" i="5"/>
  <c r="L131" i="5"/>
  <c r="L125" i="5"/>
  <c r="L96" i="5"/>
  <c r="L91" i="5"/>
  <c r="L80" i="5"/>
  <c r="L76" i="5"/>
  <c r="L71" i="5"/>
  <c r="L60" i="5"/>
  <c r="L57" i="5"/>
  <c r="R43" i="5"/>
  <c r="L41" i="5"/>
  <c r="L35" i="5"/>
  <c r="L32" i="5"/>
  <c r="K10" i="5"/>
  <c r="L11" i="5"/>
  <c r="Q13" i="5"/>
  <c r="K15" i="5"/>
  <c r="K19" i="5"/>
  <c r="L20" i="5"/>
  <c r="R22" i="5"/>
  <c r="L24" i="5"/>
  <c r="R26" i="5"/>
  <c r="K28" i="5"/>
  <c r="K30" i="5"/>
  <c r="K35" i="5"/>
  <c r="K38" i="5"/>
  <c r="Q40" i="5"/>
  <c r="K43" i="5"/>
  <c r="K47" i="5"/>
  <c r="N53" i="5"/>
  <c r="K58" i="5"/>
  <c r="K62" i="5"/>
  <c r="L75" i="5"/>
  <c r="K83" i="5"/>
  <c r="K91" i="5"/>
  <c r="L99" i="5"/>
  <c r="L130" i="5"/>
  <c r="L145" i="5"/>
  <c r="S11" i="5"/>
  <c r="S15" i="5"/>
  <c r="I20" i="5"/>
  <c r="S22" i="5"/>
  <c r="M33" i="5"/>
  <c r="O35" i="5"/>
  <c r="O38" i="5"/>
  <c r="O46" i="5"/>
  <c r="O48" i="5"/>
  <c r="M53" i="5"/>
  <c r="I64" i="5"/>
  <c r="S67" i="5"/>
  <c r="I81" i="5"/>
  <c r="M93" i="5"/>
  <c r="I103" i="5"/>
  <c r="O118" i="5"/>
  <c r="J196" i="5"/>
  <c r="P194" i="5"/>
  <c r="J192" i="5"/>
  <c r="P190" i="5"/>
  <c r="J188" i="5"/>
  <c r="P186" i="5"/>
  <c r="J184" i="5"/>
  <c r="P182" i="5"/>
  <c r="J180" i="5"/>
  <c r="P178" i="5"/>
  <c r="J176" i="5"/>
  <c r="J197" i="5"/>
  <c r="P195" i="5"/>
  <c r="J193" i="5"/>
  <c r="P191" i="5"/>
  <c r="J189" i="5"/>
  <c r="P187" i="5"/>
  <c r="J185" i="5"/>
  <c r="P183" i="5"/>
  <c r="J181" i="5"/>
  <c r="P179" i="5"/>
  <c r="J177" i="5"/>
  <c r="P175" i="5"/>
  <c r="J173" i="5"/>
  <c r="P171" i="5"/>
  <c r="J169" i="5"/>
  <c r="P167" i="5"/>
  <c r="J194" i="5"/>
  <c r="P192" i="5"/>
  <c r="J186" i="5"/>
  <c r="P184" i="5"/>
  <c r="J178" i="5"/>
  <c r="P176" i="5"/>
  <c r="P166" i="5"/>
  <c r="J164" i="5"/>
  <c r="P162" i="5"/>
  <c r="J160" i="5"/>
  <c r="P158" i="5"/>
  <c r="J156" i="5"/>
  <c r="P154" i="5"/>
  <c r="P197" i="5"/>
  <c r="J191" i="5"/>
  <c r="P189" i="5"/>
  <c r="J183" i="5"/>
  <c r="P181" i="5"/>
  <c r="J175" i="5"/>
  <c r="P174" i="5"/>
  <c r="J174" i="5"/>
  <c r="P173" i="5"/>
  <c r="P172" i="5"/>
  <c r="J165" i="5"/>
  <c r="P163" i="5"/>
  <c r="J161" i="5"/>
  <c r="P159" i="5"/>
  <c r="J157" i="5"/>
  <c r="P155" i="5"/>
  <c r="J153" i="5"/>
  <c r="P151" i="5"/>
  <c r="J149" i="5"/>
  <c r="P147" i="5"/>
  <c r="J145" i="5"/>
  <c r="P143" i="5"/>
  <c r="J141" i="5"/>
  <c r="P139" i="5"/>
  <c r="J137" i="5"/>
  <c r="P135" i="5"/>
  <c r="J190" i="5"/>
  <c r="P188" i="5"/>
  <c r="P170" i="5"/>
  <c r="P169" i="5"/>
  <c r="P168" i="5"/>
  <c r="J166" i="5"/>
  <c r="P164" i="5"/>
  <c r="J158" i="5"/>
  <c r="P156" i="5"/>
  <c r="J144" i="5"/>
  <c r="J143" i="5"/>
  <c r="P142" i="5"/>
  <c r="J142" i="5"/>
  <c r="P141" i="5"/>
  <c r="P140" i="5"/>
  <c r="J187" i="5"/>
  <c r="P185" i="5"/>
  <c r="J163" i="5"/>
  <c r="P161" i="5"/>
  <c r="J155" i="5"/>
  <c r="P153" i="5"/>
  <c r="P152" i="5"/>
  <c r="J140" i="5"/>
  <c r="J139" i="5"/>
  <c r="P138" i="5"/>
  <c r="J138" i="5"/>
  <c r="P137" i="5"/>
  <c r="P136" i="5"/>
  <c r="P132" i="5"/>
  <c r="J130" i="5"/>
  <c r="P128" i="5"/>
  <c r="J126" i="5"/>
  <c r="P124" i="5"/>
  <c r="J122" i="5"/>
  <c r="P120" i="5"/>
  <c r="J118" i="5"/>
  <c r="P116" i="5"/>
  <c r="J114" i="5"/>
  <c r="P112" i="5"/>
  <c r="J110" i="5"/>
  <c r="P108" i="5"/>
  <c r="J106" i="5"/>
  <c r="P104" i="5"/>
  <c r="P196" i="5"/>
  <c r="J182" i="5"/>
  <c r="J172" i="5"/>
  <c r="J170" i="5"/>
  <c r="J162" i="5"/>
  <c r="P160" i="5"/>
  <c r="P150" i="5"/>
  <c r="P149" i="5"/>
  <c r="P148" i="5"/>
  <c r="J136" i="5"/>
  <c r="P134" i="5"/>
  <c r="J129" i="5"/>
  <c r="J128" i="5"/>
  <c r="P127" i="5"/>
  <c r="J127" i="5"/>
  <c r="P126" i="5"/>
  <c r="P125" i="5"/>
  <c r="J113" i="5"/>
  <c r="J112" i="5"/>
  <c r="P111" i="5"/>
  <c r="J111" i="5"/>
  <c r="P110" i="5"/>
  <c r="P109" i="5"/>
  <c r="P101" i="5"/>
  <c r="J99" i="5"/>
  <c r="P97" i="5"/>
  <c r="J95" i="5"/>
  <c r="P93" i="5"/>
  <c r="J91" i="5"/>
  <c r="P89" i="5"/>
  <c r="J87" i="5"/>
  <c r="P85" i="5"/>
  <c r="J83" i="5"/>
  <c r="P81" i="5"/>
  <c r="P193" i="5"/>
  <c r="J179" i="5"/>
  <c r="J168" i="5"/>
  <c r="J159" i="5"/>
  <c r="P157" i="5"/>
  <c r="P146" i="5"/>
  <c r="P145" i="5"/>
  <c r="P144" i="5"/>
  <c r="J135" i="5"/>
  <c r="J125" i="5"/>
  <c r="J124" i="5"/>
  <c r="P123" i="5"/>
  <c r="J123" i="5"/>
  <c r="P122" i="5"/>
  <c r="P121" i="5"/>
  <c r="J109" i="5"/>
  <c r="J108" i="5"/>
  <c r="P107" i="5"/>
  <c r="J107" i="5"/>
  <c r="P106" i="5"/>
  <c r="P105" i="5"/>
  <c r="J100" i="5"/>
  <c r="P98" i="5"/>
  <c r="J96" i="5"/>
  <c r="P94" i="5"/>
  <c r="J92" i="5"/>
  <c r="P90" i="5"/>
  <c r="J88" i="5"/>
  <c r="P86" i="5"/>
  <c r="J84" i="5"/>
  <c r="P82" i="5"/>
  <c r="J80" i="5"/>
  <c r="P78" i="5"/>
  <c r="J76" i="5"/>
  <c r="P74" i="5"/>
  <c r="J72" i="5"/>
  <c r="P70" i="5"/>
  <c r="J68" i="5"/>
  <c r="P66" i="5"/>
  <c r="J64" i="5"/>
  <c r="P62" i="5"/>
  <c r="J60" i="5"/>
  <c r="P58" i="5"/>
  <c r="J56" i="5"/>
  <c r="P54" i="5"/>
  <c r="J52" i="5"/>
  <c r="P50" i="5"/>
  <c r="J48" i="5"/>
  <c r="P46" i="5"/>
  <c r="J44" i="5"/>
  <c r="P42" i="5"/>
  <c r="J154" i="5"/>
  <c r="J152" i="5"/>
  <c r="J150" i="5"/>
  <c r="P133" i="5"/>
  <c r="J121" i="5"/>
  <c r="J120" i="5"/>
  <c r="J119" i="5"/>
  <c r="P103" i="5"/>
  <c r="P102" i="5"/>
  <c r="J101" i="5"/>
  <c r="P99" i="5"/>
  <c r="J93" i="5"/>
  <c r="P91" i="5"/>
  <c r="J85" i="5"/>
  <c r="P83" i="5"/>
  <c r="J75" i="5"/>
  <c r="J74" i="5"/>
  <c r="P73" i="5"/>
  <c r="J73" i="5"/>
  <c r="P72" i="5"/>
  <c r="P71" i="5"/>
  <c r="J59" i="5"/>
  <c r="J58" i="5"/>
  <c r="P57" i="5"/>
  <c r="J57" i="5"/>
  <c r="P56" i="5"/>
  <c r="P55" i="5"/>
  <c r="J43" i="5"/>
  <c r="J42" i="5"/>
  <c r="P41" i="5"/>
  <c r="J41" i="5"/>
  <c r="P40" i="5"/>
  <c r="J39" i="5"/>
  <c r="P37" i="5"/>
  <c r="J35" i="5"/>
  <c r="P33" i="5"/>
  <c r="J31" i="5"/>
  <c r="P29" i="5"/>
  <c r="J27" i="5"/>
  <c r="P25" i="5"/>
  <c r="J23" i="5"/>
  <c r="P21" i="5"/>
  <c r="J19" i="5"/>
  <c r="P17" i="5"/>
  <c r="J15" i="5"/>
  <c r="P13" i="5"/>
  <c r="J11" i="5"/>
  <c r="P9" i="5"/>
  <c r="J7" i="5"/>
  <c r="J67" i="5"/>
  <c r="J66" i="5"/>
  <c r="J65" i="5"/>
  <c r="J195" i="5"/>
  <c r="P177" i="5"/>
  <c r="P165" i="5"/>
  <c r="J148" i="5"/>
  <c r="J146" i="5"/>
  <c r="P131" i="5"/>
  <c r="P130" i="5"/>
  <c r="P129" i="5"/>
  <c r="J117" i="5"/>
  <c r="J116" i="5"/>
  <c r="J115" i="5"/>
  <c r="J98" i="5"/>
  <c r="P96" i="5"/>
  <c r="J90" i="5"/>
  <c r="P88" i="5"/>
  <c r="J82" i="5"/>
  <c r="P80" i="5"/>
  <c r="J71" i="5"/>
  <c r="J70" i="5"/>
  <c r="P69" i="5"/>
  <c r="J69" i="5"/>
  <c r="P68" i="5"/>
  <c r="P67" i="5"/>
  <c r="J55" i="5"/>
  <c r="J54" i="5"/>
  <c r="P53" i="5"/>
  <c r="J53" i="5"/>
  <c r="P52" i="5"/>
  <c r="P51" i="5"/>
  <c r="J40" i="5"/>
  <c r="P38" i="5"/>
  <c r="J36" i="5"/>
  <c r="P34" i="5"/>
  <c r="J32" i="5"/>
  <c r="P30" i="5"/>
  <c r="J28" i="5"/>
  <c r="P26" i="5"/>
  <c r="J24" i="5"/>
  <c r="P22" i="5"/>
  <c r="J20" i="5"/>
  <c r="P18" i="5"/>
  <c r="J16" i="5"/>
  <c r="P14" i="5"/>
  <c r="J12" i="5"/>
  <c r="P10" i="5"/>
  <c r="J8" i="5"/>
  <c r="P6" i="5"/>
  <c r="P180" i="5"/>
  <c r="J171" i="5"/>
  <c r="J151" i="5"/>
  <c r="P119" i="5"/>
  <c r="P118" i="5"/>
  <c r="P117" i="5"/>
  <c r="J105" i="5"/>
  <c r="J104" i="5"/>
  <c r="J103" i="5"/>
  <c r="J97" i="5"/>
  <c r="P95" i="5"/>
  <c r="J89" i="5"/>
  <c r="P87" i="5"/>
  <c r="J81" i="5"/>
  <c r="P79" i="5"/>
  <c r="P65" i="5"/>
  <c r="P64" i="5"/>
  <c r="P63" i="5"/>
  <c r="J6" i="5"/>
  <c r="P20" i="5"/>
  <c r="J22" i="5"/>
  <c r="P43" i="5"/>
  <c r="P44" i="5"/>
  <c r="P77" i="5"/>
  <c r="J79" i="5"/>
  <c r="J86" i="5"/>
  <c r="P100" i="5"/>
  <c r="P114" i="5"/>
  <c r="J167" i="5"/>
  <c r="P7" i="5"/>
  <c r="I9" i="5"/>
  <c r="M12" i="5"/>
  <c r="I16" i="5"/>
  <c r="M17" i="5"/>
  <c r="J18" i="5"/>
  <c r="P23" i="5"/>
  <c r="I25" i="5"/>
  <c r="Q25" i="5"/>
  <c r="M28" i="5"/>
  <c r="J29" i="5"/>
  <c r="I32" i="5"/>
  <c r="Q32" i="5"/>
  <c r="P35" i="5"/>
  <c r="M36" i="5"/>
  <c r="J37" i="5"/>
  <c r="I40" i="5"/>
  <c r="Q44" i="5"/>
  <c r="Q45" i="5"/>
  <c r="Q46" i="5"/>
  <c r="P47" i="5"/>
  <c r="P48" i="5"/>
  <c r="P49" i="5"/>
  <c r="M56" i="5"/>
  <c r="M57" i="5"/>
  <c r="M58" i="5"/>
  <c r="P61" i="5"/>
  <c r="J63" i="5"/>
  <c r="I66" i="5"/>
  <c r="Q73" i="5"/>
  <c r="P76" i="5"/>
  <c r="J78" i="5"/>
  <c r="Q81" i="5"/>
  <c r="I89" i="5"/>
  <c r="J94" i="5"/>
  <c r="M101" i="5"/>
  <c r="Q111" i="5"/>
  <c r="P115" i="5"/>
  <c r="J132" i="5"/>
  <c r="J134" i="5"/>
  <c r="J147" i="5"/>
  <c r="I151" i="5"/>
  <c r="M186" i="5"/>
  <c r="N186" i="5"/>
  <c r="N158" i="5"/>
  <c r="N139" i="5"/>
  <c r="N125" i="5"/>
  <c r="N124" i="5"/>
  <c r="N123" i="5"/>
  <c r="N101" i="5"/>
  <c r="N93" i="5"/>
  <c r="N85" i="5"/>
  <c r="N71" i="5"/>
  <c r="N70" i="5"/>
  <c r="N69" i="5"/>
  <c r="R81" i="5"/>
  <c r="R75" i="5"/>
  <c r="R74" i="5"/>
  <c r="R73" i="5"/>
  <c r="R113" i="5"/>
  <c r="R112" i="5"/>
  <c r="R111" i="5"/>
  <c r="R97" i="5"/>
  <c r="R89" i="5"/>
  <c r="N6" i="5"/>
  <c r="S7" i="5"/>
  <c r="M8" i="5"/>
  <c r="J9" i="5"/>
  <c r="R9" i="5"/>
  <c r="O10" i="5"/>
  <c r="I12" i="5"/>
  <c r="P12" i="5"/>
  <c r="M13" i="5"/>
  <c r="J14" i="5"/>
  <c r="R14" i="5"/>
  <c r="O15" i="5"/>
  <c r="Q16" i="5"/>
  <c r="N17" i="5"/>
  <c r="S18" i="5"/>
  <c r="P19" i="5"/>
  <c r="I21" i="5"/>
  <c r="Q21" i="5"/>
  <c r="N22" i="5"/>
  <c r="S23" i="5"/>
  <c r="M24" i="5"/>
  <c r="J25" i="5"/>
  <c r="R25" i="5"/>
  <c r="O26" i="5"/>
  <c r="I28" i="5"/>
  <c r="P28" i="5"/>
  <c r="M29" i="5"/>
  <c r="J30" i="5"/>
  <c r="R30" i="5"/>
  <c r="O31" i="5"/>
  <c r="I33" i="5"/>
  <c r="Q33" i="5"/>
  <c r="N34" i="5"/>
  <c r="S35" i="5"/>
  <c r="P36" i="5"/>
  <c r="M37" i="5"/>
  <c r="J38" i="5"/>
  <c r="R38" i="5"/>
  <c r="O39" i="5"/>
  <c r="J45" i="5"/>
  <c r="J46" i="5"/>
  <c r="J47" i="5"/>
  <c r="I48" i="5"/>
  <c r="I49" i="5"/>
  <c r="I50" i="5"/>
  <c r="S50" i="5"/>
  <c r="S51" i="5"/>
  <c r="S52" i="5"/>
  <c r="R53" i="5"/>
  <c r="R54" i="5"/>
  <c r="R55" i="5"/>
  <c r="Q56" i="5"/>
  <c r="Q57" i="5"/>
  <c r="Q58" i="5"/>
  <c r="P59" i="5"/>
  <c r="P60" i="5"/>
  <c r="J62" i="5"/>
  <c r="O64" i="5"/>
  <c r="N66" i="5"/>
  <c r="M68" i="5"/>
  <c r="M70" i="5"/>
  <c r="P75" i="5"/>
  <c r="J77" i="5"/>
  <c r="O79" i="5"/>
  <c r="N82" i="5"/>
  <c r="P84" i="5"/>
  <c r="R86" i="5"/>
  <c r="Q89" i="5"/>
  <c r="S91" i="5"/>
  <c r="I97" i="5"/>
  <c r="J102" i="5"/>
  <c r="S104" i="5"/>
  <c r="R108" i="5"/>
  <c r="O116" i="5"/>
  <c r="N120" i="5"/>
  <c r="M124" i="5"/>
  <c r="N135" i="5"/>
  <c r="P11" i="5"/>
  <c r="J17" i="5"/>
  <c r="P27" i="5"/>
  <c r="P32" i="5"/>
  <c r="J34" i="5"/>
  <c r="P45" i="5"/>
  <c r="Q30" i="5"/>
  <c r="Q26" i="5"/>
  <c r="Q22" i="5"/>
  <c r="Q18" i="5"/>
  <c r="Q14" i="5"/>
  <c r="Q10" i="5"/>
  <c r="Q6" i="5"/>
  <c r="Q77" i="5"/>
  <c r="Q76" i="5"/>
  <c r="Q62" i="5"/>
  <c r="Q116" i="5"/>
  <c r="Q115" i="5"/>
  <c r="Q114" i="5"/>
  <c r="Q100" i="5"/>
  <c r="Q92" i="5"/>
  <c r="Q84" i="5"/>
  <c r="Q78" i="5"/>
  <c r="Q61" i="5"/>
  <c r="Q60" i="5"/>
  <c r="Q9" i="5"/>
  <c r="J13" i="5"/>
  <c r="P16" i="5"/>
  <c r="Q20" i="5"/>
  <c r="O197" i="5"/>
  <c r="I195" i="5"/>
  <c r="O193" i="5"/>
  <c r="I191" i="5"/>
  <c r="O189" i="5"/>
  <c r="I187" i="5"/>
  <c r="O185" i="5"/>
  <c r="I183" i="5"/>
  <c r="O181" i="5"/>
  <c r="I179" i="5"/>
  <c r="O177" i="5"/>
  <c r="I196" i="5"/>
  <c r="O194" i="5"/>
  <c r="I192" i="5"/>
  <c r="O190" i="5"/>
  <c r="I188" i="5"/>
  <c r="O186" i="5"/>
  <c r="I184" i="5"/>
  <c r="O182" i="5"/>
  <c r="I180" i="5"/>
  <c r="O178" i="5"/>
  <c r="I176" i="5"/>
  <c r="O174" i="5"/>
  <c r="I172" i="5"/>
  <c r="O170" i="5"/>
  <c r="I168" i="5"/>
  <c r="I197" i="5"/>
  <c r="O195" i="5"/>
  <c r="I189" i="5"/>
  <c r="O187" i="5"/>
  <c r="I181" i="5"/>
  <c r="O179" i="5"/>
  <c r="I167" i="5"/>
  <c r="O165" i="5"/>
  <c r="I163" i="5"/>
  <c r="O161" i="5"/>
  <c r="I159" i="5"/>
  <c r="O157" i="5"/>
  <c r="I155" i="5"/>
  <c r="I194" i="5"/>
  <c r="O192" i="5"/>
  <c r="I186" i="5"/>
  <c r="O184" i="5"/>
  <c r="I178" i="5"/>
  <c r="O176" i="5"/>
  <c r="O166" i="5"/>
  <c r="I164" i="5"/>
  <c r="O162" i="5"/>
  <c r="I160" i="5"/>
  <c r="O158" i="5"/>
  <c r="I156" i="5"/>
  <c r="O154" i="5"/>
  <c r="I152" i="5"/>
  <c r="O150" i="5"/>
  <c r="I148" i="5"/>
  <c r="O146" i="5"/>
  <c r="I144" i="5"/>
  <c r="O142" i="5"/>
  <c r="I140" i="5"/>
  <c r="O138" i="5"/>
  <c r="I136" i="5"/>
  <c r="O134" i="5"/>
  <c r="I193" i="5"/>
  <c r="O191" i="5"/>
  <c r="I177" i="5"/>
  <c r="O175" i="5"/>
  <c r="O173" i="5"/>
  <c r="O172" i="5"/>
  <c r="O171" i="5"/>
  <c r="I161" i="5"/>
  <c r="O159" i="5"/>
  <c r="I147" i="5"/>
  <c r="I146" i="5"/>
  <c r="O145" i="5"/>
  <c r="I145" i="5"/>
  <c r="O144" i="5"/>
  <c r="O143" i="5"/>
  <c r="I190" i="5"/>
  <c r="O188" i="5"/>
  <c r="O169" i="5"/>
  <c r="O168" i="5"/>
  <c r="O167" i="5"/>
  <c r="I166" i="5"/>
  <c r="O164" i="5"/>
  <c r="I158" i="5"/>
  <c r="O156" i="5"/>
  <c r="I143" i="5"/>
  <c r="I142" i="5"/>
  <c r="O141" i="5"/>
  <c r="I141" i="5"/>
  <c r="O140" i="5"/>
  <c r="O139" i="5"/>
  <c r="I133" i="5"/>
  <c r="O131" i="5"/>
  <c r="I129" i="5"/>
  <c r="O127" i="5"/>
  <c r="I125" i="5"/>
  <c r="O123" i="5"/>
  <c r="I121" i="5"/>
  <c r="O119" i="5"/>
  <c r="I117" i="5"/>
  <c r="O115" i="5"/>
  <c r="I113" i="5"/>
  <c r="O111" i="5"/>
  <c r="I109" i="5"/>
  <c r="O107" i="5"/>
  <c r="I105" i="5"/>
  <c r="O103" i="5"/>
  <c r="I185" i="5"/>
  <c r="I174" i="5"/>
  <c r="I165" i="5"/>
  <c r="O163" i="5"/>
  <c r="O153" i="5"/>
  <c r="O152" i="5"/>
  <c r="O151" i="5"/>
  <c r="I139" i="5"/>
  <c r="I138" i="5"/>
  <c r="I137" i="5"/>
  <c r="I134" i="5"/>
  <c r="I132" i="5"/>
  <c r="I131" i="5"/>
  <c r="O130" i="5"/>
  <c r="I130" i="5"/>
  <c r="O129" i="5"/>
  <c r="O128" i="5"/>
  <c r="I116" i="5"/>
  <c r="I115" i="5"/>
  <c r="O114" i="5"/>
  <c r="I114" i="5"/>
  <c r="O113" i="5"/>
  <c r="O112" i="5"/>
  <c r="I102" i="5"/>
  <c r="O100" i="5"/>
  <c r="I98" i="5"/>
  <c r="O96" i="5"/>
  <c r="I94" i="5"/>
  <c r="O92" i="5"/>
  <c r="I90" i="5"/>
  <c r="O88" i="5"/>
  <c r="I86" i="5"/>
  <c r="O84" i="5"/>
  <c r="I82" i="5"/>
  <c r="O80" i="5"/>
  <c r="O196" i="5"/>
  <c r="I182" i="5"/>
  <c r="I170" i="5"/>
  <c r="I162" i="5"/>
  <c r="O160" i="5"/>
  <c r="O149" i="5"/>
  <c r="O148" i="5"/>
  <c r="O147" i="5"/>
  <c r="I128" i="5"/>
  <c r="I127" i="5"/>
  <c r="O126" i="5"/>
  <c r="I126" i="5"/>
  <c r="O125" i="5"/>
  <c r="O124" i="5"/>
  <c r="I112" i="5"/>
  <c r="I111" i="5"/>
  <c r="O110" i="5"/>
  <c r="I110" i="5"/>
  <c r="O109" i="5"/>
  <c r="O108" i="5"/>
  <c r="O101" i="5"/>
  <c r="I99" i="5"/>
  <c r="O97" i="5"/>
  <c r="I95" i="5"/>
  <c r="O93" i="5"/>
  <c r="I91" i="5"/>
  <c r="O89" i="5"/>
  <c r="I87" i="5"/>
  <c r="O85" i="5"/>
  <c r="I83" i="5"/>
  <c r="O81" i="5"/>
  <c r="I79" i="5"/>
  <c r="O77" i="5"/>
  <c r="I75" i="5"/>
  <c r="O73" i="5"/>
  <c r="I71" i="5"/>
  <c r="O69" i="5"/>
  <c r="I67" i="5"/>
  <c r="O65" i="5"/>
  <c r="I63" i="5"/>
  <c r="O61" i="5"/>
  <c r="I59" i="5"/>
  <c r="O57" i="5"/>
  <c r="I55" i="5"/>
  <c r="O53" i="5"/>
  <c r="I51" i="5"/>
  <c r="O49" i="5"/>
  <c r="I47" i="5"/>
  <c r="O45" i="5"/>
  <c r="I43" i="5"/>
  <c r="O41" i="5"/>
  <c r="O183" i="5"/>
  <c r="I173" i="5"/>
  <c r="I157" i="5"/>
  <c r="O136" i="5"/>
  <c r="I135" i="5"/>
  <c r="I124" i="5"/>
  <c r="I123" i="5"/>
  <c r="I122" i="5"/>
  <c r="O106" i="5"/>
  <c r="O105" i="5"/>
  <c r="O104" i="5"/>
  <c r="I96" i="5"/>
  <c r="O94" i="5"/>
  <c r="I88" i="5"/>
  <c r="O86" i="5"/>
  <c r="I80" i="5"/>
  <c r="I78" i="5"/>
  <c r="I77" i="5"/>
  <c r="O76" i="5"/>
  <c r="I76" i="5"/>
  <c r="O75" i="5"/>
  <c r="O74" i="5"/>
  <c r="I62" i="5"/>
  <c r="I61" i="5"/>
  <c r="O60" i="5"/>
  <c r="I60" i="5"/>
  <c r="O59" i="5"/>
  <c r="O58" i="5"/>
  <c r="I46" i="5"/>
  <c r="I45" i="5"/>
  <c r="O44" i="5"/>
  <c r="I44" i="5"/>
  <c r="O43" i="5"/>
  <c r="O42" i="5"/>
  <c r="I38" i="5"/>
  <c r="O36" i="5"/>
  <c r="I34" i="5"/>
  <c r="O32" i="5"/>
  <c r="I30" i="5"/>
  <c r="O28" i="5"/>
  <c r="I26" i="5"/>
  <c r="O24" i="5"/>
  <c r="I22" i="5"/>
  <c r="O20" i="5"/>
  <c r="I18" i="5"/>
  <c r="O16" i="5"/>
  <c r="I14" i="5"/>
  <c r="O12" i="5"/>
  <c r="I10" i="5"/>
  <c r="O8" i="5"/>
  <c r="I6" i="5"/>
  <c r="O137" i="5"/>
  <c r="I84" i="5"/>
  <c r="O82" i="5"/>
  <c r="I70" i="5"/>
  <c r="I69" i="5"/>
  <c r="I68" i="5"/>
  <c r="I169" i="5"/>
  <c r="I154" i="5"/>
  <c r="I150" i="5"/>
  <c r="O133" i="5"/>
  <c r="O132" i="5"/>
  <c r="I120" i="5"/>
  <c r="I119" i="5"/>
  <c r="I118" i="5"/>
  <c r="O102" i="5"/>
  <c r="I101" i="5"/>
  <c r="O99" i="5"/>
  <c r="I93" i="5"/>
  <c r="O91" i="5"/>
  <c r="I85" i="5"/>
  <c r="O83" i="5"/>
  <c r="I74" i="5"/>
  <c r="I73" i="5"/>
  <c r="O72" i="5"/>
  <c r="I72" i="5"/>
  <c r="O71" i="5"/>
  <c r="O70" i="5"/>
  <c r="I58" i="5"/>
  <c r="I57" i="5"/>
  <c r="O56" i="5"/>
  <c r="I56" i="5"/>
  <c r="O55" i="5"/>
  <c r="O54" i="5"/>
  <c r="I42" i="5"/>
  <c r="I41" i="5"/>
  <c r="O40" i="5"/>
  <c r="I39" i="5"/>
  <c r="O37" i="5"/>
  <c r="I35" i="5"/>
  <c r="O33" i="5"/>
  <c r="I31" i="5"/>
  <c r="O29" i="5"/>
  <c r="I27" i="5"/>
  <c r="O25" i="5"/>
  <c r="I23" i="5"/>
  <c r="O21" i="5"/>
  <c r="I19" i="5"/>
  <c r="O17" i="5"/>
  <c r="I15" i="5"/>
  <c r="O13" i="5"/>
  <c r="I11" i="5"/>
  <c r="O9" i="5"/>
  <c r="I7" i="5"/>
  <c r="I175" i="5"/>
  <c r="O155" i="5"/>
  <c r="I153" i="5"/>
  <c r="O135" i="5"/>
  <c r="O122" i="5"/>
  <c r="O121" i="5"/>
  <c r="O120" i="5"/>
  <c r="I108" i="5"/>
  <c r="I107" i="5"/>
  <c r="I106" i="5"/>
  <c r="I100" i="5"/>
  <c r="O98" i="5"/>
  <c r="I92" i="5"/>
  <c r="O90" i="5"/>
  <c r="O68" i="5"/>
  <c r="O67" i="5"/>
  <c r="O66" i="5"/>
  <c r="S197" i="5"/>
  <c r="M195" i="5"/>
  <c r="S193" i="5"/>
  <c r="M191" i="5"/>
  <c r="S189" i="5"/>
  <c r="M187" i="5"/>
  <c r="S185" i="5"/>
  <c r="M183" i="5"/>
  <c r="S181" i="5"/>
  <c r="M179" i="5"/>
  <c r="S177" i="5"/>
  <c r="M175" i="5"/>
  <c r="M196" i="5"/>
  <c r="S194" i="5"/>
  <c r="M192" i="5"/>
  <c r="S190" i="5"/>
  <c r="M188" i="5"/>
  <c r="S186" i="5"/>
  <c r="M184" i="5"/>
  <c r="S182" i="5"/>
  <c r="M180" i="5"/>
  <c r="S178" i="5"/>
  <c r="M176" i="5"/>
  <c r="S174" i="5"/>
  <c r="M172" i="5"/>
  <c r="S170" i="5"/>
  <c r="M168" i="5"/>
  <c r="M193" i="5"/>
  <c r="S191" i="5"/>
  <c r="M185" i="5"/>
  <c r="S183" i="5"/>
  <c r="M177" i="5"/>
  <c r="S175" i="5"/>
  <c r="M171" i="5"/>
  <c r="M170" i="5"/>
  <c r="S169" i="5"/>
  <c r="M169" i="5"/>
  <c r="S168" i="5"/>
  <c r="S167" i="5"/>
  <c r="S165" i="5"/>
  <c r="M163" i="5"/>
  <c r="S161" i="5"/>
  <c r="M159" i="5"/>
  <c r="S157" i="5"/>
  <c r="M155" i="5"/>
  <c r="S153" i="5"/>
  <c r="S196" i="5"/>
  <c r="M190" i="5"/>
  <c r="S188" i="5"/>
  <c r="M182" i="5"/>
  <c r="S180" i="5"/>
  <c r="M167" i="5"/>
  <c r="S166" i="5"/>
  <c r="M164" i="5"/>
  <c r="S162" i="5"/>
  <c r="M160" i="5"/>
  <c r="S158" i="5"/>
  <c r="M156" i="5"/>
  <c r="S154" i="5"/>
  <c r="M152" i="5"/>
  <c r="S150" i="5"/>
  <c r="M148" i="5"/>
  <c r="S146" i="5"/>
  <c r="M144" i="5"/>
  <c r="S142" i="5"/>
  <c r="M140" i="5"/>
  <c r="S138" i="5"/>
  <c r="M136" i="5"/>
  <c r="S134" i="5"/>
  <c r="M197" i="5"/>
  <c r="S195" i="5"/>
  <c r="M181" i="5"/>
  <c r="S179" i="5"/>
  <c r="M165" i="5"/>
  <c r="S163" i="5"/>
  <c r="M157" i="5"/>
  <c r="S155" i="5"/>
  <c r="M151" i="5"/>
  <c r="M150" i="5"/>
  <c r="S149" i="5"/>
  <c r="M149" i="5"/>
  <c r="S148" i="5"/>
  <c r="S147" i="5"/>
  <c r="M194" i="5"/>
  <c r="S192" i="5"/>
  <c r="M178" i="5"/>
  <c r="S176" i="5"/>
  <c r="M174" i="5"/>
  <c r="M173" i="5"/>
  <c r="M162" i="5"/>
  <c r="S160" i="5"/>
  <c r="M154" i="5"/>
  <c r="M147" i="5"/>
  <c r="M146" i="5"/>
  <c r="S145" i="5"/>
  <c r="M145" i="5"/>
  <c r="S144" i="5"/>
  <c r="S143" i="5"/>
  <c r="M133" i="5"/>
  <c r="S131" i="5"/>
  <c r="M129" i="5"/>
  <c r="S127" i="5"/>
  <c r="M125" i="5"/>
  <c r="S123" i="5"/>
  <c r="M121" i="5"/>
  <c r="S119" i="5"/>
  <c r="M117" i="5"/>
  <c r="S115" i="5"/>
  <c r="M113" i="5"/>
  <c r="S111" i="5"/>
  <c r="M109" i="5"/>
  <c r="S107" i="5"/>
  <c r="M105" i="5"/>
  <c r="S103" i="5"/>
  <c r="S187" i="5"/>
  <c r="S141" i="5"/>
  <c r="S140" i="5"/>
  <c r="S139" i="5"/>
  <c r="M135" i="5"/>
  <c r="S132" i="5"/>
  <c r="M120" i="5"/>
  <c r="M119" i="5"/>
  <c r="S118" i="5"/>
  <c r="M118" i="5"/>
  <c r="S117" i="5"/>
  <c r="S116" i="5"/>
  <c r="M104" i="5"/>
  <c r="M103" i="5"/>
  <c r="S102" i="5"/>
  <c r="M102" i="5"/>
  <c r="S100" i="5"/>
  <c r="M98" i="5"/>
  <c r="S96" i="5"/>
  <c r="M94" i="5"/>
  <c r="S92" i="5"/>
  <c r="M90" i="5"/>
  <c r="S88" i="5"/>
  <c r="M86" i="5"/>
  <c r="S84" i="5"/>
  <c r="M82" i="5"/>
  <c r="S80" i="5"/>
  <c r="S184" i="5"/>
  <c r="S173" i="5"/>
  <c r="S171" i="5"/>
  <c r="M166" i="5"/>
  <c r="S164" i="5"/>
  <c r="M153" i="5"/>
  <c r="S137" i="5"/>
  <c r="S136" i="5"/>
  <c r="S135" i="5"/>
  <c r="S133" i="5"/>
  <c r="M132" i="5"/>
  <c r="M131" i="5"/>
  <c r="S130" i="5"/>
  <c r="M130" i="5"/>
  <c r="S129" i="5"/>
  <c r="S128" i="5"/>
  <c r="M116" i="5"/>
  <c r="M115" i="5"/>
  <c r="S114" i="5"/>
  <c r="M114" i="5"/>
  <c r="S113" i="5"/>
  <c r="S112" i="5"/>
  <c r="S101" i="5"/>
  <c r="M99" i="5"/>
  <c r="S97" i="5"/>
  <c r="M95" i="5"/>
  <c r="S93" i="5"/>
  <c r="M91" i="5"/>
  <c r="S89" i="5"/>
  <c r="M87" i="5"/>
  <c r="S85" i="5"/>
  <c r="M83" i="5"/>
  <c r="S81" i="5"/>
  <c r="M79" i="5"/>
  <c r="S77" i="5"/>
  <c r="M75" i="5"/>
  <c r="S73" i="5"/>
  <c r="M71" i="5"/>
  <c r="S69" i="5"/>
  <c r="M67" i="5"/>
  <c r="S65" i="5"/>
  <c r="M63" i="5"/>
  <c r="S61" i="5"/>
  <c r="M59" i="5"/>
  <c r="S57" i="5"/>
  <c r="M55" i="5"/>
  <c r="S53" i="5"/>
  <c r="M51" i="5"/>
  <c r="S49" i="5"/>
  <c r="M47" i="5"/>
  <c r="S45" i="5"/>
  <c r="M43" i="5"/>
  <c r="S41" i="5"/>
  <c r="M189" i="5"/>
  <c r="S159" i="5"/>
  <c r="M142" i="5"/>
  <c r="S126" i="5"/>
  <c r="S125" i="5"/>
  <c r="S124" i="5"/>
  <c r="M112" i="5"/>
  <c r="M111" i="5"/>
  <c r="M110" i="5"/>
  <c r="M100" i="5"/>
  <c r="S98" i="5"/>
  <c r="M92" i="5"/>
  <c r="S90" i="5"/>
  <c r="M84" i="5"/>
  <c r="S82" i="5"/>
  <c r="S78" i="5"/>
  <c r="M66" i="5"/>
  <c r="M65" i="5"/>
  <c r="S64" i="5"/>
  <c r="M64" i="5"/>
  <c r="S63" i="5"/>
  <c r="S62" i="5"/>
  <c r="M50" i="5"/>
  <c r="M49" i="5"/>
  <c r="S48" i="5"/>
  <c r="M48" i="5"/>
  <c r="S47" i="5"/>
  <c r="S46" i="5"/>
  <c r="M38" i="5"/>
  <c r="S36" i="5"/>
  <c r="M34" i="5"/>
  <c r="S32" i="5"/>
  <c r="M30" i="5"/>
  <c r="S28" i="5"/>
  <c r="M26" i="5"/>
  <c r="S24" i="5"/>
  <c r="M22" i="5"/>
  <c r="S20" i="5"/>
  <c r="M18" i="5"/>
  <c r="S16" i="5"/>
  <c r="M14" i="5"/>
  <c r="S12" i="5"/>
  <c r="M10" i="5"/>
  <c r="S8" i="5"/>
  <c r="M6" i="5"/>
  <c r="M80" i="5"/>
  <c r="S72" i="5"/>
  <c r="S71" i="5"/>
  <c r="S70" i="5"/>
  <c r="S172" i="5"/>
  <c r="S156" i="5"/>
  <c r="S151" i="5"/>
  <c r="M138" i="5"/>
  <c r="S122" i="5"/>
  <c r="S121" i="5"/>
  <c r="S120" i="5"/>
  <c r="M108" i="5"/>
  <c r="M107" i="5"/>
  <c r="M106" i="5"/>
  <c r="M97" i="5"/>
  <c r="S95" i="5"/>
  <c r="M89" i="5"/>
  <c r="S87" i="5"/>
  <c r="M81" i="5"/>
  <c r="S79" i="5"/>
  <c r="M78" i="5"/>
  <c r="M77" i="5"/>
  <c r="S76" i="5"/>
  <c r="M76" i="5"/>
  <c r="S75" i="5"/>
  <c r="S74" i="5"/>
  <c r="M62" i="5"/>
  <c r="M61" i="5"/>
  <c r="S60" i="5"/>
  <c r="M60" i="5"/>
  <c r="S59" i="5"/>
  <c r="S58" i="5"/>
  <c r="M46" i="5"/>
  <c r="M45" i="5"/>
  <c r="S44" i="5"/>
  <c r="M44" i="5"/>
  <c r="S43" i="5"/>
  <c r="S42" i="5"/>
  <c r="M39" i="5"/>
  <c r="S37" i="5"/>
  <c r="M35" i="5"/>
  <c r="S33" i="5"/>
  <c r="M31" i="5"/>
  <c r="S29" i="5"/>
  <c r="M27" i="5"/>
  <c r="S25" i="5"/>
  <c r="M23" i="5"/>
  <c r="S21" i="5"/>
  <c r="M19" i="5"/>
  <c r="S17" i="5"/>
  <c r="M15" i="5"/>
  <c r="S13" i="5"/>
  <c r="M11" i="5"/>
  <c r="S9" i="5"/>
  <c r="M7" i="5"/>
  <c r="M161" i="5"/>
  <c r="M143" i="5"/>
  <c r="M141" i="5"/>
  <c r="M134" i="5"/>
  <c r="M128" i="5"/>
  <c r="M127" i="5"/>
  <c r="M126" i="5"/>
  <c r="S110" i="5"/>
  <c r="S109" i="5"/>
  <c r="S108" i="5"/>
  <c r="M96" i="5"/>
  <c r="S94" i="5"/>
  <c r="M88" i="5"/>
  <c r="S86" i="5"/>
  <c r="M74" i="5"/>
  <c r="M73" i="5"/>
  <c r="M72" i="5"/>
  <c r="O6" i="5"/>
  <c r="I8" i="5"/>
  <c r="P8" i="5"/>
  <c r="M9" i="5"/>
  <c r="J10" i="5"/>
  <c r="O11" i="5"/>
  <c r="Q12" i="5"/>
  <c r="S14" i="5"/>
  <c r="P15" i="5"/>
  <c r="I17" i="5"/>
  <c r="Q17" i="5"/>
  <c r="S19" i="5"/>
  <c r="M20" i="5"/>
  <c r="J21" i="5"/>
  <c r="O22" i="5"/>
  <c r="I24" i="5"/>
  <c r="P24" i="5"/>
  <c r="M25" i="5"/>
  <c r="J26" i="5"/>
  <c r="O27" i="5"/>
  <c r="Q28" i="5"/>
  <c r="S30" i="5"/>
  <c r="P31" i="5"/>
  <c r="M32" i="5"/>
  <c r="J33" i="5"/>
  <c r="O34" i="5"/>
  <c r="I36" i="5"/>
  <c r="Q36" i="5"/>
  <c r="S38" i="5"/>
  <c r="P39" i="5"/>
  <c r="M40" i="5"/>
  <c r="M41" i="5"/>
  <c r="M42" i="5"/>
  <c r="J49" i="5"/>
  <c r="J50" i="5"/>
  <c r="J51" i="5"/>
  <c r="I52" i="5"/>
  <c r="I53" i="5"/>
  <c r="I54" i="5"/>
  <c r="S54" i="5"/>
  <c r="S55" i="5"/>
  <c r="S56" i="5"/>
  <c r="J61" i="5"/>
  <c r="O63" i="5"/>
  <c r="I65" i="5"/>
  <c r="S66" i="5"/>
  <c r="S68" i="5"/>
  <c r="R70" i="5"/>
  <c r="Q72" i="5"/>
  <c r="Q74" i="5"/>
  <c r="O78" i="5"/>
  <c r="M85" i="5"/>
  <c r="O87" i="5"/>
  <c r="N90" i="5"/>
  <c r="P92" i="5"/>
  <c r="R94" i="5"/>
  <c r="Q97" i="5"/>
  <c r="S99" i="5"/>
  <c r="S105" i="5"/>
  <c r="R109" i="5"/>
  <c r="P113" i="5"/>
  <c r="O117" i="5"/>
  <c r="N121" i="5"/>
  <c r="J131" i="5"/>
  <c r="J133" i="5"/>
  <c r="M137" i="5"/>
  <c r="I149" i="5"/>
  <c r="N155" i="5"/>
  <c r="R174" i="5"/>
  <c r="K197" i="5"/>
  <c r="Q195" i="5"/>
  <c r="K193" i="5"/>
  <c r="Q191" i="5"/>
  <c r="K189" i="5"/>
  <c r="Q187" i="5"/>
  <c r="K185" i="5"/>
  <c r="Q183" i="5"/>
  <c r="K181" i="5"/>
  <c r="Q179" i="5"/>
  <c r="K177" i="5"/>
  <c r="Q175" i="5"/>
  <c r="Q196" i="5"/>
  <c r="K194" i="5"/>
  <c r="Q192" i="5"/>
  <c r="K190" i="5"/>
  <c r="Q188" i="5"/>
  <c r="K186" i="5"/>
  <c r="Q184" i="5"/>
  <c r="K182" i="5"/>
  <c r="Q180" i="5"/>
  <c r="K178" i="5"/>
  <c r="Q176" i="5"/>
  <c r="K174" i="5"/>
  <c r="Q172" i="5"/>
  <c r="K170" i="5"/>
  <c r="Q168" i="5"/>
  <c r="Q197" i="5"/>
  <c r="K191" i="5"/>
  <c r="Q189" i="5"/>
  <c r="K183" i="5"/>
  <c r="Q181" i="5"/>
  <c r="K175" i="5"/>
  <c r="Q174" i="5"/>
  <c r="Q173" i="5"/>
  <c r="K165" i="5"/>
  <c r="Q163" i="5"/>
  <c r="K161" i="5"/>
  <c r="Q159" i="5"/>
  <c r="K157" i="5"/>
  <c r="Q155" i="5"/>
  <c r="K196" i="5"/>
  <c r="Q194" i="5"/>
  <c r="K188" i="5"/>
  <c r="Q186" i="5"/>
  <c r="K180" i="5"/>
  <c r="Q178" i="5"/>
  <c r="K173" i="5"/>
  <c r="K172" i="5"/>
  <c r="Q171" i="5"/>
  <c r="K171" i="5"/>
  <c r="Q170" i="5"/>
  <c r="Q169" i="5"/>
  <c r="K166" i="5"/>
  <c r="Q164" i="5"/>
  <c r="K162" i="5"/>
  <c r="Q160" i="5"/>
  <c r="K158" i="5"/>
  <c r="Q156" i="5"/>
  <c r="K154" i="5"/>
  <c r="Q152" i="5"/>
  <c r="K150" i="5"/>
  <c r="Q148" i="5"/>
  <c r="K146" i="5"/>
  <c r="Q144" i="5"/>
  <c r="K142" i="5"/>
  <c r="Q140" i="5"/>
  <c r="K138" i="5"/>
  <c r="Q136" i="5"/>
  <c r="K134" i="5"/>
  <c r="K187" i="5"/>
  <c r="Q185" i="5"/>
  <c r="Q167" i="5"/>
  <c r="K163" i="5"/>
  <c r="Q161" i="5"/>
  <c r="K155" i="5"/>
  <c r="Q153" i="5"/>
  <c r="K141" i="5"/>
  <c r="K140" i="5"/>
  <c r="Q139" i="5"/>
  <c r="K139" i="5"/>
  <c r="Q138" i="5"/>
  <c r="Q137" i="5"/>
  <c r="K184" i="5"/>
  <c r="Q182" i="5"/>
  <c r="Q166" i="5"/>
  <c r="K160" i="5"/>
  <c r="Q158" i="5"/>
  <c r="K153" i="5"/>
  <c r="K152" i="5"/>
  <c r="Q151" i="5"/>
  <c r="K151" i="5"/>
  <c r="Q150" i="5"/>
  <c r="Q149" i="5"/>
  <c r="K137" i="5"/>
  <c r="K136" i="5"/>
  <c r="Q135" i="5"/>
  <c r="K135" i="5"/>
  <c r="Q134" i="5"/>
  <c r="Q133" i="5"/>
  <c r="K131" i="5"/>
  <c r="Q129" i="5"/>
  <c r="K127" i="5"/>
  <c r="Q125" i="5"/>
  <c r="K123" i="5"/>
  <c r="Q121" i="5"/>
  <c r="K119" i="5"/>
  <c r="Q117" i="5"/>
  <c r="K115" i="5"/>
  <c r="Q113" i="5"/>
  <c r="K111" i="5"/>
  <c r="Q109" i="5"/>
  <c r="K107" i="5"/>
  <c r="Q105" i="5"/>
  <c r="K103" i="5"/>
  <c r="Q193" i="5"/>
  <c r="K179" i="5"/>
  <c r="K168" i="5"/>
  <c r="K159" i="5"/>
  <c r="Q157" i="5"/>
  <c r="Q147" i="5"/>
  <c r="Q146" i="5"/>
  <c r="Q145" i="5"/>
  <c r="K126" i="5"/>
  <c r="K125" i="5"/>
  <c r="Q124" i="5"/>
  <c r="K124" i="5"/>
  <c r="Q123" i="5"/>
  <c r="Q122" i="5"/>
  <c r="K110" i="5"/>
  <c r="K109" i="5"/>
  <c r="Q108" i="5"/>
  <c r="K108" i="5"/>
  <c r="Q107" i="5"/>
  <c r="Q106" i="5"/>
  <c r="K100" i="5"/>
  <c r="Q98" i="5"/>
  <c r="K96" i="5"/>
  <c r="Q94" i="5"/>
  <c r="K92" i="5"/>
  <c r="Q90" i="5"/>
  <c r="K88" i="5"/>
  <c r="Q86" i="5"/>
  <c r="K84" i="5"/>
  <c r="Q82" i="5"/>
  <c r="K80" i="5"/>
  <c r="Q190" i="5"/>
  <c r="K176" i="5"/>
  <c r="K156" i="5"/>
  <c r="Q154" i="5"/>
  <c r="Q143" i="5"/>
  <c r="Q142" i="5"/>
  <c r="Q141" i="5"/>
  <c r="K122" i="5"/>
  <c r="K121" i="5"/>
  <c r="Q120" i="5"/>
  <c r="K120" i="5"/>
  <c r="Q119" i="5"/>
  <c r="Q118" i="5"/>
  <c r="K106" i="5"/>
  <c r="K105" i="5"/>
  <c r="Q104" i="5"/>
  <c r="K104" i="5"/>
  <c r="Q103" i="5"/>
  <c r="Q102" i="5"/>
  <c r="K101" i="5"/>
  <c r="Q99" i="5"/>
  <c r="K97" i="5"/>
  <c r="Q95" i="5"/>
  <c r="K93" i="5"/>
  <c r="Q91" i="5"/>
  <c r="K89" i="5"/>
  <c r="Q87" i="5"/>
  <c r="K85" i="5"/>
  <c r="Q83" i="5"/>
  <c r="K81" i="5"/>
  <c r="Q79" i="5"/>
  <c r="K77" i="5"/>
  <c r="Q75" i="5"/>
  <c r="K73" i="5"/>
  <c r="Q71" i="5"/>
  <c r="K69" i="5"/>
  <c r="Q67" i="5"/>
  <c r="K65" i="5"/>
  <c r="Q63" i="5"/>
  <c r="K61" i="5"/>
  <c r="Q59" i="5"/>
  <c r="K57" i="5"/>
  <c r="Q55" i="5"/>
  <c r="K53" i="5"/>
  <c r="Q51" i="5"/>
  <c r="K49" i="5"/>
  <c r="Q47" i="5"/>
  <c r="K45" i="5"/>
  <c r="Q43" i="5"/>
  <c r="K41" i="5"/>
  <c r="L6" i="5"/>
  <c r="Q7" i="5"/>
  <c r="N8" i="5"/>
  <c r="R8" i="5"/>
  <c r="K9" i="5"/>
  <c r="L10" i="5"/>
  <c r="Q11" i="5"/>
  <c r="N12" i="5"/>
  <c r="R12" i="5"/>
  <c r="K13" i="5"/>
  <c r="L14" i="5"/>
  <c r="Q15" i="5"/>
  <c r="N16" i="5"/>
  <c r="R16" i="5"/>
  <c r="K17" i="5"/>
  <c r="L18" i="5"/>
  <c r="Q19" i="5"/>
  <c r="N20" i="5"/>
  <c r="R20" i="5"/>
  <c r="K21" i="5"/>
  <c r="L22" i="5"/>
  <c r="Q23" i="5"/>
  <c r="N24" i="5"/>
  <c r="R24" i="5"/>
  <c r="K25" i="5"/>
  <c r="L26" i="5"/>
  <c r="Q27" i="5"/>
  <c r="N28" i="5"/>
  <c r="R28" i="5"/>
  <c r="K29" i="5"/>
  <c r="L30" i="5"/>
  <c r="Q31" i="5"/>
  <c r="N32" i="5"/>
  <c r="R32" i="5"/>
  <c r="K33" i="5"/>
  <c r="L34" i="5"/>
  <c r="Q35" i="5"/>
  <c r="N36" i="5"/>
  <c r="R36" i="5"/>
  <c r="K37" i="5"/>
  <c r="L38" i="5"/>
  <c r="Q39" i="5"/>
  <c r="N41" i="5"/>
  <c r="N42" i="5"/>
  <c r="N43" i="5"/>
  <c r="R45" i="5"/>
  <c r="R46" i="5"/>
  <c r="L47" i="5"/>
  <c r="R47" i="5"/>
  <c r="L48" i="5"/>
  <c r="Q48" i="5"/>
  <c r="L49" i="5"/>
  <c r="Q49" i="5"/>
  <c r="K50" i="5"/>
  <c r="Q50" i="5"/>
  <c r="K51" i="5"/>
  <c r="K52" i="5"/>
  <c r="N57" i="5"/>
  <c r="N58" i="5"/>
  <c r="N59" i="5"/>
  <c r="R61" i="5"/>
  <c r="R62" i="5"/>
  <c r="L63" i="5"/>
  <c r="R63" i="5"/>
  <c r="L64" i="5"/>
  <c r="Q64" i="5"/>
  <c r="L65" i="5"/>
  <c r="Q65" i="5"/>
  <c r="K66" i="5"/>
  <c r="Q66" i="5"/>
  <c r="K67" i="5"/>
  <c r="K68" i="5"/>
  <c r="N73" i="5"/>
  <c r="N74" i="5"/>
  <c r="N75" i="5"/>
  <c r="R77" i="5"/>
  <c r="R78" i="5"/>
  <c r="L79" i="5"/>
  <c r="R82" i="5"/>
  <c r="L84" i="5"/>
  <c r="Q85" i="5"/>
  <c r="N86" i="5"/>
  <c r="K87" i="5"/>
  <c r="R90" i="5"/>
  <c r="L92" i="5"/>
  <c r="Q93" i="5"/>
  <c r="N94" i="5"/>
  <c r="K95" i="5"/>
  <c r="R98" i="5"/>
  <c r="L100" i="5"/>
  <c r="Q101" i="5"/>
  <c r="N103" i="5"/>
  <c r="N104" i="5"/>
  <c r="N105" i="5"/>
  <c r="L109" i="5"/>
  <c r="L110" i="5"/>
  <c r="L111" i="5"/>
  <c r="K112" i="5"/>
  <c r="K113" i="5"/>
  <c r="K114" i="5"/>
  <c r="R123" i="5"/>
  <c r="R124" i="5"/>
  <c r="R125" i="5"/>
  <c r="Q126" i="5"/>
  <c r="Q127" i="5"/>
  <c r="Q128" i="5"/>
  <c r="R134" i="5"/>
  <c r="N136" i="5"/>
  <c r="L140" i="5"/>
  <c r="L142" i="5"/>
  <c r="K144" i="5"/>
  <c r="R159" i="5"/>
  <c r="Q162" i="5"/>
  <c r="N196" i="5"/>
  <c r="N192" i="5"/>
  <c r="N188" i="5"/>
  <c r="N184" i="5"/>
  <c r="N180" i="5"/>
  <c r="N176" i="5"/>
  <c r="N197" i="5"/>
  <c r="N193" i="5"/>
  <c r="N189" i="5"/>
  <c r="N185" i="5"/>
  <c r="N181" i="5"/>
  <c r="N177" i="5"/>
  <c r="N173" i="5"/>
  <c r="N169" i="5"/>
  <c r="N190" i="5"/>
  <c r="N182" i="5"/>
  <c r="N168" i="5"/>
  <c r="N167" i="5"/>
  <c r="N164" i="5"/>
  <c r="N160" i="5"/>
  <c r="N156" i="5"/>
  <c r="N195" i="5"/>
  <c r="N187" i="5"/>
  <c r="N179" i="5"/>
  <c r="N165" i="5"/>
  <c r="N161" i="5"/>
  <c r="N157" i="5"/>
  <c r="N153" i="5"/>
  <c r="N149" i="5"/>
  <c r="N145" i="5"/>
  <c r="N141" i="5"/>
  <c r="N137" i="5"/>
  <c r="N194" i="5"/>
  <c r="N178" i="5"/>
  <c r="N174" i="5"/>
  <c r="N162" i="5"/>
  <c r="N154" i="5"/>
  <c r="N148" i="5"/>
  <c r="N147" i="5"/>
  <c r="N146" i="5"/>
  <c r="N191" i="5"/>
  <c r="N175" i="5"/>
  <c r="N172" i="5"/>
  <c r="N171" i="5"/>
  <c r="N170" i="5"/>
  <c r="N159" i="5"/>
  <c r="N144" i="5"/>
  <c r="N143" i="5"/>
  <c r="N142" i="5"/>
  <c r="N130" i="5"/>
  <c r="N126" i="5"/>
  <c r="N122" i="5"/>
  <c r="N118" i="5"/>
  <c r="N114" i="5"/>
  <c r="N110" i="5"/>
  <c r="N106" i="5"/>
  <c r="N102" i="5"/>
  <c r="N166" i="5"/>
  <c r="N133" i="5"/>
  <c r="N132" i="5"/>
  <c r="N131" i="5"/>
  <c r="N117" i="5"/>
  <c r="N116" i="5"/>
  <c r="N115" i="5"/>
  <c r="N99" i="5"/>
  <c r="N95" i="5"/>
  <c r="N91" i="5"/>
  <c r="N87" i="5"/>
  <c r="N83" i="5"/>
  <c r="N163" i="5"/>
  <c r="N152" i="5"/>
  <c r="N151" i="5"/>
  <c r="N150" i="5"/>
  <c r="N134" i="5"/>
  <c r="N129" i="5"/>
  <c r="N128" i="5"/>
  <c r="N127" i="5"/>
  <c r="N113" i="5"/>
  <c r="N112" i="5"/>
  <c r="N111" i="5"/>
  <c r="N100" i="5"/>
  <c r="N96" i="5"/>
  <c r="N92" i="5"/>
  <c r="N88" i="5"/>
  <c r="N84" i="5"/>
  <c r="N80" i="5"/>
  <c r="N76" i="5"/>
  <c r="N72" i="5"/>
  <c r="N68" i="5"/>
  <c r="N64" i="5"/>
  <c r="N60" i="5"/>
  <c r="N56" i="5"/>
  <c r="N52" i="5"/>
  <c r="N48" i="5"/>
  <c r="N44" i="5"/>
  <c r="N40" i="5"/>
  <c r="R196" i="5"/>
  <c r="L194" i="5"/>
  <c r="R192" i="5"/>
  <c r="L190" i="5"/>
  <c r="R188" i="5"/>
  <c r="L186" i="5"/>
  <c r="R184" i="5"/>
  <c r="L182" i="5"/>
  <c r="R180" i="5"/>
  <c r="L178" i="5"/>
  <c r="R176" i="5"/>
  <c r="R197" i="5"/>
  <c r="L195" i="5"/>
  <c r="R193" i="5"/>
  <c r="L191" i="5"/>
  <c r="R189" i="5"/>
  <c r="L187" i="5"/>
  <c r="R185" i="5"/>
  <c r="L183" i="5"/>
  <c r="R181" i="5"/>
  <c r="L179" i="5"/>
  <c r="R177" i="5"/>
  <c r="L175" i="5"/>
  <c r="R173" i="5"/>
  <c r="L171" i="5"/>
  <c r="R169" i="5"/>
  <c r="L167" i="5"/>
  <c r="L196" i="5"/>
  <c r="R194" i="5"/>
  <c r="L188" i="5"/>
  <c r="R186" i="5"/>
  <c r="L180" i="5"/>
  <c r="R178" i="5"/>
  <c r="L174" i="5"/>
  <c r="L173" i="5"/>
  <c r="R172" i="5"/>
  <c r="L172" i="5"/>
  <c r="R171" i="5"/>
  <c r="R170" i="5"/>
  <c r="L166" i="5"/>
  <c r="R164" i="5"/>
  <c r="L162" i="5"/>
  <c r="R160" i="5"/>
  <c r="L158" i="5"/>
  <c r="R156" i="5"/>
  <c r="L154" i="5"/>
  <c r="L193" i="5"/>
  <c r="R191" i="5"/>
  <c r="L185" i="5"/>
  <c r="R183" i="5"/>
  <c r="L177" i="5"/>
  <c r="R175" i="5"/>
  <c r="L170" i="5"/>
  <c r="L169" i="5"/>
  <c r="R168" i="5"/>
  <c r="L168" i="5"/>
  <c r="R167" i="5"/>
  <c r="R165" i="5"/>
  <c r="L163" i="5"/>
  <c r="R161" i="5"/>
  <c r="L159" i="5"/>
  <c r="R157" i="5"/>
  <c r="L155" i="5"/>
  <c r="R153" i="5"/>
  <c r="L151" i="5"/>
  <c r="R149" i="5"/>
  <c r="L147" i="5"/>
  <c r="R145" i="5"/>
  <c r="L143" i="5"/>
  <c r="R141" i="5"/>
  <c r="L139" i="5"/>
  <c r="R137" i="5"/>
  <c r="L135" i="5"/>
  <c r="R133" i="5"/>
  <c r="L184" i="5"/>
  <c r="R182" i="5"/>
  <c r="R166" i="5"/>
  <c r="L160" i="5"/>
  <c r="R158" i="5"/>
  <c r="L153" i="5"/>
  <c r="R152" i="5"/>
  <c r="L152" i="5"/>
  <c r="R151" i="5"/>
  <c r="R150" i="5"/>
  <c r="L138" i="5"/>
  <c r="L137" i="5"/>
  <c r="R136" i="5"/>
  <c r="L136" i="5"/>
  <c r="R135" i="5"/>
  <c r="L197" i="5"/>
  <c r="R195" i="5"/>
  <c r="L181" i="5"/>
  <c r="R179" i="5"/>
  <c r="L165" i="5"/>
  <c r="R163" i="5"/>
  <c r="L157" i="5"/>
  <c r="R155" i="5"/>
  <c r="L150" i="5"/>
  <c r="L149" i="5"/>
  <c r="R148" i="5"/>
  <c r="L148" i="5"/>
  <c r="R147" i="5"/>
  <c r="R146" i="5"/>
  <c r="L134" i="5"/>
  <c r="L132" i="5"/>
  <c r="R130" i="5"/>
  <c r="L128" i="5"/>
  <c r="R126" i="5"/>
  <c r="L124" i="5"/>
  <c r="R122" i="5"/>
  <c r="L120" i="5"/>
  <c r="R118" i="5"/>
  <c r="L116" i="5"/>
  <c r="R114" i="5"/>
  <c r="L112" i="5"/>
  <c r="R110" i="5"/>
  <c r="L108" i="5"/>
  <c r="R106" i="5"/>
  <c r="L104" i="5"/>
  <c r="R102" i="5"/>
  <c r="R190" i="5"/>
  <c r="L176" i="5"/>
  <c r="L156" i="5"/>
  <c r="R154" i="5"/>
  <c r="R144" i="5"/>
  <c r="R143" i="5"/>
  <c r="R142" i="5"/>
  <c r="L123" i="5"/>
  <c r="L122" i="5"/>
  <c r="R121" i="5"/>
  <c r="L121" i="5"/>
  <c r="R120" i="5"/>
  <c r="R119" i="5"/>
  <c r="L107" i="5"/>
  <c r="L106" i="5"/>
  <c r="R105" i="5"/>
  <c r="L105" i="5"/>
  <c r="R104" i="5"/>
  <c r="R103" i="5"/>
  <c r="L101" i="5"/>
  <c r="R99" i="5"/>
  <c r="L97" i="5"/>
  <c r="R95" i="5"/>
  <c r="L93" i="5"/>
  <c r="R91" i="5"/>
  <c r="L89" i="5"/>
  <c r="R87" i="5"/>
  <c r="L85" i="5"/>
  <c r="R83" i="5"/>
  <c r="L81" i="5"/>
  <c r="R79" i="5"/>
  <c r="R187" i="5"/>
  <c r="R140" i="5"/>
  <c r="R139" i="5"/>
  <c r="R138" i="5"/>
  <c r="L133" i="5"/>
  <c r="R132" i="5"/>
  <c r="R131" i="5"/>
  <c r="L119" i="5"/>
  <c r="L118" i="5"/>
  <c r="R117" i="5"/>
  <c r="L117" i="5"/>
  <c r="R116" i="5"/>
  <c r="R115" i="5"/>
  <c r="L103" i="5"/>
  <c r="L102" i="5"/>
  <c r="R100" i="5"/>
  <c r="L98" i="5"/>
  <c r="R96" i="5"/>
  <c r="L94" i="5"/>
  <c r="R92" i="5"/>
  <c r="L90" i="5"/>
  <c r="R88" i="5"/>
  <c r="L86" i="5"/>
  <c r="R84" i="5"/>
  <c r="L82" i="5"/>
  <c r="R80" i="5"/>
  <c r="L78" i="5"/>
  <c r="R76" i="5"/>
  <c r="L74" i="5"/>
  <c r="R72" i="5"/>
  <c r="L70" i="5"/>
  <c r="R68" i="5"/>
  <c r="L66" i="5"/>
  <c r="R64" i="5"/>
  <c r="L62" i="5"/>
  <c r="R60" i="5"/>
  <c r="L58" i="5"/>
  <c r="R56" i="5"/>
  <c r="L54" i="5"/>
  <c r="R52" i="5"/>
  <c r="L50" i="5"/>
  <c r="R48" i="5"/>
  <c r="L46" i="5"/>
  <c r="R44" i="5"/>
  <c r="L42" i="5"/>
  <c r="R40" i="5"/>
  <c r="N7" i="5"/>
  <c r="R7" i="5"/>
  <c r="L9" i="5"/>
  <c r="N11" i="5"/>
  <c r="R11" i="5"/>
  <c r="L13" i="5"/>
  <c r="N15" i="5"/>
  <c r="R15" i="5"/>
  <c r="L17" i="5"/>
  <c r="N19" i="5"/>
  <c r="R19" i="5"/>
  <c r="L21" i="5"/>
  <c r="N23" i="5"/>
  <c r="R23" i="5"/>
  <c r="L25" i="5"/>
  <c r="N27" i="5"/>
  <c r="R27" i="5"/>
  <c r="L29" i="5"/>
  <c r="N31" i="5"/>
  <c r="R31" i="5"/>
  <c r="K32" i="5"/>
  <c r="L33" i="5"/>
  <c r="Q34" i="5"/>
  <c r="N35" i="5"/>
  <c r="R35" i="5"/>
  <c r="K36" i="5"/>
  <c r="L37" i="5"/>
  <c r="Q38" i="5"/>
  <c r="N39" i="5"/>
  <c r="R39" i="5"/>
  <c r="K40" i="5"/>
  <c r="N45" i="5"/>
  <c r="N46" i="5"/>
  <c r="N47" i="5"/>
  <c r="R49" i="5"/>
  <c r="R50" i="5"/>
  <c r="L51" i="5"/>
  <c r="R51" i="5"/>
  <c r="L52" i="5"/>
  <c r="Q52" i="5"/>
  <c r="L53" i="5"/>
  <c r="Q53" i="5"/>
  <c r="K54" i="5"/>
  <c r="Q54" i="5"/>
  <c r="K55" i="5"/>
  <c r="K56" i="5"/>
  <c r="N61" i="5"/>
  <c r="N62" i="5"/>
  <c r="N63" i="5"/>
  <c r="R65" i="5"/>
  <c r="R66" i="5"/>
  <c r="L67" i="5"/>
  <c r="R67" i="5"/>
  <c r="L68" i="5"/>
  <c r="Q68" i="5"/>
  <c r="L69" i="5"/>
  <c r="Q69" i="5"/>
  <c r="K70" i="5"/>
  <c r="Q70" i="5"/>
  <c r="K71" i="5"/>
  <c r="K72" i="5"/>
  <c r="N77" i="5"/>
  <c r="N78" i="5"/>
  <c r="N79" i="5"/>
  <c r="Q80" i="5"/>
  <c r="N81" i="5"/>
  <c r="K82" i="5"/>
  <c r="R85" i="5"/>
  <c r="L87" i="5"/>
  <c r="Q88" i="5"/>
  <c r="N89" i="5"/>
  <c r="K90" i="5"/>
  <c r="R93" i="5"/>
  <c r="L95" i="5"/>
  <c r="Q96" i="5"/>
  <c r="N97" i="5"/>
  <c r="K98" i="5"/>
  <c r="R101" i="5"/>
  <c r="N107" i="5"/>
  <c r="N108" i="5"/>
  <c r="N109" i="5"/>
  <c r="L113" i="5"/>
  <c r="L114" i="5"/>
  <c r="L115" i="5"/>
  <c r="K116" i="5"/>
  <c r="K117" i="5"/>
  <c r="K118" i="5"/>
  <c r="R127" i="5"/>
  <c r="R128" i="5"/>
  <c r="R129" i="5"/>
  <c r="Q130" i="5"/>
  <c r="Q131" i="5"/>
  <c r="Q132" i="5"/>
  <c r="N138" i="5"/>
  <c r="N140" i="5"/>
  <c r="L144" i="5"/>
  <c r="L146" i="5"/>
  <c r="K148" i="5"/>
  <c r="R162" i="5"/>
  <c r="Q165" i="5"/>
  <c r="K169" i="5"/>
  <c r="Q177" i="5"/>
  <c r="K195" i="5"/>
  <c r="R27" i="4"/>
  <c r="R38" i="4"/>
  <c r="K42" i="4"/>
  <c r="K46" i="4"/>
  <c r="K51" i="4"/>
  <c r="K58" i="4"/>
  <c r="K65" i="4"/>
  <c r="K87" i="4"/>
  <c r="K97" i="4"/>
  <c r="K101" i="4"/>
  <c r="K107" i="4"/>
  <c r="K115" i="4"/>
  <c r="K122" i="4"/>
  <c r="K143" i="4"/>
  <c r="K148" i="4"/>
  <c r="K179" i="4"/>
  <c r="O187" i="4"/>
  <c r="O182" i="4"/>
  <c r="O149" i="4"/>
  <c r="O147" i="4"/>
  <c r="O140" i="4"/>
  <c r="O87" i="4"/>
  <c r="O85" i="4"/>
  <c r="O75" i="4"/>
  <c r="O47" i="4"/>
  <c r="O31" i="4"/>
  <c r="O16" i="4"/>
  <c r="O186" i="4"/>
  <c r="O168" i="4"/>
  <c r="S152" i="4"/>
  <c r="S144" i="4"/>
  <c r="S135" i="4"/>
  <c r="S126" i="4"/>
  <c r="S122" i="4"/>
  <c r="S107" i="4"/>
  <c r="S105" i="4"/>
  <c r="S94" i="4"/>
  <c r="S62" i="4"/>
  <c r="S58" i="4"/>
  <c r="S43" i="4"/>
  <c r="S39" i="4"/>
  <c r="S27" i="4"/>
  <c r="S23" i="4"/>
  <c r="S18" i="4"/>
  <c r="S14" i="4"/>
  <c r="S11" i="4"/>
  <c r="S10" i="4"/>
  <c r="S190" i="4"/>
  <c r="S161" i="4"/>
  <c r="S159" i="4"/>
  <c r="S155" i="4"/>
  <c r="S139" i="4"/>
  <c r="S123" i="4"/>
  <c r="O8" i="4"/>
  <c r="O12" i="4"/>
  <c r="S15" i="4"/>
  <c r="S19" i="4"/>
  <c r="O22" i="4"/>
  <c r="O35" i="4"/>
  <c r="O53" i="4"/>
  <c r="O59" i="4"/>
  <c r="S73" i="4"/>
  <c r="S75" i="4"/>
  <c r="O90" i="4"/>
  <c r="O105" i="4"/>
  <c r="S111" i="4"/>
  <c r="O117" i="4"/>
  <c r="O123" i="4"/>
  <c r="S128" i="4"/>
  <c r="O151" i="4"/>
  <c r="I197" i="4"/>
  <c r="M188" i="4"/>
  <c r="O6" i="4"/>
  <c r="S12" i="4"/>
  <c r="O24" i="4"/>
  <c r="S32" i="4"/>
  <c r="O40" i="4"/>
  <c r="S48" i="4"/>
  <c r="O54" i="4"/>
  <c r="O57" i="4"/>
  <c r="S59" i="4"/>
  <c r="S63" i="4"/>
  <c r="O70" i="4"/>
  <c r="O74" i="4"/>
  <c r="O89" i="4"/>
  <c r="S90" i="4"/>
  <c r="O118" i="4"/>
  <c r="O121" i="4"/>
  <c r="O164" i="4"/>
  <c r="S172" i="4"/>
  <c r="O7" i="4"/>
  <c r="O11" i="4"/>
  <c r="S20" i="4"/>
  <c r="O23" i="4"/>
  <c r="O28" i="4"/>
  <c r="O36" i="4"/>
  <c r="O39" i="4"/>
  <c r="O44" i="4"/>
  <c r="O71" i="4"/>
  <c r="S74" i="4"/>
  <c r="O86" i="4"/>
  <c r="S89" i="4"/>
  <c r="O91" i="4"/>
  <c r="S95" i="4"/>
  <c r="O106" i="4"/>
  <c r="S109" i="4"/>
  <c r="S125" i="4"/>
  <c r="O153" i="4"/>
  <c r="S192" i="4"/>
  <c r="N169" i="4"/>
  <c r="N124" i="4"/>
  <c r="N120" i="4"/>
  <c r="N60" i="4"/>
  <c r="N56" i="4"/>
  <c r="N9" i="4"/>
  <c r="N182" i="4"/>
  <c r="N144" i="4"/>
  <c r="N126" i="4"/>
  <c r="L196" i="4"/>
  <c r="R156" i="4"/>
  <c r="R110" i="4"/>
  <c r="R98" i="4"/>
  <c r="R96" i="4"/>
  <c r="L80" i="4"/>
  <c r="L66" i="4"/>
  <c r="L45" i="4"/>
  <c r="L41" i="4"/>
  <c r="L29" i="4"/>
  <c r="L25" i="4"/>
  <c r="R15" i="4"/>
  <c r="R13" i="4"/>
  <c r="L176" i="4"/>
  <c r="O10" i="4"/>
  <c r="O14" i="4"/>
  <c r="O15" i="4"/>
  <c r="S16" i="4"/>
  <c r="L19" i="4"/>
  <c r="L21" i="4"/>
  <c r="S28" i="4"/>
  <c r="S31" i="4"/>
  <c r="N35" i="4"/>
  <c r="S36" i="4"/>
  <c r="S44" i="4"/>
  <c r="S47" i="4"/>
  <c r="O55" i="4"/>
  <c r="S61" i="4"/>
  <c r="O69" i="4"/>
  <c r="L84" i="4"/>
  <c r="N90" i="4"/>
  <c r="S93" i="4"/>
  <c r="L96" i="4"/>
  <c r="N105" i="4"/>
  <c r="S110" i="4"/>
  <c r="O119" i="4"/>
  <c r="S127" i="4"/>
  <c r="O133" i="4"/>
  <c r="S141" i="4"/>
  <c r="L150" i="4"/>
  <c r="N155" i="4"/>
  <c r="S167" i="4"/>
  <c r="L189" i="4"/>
  <c r="N189" i="4"/>
  <c r="R187" i="4"/>
  <c r="K7" i="4"/>
  <c r="K20" i="4"/>
  <c r="K22" i="4"/>
  <c r="K34" i="4"/>
  <c r="K36" i="4"/>
  <c r="K38" i="4"/>
  <c r="K50" i="4"/>
  <c r="K54" i="4"/>
  <c r="K69" i="4"/>
  <c r="K71" i="4"/>
  <c r="K74" i="4"/>
  <c r="K83" i="4"/>
  <c r="K90" i="4"/>
  <c r="K91" i="4"/>
  <c r="K103" i="4"/>
  <c r="K114" i="4"/>
  <c r="K118" i="4"/>
  <c r="K132" i="4"/>
  <c r="K160" i="4"/>
  <c r="K163" i="4"/>
  <c r="K167" i="4"/>
  <c r="K178" i="4"/>
  <c r="J196" i="4"/>
  <c r="P194" i="4"/>
  <c r="J192" i="4"/>
  <c r="P190" i="4"/>
  <c r="J188" i="4"/>
  <c r="P186" i="4"/>
  <c r="J184" i="4"/>
  <c r="P182" i="4"/>
  <c r="J180" i="4"/>
  <c r="P178" i="4"/>
  <c r="J176" i="4"/>
  <c r="P174" i="4"/>
  <c r="J172" i="4"/>
  <c r="P170" i="4"/>
  <c r="J168" i="4"/>
  <c r="J191" i="4"/>
  <c r="J190" i="4"/>
  <c r="P189" i="4"/>
  <c r="J189" i="4"/>
  <c r="P188" i="4"/>
  <c r="P187" i="4"/>
  <c r="J175" i="4"/>
  <c r="J174" i="4"/>
  <c r="P173" i="4"/>
  <c r="J173" i="4"/>
  <c r="P172" i="4"/>
  <c r="P171" i="4"/>
  <c r="J165" i="4"/>
  <c r="P163" i="4"/>
  <c r="J161" i="4"/>
  <c r="P159" i="4"/>
  <c r="J157" i="4"/>
  <c r="P155" i="4"/>
  <c r="J153" i="4"/>
  <c r="P151" i="4"/>
  <c r="J149" i="4"/>
  <c r="P147" i="4"/>
  <c r="J145" i="4"/>
  <c r="P143" i="4"/>
  <c r="J141" i="4"/>
  <c r="P139" i="4"/>
  <c r="J137" i="4"/>
  <c r="P135" i="4"/>
  <c r="J133" i="4"/>
  <c r="P131" i="4"/>
  <c r="J129" i="4"/>
  <c r="J197" i="4"/>
  <c r="P192" i="4"/>
  <c r="J186" i="4"/>
  <c r="P181" i="4"/>
  <c r="P179" i="4"/>
  <c r="J179" i="4"/>
  <c r="J177" i="4"/>
  <c r="P168" i="4"/>
  <c r="J160" i="4"/>
  <c r="J159" i="4"/>
  <c r="P158" i="4"/>
  <c r="J158" i="4"/>
  <c r="P157" i="4"/>
  <c r="P156" i="4"/>
  <c r="J144" i="4"/>
  <c r="J143" i="4"/>
  <c r="P142" i="4"/>
  <c r="J142" i="4"/>
  <c r="P141" i="4"/>
  <c r="P140" i="4"/>
  <c r="J127" i="4"/>
  <c r="P125" i="4"/>
  <c r="J123" i="4"/>
  <c r="P121" i="4"/>
  <c r="J119" i="4"/>
  <c r="P117" i="4"/>
  <c r="J115" i="4"/>
  <c r="P113" i="4"/>
  <c r="J111" i="4"/>
  <c r="P109" i="4"/>
  <c r="J107" i="4"/>
  <c r="P105" i="4"/>
  <c r="J103" i="4"/>
  <c r="P101" i="4"/>
  <c r="J99" i="4"/>
  <c r="P97" i="4"/>
  <c r="J95" i="4"/>
  <c r="P93" i="4"/>
  <c r="J91" i="4"/>
  <c r="P89" i="4"/>
  <c r="J87" i="4"/>
  <c r="P85" i="4"/>
  <c r="J83" i="4"/>
  <c r="P81" i="4"/>
  <c r="J79" i="4"/>
  <c r="P77" i="4"/>
  <c r="J75" i="4"/>
  <c r="P73" i="4"/>
  <c r="J71" i="4"/>
  <c r="P69" i="4"/>
  <c r="J67" i="4"/>
  <c r="P65" i="4"/>
  <c r="J63" i="4"/>
  <c r="P61" i="4"/>
  <c r="J59" i="4"/>
  <c r="P57" i="4"/>
  <c r="J55" i="4"/>
  <c r="P53" i="4"/>
  <c r="J51" i="4"/>
  <c r="P197" i="4"/>
  <c r="J195" i="4"/>
  <c r="P191" i="4"/>
  <c r="P185" i="4"/>
  <c r="P184" i="4"/>
  <c r="J183" i="4"/>
  <c r="J182" i="4"/>
  <c r="J170" i="4"/>
  <c r="J169" i="4"/>
  <c r="J166" i="4"/>
  <c r="P161" i="4"/>
  <c r="J155" i="4"/>
  <c r="P150" i="4"/>
  <c r="P148" i="4"/>
  <c r="J148" i="4"/>
  <c r="J146" i="4"/>
  <c r="P137" i="4"/>
  <c r="J135" i="4"/>
  <c r="P130" i="4"/>
  <c r="P128" i="4"/>
  <c r="J128" i="4"/>
  <c r="P127" i="4"/>
  <c r="P126" i="4"/>
  <c r="J114" i="4"/>
  <c r="J113" i="4"/>
  <c r="P112" i="4"/>
  <c r="J112" i="4"/>
  <c r="P111" i="4"/>
  <c r="P110" i="4"/>
  <c r="J98" i="4"/>
  <c r="J97" i="4"/>
  <c r="P96" i="4"/>
  <c r="J96" i="4"/>
  <c r="P95" i="4"/>
  <c r="P94" i="4"/>
  <c r="J82" i="4"/>
  <c r="J81" i="4"/>
  <c r="P80" i="4"/>
  <c r="J80" i="4"/>
  <c r="P79" i="4"/>
  <c r="P78" i="4"/>
  <c r="J66" i="4"/>
  <c r="J65" i="4"/>
  <c r="P64" i="4"/>
  <c r="J64" i="4"/>
  <c r="P63" i="4"/>
  <c r="P62" i="4"/>
  <c r="P50" i="4"/>
  <c r="J48" i="4"/>
  <c r="P46" i="4"/>
  <c r="J44" i="4"/>
  <c r="P42" i="4"/>
  <c r="J40" i="4"/>
  <c r="P38" i="4"/>
  <c r="J36" i="4"/>
  <c r="P34" i="4"/>
  <c r="J32" i="4"/>
  <c r="P30" i="4"/>
  <c r="J28" i="4"/>
  <c r="P26" i="4"/>
  <c r="J24" i="4"/>
  <c r="P22" i="4"/>
  <c r="J20" i="4"/>
  <c r="P18" i="4"/>
  <c r="J16" i="4"/>
  <c r="P14" i="4"/>
  <c r="J12" i="4"/>
  <c r="P10" i="4"/>
  <c r="J8" i="4"/>
  <c r="P6" i="4"/>
  <c r="P196" i="4"/>
  <c r="P195" i="4"/>
  <c r="J194" i="4"/>
  <c r="J193" i="4"/>
  <c r="J187" i="4"/>
  <c r="P183" i="4"/>
  <c r="J181" i="4"/>
  <c r="P177" i="4"/>
  <c r="P166" i="4"/>
  <c r="P164" i="4"/>
  <c r="J164" i="4"/>
  <c r="J162" i="4"/>
  <c r="P153" i="4"/>
  <c r="J151" i="4"/>
  <c r="P146" i="4"/>
  <c r="P144" i="4"/>
  <c r="J140" i="4"/>
  <c r="J138" i="4"/>
  <c r="P133" i="4"/>
  <c r="J131" i="4"/>
  <c r="J126" i="4"/>
  <c r="J125" i="4"/>
  <c r="P124" i="4"/>
  <c r="J124" i="4"/>
  <c r="P123" i="4"/>
  <c r="P122" i="4"/>
  <c r="J110" i="4"/>
  <c r="J109" i="4"/>
  <c r="P108" i="4"/>
  <c r="J108" i="4"/>
  <c r="P107" i="4"/>
  <c r="P106" i="4"/>
  <c r="J94" i="4"/>
  <c r="J93" i="4"/>
  <c r="P92" i="4"/>
  <c r="J92" i="4"/>
  <c r="P91" i="4"/>
  <c r="P90" i="4"/>
  <c r="J78" i="4"/>
  <c r="J77" i="4"/>
  <c r="P76" i="4"/>
  <c r="J76" i="4"/>
  <c r="P75" i="4"/>
  <c r="P74" i="4"/>
  <c r="J62" i="4"/>
  <c r="J61" i="4"/>
  <c r="P60" i="4"/>
  <c r="J60" i="4"/>
  <c r="P59" i="4"/>
  <c r="P58" i="4"/>
  <c r="J49" i="4"/>
  <c r="P47" i="4"/>
  <c r="J45" i="4"/>
  <c r="P43" i="4"/>
  <c r="J41" i="4"/>
  <c r="P39" i="4"/>
  <c r="J37" i="4"/>
  <c r="P35" i="4"/>
  <c r="J33" i="4"/>
  <c r="P31" i="4"/>
  <c r="J29" i="4"/>
  <c r="P27" i="4"/>
  <c r="J25" i="4"/>
  <c r="P23" i="4"/>
  <c r="Q189" i="4"/>
  <c r="Q182" i="4"/>
  <c r="Q176" i="4"/>
  <c r="Q162" i="4"/>
  <c r="Q151" i="4"/>
  <c r="Q149" i="4"/>
  <c r="Q142" i="4"/>
  <c r="Q131" i="4"/>
  <c r="Q129" i="4"/>
  <c r="Q121" i="4"/>
  <c r="Q120" i="4"/>
  <c r="Q119" i="4"/>
  <c r="Q105" i="4"/>
  <c r="Q104" i="4"/>
  <c r="Q103" i="4"/>
  <c r="Q89" i="4"/>
  <c r="Q88" i="4"/>
  <c r="Q87" i="4"/>
  <c r="Q73" i="4"/>
  <c r="Q72" i="4"/>
  <c r="Q71" i="4"/>
  <c r="Q57" i="4"/>
  <c r="Q56" i="4"/>
  <c r="Q55" i="4"/>
  <c r="Q48" i="4"/>
  <c r="Q44" i="4"/>
  <c r="Q40" i="4"/>
  <c r="Q36" i="4"/>
  <c r="Q32" i="4"/>
  <c r="Q28" i="4"/>
  <c r="Q24" i="4"/>
  <c r="J6" i="4"/>
  <c r="J7" i="4"/>
  <c r="I8" i="4"/>
  <c r="I9" i="4"/>
  <c r="I10" i="4"/>
  <c r="M12" i="4"/>
  <c r="M13" i="4"/>
  <c r="M14" i="4"/>
  <c r="Q16" i="4"/>
  <c r="Q17" i="4"/>
  <c r="Q18" i="4"/>
  <c r="P19" i="4"/>
  <c r="P20" i="4"/>
  <c r="J21" i="4"/>
  <c r="P21" i="4"/>
  <c r="J22" i="4"/>
  <c r="J23" i="4"/>
  <c r="I25" i="4"/>
  <c r="Q25" i="4"/>
  <c r="M26" i="4"/>
  <c r="J27" i="4"/>
  <c r="I30" i="4"/>
  <c r="P32" i="4"/>
  <c r="M33" i="4"/>
  <c r="J34" i="4"/>
  <c r="Q34" i="4"/>
  <c r="P37" i="4"/>
  <c r="I41" i="4"/>
  <c r="Q41" i="4"/>
  <c r="M42" i="4"/>
  <c r="J43" i="4"/>
  <c r="I46" i="4"/>
  <c r="P48" i="4"/>
  <c r="M49" i="4"/>
  <c r="J50" i="4"/>
  <c r="Q50" i="4"/>
  <c r="P51" i="4"/>
  <c r="P52" i="4"/>
  <c r="J58" i="4"/>
  <c r="M63" i="4"/>
  <c r="M64" i="4"/>
  <c r="M65" i="4"/>
  <c r="J72" i="4"/>
  <c r="J73" i="4"/>
  <c r="M75" i="4"/>
  <c r="M76" i="4"/>
  <c r="M77" i="4"/>
  <c r="J84" i="4"/>
  <c r="J85" i="4"/>
  <c r="J86" i="4"/>
  <c r="I87" i="4"/>
  <c r="I88" i="4"/>
  <c r="I89" i="4"/>
  <c r="I92" i="4"/>
  <c r="I93" i="4"/>
  <c r="Q99" i="4"/>
  <c r="Q100" i="4"/>
  <c r="Q101" i="4"/>
  <c r="P102" i="4"/>
  <c r="P103" i="4"/>
  <c r="P104" i="4"/>
  <c r="I107" i="4"/>
  <c r="Q111" i="4"/>
  <c r="Q112" i="4"/>
  <c r="Q113" i="4"/>
  <c r="P114" i="4"/>
  <c r="P115" i="4"/>
  <c r="P116" i="4"/>
  <c r="J122" i="4"/>
  <c r="M127" i="4"/>
  <c r="M128" i="4"/>
  <c r="M129" i="4"/>
  <c r="Q130" i="4"/>
  <c r="J132" i="4"/>
  <c r="P134" i="4"/>
  <c r="P136" i="4"/>
  <c r="I138" i="4"/>
  <c r="M139" i="4"/>
  <c r="Q145" i="4"/>
  <c r="J147" i="4"/>
  <c r="J154" i="4"/>
  <c r="I158" i="4"/>
  <c r="M159" i="4"/>
  <c r="Q161" i="4"/>
  <c r="J163" i="4"/>
  <c r="P165" i="4"/>
  <c r="I167" i="4"/>
  <c r="J171" i="4"/>
  <c r="P175" i="4"/>
  <c r="M177" i="4"/>
  <c r="P180" i="4"/>
  <c r="I184" i="4"/>
  <c r="Q192" i="4"/>
  <c r="M194" i="4"/>
  <c r="Q6" i="4"/>
  <c r="P7" i="4"/>
  <c r="P8" i="4"/>
  <c r="J9" i="4"/>
  <c r="P9" i="4"/>
  <c r="J10" i="4"/>
  <c r="J11" i="4"/>
  <c r="I12" i="4"/>
  <c r="I13" i="4"/>
  <c r="N13" i="4"/>
  <c r="I14" i="4"/>
  <c r="N14" i="4"/>
  <c r="N15" i="4"/>
  <c r="M16" i="4"/>
  <c r="M17" i="4"/>
  <c r="R17" i="4"/>
  <c r="M18" i="4"/>
  <c r="R18" i="4"/>
  <c r="R19" i="4"/>
  <c r="Q20" i="4"/>
  <c r="Q21" i="4"/>
  <c r="Q22" i="4"/>
  <c r="R23" i="4"/>
  <c r="I26" i="4"/>
  <c r="N26" i="4"/>
  <c r="P28" i="4"/>
  <c r="M29" i="4"/>
  <c r="J30" i="4"/>
  <c r="Q30" i="4"/>
  <c r="N31" i="4"/>
  <c r="P33" i="4"/>
  <c r="R34" i="4"/>
  <c r="I37" i="4"/>
  <c r="Q37" i="4"/>
  <c r="M38" i="4"/>
  <c r="J39" i="4"/>
  <c r="R39" i="4"/>
  <c r="I42" i="4"/>
  <c r="N42" i="4"/>
  <c r="P44" i="4"/>
  <c r="M45" i="4"/>
  <c r="J46" i="4"/>
  <c r="Q46" i="4"/>
  <c r="N47" i="4"/>
  <c r="P49" i="4"/>
  <c r="R50" i="4"/>
  <c r="Q51" i="4"/>
  <c r="Q52" i="4"/>
  <c r="Q53" i="4"/>
  <c r="P54" i="4"/>
  <c r="P55" i="4"/>
  <c r="P56" i="4"/>
  <c r="N57" i="4"/>
  <c r="I59" i="4"/>
  <c r="R60" i="4"/>
  <c r="R61" i="4"/>
  <c r="R62" i="4"/>
  <c r="Q63" i="4"/>
  <c r="Q64" i="4"/>
  <c r="Q65" i="4"/>
  <c r="P66" i="4"/>
  <c r="P67" i="4"/>
  <c r="P68" i="4"/>
  <c r="N72" i="4"/>
  <c r="J74" i="4"/>
  <c r="N76" i="4"/>
  <c r="N77" i="4"/>
  <c r="N78" i="4"/>
  <c r="M79" i="4"/>
  <c r="M80" i="4"/>
  <c r="M81" i="4"/>
  <c r="J88" i="4"/>
  <c r="J89" i="4"/>
  <c r="M91" i="4"/>
  <c r="M92" i="4"/>
  <c r="M93" i="4"/>
  <c r="J100" i="4"/>
  <c r="J101" i="4"/>
  <c r="J102" i="4"/>
  <c r="I103" i="4"/>
  <c r="I104" i="4"/>
  <c r="I105" i="4"/>
  <c r="N106" i="4"/>
  <c r="I108" i="4"/>
  <c r="I109" i="4"/>
  <c r="R112" i="4"/>
  <c r="R113" i="4"/>
  <c r="R114" i="4"/>
  <c r="Q115" i="4"/>
  <c r="Q116" i="4"/>
  <c r="Q117" i="4"/>
  <c r="P118" i="4"/>
  <c r="P119" i="4"/>
  <c r="P120" i="4"/>
  <c r="N121" i="4"/>
  <c r="I123" i="4"/>
  <c r="R124" i="4"/>
  <c r="R125" i="4"/>
  <c r="R126" i="4"/>
  <c r="Q127" i="4"/>
  <c r="R128" i="4"/>
  <c r="P129" i="4"/>
  <c r="R130" i="4"/>
  <c r="Q134" i="4"/>
  <c r="J136" i="4"/>
  <c r="N138" i="4"/>
  <c r="R139" i="4"/>
  <c r="I141" i="4"/>
  <c r="M142" i="4"/>
  <c r="Q143" i="4"/>
  <c r="Q150" i="4"/>
  <c r="J152" i="4"/>
  <c r="M153" i="4"/>
  <c r="P154" i="4"/>
  <c r="N158" i="4"/>
  <c r="R159" i="4"/>
  <c r="P160" i="4"/>
  <c r="Q165" i="4"/>
  <c r="J167" i="4"/>
  <c r="P169" i="4"/>
  <c r="N171" i="4"/>
  <c r="I173" i="4"/>
  <c r="Q174" i="4"/>
  <c r="J178" i="4"/>
  <c r="R179" i="4"/>
  <c r="Q180" i="4"/>
  <c r="M184" i="4"/>
  <c r="I186" i="4"/>
  <c r="Q194" i="4"/>
  <c r="N196" i="4"/>
  <c r="N192" i="4"/>
  <c r="N188" i="4"/>
  <c r="N184" i="4"/>
  <c r="N180" i="4"/>
  <c r="N176" i="4"/>
  <c r="N172" i="4"/>
  <c r="N168" i="4"/>
  <c r="N195" i="4"/>
  <c r="N194" i="4"/>
  <c r="N193" i="4"/>
  <c r="N179" i="4"/>
  <c r="N178" i="4"/>
  <c r="N177" i="4"/>
  <c r="N165" i="4"/>
  <c r="N161" i="4"/>
  <c r="N157" i="4"/>
  <c r="N153" i="4"/>
  <c r="N149" i="4"/>
  <c r="N145" i="4"/>
  <c r="N141" i="4"/>
  <c r="N137" i="4"/>
  <c r="N133" i="4"/>
  <c r="N129" i="4"/>
  <c r="N187" i="4"/>
  <c r="N185" i="4"/>
  <c r="N174" i="4"/>
  <c r="N167" i="4"/>
  <c r="N164" i="4"/>
  <c r="N163" i="4"/>
  <c r="N162" i="4"/>
  <c r="N148" i="4"/>
  <c r="N147" i="4"/>
  <c r="N146" i="4"/>
  <c r="N132" i="4"/>
  <c r="N131" i="4"/>
  <c r="N130" i="4"/>
  <c r="N127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186" i="4"/>
  <c r="N173" i="4"/>
  <c r="N156" i="4"/>
  <c r="N154" i="4"/>
  <c r="N143" i="4"/>
  <c r="N136" i="4"/>
  <c r="N134" i="4"/>
  <c r="N118" i="4"/>
  <c r="N117" i="4"/>
  <c r="N116" i="4"/>
  <c r="N102" i="4"/>
  <c r="N101" i="4"/>
  <c r="N100" i="4"/>
  <c r="N86" i="4"/>
  <c r="N85" i="4"/>
  <c r="N84" i="4"/>
  <c r="N70" i="4"/>
  <c r="N69" i="4"/>
  <c r="N68" i="4"/>
  <c r="N54" i="4"/>
  <c r="N53" i="4"/>
  <c r="N52" i="4"/>
  <c r="N48" i="4"/>
  <c r="N44" i="4"/>
  <c r="N40" i="4"/>
  <c r="N36" i="4"/>
  <c r="N32" i="4"/>
  <c r="N28" i="4"/>
  <c r="N24" i="4"/>
  <c r="N20" i="4"/>
  <c r="N16" i="4"/>
  <c r="N12" i="4"/>
  <c r="N8" i="4"/>
  <c r="N197" i="4"/>
  <c r="N191" i="4"/>
  <c r="N190" i="4"/>
  <c r="N159" i="4"/>
  <c r="N152" i="4"/>
  <c r="N150" i="4"/>
  <c r="N139" i="4"/>
  <c r="N128" i="4"/>
  <c r="N114" i="4"/>
  <c r="N113" i="4"/>
  <c r="N112" i="4"/>
  <c r="N98" i="4"/>
  <c r="N97" i="4"/>
  <c r="N96" i="4"/>
  <c r="N82" i="4"/>
  <c r="N81" i="4"/>
  <c r="N80" i="4"/>
  <c r="N66" i="4"/>
  <c r="N65" i="4"/>
  <c r="N64" i="4"/>
  <c r="N49" i="4"/>
  <c r="N45" i="4"/>
  <c r="N41" i="4"/>
  <c r="N37" i="4"/>
  <c r="N33" i="4"/>
  <c r="N29" i="4"/>
  <c r="N25" i="4"/>
  <c r="R196" i="4"/>
  <c r="L194" i="4"/>
  <c r="R192" i="4"/>
  <c r="L190" i="4"/>
  <c r="R188" i="4"/>
  <c r="L186" i="4"/>
  <c r="R184" i="4"/>
  <c r="L182" i="4"/>
  <c r="R180" i="4"/>
  <c r="L178" i="4"/>
  <c r="R176" i="4"/>
  <c r="L174" i="4"/>
  <c r="R172" i="4"/>
  <c r="L170" i="4"/>
  <c r="R168" i="4"/>
  <c r="R197" i="4"/>
  <c r="L185" i="4"/>
  <c r="L184" i="4"/>
  <c r="R183" i="4"/>
  <c r="L183" i="4"/>
  <c r="R182" i="4"/>
  <c r="R181" i="4"/>
  <c r="L169" i="4"/>
  <c r="L168" i="4"/>
  <c r="R167" i="4"/>
  <c r="L167" i="4"/>
  <c r="R165" i="4"/>
  <c r="L163" i="4"/>
  <c r="R161" i="4"/>
  <c r="L159" i="4"/>
  <c r="R157" i="4"/>
  <c r="L155" i="4"/>
  <c r="R153" i="4"/>
  <c r="L151" i="4"/>
  <c r="R149" i="4"/>
  <c r="L147" i="4"/>
  <c r="R145" i="4"/>
  <c r="L143" i="4"/>
  <c r="R141" i="4"/>
  <c r="L139" i="4"/>
  <c r="R137" i="4"/>
  <c r="L135" i="4"/>
  <c r="R133" i="4"/>
  <c r="L131" i="4"/>
  <c r="R129" i="4"/>
  <c r="R195" i="4"/>
  <c r="R193" i="4"/>
  <c r="L193" i="4"/>
  <c r="L191" i="4"/>
  <c r="R186" i="4"/>
  <c r="L180" i="4"/>
  <c r="R175" i="4"/>
  <c r="R173" i="4"/>
  <c r="L173" i="4"/>
  <c r="L171" i="4"/>
  <c r="R166" i="4"/>
  <c r="L154" i="4"/>
  <c r="L153" i="4"/>
  <c r="R152" i="4"/>
  <c r="L152" i="4"/>
  <c r="R151" i="4"/>
  <c r="R150" i="4"/>
  <c r="L138" i="4"/>
  <c r="L137" i="4"/>
  <c r="R136" i="4"/>
  <c r="L136" i="4"/>
  <c r="R135" i="4"/>
  <c r="R134" i="4"/>
  <c r="R127" i="4"/>
  <c r="L125" i="4"/>
  <c r="R123" i="4"/>
  <c r="L121" i="4"/>
  <c r="R119" i="4"/>
  <c r="L117" i="4"/>
  <c r="R115" i="4"/>
  <c r="L113" i="4"/>
  <c r="R111" i="4"/>
  <c r="L109" i="4"/>
  <c r="R107" i="4"/>
  <c r="L105" i="4"/>
  <c r="R103" i="4"/>
  <c r="L101" i="4"/>
  <c r="R99" i="4"/>
  <c r="L97" i="4"/>
  <c r="R95" i="4"/>
  <c r="L93" i="4"/>
  <c r="R91" i="4"/>
  <c r="L89" i="4"/>
  <c r="R87" i="4"/>
  <c r="L85" i="4"/>
  <c r="R83" i="4"/>
  <c r="L81" i="4"/>
  <c r="R79" i="4"/>
  <c r="L77" i="4"/>
  <c r="R75" i="4"/>
  <c r="L73" i="4"/>
  <c r="R71" i="4"/>
  <c r="L69" i="4"/>
  <c r="R67" i="4"/>
  <c r="L65" i="4"/>
  <c r="R63" i="4"/>
  <c r="L61" i="4"/>
  <c r="R59" i="4"/>
  <c r="L57" i="4"/>
  <c r="R55" i="4"/>
  <c r="L53" i="4"/>
  <c r="R51" i="4"/>
  <c r="R190" i="4"/>
  <c r="R189" i="4"/>
  <c r="L188" i="4"/>
  <c r="L187" i="4"/>
  <c r="L181" i="4"/>
  <c r="R177" i="4"/>
  <c r="L175" i="4"/>
  <c r="R171" i="4"/>
  <c r="R164" i="4"/>
  <c r="R162" i="4"/>
  <c r="L162" i="4"/>
  <c r="L160" i="4"/>
  <c r="R155" i="4"/>
  <c r="L149" i="4"/>
  <c r="R144" i="4"/>
  <c r="R142" i="4"/>
  <c r="L142" i="4"/>
  <c r="L140" i="4"/>
  <c r="R131" i="4"/>
  <c r="L129" i="4"/>
  <c r="L124" i="4"/>
  <c r="L123" i="4"/>
  <c r="R122" i="4"/>
  <c r="L122" i="4"/>
  <c r="R121" i="4"/>
  <c r="R120" i="4"/>
  <c r="L108" i="4"/>
  <c r="L107" i="4"/>
  <c r="R106" i="4"/>
  <c r="L106" i="4"/>
  <c r="R105" i="4"/>
  <c r="R104" i="4"/>
  <c r="L92" i="4"/>
  <c r="L91" i="4"/>
  <c r="R90" i="4"/>
  <c r="L90" i="4"/>
  <c r="R89" i="4"/>
  <c r="R88" i="4"/>
  <c r="L76" i="4"/>
  <c r="L75" i="4"/>
  <c r="R74" i="4"/>
  <c r="L74" i="4"/>
  <c r="R73" i="4"/>
  <c r="R72" i="4"/>
  <c r="L60" i="4"/>
  <c r="L59" i="4"/>
  <c r="R58" i="4"/>
  <c r="L58" i="4"/>
  <c r="R57" i="4"/>
  <c r="R56" i="4"/>
  <c r="L50" i="4"/>
  <c r="R48" i="4"/>
  <c r="L46" i="4"/>
  <c r="R44" i="4"/>
  <c r="L42" i="4"/>
  <c r="R40" i="4"/>
  <c r="L38" i="4"/>
  <c r="R36" i="4"/>
  <c r="L34" i="4"/>
  <c r="R32" i="4"/>
  <c r="L30" i="4"/>
  <c r="R28" i="4"/>
  <c r="L26" i="4"/>
  <c r="R24" i="4"/>
  <c r="L22" i="4"/>
  <c r="R20" i="4"/>
  <c r="L18" i="4"/>
  <c r="R16" i="4"/>
  <c r="L14" i="4"/>
  <c r="R12" i="4"/>
  <c r="L10" i="4"/>
  <c r="R8" i="4"/>
  <c r="L6" i="4"/>
  <c r="R194" i="4"/>
  <c r="L192" i="4"/>
  <c r="L179" i="4"/>
  <c r="R170" i="4"/>
  <c r="R169" i="4"/>
  <c r="L165" i="4"/>
  <c r="R160" i="4"/>
  <c r="R158" i="4"/>
  <c r="L158" i="4"/>
  <c r="L156" i="4"/>
  <c r="R147" i="4"/>
  <c r="L145" i="4"/>
  <c r="R140" i="4"/>
  <c r="R138" i="4"/>
  <c r="L134" i="4"/>
  <c r="L132" i="4"/>
  <c r="L120" i="4"/>
  <c r="L119" i="4"/>
  <c r="R118" i="4"/>
  <c r="L118" i="4"/>
  <c r="R117" i="4"/>
  <c r="R116" i="4"/>
  <c r="L104" i="4"/>
  <c r="L103" i="4"/>
  <c r="R102" i="4"/>
  <c r="L102" i="4"/>
  <c r="R101" i="4"/>
  <c r="R100" i="4"/>
  <c r="L88" i="4"/>
  <c r="L87" i="4"/>
  <c r="R86" i="4"/>
  <c r="L86" i="4"/>
  <c r="R85" i="4"/>
  <c r="R84" i="4"/>
  <c r="L72" i="4"/>
  <c r="L71" i="4"/>
  <c r="R70" i="4"/>
  <c r="L70" i="4"/>
  <c r="R69" i="4"/>
  <c r="R68" i="4"/>
  <c r="L56" i="4"/>
  <c r="L55" i="4"/>
  <c r="R54" i="4"/>
  <c r="L54" i="4"/>
  <c r="R53" i="4"/>
  <c r="R52" i="4"/>
  <c r="R49" i="4"/>
  <c r="L47" i="4"/>
  <c r="R45" i="4"/>
  <c r="L43" i="4"/>
  <c r="R41" i="4"/>
  <c r="L39" i="4"/>
  <c r="R37" i="4"/>
  <c r="L35" i="4"/>
  <c r="R33" i="4"/>
  <c r="L31" i="4"/>
  <c r="R29" i="4"/>
  <c r="L27" i="4"/>
  <c r="R25" i="4"/>
  <c r="M6" i="4"/>
  <c r="R6" i="4"/>
  <c r="L7" i="4"/>
  <c r="R7" i="4"/>
  <c r="L8" i="4"/>
  <c r="Q8" i="4"/>
  <c r="L9" i="4"/>
  <c r="Q9" i="4"/>
  <c r="Q10" i="4"/>
  <c r="P11" i="4"/>
  <c r="P12" i="4"/>
  <c r="J13" i="4"/>
  <c r="P13" i="4"/>
  <c r="J14" i="4"/>
  <c r="J15" i="4"/>
  <c r="I16" i="4"/>
  <c r="I17" i="4"/>
  <c r="N17" i="4"/>
  <c r="I18" i="4"/>
  <c r="N18" i="4"/>
  <c r="N19" i="4"/>
  <c r="M20" i="4"/>
  <c r="M21" i="4"/>
  <c r="R21" i="4"/>
  <c r="M22" i="4"/>
  <c r="R22" i="4"/>
  <c r="L23" i="4"/>
  <c r="P24" i="4"/>
  <c r="M25" i="4"/>
  <c r="J26" i="4"/>
  <c r="Q26" i="4"/>
  <c r="N27" i="4"/>
  <c r="P29" i="4"/>
  <c r="R30" i="4"/>
  <c r="L32" i="4"/>
  <c r="I33" i="4"/>
  <c r="Q33" i="4"/>
  <c r="M34" i="4"/>
  <c r="J35" i="4"/>
  <c r="R35" i="4"/>
  <c r="L37" i="4"/>
  <c r="I38" i="4"/>
  <c r="N38" i="4"/>
  <c r="P40" i="4"/>
  <c r="M41" i="4"/>
  <c r="J42" i="4"/>
  <c r="Q42" i="4"/>
  <c r="N43" i="4"/>
  <c r="P45" i="4"/>
  <c r="R46" i="4"/>
  <c r="L48" i="4"/>
  <c r="I49" i="4"/>
  <c r="Q49" i="4"/>
  <c r="M50" i="4"/>
  <c r="J52" i="4"/>
  <c r="J53" i="4"/>
  <c r="J54" i="4"/>
  <c r="I55" i="4"/>
  <c r="I56" i="4"/>
  <c r="I57" i="4"/>
  <c r="N58" i="4"/>
  <c r="I60" i="4"/>
  <c r="I61" i="4"/>
  <c r="R64" i="4"/>
  <c r="R65" i="4"/>
  <c r="R66" i="4"/>
  <c r="Q67" i="4"/>
  <c r="Q68" i="4"/>
  <c r="Q69" i="4"/>
  <c r="P70" i="4"/>
  <c r="P71" i="4"/>
  <c r="P72" i="4"/>
  <c r="N73" i="4"/>
  <c r="I75" i="4"/>
  <c r="R76" i="4"/>
  <c r="R77" i="4"/>
  <c r="R78" i="4"/>
  <c r="Q79" i="4"/>
  <c r="Q80" i="4"/>
  <c r="Q81" i="4"/>
  <c r="P82" i="4"/>
  <c r="P83" i="4"/>
  <c r="P84" i="4"/>
  <c r="N88" i="4"/>
  <c r="J90" i="4"/>
  <c r="N92" i="4"/>
  <c r="N93" i="4"/>
  <c r="N94" i="4"/>
  <c r="M95" i="4"/>
  <c r="M96" i="4"/>
  <c r="M97" i="4"/>
  <c r="L98" i="4"/>
  <c r="L99" i="4"/>
  <c r="L100" i="4"/>
  <c r="J104" i="4"/>
  <c r="J105" i="4"/>
  <c r="M107" i="4"/>
  <c r="M108" i="4"/>
  <c r="M109" i="4"/>
  <c r="L110" i="4"/>
  <c r="L111" i="4"/>
  <c r="L112" i="4"/>
  <c r="J116" i="4"/>
  <c r="J117" i="4"/>
  <c r="J118" i="4"/>
  <c r="I119" i="4"/>
  <c r="I120" i="4"/>
  <c r="I121" i="4"/>
  <c r="N122" i="4"/>
  <c r="I124" i="4"/>
  <c r="I125" i="4"/>
  <c r="J130" i="4"/>
  <c r="M131" i="4"/>
  <c r="P132" i="4"/>
  <c r="I134" i="4"/>
  <c r="M137" i="4"/>
  <c r="P138" i="4"/>
  <c r="L141" i="4"/>
  <c r="N142" i="4"/>
  <c r="R143" i="4"/>
  <c r="M146" i="4"/>
  <c r="R148" i="4"/>
  <c r="P149" i="4"/>
  <c r="I151" i="4"/>
  <c r="R154" i="4"/>
  <c r="J156" i="4"/>
  <c r="M157" i="4"/>
  <c r="Q158" i="4"/>
  <c r="M162" i="4"/>
  <c r="Q163" i="4"/>
  <c r="I165" i="4"/>
  <c r="L166" i="4"/>
  <c r="M170" i="4"/>
  <c r="I172" i="4"/>
  <c r="Q173" i="4"/>
  <c r="R174" i="4"/>
  <c r="P176" i="4"/>
  <c r="I180" i="4"/>
  <c r="N181" i="4"/>
  <c r="I185" i="4"/>
  <c r="R191" i="4"/>
  <c r="P193" i="4"/>
  <c r="L195" i="4"/>
  <c r="O197" i="4"/>
  <c r="I195" i="4"/>
  <c r="O193" i="4"/>
  <c r="I191" i="4"/>
  <c r="O189" i="4"/>
  <c r="I187" i="4"/>
  <c r="O185" i="4"/>
  <c r="I183" i="4"/>
  <c r="O181" i="4"/>
  <c r="I179" i="4"/>
  <c r="O177" i="4"/>
  <c r="I175" i="4"/>
  <c r="O173" i="4"/>
  <c r="I171" i="4"/>
  <c r="O169" i="4"/>
  <c r="I194" i="4"/>
  <c r="I193" i="4"/>
  <c r="O192" i="4"/>
  <c r="I192" i="4"/>
  <c r="O191" i="4"/>
  <c r="O190" i="4"/>
  <c r="I178" i="4"/>
  <c r="I177" i="4"/>
  <c r="O176" i="4"/>
  <c r="I176" i="4"/>
  <c r="O175" i="4"/>
  <c r="O174" i="4"/>
  <c r="O166" i="4"/>
  <c r="I164" i="4"/>
  <c r="O162" i="4"/>
  <c r="I160" i="4"/>
  <c r="O158" i="4"/>
  <c r="I156" i="4"/>
  <c r="O154" i="4"/>
  <c r="I152" i="4"/>
  <c r="O150" i="4"/>
  <c r="I148" i="4"/>
  <c r="O146" i="4"/>
  <c r="I144" i="4"/>
  <c r="O142" i="4"/>
  <c r="I140" i="4"/>
  <c r="O138" i="4"/>
  <c r="I136" i="4"/>
  <c r="O134" i="4"/>
  <c r="I132" i="4"/>
  <c r="O130" i="4"/>
  <c r="O196" i="4"/>
  <c r="O194" i="4"/>
  <c r="I190" i="4"/>
  <c r="I188" i="4"/>
  <c r="O183" i="4"/>
  <c r="I181" i="4"/>
  <c r="O172" i="4"/>
  <c r="O170" i="4"/>
  <c r="I170" i="4"/>
  <c r="I168" i="4"/>
  <c r="I163" i="4"/>
  <c r="I162" i="4"/>
  <c r="O161" i="4"/>
  <c r="I161" i="4"/>
  <c r="O160" i="4"/>
  <c r="O159" i="4"/>
  <c r="I147" i="4"/>
  <c r="I146" i="4"/>
  <c r="O145" i="4"/>
  <c r="I145" i="4"/>
  <c r="O144" i="4"/>
  <c r="O143" i="4"/>
  <c r="I131" i="4"/>
  <c r="I130" i="4"/>
  <c r="O129" i="4"/>
  <c r="I129" i="4"/>
  <c r="O128" i="4"/>
  <c r="I126" i="4"/>
  <c r="O124" i="4"/>
  <c r="I122" i="4"/>
  <c r="O120" i="4"/>
  <c r="I118" i="4"/>
  <c r="O116" i="4"/>
  <c r="I114" i="4"/>
  <c r="O112" i="4"/>
  <c r="I110" i="4"/>
  <c r="O108" i="4"/>
  <c r="I106" i="4"/>
  <c r="O104" i="4"/>
  <c r="I102" i="4"/>
  <c r="O100" i="4"/>
  <c r="I98" i="4"/>
  <c r="O96" i="4"/>
  <c r="I94" i="4"/>
  <c r="O92" i="4"/>
  <c r="I90" i="4"/>
  <c r="O88" i="4"/>
  <c r="I86" i="4"/>
  <c r="O84" i="4"/>
  <c r="I82" i="4"/>
  <c r="O80" i="4"/>
  <c r="I78" i="4"/>
  <c r="O76" i="4"/>
  <c r="I74" i="4"/>
  <c r="O72" i="4"/>
  <c r="I70" i="4"/>
  <c r="O68" i="4"/>
  <c r="I66" i="4"/>
  <c r="O64" i="4"/>
  <c r="I62" i="4"/>
  <c r="O60" i="4"/>
  <c r="I58" i="4"/>
  <c r="O56" i="4"/>
  <c r="I54" i="4"/>
  <c r="O52" i="4"/>
  <c r="I196" i="4"/>
  <c r="I189" i="4"/>
  <c r="O180" i="4"/>
  <c r="O179" i="4"/>
  <c r="O167" i="4"/>
  <c r="O165" i="4"/>
  <c r="O163" i="4"/>
  <c r="I159" i="4"/>
  <c r="I157" i="4"/>
  <c r="O152" i="4"/>
  <c r="I150" i="4"/>
  <c r="O141" i="4"/>
  <c r="O139" i="4"/>
  <c r="I139" i="4"/>
  <c r="I137" i="4"/>
  <c r="O132" i="4"/>
  <c r="I117" i="4"/>
  <c r="I116" i="4"/>
  <c r="O115" i="4"/>
  <c r="I115" i="4"/>
  <c r="O114" i="4"/>
  <c r="O113" i="4"/>
  <c r="I101" i="4"/>
  <c r="I100" i="4"/>
  <c r="O99" i="4"/>
  <c r="I99" i="4"/>
  <c r="O98" i="4"/>
  <c r="O97" i="4"/>
  <c r="I85" i="4"/>
  <c r="I84" i="4"/>
  <c r="O83" i="4"/>
  <c r="I83" i="4"/>
  <c r="O82" i="4"/>
  <c r="O81" i="4"/>
  <c r="I69" i="4"/>
  <c r="I68" i="4"/>
  <c r="O67" i="4"/>
  <c r="I67" i="4"/>
  <c r="O66" i="4"/>
  <c r="O65" i="4"/>
  <c r="I53" i="4"/>
  <c r="I52" i="4"/>
  <c r="O51" i="4"/>
  <c r="I51" i="4"/>
  <c r="O49" i="4"/>
  <c r="I47" i="4"/>
  <c r="O45" i="4"/>
  <c r="I43" i="4"/>
  <c r="O41" i="4"/>
  <c r="I39" i="4"/>
  <c r="O37" i="4"/>
  <c r="I35" i="4"/>
  <c r="O33" i="4"/>
  <c r="I31" i="4"/>
  <c r="O29" i="4"/>
  <c r="I27" i="4"/>
  <c r="O25" i="4"/>
  <c r="I23" i="4"/>
  <c r="O21" i="4"/>
  <c r="I19" i="4"/>
  <c r="O17" i="4"/>
  <c r="I15" i="4"/>
  <c r="O13" i="4"/>
  <c r="I11" i="4"/>
  <c r="O9" i="4"/>
  <c r="I7" i="4"/>
  <c r="O184" i="4"/>
  <c r="I182" i="4"/>
  <c r="O178" i="4"/>
  <c r="O171" i="4"/>
  <c r="I169" i="4"/>
  <c r="I166" i="4"/>
  <c r="O157" i="4"/>
  <c r="O155" i="4"/>
  <c r="I155" i="4"/>
  <c r="I153" i="4"/>
  <c r="O148" i="4"/>
  <c r="I142" i="4"/>
  <c r="O137" i="4"/>
  <c r="O135" i="4"/>
  <c r="I135" i="4"/>
  <c r="I133" i="4"/>
  <c r="I128" i="4"/>
  <c r="O127" i="4"/>
  <c r="I127" i="4"/>
  <c r="O126" i="4"/>
  <c r="O125" i="4"/>
  <c r="I113" i="4"/>
  <c r="I112" i="4"/>
  <c r="O111" i="4"/>
  <c r="I111" i="4"/>
  <c r="O110" i="4"/>
  <c r="O109" i="4"/>
  <c r="I97" i="4"/>
  <c r="I96" i="4"/>
  <c r="O95" i="4"/>
  <c r="I95" i="4"/>
  <c r="O94" i="4"/>
  <c r="O93" i="4"/>
  <c r="I81" i="4"/>
  <c r="I80" i="4"/>
  <c r="O79" i="4"/>
  <c r="I79" i="4"/>
  <c r="O78" i="4"/>
  <c r="O77" i="4"/>
  <c r="I65" i="4"/>
  <c r="I64" i="4"/>
  <c r="O63" i="4"/>
  <c r="I63" i="4"/>
  <c r="O62" i="4"/>
  <c r="O61" i="4"/>
  <c r="O50" i="4"/>
  <c r="I48" i="4"/>
  <c r="O46" i="4"/>
  <c r="I44" i="4"/>
  <c r="O42" i="4"/>
  <c r="I40" i="4"/>
  <c r="O38" i="4"/>
  <c r="I36" i="4"/>
  <c r="O34" i="4"/>
  <c r="I32" i="4"/>
  <c r="O30" i="4"/>
  <c r="I28" i="4"/>
  <c r="O26" i="4"/>
  <c r="I24" i="4"/>
  <c r="S197" i="4"/>
  <c r="M195" i="4"/>
  <c r="S193" i="4"/>
  <c r="M191" i="4"/>
  <c r="S189" i="4"/>
  <c r="M187" i="4"/>
  <c r="S185" i="4"/>
  <c r="M183" i="4"/>
  <c r="S181" i="4"/>
  <c r="M179" i="4"/>
  <c r="S177" i="4"/>
  <c r="M175" i="4"/>
  <c r="S173" i="4"/>
  <c r="M171" i="4"/>
  <c r="S169" i="4"/>
  <c r="M167" i="4"/>
  <c r="M197" i="4"/>
  <c r="S196" i="4"/>
  <c r="M196" i="4"/>
  <c r="S195" i="4"/>
  <c r="S194" i="4"/>
  <c r="M182" i="4"/>
  <c r="M181" i="4"/>
  <c r="S180" i="4"/>
  <c r="M180" i="4"/>
  <c r="S179" i="4"/>
  <c r="S178" i="4"/>
  <c r="S166" i="4"/>
  <c r="M164" i="4"/>
  <c r="S162" i="4"/>
  <c r="M160" i="4"/>
  <c r="S158" i="4"/>
  <c r="M156" i="4"/>
  <c r="S154" i="4"/>
  <c r="M152" i="4"/>
  <c r="S150" i="4"/>
  <c r="M148" i="4"/>
  <c r="S146" i="4"/>
  <c r="M144" i="4"/>
  <c r="S142" i="4"/>
  <c r="M140" i="4"/>
  <c r="S138" i="4"/>
  <c r="M136" i="4"/>
  <c r="S134" i="4"/>
  <c r="M132" i="4"/>
  <c r="S130" i="4"/>
  <c r="S191" i="4"/>
  <c r="M189" i="4"/>
  <c r="S184" i="4"/>
  <c r="S182" i="4"/>
  <c r="M178" i="4"/>
  <c r="M176" i="4"/>
  <c r="S171" i="4"/>
  <c r="M169" i="4"/>
  <c r="M166" i="4"/>
  <c r="S165" i="4"/>
  <c r="M165" i="4"/>
  <c r="S164" i="4"/>
  <c r="S163" i="4"/>
  <c r="M151" i="4"/>
  <c r="M150" i="4"/>
  <c r="S149" i="4"/>
  <c r="M149" i="4"/>
  <c r="S148" i="4"/>
  <c r="S147" i="4"/>
  <c r="M135" i="4"/>
  <c r="M134" i="4"/>
  <c r="S133" i="4"/>
  <c r="M133" i="4"/>
  <c r="S132" i="4"/>
  <c r="S131" i="4"/>
  <c r="M126" i="4"/>
  <c r="S124" i="4"/>
  <c r="M122" i="4"/>
  <c r="S120" i="4"/>
  <c r="M118" i="4"/>
  <c r="S116" i="4"/>
  <c r="M114" i="4"/>
  <c r="S112" i="4"/>
  <c r="M110" i="4"/>
  <c r="S108" i="4"/>
  <c r="M106" i="4"/>
  <c r="S104" i="4"/>
  <c r="M102" i="4"/>
  <c r="S100" i="4"/>
  <c r="M98" i="4"/>
  <c r="S96" i="4"/>
  <c r="M94" i="4"/>
  <c r="S92" i="4"/>
  <c r="M90" i="4"/>
  <c r="S88" i="4"/>
  <c r="M86" i="4"/>
  <c r="S84" i="4"/>
  <c r="M82" i="4"/>
  <c r="S80" i="4"/>
  <c r="M78" i="4"/>
  <c r="S76" i="4"/>
  <c r="M74" i="4"/>
  <c r="S72" i="4"/>
  <c r="M70" i="4"/>
  <c r="S68" i="4"/>
  <c r="M66" i="4"/>
  <c r="S64" i="4"/>
  <c r="M62" i="4"/>
  <c r="S60" i="4"/>
  <c r="M58" i="4"/>
  <c r="S56" i="4"/>
  <c r="M54" i="4"/>
  <c r="S52" i="4"/>
  <c r="M193" i="4"/>
  <c r="M192" i="4"/>
  <c r="S183" i="4"/>
  <c r="S176" i="4"/>
  <c r="M174" i="4"/>
  <c r="S170" i="4"/>
  <c r="M168" i="4"/>
  <c r="S160" i="4"/>
  <c r="M158" i="4"/>
  <c r="S153" i="4"/>
  <c r="S151" i="4"/>
  <c r="M147" i="4"/>
  <c r="M145" i="4"/>
  <c r="S140" i="4"/>
  <c r="M138" i="4"/>
  <c r="S129" i="4"/>
  <c r="M121" i="4"/>
  <c r="M120" i="4"/>
  <c r="S119" i="4"/>
  <c r="M119" i="4"/>
  <c r="S118" i="4"/>
  <c r="S117" i="4"/>
  <c r="M105" i="4"/>
  <c r="M104" i="4"/>
  <c r="S103" i="4"/>
  <c r="M103" i="4"/>
  <c r="S102" i="4"/>
  <c r="S101" i="4"/>
  <c r="M89" i="4"/>
  <c r="M88" i="4"/>
  <c r="S87" i="4"/>
  <c r="M87" i="4"/>
  <c r="S86" i="4"/>
  <c r="S85" i="4"/>
  <c r="M73" i="4"/>
  <c r="M72" i="4"/>
  <c r="S71" i="4"/>
  <c r="M71" i="4"/>
  <c r="S70" i="4"/>
  <c r="S69" i="4"/>
  <c r="M57" i="4"/>
  <c r="M56" i="4"/>
  <c r="S55" i="4"/>
  <c r="M55" i="4"/>
  <c r="S54" i="4"/>
  <c r="S53" i="4"/>
  <c r="S49" i="4"/>
  <c r="M47" i="4"/>
  <c r="S45" i="4"/>
  <c r="M43" i="4"/>
  <c r="S41" i="4"/>
  <c r="M39" i="4"/>
  <c r="S37" i="4"/>
  <c r="M35" i="4"/>
  <c r="S33" i="4"/>
  <c r="M31" i="4"/>
  <c r="S29" i="4"/>
  <c r="M27" i="4"/>
  <c r="S25" i="4"/>
  <c r="M23" i="4"/>
  <c r="S21" i="4"/>
  <c r="M19" i="4"/>
  <c r="S17" i="4"/>
  <c r="M15" i="4"/>
  <c r="S13" i="4"/>
  <c r="M11" i="4"/>
  <c r="S9" i="4"/>
  <c r="M7" i="4"/>
  <c r="S188" i="4"/>
  <c r="S187" i="4"/>
  <c r="M186" i="4"/>
  <c r="M185" i="4"/>
  <c r="S175" i="4"/>
  <c r="S174" i="4"/>
  <c r="M173" i="4"/>
  <c r="M172" i="4"/>
  <c r="M163" i="4"/>
  <c r="M161" i="4"/>
  <c r="S156" i="4"/>
  <c r="M154" i="4"/>
  <c r="S145" i="4"/>
  <c r="S143" i="4"/>
  <c r="M143" i="4"/>
  <c r="M141" i="4"/>
  <c r="S136" i="4"/>
  <c r="M130" i="4"/>
  <c r="M117" i="4"/>
  <c r="M116" i="4"/>
  <c r="S115" i="4"/>
  <c r="M115" i="4"/>
  <c r="S114" i="4"/>
  <c r="S113" i="4"/>
  <c r="M101" i="4"/>
  <c r="M100" i="4"/>
  <c r="S99" i="4"/>
  <c r="M99" i="4"/>
  <c r="S98" i="4"/>
  <c r="S97" i="4"/>
  <c r="M85" i="4"/>
  <c r="M84" i="4"/>
  <c r="S83" i="4"/>
  <c r="M83" i="4"/>
  <c r="S82" i="4"/>
  <c r="S81" i="4"/>
  <c r="M69" i="4"/>
  <c r="M68" i="4"/>
  <c r="S67" i="4"/>
  <c r="M67" i="4"/>
  <c r="S66" i="4"/>
  <c r="S65" i="4"/>
  <c r="M53" i="4"/>
  <c r="M52" i="4"/>
  <c r="S51" i="4"/>
  <c r="M51" i="4"/>
  <c r="S50" i="4"/>
  <c r="M48" i="4"/>
  <c r="S46" i="4"/>
  <c r="M44" i="4"/>
  <c r="S42" i="4"/>
  <c r="M40" i="4"/>
  <c r="S38" i="4"/>
  <c r="M36" i="4"/>
  <c r="S34" i="4"/>
  <c r="M32" i="4"/>
  <c r="S30" i="4"/>
  <c r="M28" i="4"/>
  <c r="S26" i="4"/>
  <c r="M24" i="4"/>
  <c r="I6" i="4"/>
  <c r="N6" i="4"/>
  <c r="S6" i="4"/>
  <c r="N7" i="4"/>
  <c r="S7" i="4"/>
  <c r="M8" i="4"/>
  <c r="S8" i="4"/>
  <c r="M9" i="4"/>
  <c r="R9" i="4"/>
  <c r="M10" i="4"/>
  <c r="R10" i="4"/>
  <c r="L11" i="4"/>
  <c r="R11" i="4"/>
  <c r="L12" i="4"/>
  <c r="Q12" i="4"/>
  <c r="L13" i="4"/>
  <c r="Q13" i="4"/>
  <c r="Q14" i="4"/>
  <c r="P15" i="4"/>
  <c r="P16" i="4"/>
  <c r="J17" i="4"/>
  <c r="P17" i="4"/>
  <c r="J18" i="4"/>
  <c r="O18" i="4"/>
  <c r="J19" i="4"/>
  <c r="O19" i="4"/>
  <c r="I20" i="4"/>
  <c r="O20" i="4"/>
  <c r="I21" i="4"/>
  <c r="N21" i="4"/>
  <c r="I22" i="4"/>
  <c r="N22" i="4"/>
  <c r="S22" i="4"/>
  <c r="N23" i="4"/>
  <c r="S24" i="4"/>
  <c r="P25" i="4"/>
  <c r="R26" i="4"/>
  <c r="O27" i="4"/>
  <c r="L28" i="4"/>
  <c r="I29" i="4"/>
  <c r="Q29" i="4"/>
  <c r="M30" i="4"/>
  <c r="J31" i="4"/>
  <c r="R31" i="4"/>
  <c r="O32" i="4"/>
  <c r="L33" i="4"/>
  <c r="I34" i="4"/>
  <c r="N34" i="4"/>
  <c r="S35" i="4"/>
  <c r="P36" i="4"/>
  <c r="M37" i="4"/>
  <c r="J38" i="4"/>
  <c r="Q38" i="4"/>
  <c r="N39" i="4"/>
  <c r="S40" i="4"/>
  <c r="P41" i="4"/>
  <c r="R42" i="4"/>
  <c r="O43" i="4"/>
  <c r="L44" i="4"/>
  <c r="I45" i="4"/>
  <c r="Q45" i="4"/>
  <c r="M46" i="4"/>
  <c r="J47" i="4"/>
  <c r="R47" i="4"/>
  <c r="O48" i="4"/>
  <c r="L49" i="4"/>
  <c r="I50" i="4"/>
  <c r="N50" i="4"/>
  <c r="L51" i="4"/>
  <c r="L52" i="4"/>
  <c r="J56" i="4"/>
  <c r="J57" i="4"/>
  <c r="S57" i="4"/>
  <c r="O58" i="4"/>
  <c r="M59" i="4"/>
  <c r="M60" i="4"/>
  <c r="M61" i="4"/>
  <c r="L62" i="4"/>
  <c r="L63" i="4"/>
  <c r="L64" i="4"/>
  <c r="J68" i="4"/>
  <c r="J69" i="4"/>
  <c r="J70" i="4"/>
  <c r="I71" i="4"/>
  <c r="I72" i="4"/>
  <c r="I73" i="4"/>
  <c r="O73" i="4"/>
  <c r="N74" i="4"/>
  <c r="I76" i="4"/>
  <c r="I77" i="4"/>
  <c r="S77" i="4"/>
  <c r="S78" i="4"/>
  <c r="S79" i="4"/>
  <c r="R80" i="4"/>
  <c r="R81" i="4"/>
  <c r="R82" i="4"/>
  <c r="Q83" i="4"/>
  <c r="Q84" i="4"/>
  <c r="Q85" i="4"/>
  <c r="P86" i="4"/>
  <c r="P87" i="4"/>
  <c r="P88" i="4"/>
  <c r="N89" i="4"/>
  <c r="I91" i="4"/>
  <c r="S91" i="4"/>
  <c r="R92" i="4"/>
  <c r="R93" i="4"/>
  <c r="R94" i="4"/>
  <c r="Q95" i="4"/>
  <c r="Q96" i="4"/>
  <c r="Q97" i="4"/>
  <c r="P98" i="4"/>
  <c r="P99" i="4"/>
  <c r="P100" i="4"/>
  <c r="O101" i="4"/>
  <c r="O102" i="4"/>
  <c r="O103" i="4"/>
  <c r="N104" i="4"/>
  <c r="J106" i="4"/>
  <c r="S106" i="4"/>
  <c r="O107" i="4"/>
  <c r="N108" i="4"/>
  <c r="N109" i="4"/>
  <c r="N110" i="4"/>
  <c r="M111" i="4"/>
  <c r="M112" i="4"/>
  <c r="M113" i="4"/>
  <c r="L114" i="4"/>
  <c r="L115" i="4"/>
  <c r="L116" i="4"/>
  <c r="J120" i="4"/>
  <c r="J121" i="4"/>
  <c r="S121" i="4"/>
  <c r="O122" i="4"/>
  <c r="M123" i="4"/>
  <c r="M124" i="4"/>
  <c r="M125" i="4"/>
  <c r="L126" i="4"/>
  <c r="L127" i="4"/>
  <c r="L128" i="4"/>
  <c r="L130" i="4"/>
  <c r="O131" i="4"/>
  <c r="R132" i="4"/>
  <c r="J134" i="4"/>
  <c r="N135" i="4"/>
  <c r="O136" i="4"/>
  <c r="S137" i="4"/>
  <c r="J139" i="4"/>
  <c r="N140" i="4"/>
  <c r="Q141" i="4"/>
  <c r="I143" i="4"/>
  <c r="L144" i="4"/>
  <c r="P145" i="4"/>
  <c r="R146" i="4"/>
  <c r="Q147" i="4"/>
  <c r="I149" i="4"/>
  <c r="J150" i="4"/>
  <c r="N151" i="4"/>
  <c r="P152" i="4"/>
  <c r="I154" i="4"/>
  <c r="M155" i="4"/>
  <c r="O156" i="4"/>
  <c r="S157" i="4"/>
  <c r="L161" i="4"/>
  <c r="P162" i="4"/>
  <c r="R163" i="4"/>
  <c r="N166" i="4"/>
  <c r="P167" i="4"/>
  <c r="S168" i="4"/>
  <c r="N170" i="4"/>
  <c r="L172" i="4"/>
  <c r="I174" i="4"/>
  <c r="N175" i="4"/>
  <c r="L177" i="4"/>
  <c r="R178" i="4"/>
  <c r="Q181" i="4"/>
  <c r="N183" i="4"/>
  <c r="J185" i="4"/>
  <c r="S186" i="4"/>
  <c r="O188" i="4"/>
  <c r="M190" i="4"/>
  <c r="Q193" i="4"/>
  <c r="O195" i="4"/>
  <c r="L197" i="4"/>
  <c r="K197" i="4"/>
  <c r="Q195" i="4"/>
  <c r="K193" i="4"/>
  <c r="Q191" i="4"/>
  <c r="K189" i="4"/>
  <c r="Q187" i="4"/>
  <c r="K185" i="4"/>
  <c r="Q183" i="4"/>
  <c r="K181" i="4"/>
  <c r="Q179" i="4"/>
  <c r="K177" i="4"/>
  <c r="Q175" i="4"/>
  <c r="K173" i="4"/>
  <c r="Q171" i="4"/>
  <c r="K169" i="4"/>
  <c r="Q167" i="4"/>
  <c r="K188" i="4"/>
  <c r="K187" i="4"/>
  <c r="Q186" i="4"/>
  <c r="K186" i="4"/>
  <c r="Q185" i="4"/>
  <c r="Q184" i="4"/>
  <c r="K172" i="4"/>
  <c r="K171" i="4"/>
  <c r="Q170" i="4"/>
  <c r="K170" i="4"/>
  <c r="Q169" i="4"/>
  <c r="Q168" i="4"/>
  <c r="K166" i="4"/>
  <c r="Q164" i="4"/>
  <c r="K162" i="4"/>
  <c r="Q160" i="4"/>
  <c r="K158" i="4"/>
  <c r="Q156" i="4"/>
  <c r="K154" i="4"/>
  <c r="Q152" i="4"/>
  <c r="K150" i="4"/>
  <c r="Q148" i="4"/>
  <c r="K146" i="4"/>
  <c r="Q144" i="4"/>
  <c r="K142" i="4"/>
  <c r="Q140" i="4"/>
  <c r="K138" i="4"/>
  <c r="Q136" i="4"/>
  <c r="K134" i="4"/>
  <c r="Q132" i="4"/>
  <c r="K130" i="4"/>
  <c r="Q128" i="4"/>
  <c r="Q197" i="4"/>
  <c r="K195" i="4"/>
  <c r="Q190" i="4"/>
  <c r="Q188" i="4"/>
  <c r="K184" i="4"/>
  <c r="K182" i="4"/>
  <c r="Q177" i="4"/>
  <c r="K175" i="4"/>
  <c r="K157" i="4"/>
  <c r="K156" i="4"/>
  <c r="Q155" i="4"/>
  <c r="K155" i="4"/>
  <c r="Q154" i="4"/>
  <c r="Q153" i="4"/>
  <c r="K141" i="4"/>
  <c r="K140" i="4"/>
  <c r="Q139" i="4"/>
  <c r="K139" i="4"/>
  <c r="Q138" i="4"/>
  <c r="Q137" i="4"/>
  <c r="K128" i="4"/>
  <c r="Q126" i="4"/>
  <c r="K124" i="4"/>
  <c r="Q122" i="4"/>
  <c r="K120" i="4"/>
  <c r="Q118" i="4"/>
  <c r="K116" i="4"/>
  <c r="Q114" i="4"/>
  <c r="K112" i="4"/>
  <c r="Q110" i="4"/>
  <c r="K108" i="4"/>
  <c r="Q106" i="4"/>
  <c r="K104" i="4"/>
  <c r="Q102" i="4"/>
  <c r="K100" i="4"/>
  <c r="Q98" i="4"/>
  <c r="K96" i="4"/>
  <c r="Q94" i="4"/>
  <c r="K92" i="4"/>
  <c r="Q90" i="4"/>
  <c r="K88" i="4"/>
  <c r="Q86" i="4"/>
  <c r="K84" i="4"/>
  <c r="Q82" i="4"/>
  <c r="K80" i="4"/>
  <c r="Q78" i="4"/>
  <c r="K76" i="4"/>
  <c r="Q74" i="4"/>
  <c r="K72" i="4"/>
  <c r="Q70" i="4"/>
  <c r="K68" i="4"/>
  <c r="Q66" i="4"/>
  <c r="K64" i="4"/>
  <c r="Q62" i="4"/>
  <c r="K60" i="4"/>
  <c r="Q58" i="4"/>
  <c r="K56" i="4"/>
  <c r="Q54" i="4"/>
  <c r="K52" i="4"/>
  <c r="Q7" i="4"/>
  <c r="K9" i="4"/>
  <c r="Q11" i="4"/>
  <c r="K13" i="4"/>
  <c r="Q15" i="4"/>
  <c r="K17" i="4"/>
  <c r="Q19" i="4"/>
  <c r="K21" i="4"/>
  <c r="Q23" i="4"/>
  <c r="K25" i="4"/>
  <c r="Q27" i="4"/>
  <c r="K29" i="4"/>
  <c r="Q31" i="4"/>
  <c r="K33" i="4"/>
  <c r="Q35" i="4"/>
  <c r="K37" i="4"/>
  <c r="Q39" i="4"/>
  <c r="K41" i="4"/>
  <c r="Q43" i="4"/>
  <c r="K45" i="4"/>
  <c r="Q47" i="4"/>
  <c r="K49" i="4"/>
  <c r="Q59" i="4"/>
  <c r="Q60" i="4"/>
  <c r="K61" i="4"/>
  <c r="Q61" i="4"/>
  <c r="K62" i="4"/>
  <c r="K63" i="4"/>
  <c r="Q75" i="4"/>
  <c r="Q76" i="4"/>
  <c r="K77" i="4"/>
  <c r="Q77" i="4"/>
  <c r="K78" i="4"/>
  <c r="K79" i="4"/>
  <c r="Q91" i="4"/>
  <c r="Q92" i="4"/>
  <c r="K93" i="4"/>
  <c r="Q93" i="4"/>
  <c r="K94" i="4"/>
  <c r="K95" i="4"/>
  <c r="Q107" i="4"/>
  <c r="Q108" i="4"/>
  <c r="K109" i="4"/>
  <c r="Q109" i="4"/>
  <c r="K110" i="4"/>
  <c r="K111" i="4"/>
  <c r="Q123" i="4"/>
  <c r="Q124" i="4"/>
  <c r="K125" i="4"/>
  <c r="Q125" i="4"/>
  <c r="K126" i="4"/>
  <c r="K127" i="4"/>
  <c r="K131" i="4"/>
  <c r="K133" i="4"/>
  <c r="Q133" i="4"/>
  <c r="Q135" i="4"/>
  <c r="K144" i="4"/>
  <c r="Q146" i="4"/>
  <c r="K151" i="4"/>
  <c r="K153" i="4"/>
  <c r="Q157" i="4"/>
  <c r="Q159" i="4"/>
  <c r="K164" i="4"/>
  <c r="Q166" i="4"/>
  <c r="Q172" i="4"/>
  <c r="K176" i="4"/>
  <c r="Q178" i="4"/>
  <c r="K194" i="4"/>
  <c r="Q196" i="4"/>
  <c r="P191" i="3"/>
  <c r="P186" i="3"/>
  <c r="P183" i="3"/>
  <c r="P166" i="3"/>
  <c r="P179" i="3"/>
  <c r="P177" i="3"/>
  <c r="P154" i="3"/>
  <c r="P146" i="3"/>
  <c r="P134" i="3"/>
  <c r="P118" i="3"/>
  <c r="P86" i="3"/>
  <c r="P70" i="3"/>
  <c r="P194" i="3"/>
  <c r="P185" i="3"/>
  <c r="P178" i="3"/>
  <c r="P171" i="3"/>
  <c r="P162" i="3"/>
  <c r="P145" i="3"/>
  <c r="P142" i="3"/>
  <c r="P114" i="3"/>
  <c r="P113" i="3"/>
  <c r="P88" i="3"/>
  <c r="P82" i="3"/>
  <c r="P60" i="3"/>
  <c r="P28" i="3"/>
  <c r="P12" i="3"/>
  <c r="P190" i="3"/>
  <c r="P161" i="3"/>
  <c r="P138" i="3"/>
  <c r="P138" i="7" s="1"/>
  <c r="E138" i="7" s="1"/>
  <c r="P133" i="3"/>
  <c r="P120" i="3"/>
  <c r="P110" i="3"/>
  <c r="P108" i="3"/>
  <c r="P104" i="3"/>
  <c r="P98" i="3"/>
  <c r="P81" i="3"/>
  <c r="P56" i="3"/>
  <c r="P40" i="3"/>
  <c r="P24" i="3"/>
  <c r="P195" i="3"/>
  <c r="P158" i="3"/>
  <c r="P153" i="3"/>
  <c r="P97" i="3"/>
  <c r="P94" i="3"/>
  <c r="P52" i="3"/>
  <c r="J24" i="3"/>
  <c r="P20" i="3"/>
  <c r="P187" i="3"/>
  <c r="P126" i="3"/>
  <c r="P124" i="3"/>
  <c r="P117" i="3"/>
  <c r="P72" i="3"/>
  <c r="P64" i="3"/>
  <c r="P62" i="3"/>
  <c r="P48" i="3"/>
  <c r="P46" i="3"/>
  <c r="P32" i="3"/>
  <c r="P30" i="3"/>
  <c r="P23" i="3"/>
  <c r="P14" i="3"/>
  <c r="P11" i="3"/>
  <c r="P10" i="3"/>
  <c r="F2" i="3"/>
  <c r="P13" i="3"/>
  <c r="P22" i="3"/>
  <c r="P26" i="3"/>
  <c r="P27" i="3"/>
  <c r="P34" i="3"/>
  <c r="P38" i="3"/>
  <c r="P50" i="3"/>
  <c r="P54" i="3"/>
  <c r="P58" i="3"/>
  <c r="P80" i="3"/>
  <c r="D2" i="3"/>
  <c r="H2" i="3"/>
  <c r="S160" i="3" s="1"/>
  <c r="P45" i="3"/>
  <c r="P61" i="3"/>
  <c r="P69" i="3"/>
  <c r="P71" i="3"/>
  <c r="P91" i="3"/>
  <c r="P144" i="3"/>
  <c r="P159" i="3"/>
  <c r="P173" i="3"/>
  <c r="C2" i="3"/>
  <c r="N47" i="3" s="1"/>
  <c r="G2" i="3"/>
  <c r="R115" i="3" s="1"/>
  <c r="P17" i="3"/>
  <c r="P33" i="3"/>
  <c r="P49" i="3"/>
  <c r="P65" i="3"/>
  <c r="P73" i="3"/>
  <c r="P75" i="3"/>
  <c r="P92" i="3"/>
  <c r="P93" i="3"/>
  <c r="P119" i="3"/>
  <c r="P128" i="3"/>
  <c r="P132" i="3"/>
  <c r="P168" i="3"/>
  <c r="P174" i="3"/>
  <c r="P196" i="3"/>
  <c r="P6" i="3"/>
  <c r="P15" i="3"/>
  <c r="P21" i="3"/>
  <c r="P31" i="3"/>
  <c r="P47" i="3"/>
  <c r="P53" i="3"/>
  <c r="P76" i="3"/>
  <c r="P77" i="3"/>
  <c r="P79" i="3"/>
  <c r="P96" i="3"/>
  <c r="P100" i="3"/>
  <c r="P101" i="3"/>
  <c r="P121" i="3"/>
  <c r="P139" i="3"/>
  <c r="P157" i="3"/>
  <c r="P192" i="3"/>
  <c r="P9" i="3"/>
  <c r="P25" i="3"/>
  <c r="P41" i="3"/>
  <c r="P51" i="3"/>
  <c r="P84" i="3"/>
  <c r="P85" i="3"/>
  <c r="P105" i="3"/>
  <c r="P112" i="3"/>
  <c r="P135" i="3"/>
  <c r="P155" i="3"/>
  <c r="P156" i="3"/>
  <c r="P169" i="3"/>
  <c r="P111" i="3"/>
  <c r="P127" i="3"/>
  <c r="P140" i="3"/>
  <c r="P141" i="3"/>
  <c r="P143" i="3"/>
  <c r="P160" i="3"/>
  <c r="P164" i="3"/>
  <c r="P165" i="3"/>
  <c r="P176" i="3"/>
  <c r="P181" i="3"/>
  <c r="P67" i="3"/>
  <c r="P83" i="3"/>
  <c r="P109" i="3"/>
  <c r="P125" i="3"/>
  <c r="P131" i="3"/>
  <c r="P148" i="3"/>
  <c r="P149" i="3"/>
  <c r="P189" i="3"/>
  <c r="P147" i="3"/>
  <c r="P163" i="3"/>
  <c r="P182" i="3"/>
  <c r="P172" i="3"/>
  <c r="P188" i="3"/>
  <c r="F2" i="2"/>
  <c r="J1" i="2" s="1"/>
  <c r="J83" i="2"/>
  <c r="F1" i="2"/>
  <c r="J2" i="2"/>
  <c r="K22" i="1"/>
  <c r="K29" i="1" s="1"/>
  <c r="J22" i="1"/>
  <c r="J29" i="1" s="1"/>
  <c r="I22" i="1"/>
  <c r="I29" i="1" s="1"/>
  <c r="I26" i="1"/>
  <c r="I33" i="1" s="1"/>
  <c r="H22" i="1"/>
  <c r="H29" i="1" s="1"/>
  <c r="H26" i="1"/>
  <c r="H33" i="1" s="1"/>
  <c r="F22" i="1"/>
  <c r="F29" i="1" s="1"/>
  <c r="E19" i="1"/>
  <c r="F26" i="1" s="1"/>
  <c r="F33" i="1" s="1"/>
  <c r="K26" i="1" l="1"/>
  <c r="K33" i="1" s="1"/>
  <c r="K177" i="3"/>
  <c r="R119" i="3"/>
  <c r="L15" i="3"/>
  <c r="L155" i="3"/>
  <c r="R89" i="3"/>
  <c r="L75" i="3"/>
  <c r="I60" i="3"/>
  <c r="L159" i="3"/>
  <c r="L159" i="7" s="1"/>
  <c r="L194" i="3"/>
  <c r="L194" i="7" s="1"/>
  <c r="J84" i="3"/>
  <c r="J116" i="3"/>
  <c r="J9" i="3"/>
  <c r="J176" i="3"/>
  <c r="J113" i="3"/>
  <c r="J65" i="3"/>
  <c r="J65" i="7" s="1"/>
  <c r="J119" i="3"/>
  <c r="J119" i="7" s="1"/>
  <c r="J73" i="3"/>
  <c r="J73" i="7" s="1"/>
  <c r="Q183" i="3"/>
  <c r="Q183" i="7" s="1"/>
  <c r="F183" i="7" s="1"/>
  <c r="Q124" i="3"/>
  <c r="Q138" i="3"/>
  <c r="J165" i="3"/>
  <c r="J118" i="3"/>
  <c r="J118" i="7" s="1"/>
  <c r="P70" i="7"/>
  <c r="E70" i="7" s="1"/>
  <c r="J41" i="3"/>
  <c r="J41" i="7" s="1"/>
  <c r="Q104" i="3"/>
  <c r="Q104" i="7" s="1"/>
  <c r="F104" i="7" s="1"/>
  <c r="Q86" i="3"/>
  <c r="Q86" i="7" s="1"/>
  <c r="F86" i="7" s="1"/>
  <c r="Q60" i="3"/>
  <c r="Q60" i="7" s="1"/>
  <c r="F60" i="7" s="1"/>
  <c r="J194" i="3"/>
  <c r="J194" i="7" s="1"/>
  <c r="I55" i="3"/>
  <c r="P118" i="7"/>
  <c r="E118" i="7" s="1"/>
  <c r="P93" i="7"/>
  <c r="E93" i="7" s="1"/>
  <c r="O170" i="3"/>
  <c r="O170" i="7" s="1"/>
  <c r="D170" i="7" s="1"/>
  <c r="K177" i="7"/>
  <c r="P76" i="7"/>
  <c r="E76" i="7" s="1"/>
  <c r="L15" i="7"/>
  <c r="Q124" i="7"/>
  <c r="F124" i="7" s="1"/>
  <c r="P149" i="7"/>
  <c r="E149" i="7" s="1"/>
  <c r="O148" i="3"/>
  <c r="O148" i="7" s="1"/>
  <c r="D148" i="7" s="1"/>
  <c r="O12" i="3"/>
  <c r="O12" i="7" s="1"/>
  <c r="D12" i="7" s="1"/>
  <c r="K112" i="3"/>
  <c r="K112" i="7" s="1"/>
  <c r="O88" i="3"/>
  <c r="O88" i="7" s="1"/>
  <c r="D88" i="7" s="1"/>
  <c r="P25" i="7"/>
  <c r="E25" i="7" s="1"/>
  <c r="O42" i="3"/>
  <c r="O42" i="7" s="1"/>
  <c r="D42" i="7" s="1"/>
  <c r="P98" i="7"/>
  <c r="Q14" i="3"/>
  <c r="Q14" i="7" s="1"/>
  <c r="F14" i="7" s="1"/>
  <c r="S197" i="3"/>
  <c r="S197" i="7" s="1"/>
  <c r="H197" i="7" s="1"/>
  <c r="Q179" i="3"/>
  <c r="Q118" i="3"/>
  <c r="Q118" i="7" s="1"/>
  <c r="F118" i="7" s="1"/>
  <c r="L77" i="3"/>
  <c r="L77" i="7" s="1"/>
  <c r="Q22" i="3"/>
  <c r="Q22" i="7" s="1"/>
  <c r="F22" i="7" s="1"/>
  <c r="L20" i="3"/>
  <c r="L20" i="7" s="1"/>
  <c r="O26" i="3"/>
  <c r="O26" i="7" s="1"/>
  <c r="D26" i="7" s="1"/>
  <c r="Q30" i="3"/>
  <c r="Q30" i="7" s="1"/>
  <c r="F30" i="7" s="1"/>
  <c r="P128" i="7"/>
  <c r="E128" i="7" s="1"/>
  <c r="Q71" i="3"/>
  <c r="Q71" i="7" s="1"/>
  <c r="F71" i="7" s="1"/>
  <c r="Q20" i="3"/>
  <c r="Q20" i="7" s="1"/>
  <c r="F20" i="7" s="1"/>
  <c r="Q17" i="3"/>
  <c r="Q17" i="7" s="1"/>
  <c r="F17" i="7" s="1"/>
  <c r="K189" i="3"/>
  <c r="K189" i="7" s="1"/>
  <c r="L172" i="3"/>
  <c r="L172" i="7" s="1"/>
  <c r="Q142" i="3"/>
  <c r="Q142" i="7" s="1"/>
  <c r="F142" i="7" s="1"/>
  <c r="K68" i="3"/>
  <c r="K68" i="7" s="1"/>
  <c r="K130" i="3"/>
  <c r="K98" i="3"/>
  <c r="K98" i="7" s="1"/>
  <c r="Q119" i="3"/>
  <c r="Q119" i="7" s="1"/>
  <c r="F119" i="7" s="1"/>
  <c r="Q56" i="3"/>
  <c r="Q56" i="7" s="1"/>
  <c r="F56" i="7" s="1"/>
  <c r="Q103" i="3"/>
  <c r="Q103" i="7" s="1"/>
  <c r="F103" i="7" s="1"/>
  <c r="K166" i="3"/>
  <c r="K132" i="3"/>
  <c r="Q112" i="3"/>
  <c r="Q112" i="7" s="1"/>
  <c r="F112" i="7" s="1"/>
  <c r="Q96" i="3"/>
  <c r="Q96" i="7" s="1"/>
  <c r="F96" i="7" s="1"/>
  <c r="Q82" i="3"/>
  <c r="Q82" i="7" s="1"/>
  <c r="F82" i="7" s="1"/>
  <c r="Q57" i="3"/>
  <c r="Q57" i="7" s="1"/>
  <c r="F57" i="7" s="1"/>
  <c r="K131" i="3"/>
  <c r="K131" i="7" s="1"/>
  <c r="L178" i="3"/>
  <c r="L178" i="7" s="1"/>
  <c r="K167" i="3"/>
  <c r="K167" i="7" s="1"/>
  <c r="L188" i="3"/>
  <c r="L188" i="7" s="1"/>
  <c r="Q156" i="3"/>
  <c r="Q156" i="7" s="1"/>
  <c r="F156" i="7" s="1"/>
  <c r="L117" i="3"/>
  <c r="L117" i="7" s="1"/>
  <c r="Q123" i="3"/>
  <c r="Q123" i="7" s="1"/>
  <c r="F123" i="7" s="1"/>
  <c r="K44" i="3"/>
  <c r="K44" i="7" s="1"/>
  <c r="Q49" i="3"/>
  <c r="Q49" i="7" s="1"/>
  <c r="F49" i="7" s="1"/>
  <c r="Q175" i="3"/>
  <c r="Q175" i="7" s="1"/>
  <c r="F175" i="7" s="1"/>
  <c r="Q160" i="3"/>
  <c r="Q160" i="7" s="1"/>
  <c r="F160" i="7" s="1"/>
  <c r="Q128" i="3"/>
  <c r="Q128" i="7" s="1"/>
  <c r="F128" i="7" s="1"/>
  <c r="Q102" i="3"/>
  <c r="Q102" i="7" s="1"/>
  <c r="F102" i="7" s="1"/>
  <c r="Q187" i="3"/>
  <c r="Q187" i="7" s="1"/>
  <c r="F187" i="7" s="1"/>
  <c r="Q114" i="3"/>
  <c r="Q114" i="7" s="1"/>
  <c r="F114" i="7" s="1"/>
  <c r="Q120" i="3"/>
  <c r="Q120" i="7" s="1"/>
  <c r="F120" i="7" s="1"/>
  <c r="Q44" i="3"/>
  <c r="Q44" i="7" s="1"/>
  <c r="F44" i="7" s="1"/>
  <c r="Q34" i="3"/>
  <c r="Q34" i="7" s="1"/>
  <c r="F34" i="7" s="1"/>
  <c r="Q90" i="3"/>
  <c r="Q90" i="7" s="1"/>
  <c r="F90" i="7" s="1"/>
  <c r="Q46" i="3"/>
  <c r="Q46" i="7" s="1"/>
  <c r="F46" i="7" s="1"/>
  <c r="K160" i="3"/>
  <c r="K160" i="7" s="1"/>
  <c r="K100" i="3"/>
  <c r="K100" i="7" s="1"/>
  <c r="O129" i="3"/>
  <c r="O129" i="7" s="1"/>
  <c r="D129" i="7" s="1"/>
  <c r="O169" i="3"/>
  <c r="O169" i="7" s="1"/>
  <c r="D169" i="7" s="1"/>
  <c r="L143" i="3"/>
  <c r="L143" i="7" s="1"/>
  <c r="L27" i="3"/>
  <c r="L27" i="7" s="1"/>
  <c r="L52" i="3"/>
  <c r="L52" i="7" s="1"/>
  <c r="L49" i="3"/>
  <c r="L49" i="7" s="1"/>
  <c r="L82" i="3"/>
  <c r="L82" i="7" s="1"/>
  <c r="L107" i="3"/>
  <c r="L107" i="7" s="1"/>
  <c r="L32" i="3"/>
  <c r="L32" i="7" s="1"/>
  <c r="R194" i="3"/>
  <c r="R194" i="7" s="1"/>
  <c r="I19" i="3"/>
  <c r="I19" i="7" s="1"/>
  <c r="I3" i="7"/>
  <c r="I16" i="3"/>
  <c r="I16" i="7" s="1"/>
  <c r="I122" i="3"/>
  <c r="L139" i="3"/>
  <c r="L139" i="7" s="1"/>
  <c r="R16" i="3"/>
  <c r="R82" i="3"/>
  <c r="R82" i="7" s="1"/>
  <c r="R130" i="3"/>
  <c r="R130" i="7" s="1"/>
  <c r="R165" i="3"/>
  <c r="R165" i="7" s="1"/>
  <c r="R182" i="3"/>
  <c r="R182" i="7" s="1"/>
  <c r="R121" i="3"/>
  <c r="R121" i="7" s="1"/>
  <c r="R176" i="3"/>
  <c r="R176" i="7" s="1"/>
  <c r="R178" i="3"/>
  <c r="R117" i="3"/>
  <c r="R117" i="7" s="1"/>
  <c r="R183" i="3"/>
  <c r="R183" i="7" s="1"/>
  <c r="L125" i="3"/>
  <c r="L125" i="7" s="1"/>
  <c r="R63" i="3"/>
  <c r="R63" i="7" s="1"/>
  <c r="R29" i="3"/>
  <c r="R29" i="7" s="1"/>
  <c r="R15" i="3"/>
  <c r="R15" i="7" s="1"/>
  <c r="R57" i="3"/>
  <c r="R57" i="7" s="1"/>
  <c r="R43" i="3"/>
  <c r="R43" i="7" s="1"/>
  <c r="R151" i="3"/>
  <c r="R151" i="7" s="1"/>
  <c r="L105" i="3"/>
  <c r="L105" i="7" s="1"/>
  <c r="R145" i="3"/>
  <c r="R145" i="7" s="1"/>
  <c r="L111" i="3"/>
  <c r="L111" i="7" s="1"/>
  <c r="L71" i="3"/>
  <c r="L71" i="7" s="1"/>
  <c r="R41" i="3"/>
  <c r="R41" i="7" s="1"/>
  <c r="R27" i="3"/>
  <c r="R27" i="7" s="1"/>
  <c r="R141" i="3"/>
  <c r="R141" i="7" s="1"/>
  <c r="R114" i="3"/>
  <c r="R114" i="7" s="1"/>
  <c r="L171" i="3"/>
  <c r="L171" i="7" s="1"/>
  <c r="R174" i="3"/>
  <c r="R174" i="7" s="1"/>
  <c r="L162" i="3"/>
  <c r="L162" i="7" s="1"/>
  <c r="L137" i="3"/>
  <c r="L137" i="7" s="1"/>
  <c r="P125" i="7"/>
  <c r="E125" i="7" s="1"/>
  <c r="L192" i="3"/>
  <c r="L192" i="7" s="1"/>
  <c r="L163" i="3"/>
  <c r="L163" i="7" s="1"/>
  <c r="L142" i="3"/>
  <c r="L142" i="7" s="1"/>
  <c r="L95" i="3"/>
  <c r="L95" i="7" s="1"/>
  <c r="L56" i="3"/>
  <c r="L56" i="7" s="1"/>
  <c r="I125" i="3"/>
  <c r="I125" i="7" s="1"/>
  <c r="L69" i="3"/>
  <c r="L69" i="7" s="1"/>
  <c r="L36" i="3"/>
  <c r="L36" i="7" s="1"/>
  <c r="L11" i="3"/>
  <c r="L11" i="7" s="1"/>
  <c r="R110" i="3"/>
  <c r="R110" i="7" s="1"/>
  <c r="R81" i="3"/>
  <c r="R81" i="7" s="1"/>
  <c r="L48" i="3"/>
  <c r="L48" i="7" s="1"/>
  <c r="P124" i="7"/>
  <c r="E124" i="7" s="1"/>
  <c r="P40" i="7"/>
  <c r="E40" i="7" s="1"/>
  <c r="P50" i="7"/>
  <c r="E50" i="7" s="1"/>
  <c r="Q191" i="3"/>
  <c r="P184" i="3"/>
  <c r="P184" i="7" s="1"/>
  <c r="E184" i="7" s="1"/>
  <c r="Q166" i="3"/>
  <c r="Q166" i="7" s="1"/>
  <c r="F166" i="7" s="1"/>
  <c r="Q150" i="3"/>
  <c r="Q150" i="7" s="1"/>
  <c r="F150" i="7" s="1"/>
  <c r="Q195" i="3"/>
  <c r="Q195" i="7" s="1"/>
  <c r="F195" i="7" s="1"/>
  <c r="P180" i="3"/>
  <c r="P180" i="7" s="1"/>
  <c r="E180" i="7" s="1"/>
  <c r="Q167" i="3"/>
  <c r="Q167" i="7" s="1"/>
  <c r="F167" i="7" s="1"/>
  <c r="P151" i="3"/>
  <c r="P151" i="7" s="1"/>
  <c r="E151" i="7" s="1"/>
  <c r="P115" i="3"/>
  <c r="P99" i="3"/>
  <c r="P99" i="7" s="1"/>
  <c r="E99" i="7" s="1"/>
  <c r="Q196" i="3"/>
  <c r="Q196" i="7" s="1"/>
  <c r="F196" i="7" s="1"/>
  <c r="Q139" i="3"/>
  <c r="Q139" i="7" s="1"/>
  <c r="F139" i="7" s="1"/>
  <c r="Q146" i="3"/>
  <c r="Q146" i="7" s="1"/>
  <c r="F146" i="7" s="1"/>
  <c r="P116" i="3"/>
  <c r="P116" i="7" s="1"/>
  <c r="E116" i="7" s="1"/>
  <c r="P107" i="3"/>
  <c r="P107" i="7" s="1"/>
  <c r="E107" i="7" s="1"/>
  <c r="Q98" i="3"/>
  <c r="Q98" i="7" s="1"/>
  <c r="F98" i="7" s="1"/>
  <c r="P87" i="3"/>
  <c r="Q78" i="3"/>
  <c r="Q78" i="7" s="1"/>
  <c r="F78" i="7" s="1"/>
  <c r="P57" i="3"/>
  <c r="P57" i="7" s="1"/>
  <c r="E57" i="7" s="1"/>
  <c r="P35" i="3"/>
  <c r="P35" i="7" s="1"/>
  <c r="E35" i="7" s="1"/>
  <c r="P19" i="3"/>
  <c r="P19" i="7" s="1"/>
  <c r="E19" i="7" s="1"/>
  <c r="P197" i="3"/>
  <c r="P197" i="7" s="1"/>
  <c r="E197" i="7" s="1"/>
  <c r="P137" i="3"/>
  <c r="P137" i="7" s="1"/>
  <c r="E137" i="7" s="1"/>
  <c r="P123" i="3"/>
  <c r="P123" i="7" s="1"/>
  <c r="E123" i="7" s="1"/>
  <c r="P103" i="3"/>
  <c r="Q92" i="3"/>
  <c r="Q92" i="7" s="1"/>
  <c r="F92" i="7" s="1"/>
  <c r="Q75" i="3"/>
  <c r="Q75" i="7" s="1"/>
  <c r="F75" i="7" s="1"/>
  <c r="P63" i="3"/>
  <c r="P63" i="7" s="1"/>
  <c r="E63" i="7" s="1"/>
  <c r="P37" i="3"/>
  <c r="P37" i="7" s="1"/>
  <c r="E37" i="7" s="1"/>
  <c r="Q8" i="3"/>
  <c r="Q8" i="7" s="1"/>
  <c r="F8" i="7" s="1"/>
  <c r="Q171" i="3"/>
  <c r="Q171" i="7" s="1"/>
  <c r="F171" i="7" s="1"/>
  <c r="Q122" i="3"/>
  <c r="Q122" i="7" s="1"/>
  <c r="F122" i="7" s="1"/>
  <c r="P95" i="3"/>
  <c r="P59" i="3"/>
  <c r="P43" i="3"/>
  <c r="P43" i="7" s="1"/>
  <c r="E43" i="7" s="1"/>
  <c r="Q155" i="3"/>
  <c r="Q155" i="7" s="1"/>
  <c r="F155" i="7" s="1"/>
  <c r="P89" i="3"/>
  <c r="P89" i="7" s="1"/>
  <c r="E89" i="7" s="1"/>
  <c r="P68" i="3"/>
  <c r="P68" i="7" s="1"/>
  <c r="E68" i="7" s="1"/>
  <c r="P66" i="3"/>
  <c r="P66" i="7" s="1"/>
  <c r="E66" i="7" s="1"/>
  <c r="P42" i="3"/>
  <c r="P42" i="7" s="1"/>
  <c r="E42" i="7" s="1"/>
  <c r="P29" i="3"/>
  <c r="P18" i="3"/>
  <c r="P18" i="7" s="1"/>
  <c r="E18" i="7" s="1"/>
  <c r="P7" i="3"/>
  <c r="P7" i="7" s="1"/>
  <c r="E7" i="7" s="1"/>
  <c r="P16" i="3"/>
  <c r="P16" i="7" s="1"/>
  <c r="E16" i="7" s="1"/>
  <c r="P39" i="3"/>
  <c r="P39" i="7" s="1"/>
  <c r="E39" i="7" s="1"/>
  <c r="P55" i="3"/>
  <c r="P55" i="7" s="1"/>
  <c r="E55" i="7" s="1"/>
  <c r="P74" i="3"/>
  <c r="P74" i="7" s="1"/>
  <c r="E74" i="7" s="1"/>
  <c r="P136" i="3"/>
  <c r="P136" i="7" s="1"/>
  <c r="E136" i="7" s="1"/>
  <c r="P36" i="3"/>
  <c r="P129" i="3"/>
  <c r="P129" i="7" s="1"/>
  <c r="E129" i="7" s="1"/>
  <c r="P8" i="3"/>
  <c r="P8" i="7" s="1"/>
  <c r="E8" i="7" s="1"/>
  <c r="P78" i="3"/>
  <c r="P78" i="7" s="1"/>
  <c r="E78" i="7" s="1"/>
  <c r="P106" i="3"/>
  <c r="P106" i="7" s="1"/>
  <c r="E106" i="7" s="1"/>
  <c r="P122" i="3"/>
  <c r="P122" i="7" s="1"/>
  <c r="E122" i="7" s="1"/>
  <c r="P167" i="3"/>
  <c r="P167" i="7" s="1"/>
  <c r="E167" i="7" s="1"/>
  <c r="P44" i="3"/>
  <c r="P44" i="7" s="1"/>
  <c r="E44" i="7" s="1"/>
  <c r="P90" i="3"/>
  <c r="P130" i="3"/>
  <c r="P130" i="7" s="1"/>
  <c r="E130" i="7" s="1"/>
  <c r="P170" i="3"/>
  <c r="P170" i="7" s="1"/>
  <c r="E170" i="7" s="1"/>
  <c r="P193" i="3"/>
  <c r="P193" i="7" s="1"/>
  <c r="E193" i="7" s="1"/>
  <c r="P102" i="3"/>
  <c r="P102" i="7" s="1"/>
  <c r="E102" i="7" s="1"/>
  <c r="P152" i="3"/>
  <c r="P152" i="7" s="1"/>
  <c r="E152" i="7" s="1"/>
  <c r="P150" i="3"/>
  <c r="P150" i="7" s="1"/>
  <c r="E150" i="7" s="1"/>
  <c r="K104" i="3"/>
  <c r="K104" i="7" s="1"/>
  <c r="K107" i="3"/>
  <c r="K36" i="3"/>
  <c r="K36" i="7" s="1"/>
  <c r="K41" i="3"/>
  <c r="K41" i="7" s="1"/>
  <c r="K50" i="3"/>
  <c r="K50" i="7" s="1"/>
  <c r="K188" i="3"/>
  <c r="K188" i="7" s="1"/>
  <c r="K6" i="3"/>
  <c r="K6" i="7" s="1"/>
  <c r="K8" i="3"/>
  <c r="K8" i="7" s="1"/>
  <c r="K29" i="3"/>
  <c r="K29" i="7" s="1"/>
  <c r="K119" i="3"/>
  <c r="K17" i="3"/>
  <c r="K17" i="7" s="1"/>
  <c r="K65" i="3"/>
  <c r="K65" i="7" s="1"/>
  <c r="K78" i="3"/>
  <c r="K78" i="7" s="1"/>
  <c r="K136" i="3"/>
  <c r="K136" i="7" s="1"/>
  <c r="K147" i="3"/>
  <c r="K147" i="7" s="1"/>
  <c r="K128" i="3"/>
  <c r="K128" i="7" s="1"/>
  <c r="K169" i="3"/>
  <c r="K169" i="7" s="1"/>
  <c r="K148" i="3"/>
  <c r="K140" i="3"/>
  <c r="K140" i="7" s="1"/>
  <c r="K123" i="3"/>
  <c r="K123" i="7" s="1"/>
  <c r="K156" i="3"/>
  <c r="K156" i="7" s="1"/>
  <c r="J105" i="3"/>
  <c r="J105" i="7" s="1"/>
  <c r="K33" i="3"/>
  <c r="K33" i="7" s="1"/>
  <c r="K26" i="3"/>
  <c r="K26" i="7" s="1"/>
  <c r="J21" i="3"/>
  <c r="J21" i="7" s="1"/>
  <c r="J157" i="3"/>
  <c r="J157" i="7" s="1"/>
  <c r="J100" i="3"/>
  <c r="J100" i="7" s="1"/>
  <c r="K92" i="3"/>
  <c r="K92" i="7" s="1"/>
  <c r="K193" i="3"/>
  <c r="K193" i="7" s="1"/>
  <c r="K155" i="3"/>
  <c r="K155" i="7" s="1"/>
  <c r="K110" i="3"/>
  <c r="K110" i="7" s="1"/>
  <c r="J20" i="3"/>
  <c r="J20" i="7" s="1"/>
  <c r="J155" i="3"/>
  <c r="J155" i="7" s="1"/>
  <c r="J163" i="3"/>
  <c r="J181" i="3"/>
  <c r="J181" i="7" s="1"/>
  <c r="L3" i="7"/>
  <c r="L16" i="3"/>
  <c r="L16" i="7" s="1"/>
  <c r="L25" i="3"/>
  <c r="L25" i="7" s="1"/>
  <c r="L41" i="3"/>
  <c r="L41" i="7" s="1"/>
  <c r="L57" i="3"/>
  <c r="L57" i="7" s="1"/>
  <c r="L83" i="3"/>
  <c r="L83" i="7" s="1"/>
  <c r="L131" i="3"/>
  <c r="L131" i="7" s="1"/>
  <c r="L141" i="3"/>
  <c r="L147" i="3"/>
  <c r="L147" i="7" s="1"/>
  <c r="L158" i="3"/>
  <c r="L158" i="7" s="1"/>
  <c r="L7" i="3"/>
  <c r="L7" i="7" s="1"/>
  <c r="L127" i="3"/>
  <c r="L127" i="7" s="1"/>
  <c r="L43" i="3"/>
  <c r="L43" i="7" s="1"/>
  <c r="L61" i="3"/>
  <c r="L61" i="7" s="1"/>
  <c r="L67" i="3"/>
  <c r="L67" i="7" s="1"/>
  <c r="L8" i="3"/>
  <c r="L8" i="7" s="1"/>
  <c r="L33" i="3"/>
  <c r="L33" i="7" s="1"/>
  <c r="L40" i="3"/>
  <c r="L40" i="7" s="1"/>
  <c r="L97" i="3"/>
  <c r="L97" i="7" s="1"/>
  <c r="L119" i="3"/>
  <c r="L119" i="7" s="1"/>
  <c r="L135" i="3"/>
  <c r="L135" i="7" s="1"/>
  <c r="L184" i="3"/>
  <c r="L184" i="7" s="1"/>
  <c r="L66" i="3"/>
  <c r="L66" i="7" s="1"/>
  <c r="L89" i="3"/>
  <c r="L89" i="7" s="1"/>
  <c r="R122" i="3"/>
  <c r="R122" i="7" s="1"/>
  <c r="R51" i="3"/>
  <c r="R51" i="7" s="1"/>
  <c r="R87" i="3"/>
  <c r="R87" i="7" s="1"/>
  <c r="R118" i="3"/>
  <c r="R118" i="7" s="1"/>
  <c r="R125" i="3"/>
  <c r="R125" i="7" s="1"/>
  <c r="R3" i="7"/>
  <c r="R134" i="3"/>
  <c r="R134" i="7" s="1"/>
  <c r="R35" i="3"/>
  <c r="R35" i="7" s="1"/>
  <c r="R85" i="3"/>
  <c r="R85" i="7" s="1"/>
  <c r="R131" i="3"/>
  <c r="R131" i="7" s="1"/>
  <c r="R142" i="3"/>
  <c r="R142" i="7" s="1"/>
  <c r="R147" i="3"/>
  <c r="R147" i="7" s="1"/>
  <c r="R25" i="3"/>
  <c r="R25" i="7" s="1"/>
  <c r="R71" i="3"/>
  <c r="R71" i="7" s="1"/>
  <c r="G71" i="7" s="1"/>
  <c r="R127" i="3"/>
  <c r="R13" i="3"/>
  <c r="R13" i="7" s="1"/>
  <c r="R45" i="3"/>
  <c r="R45" i="7" s="1"/>
  <c r="R61" i="3"/>
  <c r="R61" i="7" s="1"/>
  <c r="R93" i="3"/>
  <c r="R93" i="7" s="1"/>
  <c r="R126" i="3"/>
  <c r="R126" i="7" s="1"/>
  <c r="R161" i="3"/>
  <c r="R161" i="7" s="1"/>
  <c r="R163" i="3"/>
  <c r="R163" i="7" s="1"/>
  <c r="G163" i="7" s="1"/>
  <c r="R167" i="3"/>
  <c r="R167" i="7" s="1"/>
  <c r="R73" i="3"/>
  <c r="R73" i="7" s="1"/>
  <c r="K191" i="3"/>
  <c r="K191" i="7" s="1"/>
  <c r="L187" i="3"/>
  <c r="L187" i="7" s="1"/>
  <c r="K175" i="3"/>
  <c r="K175" i="7" s="1"/>
  <c r="K197" i="3"/>
  <c r="K197" i="7" s="1"/>
  <c r="K180" i="3"/>
  <c r="K180" i="7" s="1"/>
  <c r="L176" i="3"/>
  <c r="L176" i="7" s="1"/>
  <c r="R171" i="3"/>
  <c r="R171" i="7" s="1"/>
  <c r="K164" i="3"/>
  <c r="K164" i="7" s="1"/>
  <c r="L153" i="3"/>
  <c r="L153" i="7" s="1"/>
  <c r="R137" i="3"/>
  <c r="R137" i="7" s="1"/>
  <c r="R187" i="3"/>
  <c r="R187" i="7" s="1"/>
  <c r="K162" i="3"/>
  <c r="K162" i="7" s="1"/>
  <c r="R157" i="3"/>
  <c r="R157" i="7" s="1"/>
  <c r="R135" i="3"/>
  <c r="R135" i="7" s="1"/>
  <c r="G135" i="7" s="1"/>
  <c r="L130" i="3"/>
  <c r="L130" i="7" s="1"/>
  <c r="L123" i="3"/>
  <c r="L123" i="7" s="1"/>
  <c r="K118" i="3"/>
  <c r="K118" i="7" s="1"/>
  <c r="J111" i="3"/>
  <c r="J111" i="7" s="1"/>
  <c r="R105" i="3"/>
  <c r="R105" i="7" s="1"/>
  <c r="L98" i="3"/>
  <c r="L98" i="7" s="1"/>
  <c r="L73" i="3"/>
  <c r="L73" i="7" s="1"/>
  <c r="K187" i="3"/>
  <c r="K187" i="7" s="1"/>
  <c r="L133" i="3"/>
  <c r="L133" i="7" s="1"/>
  <c r="L126" i="3"/>
  <c r="L126" i="7" s="1"/>
  <c r="K114" i="3"/>
  <c r="K114" i="7" s="1"/>
  <c r="L110" i="3"/>
  <c r="L110" i="7" s="1"/>
  <c r="R166" i="3"/>
  <c r="R166" i="7" s="1"/>
  <c r="R162" i="3"/>
  <c r="R162" i="7" s="1"/>
  <c r="R149" i="3"/>
  <c r="R149" i="7" s="1"/>
  <c r="L115" i="3"/>
  <c r="R109" i="3"/>
  <c r="R109" i="7" s="1"/>
  <c r="R79" i="3"/>
  <c r="R79" i="7" s="1"/>
  <c r="L65" i="3"/>
  <c r="L65" i="7" s="1"/>
  <c r="J58" i="3"/>
  <c r="J58" i="7" s="1"/>
  <c r="L47" i="3"/>
  <c r="L47" i="7" s="1"/>
  <c r="L31" i="3"/>
  <c r="L31" i="7" s="1"/>
  <c r="K12" i="3"/>
  <c r="K12" i="7" s="1"/>
  <c r="K152" i="3"/>
  <c r="K152" i="7" s="1"/>
  <c r="J79" i="3"/>
  <c r="J79" i="7" s="1"/>
  <c r="K75" i="3"/>
  <c r="K75" i="7" s="1"/>
  <c r="R69" i="3"/>
  <c r="R69" i="7" s="1"/>
  <c r="L59" i="3"/>
  <c r="L59" i="7" s="1"/>
  <c r="J54" i="3"/>
  <c r="J54" i="7" s="1"/>
  <c r="K45" i="3"/>
  <c r="K45" i="7" s="1"/>
  <c r="K38" i="3"/>
  <c r="K38" i="7" s="1"/>
  <c r="K22" i="3"/>
  <c r="K22" i="7" s="1"/>
  <c r="R11" i="3"/>
  <c r="R11" i="7" s="1"/>
  <c r="J6" i="3"/>
  <c r="L186" i="3"/>
  <c r="L186" i="7" s="1"/>
  <c r="L151" i="3"/>
  <c r="L151" i="7" s="1"/>
  <c r="K120" i="3"/>
  <c r="K120" i="7" s="1"/>
  <c r="L87" i="3"/>
  <c r="L87" i="7" s="1"/>
  <c r="R55" i="3"/>
  <c r="R55" i="7" s="1"/>
  <c r="J47" i="3"/>
  <c r="J47" i="7" s="1"/>
  <c r="L39" i="3"/>
  <c r="L39" i="7" s="1"/>
  <c r="J15" i="3"/>
  <c r="R101" i="3"/>
  <c r="R101" i="7" s="1"/>
  <c r="J89" i="3"/>
  <c r="J89" i="7" s="1"/>
  <c r="J69" i="3"/>
  <c r="J69" i="7" s="1"/>
  <c r="J43" i="3"/>
  <c r="J43" i="7" s="1"/>
  <c r="J80" i="3"/>
  <c r="J80" i="7" s="1"/>
  <c r="J126" i="3"/>
  <c r="J126" i="7" s="1"/>
  <c r="J83" i="3"/>
  <c r="K3" i="7"/>
  <c r="J3" i="7"/>
  <c r="J150" i="3"/>
  <c r="J150" i="7" s="1"/>
  <c r="J172" i="3"/>
  <c r="J172" i="7" s="1"/>
  <c r="J134" i="3"/>
  <c r="J134" i="7" s="1"/>
  <c r="J187" i="3"/>
  <c r="J187" i="7" s="1"/>
  <c r="J104" i="3"/>
  <c r="J104" i="7" s="1"/>
  <c r="J130" i="3"/>
  <c r="J40" i="3"/>
  <c r="J40" i="7" s="1"/>
  <c r="J8" i="3"/>
  <c r="J8" i="7" s="1"/>
  <c r="J36" i="3"/>
  <c r="J36" i="7" s="1"/>
  <c r="J124" i="3"/>
  <c r="J124" i="7" s="1"/>
  <c r="J159" i="3"/>
  <c r="J159" i="7" s="1"/>
  <c r="J34" i="3"/>
  <c r="J34" i="7" s="1"/>
  <c r="J45" i="3"/>
  <c r="J45" i="7" s="1"/>
  <c r="J175" i="3"/>
  <c r="J162" i="3"/>
  <c r="J162" i="7" s="1"/>
  <c r="J158" i="3"/>
  <c r="J158" i="7" s="1"/>
  <c r="J82" i="3"/>
  <c r="J82" i="7" s="1"/>
  <c r="J191" i="3"/>
  <c r="J191" i="7" s="1"/>
  <c r="J94" i="3"/>
  <c r="J94" i="7" s="1"/>
  <c r="J188" i="3"/>
  <c r="J188" i="7" s="1"/>
  <c r="J108" i="3"/>
  <c r="J108" i="7" s="1"/>
  <c r="J57" i="3"/>
  <c r="J57" i="7" s="1"/>
  <c r="J76" i="3"/>
  <c r="J76" i="7" s="1"/>
  <c r="J71" i="3"/>
  <c r="J71" i="7" s="1"/>
  <c r="J95" i="3"/>
  <c r="J95" i="7" s="1"/>
  <c r="J167" i="3"/>
  <c r="J167" i="7" s="1"/>
  <c r="J19" i="3"/>
  <c r="J19" i="7" s="1"/>
  <c r="J49" i="3"/>
  <c r="J49" i="7" s="1"/>
  <c r="J123" i="3"/>
  <c r="J123" i="7" s="1"/>
  <c r="J139" i="3"/>
  <c r="J23" i="3"/>
  <c r="J26" i="3"/>
  <c r="J26" i="7" s="1"/>
  <c r="J85" i="3"/>
  <c r="J85" i="7" s="1"/>
  <c r="J103" i="3"/>
  <c r="J103" i="7" s="1"/>
  <c r="J112" i="3"/>
  <c r="J112" i="7" s="1"/>
  <c r="J192" i="3"/>
  <c r="J192" i="7" s="1"/>
  <c r="J190" i="3"/>
  <c r="J190" i="7" s="1"/>
  <c r="J180" i="3"/>
  <c r="J180" i="7" s="1"/>
  <c r="K176" i="3"/>
  <c r="K176" i="7" s="1"/>
  <c r="J148" i="3"/>
  <c r="J148" i="7" s="1"/>
  <c r="K116" i="3"/>
  <c r="K116" i="7" s="1"/>
  <c r="K86" i="3"/>
  <c r="K86" i="7" s="1"/>
  <c r="K76" i="3"/>
  <c r="K76" i="7" s="1"/>
  <c r="J120" i="3"/>
  <c r="J120" i="7" s="1"/>
  <c r="L196" i="3"/>
  <c r="L196" i="7" s="1"/>
  <c r="L180" i="3"/>
  <c r="J184" i="3"/>
  <c r="J184" i="7" s="1"/>
  <c r="L174" i="3"/>
  <c r="L174" i="7" s="1"/>
  <c r="R170" i="3"/>
  <c r="R170" i="7" s="1"/>
  <c r="R153" i="3"/>
  <c r="R153" i="7" s="1"/>
  <c r="L146" i="3"/>
  <c r="L146" i="7" s="1"/>
  <c r="R184" i="3"/>
  <c r="R184" i="7" s="1"/>
  <c r="L179" i="3"/>
  <c r="L179" i="7" s="1"/>
  <c r="L168" i="3"/>
  <c r="L168" i="7" s="1"/>
  <c r="K142" i="3"/>
  <c r="K142" i="7" s="1"/>
  <c r="K134" i="3"/>
  <c r="K134" i="7" s="1"/>
  <c r="L121" i="3"/>
  <c r="L121" i="7" s="1"/>
  <c r="L114" i="3"/>
  <c r="L114" i="7" s="1"/>
  <c r="L91" i="3"/>
  <c r="L91" i="7" s="1"/>
  <c r="K70" i="3"/>
  <c r="K70" i="7" s="1"/>
  <c r="R192" i="3"/>
  <c r="R192" i="7" s="1"/>
  <c r="G192" i="7" s="1"/>
  <c r="K158" i="3"/>
  <c r="J143" i="3"/>
  <c r="J143" i="7" s="1"/>
  <c r="K139" i="3"/>
  <c r="K139" i="7" s="1"/>
  <c r="R133" i="3"/>
  <c r="R133" i="7" s="1"/>
  <c r="R190" i="3"/>
  <c r="R190" i="7" s="1"/>
  <c r="L166" i="3"/>
  <c r="L166" i="7" s="1"/>
  <c r="L161" i="3"/>
  <c r="L161" i="7" s="1"/>
  <c r="J133" i="3"/>
  <c r="J133" i="7" s="1"/>
  <c r="R113" i="3"/>
  <c r="R113" i="7" s="1"/>
  <c r="R99" i="3"/>
  <c r="R99" i="7" s="1"/>
  <c r="K96" i="3"/>
  <c r="K96" i="7" s="1"/>
  <c r="L63" i="3"/>
  <c r="L63" i="7" s="1"/>
  <c r="K58" i="3"/>
  <c r="K58" i="7" s="1"/>
  <c r="J53" i="3"/>
  <c r="J53" i="7" s="1"/>
  <c r="R47" i="3"/>
  <c r="R47" i="7" s="1"/>
  <c r="J39" i="3"/>
  <c r="J39" i="7" s="1"/>
  <c r="R31" i="3"/>
  <c r="R31" i="7" s="1"/>
  <c r="L24" i="3"/>
  <c r="L24" i="7" s="1"/>
  <c r="L17" i="3"/>
  <c r="L17" i="7" s="1"/>
  <c r="J10" i="3"/>
  <c r="J10" i="7" s="1"/>
  <c r="K163" i="3"/>
  <c r="K163" i="7" s="1"/>
  <c r="L150" i="3"/>
  <c r="L150" i="7" s="1"/>
  <c r="K126" i="3"/>
  <c r="K126" i="7" s="1"/>
  <c r="R102" i="3"/>
  <c r="R102" i="7" s="1"/>
  <c r="G102" i="7" s="1"/>
  <c r="R66" i="3"/>
  <c r="R59" i="3"/>
  <c r="R59" i="7" s="1"/>
  <c r="L45" i="3"/>
  <c r="L45" i="7" s="1"/>
  <c r="L29" i="3"/>
  <c r="L29" i="7" s="1"/>
  <c r="L13" i="3"/>
  <c r="L13" i="7" s="1"/>
  <c r="R9" i="3"/>
  <c r="R9" i="7" s="1"/>
  <c r="J196" i="3"/>
  <c r="J196" i="7" s="1"/>
  <c r="R186" i="3"/>
  <c r="R186" i="7" s="1"/>
  <c r="J168" i="3"/>
  <c r="J168" i="7" s="1"/>
  <c r="R143" i="3"/>
  <c r="R143" i="7" s="1"/>
  <c r="R129" i="3"/>
  <c r="R129" i="7" s="1"/>
  <c r="L85" i="3"/>
  <c r="L85" i="7" s="1"/>
  <c r="J63" i="3"/>
  <c r="J63" i="7" s="1"/>
  <c r="J50" i="3"/>
  <c r="J50" i="7" s="1"/>
  <c r="R39" i="3"/>
  <c r="R39" i="7" s="1"/>
  <c r="L23" i="3"/>
  <c r="L23" i="7" s="1"/>
  <c r="L9" i="3"/>
  <c r="L99" i="3"/>
  <c r="L99" i="7" s="1"/>
  <c r="J92" i="3"/>
  <c r="J92" i="7" s="1"/>
  <c r="J27" i="3"/>
  <c r="J27" i="7" s="1"/>
  <c r="J52" i="3"/>
  <c r="J52" i="7" s="1"/>
  <c r="J67" i="3"/>
  <c r="J67" i="7" s="1"/>
  <c r="J88" i="3"/>
  <c r="J88" i="7" s="1"/>
  <c r="J56" i="3"/>
  <c r="J56" i="7" s="1"/>
  <c r="J78" i="3"/>
  <c r="J78" i="7" s="1"/>
  <c r="J102" i="3"/>
  <c r="J102" i="7" s="1"/>
  <c r="J136" i="3"/>
  <c r="J136" i="7" s="1"/>
  <c r="J177" i="3"/>
  <c r="J177" i="7" s="1"/>
  <c r="P101" i="7"/>
  <c r="E101" i="7" s="1"/>
  <c r="P59" i="7"/>
  <c r="E59" i="7" s="1"/>
  <c r="K87" i="3"/>
  <c r="K87" i="7" s="1"/>
  <c r="P126" i="7"/>
  <c r="E126" i="7" s="1"/>
  <c r="P161" i="7"/>
  <c r="E161" i="7" s="1"/>
  <c r="P12" i="7"/>
  <c r="E12" i="7" s="1"/>
  <c r="P166" i="7"/>
  <c r="E166" i="7" s="1"/>
  <c r="R36" i="3"/>
  <c r="R36" i="7" s="1"/>
  <c r="E98" i="7"/>
  <c r="I191" i="3"/>
  <c r="I191" i="7" s="1"/>
  <c r="J182" i="3"/>
  <c r="J182" i="7" s="1"/>
  <c r="J161" i="3"/>
  <c r="J161" i="7" s="1"/>
  <c r="J145" i="3"/>
  <c r="J145" i="7" s="1"/>
  <c r="J149" i="3"/>
  <c r="J149" i="7" s="1"/>
  <c r="J132" i="3"/>
  <c r="J132" i="7" s="1"/>
  <c r="J129" i="3"/>
  <c r="J129" i="7" s="1"/>
  <c r="J164" i="3"/>
  <c r="J164" i="7" s="1"/>
  <c r="J109" i="3"/>
  <c r="J109" i="7" s="1"/>
  <c r="J153" i="3"/>
  <c r="J153" i="7" s="1"/>
  <c r="I84" i="3"/>
  <c r="I84" i="7" s="1"/>
  <c r="I62" i="3"/>
  <c r="I62" i="7" s="1"/>
  <c r="J55" i="3"/>
  <c r="J197" i="3"/>
  <c r="J197" i="7" s="1"/>
  <c r="I141" i="3"/>
  <c r="I141" i="7" s="1"/>
  <c r="J121" i="3"/>
  <c r="J121" i="7" s="1"/>
  <c r="I114" i="3"/>
  <c r="I114" i="7" s="1"/>
  <c r="J101" i="3"/>
  <c r="J101" i="7" s="1"/>
  <c r="J75" i="3"/>
  <c r="J75" i="7" s="1"/>
  <c r="J51" i="3"/>
  <c r="J51" i="7" s="1"/>
  <c r="J38" i="3"/>
  <c r="J38" i="7" s="1"/>
  <c r="J35" i="3"/>
  <c r="J35" i="7" s="1"/>
  <c r="I26" i="3"/>
  <c r="I26" i="7" s="1"/>
  <c r="J17" i="3"/>
  <c r="J17" i="7" s="1"/>
  <c r="J174" i="3"/>
  <c r="J174" i="7" s="1"/>
  <c r="J156" i="3"/>
  <c r="J156" i="7" s="1"/>
  <c r="J93" i="3"/>
  <c r="J93" i="7" s="1"/>
  <c r="J31" i="3"/>
  <c r="J31" i="7" s="1"/>
  <c r="J173" i="3"/>
  <c r="J137" i="3"/>
  <c r="J137" i="7" s="1"/>
  <c r="J66" i="3"/>
  <c r="J66" i="7" s="1"/>
  <c r="J96" i="3"/>
  <c r="J96" i="7" s="1"/>
  <c r="J29" i="3"/>
  <c r="J29" i="7" s="1"/>
  <c r="J13" i="3"/>
  <c r="J13" i="7" s="1"/>
  <c r="J11" i="3"/>
  <c r="J11" i="7" s="1"/>
  <c r="J25" i="3"/>
  <c r="J25" i="7" s="1"/>
  <c r="J30" i="3"/>
  <c r="J30" i="7" s="1"/>
  <c r="J62" i="3"/>
  <c r="J62" i="7" s="1"/>
  <c r="J70" i="3"/>
  <c r="J70" i="7" s="1"/>
  <c r="J87" i="3"/>
  <c r="J87" i="7" s="1"/>
  <c r="J135" i="3"/>
  <c r="J135" i="7" s="1"/>
  <c r="J12" i="3"/>
  <c r="J12" i="7" s="1"/>
  <c r="J44" i="3"/>
  <c r="J44" i="7" s="1"/>
  <c r="J99" i="3"/>
  <c r="J99" i="7" s="1"/>
  <c r="J16" i="3"/>
  <c r="J16" i="7" s="1"/>
  <c r="J48" i="3"/>
  <c r="J48" i="7" s="1"/>
  <c r="J114" i="3"/>
  <c r="J114" i="7" s="1"/>
  <c r="J185" i="3"/>
  <c r="J185" i="7" s="1"/>
  <c r="J166" i="3"/>
  <c r="J166" i="7" s="1"/>
  <c r="J90" i="3"/>
  <c r="J90" i="7" s="1"/>
  <c r="J122" i="3"/>
  <c r="J122" i="7" s="1"/>
  <c r="J147" i="3"/>
  <c r="J147" i="7" s="1"/>
  <c r="J171" i="3"/>
  <c r="J171" i="7" s="1"/>
  <c r="J138" i="3"/>
  <c r="J138" i="7" s="1"/>
  <c r="J183" i="3"/>
  <c r="J183" i="7" s="1"/>
  <c r="J179" i="3"/>
  <c r="J179" i="7" s="1"/>
  <c r="J186" i="3"/>
  <c r="J186" i="7" s="1"/>
  <c r="J170" i="3"/>
  <c r="J170" i="7" s="1"/>
  <c r="J189" i="3"/>
  <c r="J189" i="7" s="1"/>
  <c r="J178" i="3"/>
  <c r="J178" i="7" s="1"/>
  <c r="J127" i="3"/>
  <c r="J127" i="7" s="1"/>
  <c r="J97" i="3"/>
  <c r="J97" i="7" s="1"/>
  <c r="J81" i="3"/>
  <c r="J81" i="7" s="1"/>
  <c r="J141" i="3"/>
  <c r="J141" i="7" s="1"/>
  <c r="J125" i="3"/>
  <c r="J125" i="7" s="1"/>
  <c r="J140" i="3"/>
  <c r="J140" i="7" s="1"/>
  <c r="I52" i="3"/>
  <c r="I52" i="7" s="1"/>
  <c r="J42" i="3"/>
  <c r="J42" i="7" s="1"/>
  <c r="J37" i="3"/>
  <c r="J37" i="7" s="1"/>
  <c r="J7" i="3"/>
  <c r="J169" i="3"/>
  <c r="J169" i="7" s="1"/>
  <c r="I86" i="3"/>
  <c r="I86" i="7" s="1"/>
  <c r="J77" i="3"/>
  <c r="J77" i="7" s="1"/>
  <c r="I64" i="3"/>
  <c r="I64" i="7" s="1"/>
  <c r="J33" i="3"/>
  <c r="J33" i="7" s="1"/>
  <c r="J22" i="3"/>
  <c r="J22" i="7" s="1"/>
  <c r="J160" i="3"/>
  <c r="J160" i="7" s="1"/>
  <c r="J128" i="3"/>
  <c r="J128" i="7" s="1"/>
  <c r="J117" i="3"/>
  <c r="J117" i="7" s="1"/>
  <c r="J91" i="3"/>
  <c r="J91" i="7" s="1"/>
  <c r="J61" i="3"/>
  <c r="J61" i="7" s="1"/>
  <c r="J68" i="3"/>
  <c r="J68" i="7" s="1"/>
  <c r="J59" i="3"/>
  <c r="J59" i="7" s="1"/>
  <c r="I98" i="3"/>
  <c r="I98" i="7" s="1"/>
  <c r="J18" i="3"/>
  <c r="J18" i="7" s="1"/>
  <c r="J14" i="3"/>
  <c r="J14" i="7" s="1"/>
  <c r="J46" i="3"/>
  <c r="J46" i="7" s="1"/>
  <c r="J107" i="3"/>
  <c r="J107" i="7" s="1"/>
  <c r="J144" i="3"/>
  <c r="J144" i="7" s="1"/>
  <c r="J193" i="3"/>
  <c r="J193" i="7" s="1"/>
  <c r="J72" i="3"/>
  <c r="J72" i="7" s="1"/>
  <c r="J115" i="3"/>
  <c r="J115" i="7" s="1"/>
  <c r="J152" i="3"/>
  <c r="J152" i="7" s="1"/>
  <c r="J28" i="3"/>
  <c r="J28" i="7" s="1"/>
  <c r="J60" i="3"/>
  <c r="J60" i="7" s="1"/>
  <c r="J98" i="3"/>
  <c r="J98" i="7" s="1"/>
  <c r="J32" i="3"/>
  <c r="J32" i="7" s="1"/>
  <c r="J64" i="3"/>
  <c r="J64" i="7" s="1"/>
  <c r="J86" i="3"/>
  <c r="J86" i="7" s="1"/>
  <c r="J110" i="3"/>
  <c r="J110" i="7" s="1"/>
  <c r="J151" i="3"/>
  <c r="J151" i="7" s="1"/>
  <c r="J142" i="3"/>
  <c r="J142" i="7" s="1"/>
  <c r="J74" i="3"/>
  <c r="J74" i="7" s="1"/>
  <c r="J106" i="3"/>
  <c r="J106" i="7" s="1"/>
  <c r="J146" i="3"/>
  <c r="J146" i="7" s="1"/>
  <c r="J154" i="3"/>
  <c r="J154" i="7" s="1"/>
  <c r="P186" i="7"/>
  <c r="E186" i="7" s="1"/>
  <c r="J195" i="3"/>
  <c r="J195" i="7" s="1"/>
  <c r="I122" i="7"/>
  <c r="P165" i="7"/>
  <c r="E165" i="7" s="1"/>
  <c r="P160" i="7"/>
  <c r="E160" i="7" s="1"/>
  <c r="Q138" i="7"/>
  <c r="F138" i="7" s="1"/>
  <c r="K130" i="7"/>
  <c r="P111" i="7"/>
  <c r="E111" i="7" s="1"/>
  <c r="P156" i="7"/>
  <c r="E156" i="7" s="1"/>
  <c r="P85" i="7"/>
  <c r="E85" i="7" s="1"/>
  <c r="P15" i="7"/>
  <c r="E15" i="7" s="1"/>
  <c r="P196" i="7"/>
  <c r="E196" i="7" s="1"/>
  <c r="P34" i="7"/>
  <c r="E34" i="7" s="1"/>
  <c r="P27" i="7"/>
  <c r="E27" i="7" s="1"/>
  <c r="P32" i="7"/>
  <c r="E32" i="7" s="1"/>
  <c r="P64" i="7"/>
  <c r="E64" i="7" s="1"/>
  <c r="P195" i="7"/>
  <c r="E195" i="7" s="1"/>
  <c r="P120" i="7"/>
  <c r="E120" i="7" s="1"/>
  <c r="P114" i="7"/>
  <c r="E114" i="7" s="1"/>
  <c r="P185" i="7"/>
  <c r="E185" i="7" s="1"/>
  <c r="P169" i="7"/>
  <c r="E169" i="7" s="1"/>
  <c r="Q179" i="7"/>
  <c r="F179" i="7" s="1"/>
  <c r="P148" i="7"/>
  <c r="E148" i="7" s="1"/>
  <c r="P131" i="7"/>
  <c r="E131" i="7" s="1"/>
  <c r="P84" i="7"/>
  <c r="E84" i="7" s="1"/>
  <c r="P139" i="7"/>
  <c r="E139" i="7" s="1"/>
  <c r="P53" i="7"/>
  <c r="E53" i="7" s="1"/>
  <c r="P6" i="7"/>
  <c r="E6" i="7" s="1"/>
  <c r="P132" i="7"/>
  <c r="E132" i="7" s="1"/>
  <c r="P54" i="7"/>
  <c r="E54" i="7" s="1"/>
  <c r="P36" i="7"/>
  <c r="E36" i="7" s="1"/>
  <c r="P104" i="7"/>
  <c r="E104" i="7" s="1"/>
  <c r="P162" i="7"/>
  <c r="E162" i="7" s="1"/>
  <c r="L180" i="7"/>
  <c r="P182" i="7"/>
  <c r="E182" i="7" s="1"/>
  <c r="J113" i="7"/>
  <c r="L75" i="7"/>
  <c r="P181" i="7"/>
  <c r="E181" i="7" s="1"/>
  <c r="K158" i="7"/>
  <c r="P140" i="7"/>
  <c r="E140" i="7" s="1"/>
  <c r="P155" i="7"/>
  <c r="E155" i="7" s="1"/>
  <c r="P163" i="7"/>
  <c r="E163" i="7" s="1"/>
  <c r="P147" i="7"/>
  <c r="E147" i="7" s="1"/>
  <c r="P109" i="7"/>
  <c r="E109" i="7" s="1"/>
  <c r="P100" i="7"/>
  <c r="E100" i="7" s="1"/>
  <c r="P47" i="7"/>
  <c r="E47" i="7" s="1"/>
  <c r="P95" i="7"/>
  <c r="E95" i="7" s="1"/>
  <c r="P33" i="7"/>
  <c r="E33" i="7" s="1"/>
  <c r="P80" i="7"/>
  <c r="E80" i="7" s="1"/>
  <c r="P190" i="7"/>
  <c r="E190" i="7" s="1"/>
  <c r="P171" i="7"/>
  <c r="E171" i="7" s="1"/>
  <c r="P177" i="7"/>
  <c r="E177" i="7" s="1"/>
  <c r="K166" i="7"/>
  <c r="P189" i="7"/>
  <c r="E189" i="7" s="1"/>
  <c r="J176" i="7"/>
  <c r="J116" i="7"/>
  <c r="J165" i="7"/>
  <c r="P188" i="7"/>
  <c r="E188" i="7" s="1"/>
  <c r="P172" i="7"/>
  <c r="E172" i="7" s="1"/>
  <c r="I55" i="7"/>
  <c r="P51" i="7"/>
  <c r="E51" i="7" s="1"/>
  <c r="P41" i="7"/>
  <c r="E41" i="7" s="1"/>
  <c r="P121" i="7"/>
  <c r="E121" i="7" s="1"/>
  <c r="P96" i="7"/>
  <c r="E96" i="7" s="1"/>
  <c r="P31" i="7"/>
  <c r="E31" i="7" s="1"/>
  <c r="J6" i="7"/>
  <c r="P174" i="7"/>
  <c r="E174" i="7" s="1"/>
  <c r="P75" i="7"/>
  <c r="E75" i="7" s="1"/>
  <c r="I60" i="7"/>
  <c r="J15" i="7"/>
  <c r="N47" i="7"/>
  <c r="C47" i="7" s="1"/>
  <c r="P144" i="7"/>
  <c r="E144" i="7" s="1"/>
  <c r="K107" i="7"/>
  <c r="P91" i="7"/>
  <c r="E91" i="7" s="1"/>
  <c r="P71" i="7"/>
  <c r="E71" i="7" s="1"/>
  <c r="P11" i="7"/>
  <c r="E11" i="7" s="1"/>
  <c r="P23" i="7"/>
  <c r="E23" i="7" s="1"/>
  <c r="P46" i="7"/>
  <c r="E46" i="7" s="1"/>
  <c r="P153" i="7"/>
  <c r="E153" i="7" s="1"/>
  <c r="P88" i="7"/>
  <c r="E88" i="7" s="1"/>
  <c r="P113" i="7"/>
  <c r="E113" i="7" s="1"/>
  <c r="P142" i="7"/>
  <c r="E142" i="7" s="1"/>
  <c r="J163" i="7"/>
  <c r="P86" i="7"/>
  <c r="E86" i="7" s="1"/>
  <c r="P146" i="7"/>
  <c r="E146" i="7" s="1"/>
  <c r="P154" i="7"/>
  <c r="E154" i="7" s="1"/>
  <c r="P179" i="7"/>
  <c r="E179" i="7" s="1"/>
  <c r="P175" i="7"/>
  <c r="E175" i="7" s="1"/>
  <c r="R119" i="7"/>
  <c r="P83" i="7"/>
  <c r="E83" i="7" s="1"/>
  <c r="P67" i="7"/>
  <c r="E67" i="7" s="1"/>
  <c r="P176" i="7"/>
  <c r="E176" i="7" s="1"/>
  <c r="P143" i="7"/>
  <c r="E143" i="7" s="1"/>
  <c r="P127" i="7"/>
  <c r="E127" i="7" s="1"/>
  <c r="P135" i="7"/>
  <c r="E135" i="7" s="1"/>
  <c r="R115" i="7"/>
  <c r="P112" i="7"/>
  <c r="E112" i="7" s="1"/>
  <c r="P105" i="7"/>
  <c r="E105" i="7" s="1"/>
  <c r="J55" i="7"/>
  <c r="P157" i="7"/>
  <c r="E157" i="7" s="1"/>
  <c r="R66" i="7"/>
  <c r="L9" i="7"/>
  <c r="P48" i="7"/>
  <c r="E48" i="7" s="1"/>
  <c r="P20" i="7"/>
  <c r="E20" i="7" s="1"/>
  <c r="P94" i="7"/>
  <c r="E94" i="7" s="1"/>
  <c r="Q191" i="7"/>
  <c r="F191" i="7" s="1"/>
  <c r="K119" i="7"/>
  <c r="S160" i="7"/>
  <c r="H160" i="7" s="1"/>
  <c r="P9" i="7"/>
  <c r="E9" i="7" s="1"/>
  <c r="P79" i="7"/>
  <c r="E79" i="7" s="1"/>
  <c r="P21" i="7"/>
  <c r="E21" i="7" s="1"/>
  <c r="P168" i="7"/>
  <c r="E168" i="7" s="1"/>
  <c r="L141" i="7"/>
  <c r="P119" i="7"/>
  <c r="E119" i="7" s="1"/>
  <c r="P73" i="7"/>
  <c r="E73" i="7" s="1"/>
  <c r="P65" i="7"/>
  <c r="E65" i="7" s="1"/>
  <c r="J173" i="7"/>
  <c r="P159" i="7"/>
  <c r="E159" i="7" s="1"/>
  <c r="P69" i="7"/>
  <c r="E69" i="7" s="1"/>
  <c r="P45" i="7"/>
  <c r="E45" i="7" s="1"/>
  <c r="R16" i="7"/>
  <c r="P26" i="7"/>
  <c r="E26" i="7" s="1"/>
  <c r="P10" i="7"/>
  <c r="E10" i="7" s="1"/>
  <c r="P117" i="7"/>
  <c r="E117" i="7" s="1"/>
  <c r="P187" i="7"/>
  <c r="E187" i="7" s="1"/>
  <c r="P52" i="7"/>
  <c r="E52" i="7" s="1"/>
  <c r="P158" i="7"/>
  <c r="E158" i="7" s="1"/>
  <c r="P108" i="7"/>
  <c r="E108" i="7" s="1"/>
  <c r="P133" i="7"/>
  <c r="E133" i="7" s="1"/>
  <c r="P82" i="7"/>
  <c r="E82" i="7" s="1"/>
  <c r="P90" i="7"/>
  <c r="E90" i="7" s="1"/>
  <c r="P145" i="7"/>
  <c r="E145" i="7" s="1"/>
  <c r="P178" i="7"/>
  <c r="E178" i="7" s="1"/>
  <c r="P194" i="7"/>
  <c r="E194" i="7" s="1"/>
  <c r="R178" i="7"/>
  <c r="L155" i="7"/>
  <c r="K148" i="7"/>
  <c r="K132" i="7"/>
  <c r="P115" i="7"/>
  <c r="E115" i="7" s="1"/>
  <c r="R89" i="7"/>
  <c r="P164" i="7"/>
  <c r="E164" i="7" s="1"/>
  <c r="P141" i="7"/>
  <c r="E141" i="7" s="1"/>
  <c r="L115" i="7"/>
  <c r="P87" i="7"/>
  <c r="E87" i="7" s="1"/>
  <c r="J84" i="7"/>
  <c r="J23" i="7"/>
  <c r="P192" i="7"/>
  <c r="E192" i="7" s="1"/>
  <c r="J139" i="7"/>
  <c r="R127" i="7"/>
  <c r="P103" i="7"/>
  <c r="E103" i="7" s="1"/>
  <c r="P77" i="7"/>
  <c r="E77" i="7" s="1"/>
  <c r="P92" i="7"/>
  <c r="E92" i="7" s="1"/>
  <c r="P49" i="7"/>
  <c r="E49" i="7" s="1"/>
  <c r="P17" i="7"/>
  <c r="E17" i="7" s="1"/>
  <c r="P173" i="7"/>
  <c r="E173" i="7" s="1"/>
  <c r="P61" i="7"/>
  <c r="E61" i="7" s="1"/>
  <c r="P58" i="7"/>
  <c r="E58" i="7" s="1"/>
  <c r="P38" i="7"/>
  <c r="E38" i="7" s="1"/>
  <c r="P29" i="7"/>
  <c r="E29" i="7" s="1"/>
  <c r="P22" i="7"/>
  <c r="E22" i="7" s="1"/>
  <c r="P13" i="7"/>
  <c r="E13" i="7" s="1"/>
  <c r="J9" i="7"/>
  <c r="P14" i="7"/>
  <c r="E14" i="7" s="1"/>
  <c r="P30" i="7"/>
  <c r="E30" i="7" s="1"/>
  <c r="P62" i="7"/>
  <c r="E62" i="7" s="1"/>
  <c r="P72" i="7"/>
  <c r="E72" i="7" s="1"/>
  <c r="J24" i="7"/>
  <c r="P97" i="7"/>
  <c r="E97" i="7" s="1"/>
  <c r="J130" i="7"/>
  <c r="P24" i="7"/>
  <c r="E24" i="7" s="1"/>
  <c r="P56" i="7"/>
  <c r="E56" i="7" s="1"/>
  <c r="P81" i="7"/>
  <c r="E81" i="7" s="1"/>
  <c r="P110" i="7"/>
  <c r="E110" i="7" s="1"/>
  <c r="P28" i="7"/>
  <c r="E28" i="7" s="1"/>
  <c r="P60" i="7"/>
  <c r="E60" i="7" s="1"/>
  <c r="J83" i="7"/>
  <c r="J131" i="7"/>
  <c r="P134" i="7"/>
  <c r="E134" i="7" s="1"/>
  <c r="J175" i="7"/>
  <c r="P183" i="7"/>
  <c r="E183" i="7" s="1"/>
  <c r="P191" i="7"/>
  <c r="E191" i="7" s="1"/>
  <c r="E217" i="6"/>
  <c r="E210" i="6"/>
  <c r="E224" i="6"/>
  <c r="J208" i="6"/>
  <c r="H224" i="6"/>
  <c r="M208" i="6"/>
  <c r="H217" i="6"/>
  <c r="H210" i="6"/>
  <c r="G217" i="6"/>
  <c r="G224" i="6"/>
  <c r="G210" i="6"/>
  <c r="L208" i="6"/>
  <c r="F210" i="6"/>
  <c r="F224" i="6"/>
  <c r="K208" i="6"/>
  <c r="F217" i="6"/>
  <c r="D224" i="6"/>
  <c r="I208" i="6"/>
  <c r="D210" i="6"/>
  <c r="D217" i="6"/>
  <c r="K2" i="5"/>
  <c r="R2" i="5"/>
  <c r="S2" i="5"/>
  <c r="I2" i="5"/>
  <c r="N2" i="5"/>
  <c r="J2" i="5"/>
  <c r="L2" i="5"/>
  <c r="O2" i="5"/>
  <c r="Q2" i="5"/>
  <c r="M2" i="5"/>
  <c r="P2" i="5"/>
  <c r="S2" i="4"/>
  <c r="O2" i="4"/>
  <c r="N2" i="4"/>
  <c r="R2" i="4"/>
  <c r="J2" i="4"/>
  <c r="P2" i="4"/>
  <c r="K2" i="4"/>
  <c r="I2" i="4"/>
  <c r="M2" i="4"/>
  <c r="L2" i="4"/>
  <c r="Q2" i="4"/>
  <c r="M56" i="3"/>
  <c r="M56" i="7" s="1"/>
  <c r="M165" i="3"/>
  <c r="M165" i="7" s="1"/>
  <c r="Q28" i="3"/>
  <c r="Q28" i="7" s="1"/>
  <c r="F28" i="7" s="1"/>
  <c r="K10" i="3"/>
  <c r="K10" i="7" s="1"/>
  <c r="Q6" i="3"/>
  <c r="Q6" i="7" s="1"/>
  <c r="F6" i="7" s="1"/>
  <c r="Q154" i="3"/>
  <c r="Q154" i="7" s="1"/>
  <c r="F154" i="7" s="1"/>
  <c r="K124" i="3"/>
  <c r="K124" i="7" s="1"/>
  <c r="K94" i="3"/>
  <c r="K94" i="7" s="1"/>
  <c r="K72" i="3"/>
  <c r="K72" i="7" s="1"/>
  <c r="M164" i="3"/>
  <c r="M164" i="7" s="1"/>
  <c r="Q144" i="3"/>
  <c r="Q144" i="7" s="1"/>
  <c r="F144" i="7" s="1"/>
  <c r="K88" i="3"/>
  <c r="K88" i="7" s="1"/>
  <c r="S60" i="3"/>
  <c r="S60" i="7" s="1"/>
  <c r="H60" i="7" s="1"/>
  <c r="K34" i="3"/>
  <c r="K34" i="7" s="1"/>
  <c r="K18" i="3"/>
  <c r="K18" i="7" s="1"/>
  <c r="Q185" i="3"/>
  <c r="Q185" i="7" s="1"/>
  <c r="F185" i="7" s="1"/>
  <c r="K108" i="3"/>
  <c r="K108" i="7" s="1"/>
  <c r="K82" i="3"/>
  <c r="K82" i="7" s="1"/>
  <c r="K62" i="3"/>
  <c r="K62" i="7" s="1"/>
  <c r="K48" i="3"/>
  <c r="K48" i="7" s="1"/>
  <c r="S39" i="3"/>
  <c r="S39" i="7" s="1"/>
  <c r="H39" i="7" s="1"/>
  <c r="S92" i="3"/>
  <c r="S92" i="7" s="1"/>
  <c r="H92" i="7" s="1"/>
  <c r="K9" i="3"/>
  <c r="K9" i="7" s="1"/>
  <c r="K67" i="3"/>
  <c r="K67" i="7" s="1"/>
  <c r="Q131" i="3"/>
  <c r="Q131" i="7" s="1"/>
  <c r="F131" i="7" s="1"/>
  <c r="Q25" i="3"/>
  <c r="Q25" i="7" s="1"/>
  <c r="F25" i="7" s="1"/>
  <c r="Q32" i="3"/>
  <c r="Q32" i="7" s="1"/>
  <c r="F32" i="7" s="1"/>
  <c r="K46" i="3"/>
  <c r="K46" i="7" s="1"/>
  <c r="Q64" i="3"/>
  <c r="Q64" i="7" s="1"/>
  <c r="F64" i="7" s="1"/>
  <c r="K80" i="3"/>
  <c r="K80" i="7" s="1"/>
  <c r="K83" i="3"/>
  <c r="K83" i="7" s="1"/>
  <c r="Q106" i="3"/>
  <c r="Q106" i="7" s="1"/>
  <c r="F106" i="7" s="1"/>
  <c r="Q108" i="3"/>
  <c r="Q108" i="7" s="1"/>
  <c r="F108" i="7" s="1"/>
  <c r="Q135" i="3"/>
  <c r="Q135" i="7" s="1"/>
  <c r="F135" i="7" s="1"/>
  <c r="Q147" i="3"/>
  <c r="Q147" i="7" s="1"/>
  <c r="F147" i="7" s="1"/>
  <c r="K20" i="3"/>
  <c r="K20" i="7" s="1"/>
  <c r="Q52" i="3"/>
  <c r="Q52" i="7" s="1"/>
  <c r="F52" i="7" s="1"/>
  <c r="K57" i="3"/>
  <c r="K57" i="7" s="1"/>
  <c r="Q66" i="3"/>
  <c r="Q66" i="7" s="1"/>
  <c r="F66" i="7" s="1"/>
  <c r="Q91" i="3"/>
  <c r="Q91" i="7" s="1"/>
  <c r="F91" i="7" s="1"/>
  <c r="K172" i="3"/>
  <c r="K172" i="7" s="1"/>
  <c r="Q193" i="3"/>
  <c r="Q193" i="7" s="1"/>
  <c r="F193" i="7" s="1"/>
  <c r="Q24" i="3"/>
  <c r="Q24" i="7" s="1"/>
  <c r="F24" i="7" s="1"/>
  <c r="Q40" i="3"/>
  <c r="Q40" i="7" s="1"/>
  <c r="F40" i="7" s="1"/>
  <c r="K56" i="3"/>
  <c r="K56" i="7" s="1"/>
  <c r="Q74" i="3"/>
  <c r="Q74" i="7" s="1"/>
  <c r="F74" i="7" s="1"/>
  <c r="Q94" i="3"/>
  <c r="Q94" i="7" s="1"/>
  <c r="F94" i="7" s="1"/>
  <c r="Q126" i="3"/>
  <c r="Q126" i="7" s="1"/>
  <c r="F126" i="7" s="1"/>
  <c r="Q12" i="3"/>
  <c r="Q12" i="7" s="1"/>
  <c r="F12" i="7" s="1"/>
  <c r="K28" i="3"/>
  <c r="K28" i="7" s="1"/>
  <c r="Q38" i="3"/>
  <c r="Q38" i="7" s="1"/>
  <c r="F38" i="7" s="1"/>
  <c r="K42" i="3"/>
  <c r="K42" i="7" s="1"/>
  <c r="K49" i="3"/>
  <c r="K49" i="7" s="1"/>
  <c r="Q54" i="3"/>
  <c r="Q54" i="7" s="1"/>
  <c r="F54" i="7" s="1"/>
  <c r="K60" i="3"/>
  <c r="K60" i="7" s="1"/>
  <c r="Q76" i="3"/>
  <c r="Q76" i="7" s="1"/>
  <c r="F76" i="7" s="1"/>
  <c r="K106" i="3"/>
  <c r="K106" i="7" s="1"/>
  <c r="Q152" i="3"/>
  <c r="Q152" i="7" s="1"/>
  <c r="F152" i="7" s="1"/>
  <c r="K192" i="3"/>
  <c r="K192" i="7" s="1"/>
  <c r="Q130" i="3"/>
  <c r="Q130" i="7" s="1"/>
  <c r="F130" i="7" s="1"/>
  <c r="Q158" i="3"/>
  <c r="Q158" i="7" s="1"/>
  <c r="F158" i="7" s="1"/>
  <c r="Q169" i="3"/>
  <c r="Q169" i="7" s="1"/>
  <c r="F169" i="7" s="1"/>
  <c r="K196" i="3"/>
  <c r="K196" i="7" s="1"/>
  <c r="Q70" i="3"/>
  <c r="Q70" i="7" s="1"/>
  <c r="F70" i="7" s="1"/>
  <c r="K84" i="3"/>
  <c r="K84" i="7" s="1"/>
  <c r="K102" i="3"/>
  <c r="K102" i="7" s="1"/>
  <c r="Q134" i="3"/>
  <c r="Q134" i="7" s="1"/>
  <c r="F134" i="7" s="1"/>
  <c r="Q140" i="3"/>
  <c r="Q140" i="7" s="1"/>
  <c r="F140" i="7" s="1"/>
  <c r="Q162" i="3"/>
  <c r="Q162" i="7" s="1"/>
  <c r="F162" i="7" s="1"/>
  <c r="K181" i="3"/>
  <c r="K181" i="7" s="1"/>
  <c r="K150" i="3"/>
  <c r="K150" i="7" s="1"/>
  <c r="Q180" i="3"/>
  <c r="Q180" i="7" s="1"/>
  <c r="F180" i="7" s="1"/>
  <c r="Q197" i="3"/>
  <c r="Q197" i="7" s="1"/>
  <c r="F197" i="7" s="1"/>
  <c r="K173" i="3"/>
  <c r="K173" i="7" s="1"/>
  <c r="Q45" i="3"/>
  <c r="Q45" i="7" s="1"/>
  <c r="F45" i="7" s="1"/>
  <c r="K71" i="3"/>
  <c r="K71" i="7" s="1"/>
  <c r="Q151" i="3"/>
  <c r="Q151" i="7" s="1"/>
  <c r="F151" i="7" s="1"/>
  <c r="K30" i="3"/>
  <c r="K30" i="7" s="1"/>
  <c r="Q48" i="3"/>
  <c r="Q48" i="7" s="1"/>
  <c r="F48" i="7" s="1"/>
  <c r="K64" i="3"/>
  <c r="K64" i="7" s="1"/>
  <c r="Q80" i="3"/>
  <c r="Q80" i="7" s="1"/>
  <c r="F80" i="7" s="1"/>
  <c r="Q87" i="3"/>
  <c r="Q87" i="7" s="1"/>
  <c r="F87" i="7" s="1"/>
  <c r="Q107" i="3"/>
  <c r="Q107" i="7" s="1"/>
  <c r="F107" i="7" s="1"/>
  <c r="Q110" i="3"/>
  <c r="Q110" i="7" s="1"/>
  <c r="F110" i="7" s="1"/>
  <c r="K135" i="3"/>
  <c r="K135" i="7" s="1"/>
  <c r="K151" i="3"/>
  <c r="K151" i="7" s="1"/>
  <c r="K185" i="3"/>
  <c r="K185" i="7" s="1"/>
  <c r="Q36" i="3"/>
  <c r="Q36" i="7" s="1"/>
  <c r="F36" i="7" s="1"/>
  <c r="K52" i="3"/>
  <c r="K52" i="7" s="1"/>
  <c r="Q62" i="3"/>
  <c r="Q62" i="7" s="1"/>
  <c r="F62" i="7" s="1"/>
  <c r="K66" i="3"/>
  <c r="K66" i="7" s="1"/>
  <c r="K91" i="3"/>
  <c r="K91" i="7" s="1"/>
  <c r="K144" i="3"/>
  <c r="K144" i="7" s="1"/>
  <c r="Q188" i="3"/>
  <c r="Q188" i="7" s="1"/>
  <c r="F188" i="7" s="1"/>
  <c r="K13" i="3"/>
  <c r="K13" i="7" s="1"/>
  <c r="Q18" i="3"/>
  <c r="Q18" i="7" s="1"/>
  <c r="F18" i="7" s="1"/>
  <c r="K24" i="3"/>
  <c r="K24" i="7" s="1"/>
  <c r="K40" i="3"/>
  <c r="K40" i="7" s="1"/>
  <c r="Q50" i="3"/>
  <c r="Q50" i="7" s="1"/>
  <c r="F50" i="7" s="1"/>
  <c r="K54" i="3"/>
  <c r="K54" i="7" s="1"/>
  <c r="K61" i="3"/>
  <c r="K61" i="7" s="1"/>
  <c r="O108" i="3"/>
  <c r="O108" i="7" s="1"/>
  <c r="D108" i="7" s="1"/>
  <c r="R24" i="3"/>
  <c r="R24" i="7" s="1"/>
  <c r="R44" i="3"/>
  <c r="R44" i="7" s="1"/>
  <c r="L94" i="3"/>
  <c r="L94" i="7" s="1"/>
  <c r="N105" i="3"/>
  <c r="N105" i="7" s="1"/>
  <c r="C105" i="7" s="1"/>
  <c r="O23" i="3"/>
  <c r="O23" i="7" s="1"/>
  <c r="D23" i="7" s="1"/>
  <c r="O24" i="3"/>
  <c r="O24" i="7" s="1"/>
  <c r="D24" i="7" s="1"/>
  <c r="O15" i="3"/>
  <c r="O15" i="7" s="1"/>
  <c r="D15" i="7" s="1"/>
  <c r="O7" i="3"/>
  <c r="O7" i="7" s="1"/>
  <c r="D7" i="7" s="1"/>
  <c r="O51" i="3"/>
  <c r="O51" i="7" s="1"/>
  <c r="D51" i="7" s="1"/>
  <c r="O89" i="3"/>
  <c r="O89" i="7" s="1"/>
  <c r="D89" i="7" s="1"/>
  <c r="O157" i="3"/>
  <c r="O157" i="7" s="1"/>
  <c r="D157" i="7" s="1"/>
  <c r="O72" i="3"/>
  <c r="O72" i="7" s="1"/>
  <c r="D72" i="7" s="1"/>
  <c r="O109" i="3"/>
  <c r="O109" i="7" s="1"/>
  <c r="D109" i="7" s="1"/>
  <c r="I130" i="3"/>
  <c r="I130" i="7" s="1"/>
  <c r="I132" i="3"/>
  <c r="I132" i="7" s="1"/>
  <c r="O161" i="3"/>
  <c r="O161" i="7" s="1"/>
  <c r="D161" i="7" s="1"/>
  <c r="I166" i="3"/>
  <c r="I166" i="7" s="1"/>
  <c r="O10" i="3"/>
  <c r="O10" i="7" s="1"/>
  <c r="D10" i="7" s="1"/>
  <c r="I28" i="3"/>
  <c r="I28" i="7" s="1"/>
  <c r="O40" i="3"/>
  <c r="O40" i="7" s="1"/>
  <c r="D40" i="7" s="1"/>
  <c r="O58" i="3"/>
  <c r="O58" i="7" s="1"/>
  <c r="D58" i="7" s="1"/>
  <c r="O96" i="3"/>
  <c r="O96" i="7" s="1"/>
  <c r="D96" i="7" s="1"/>
  <c r="O98" i="3"/>
  <c r="O98" i="7" s="1"/>
  <c r="D98" i="7" s="1"/>
  <c r="I128" i="3"/>
  <c r="I128" i="7" s="1"/>
  <c r="O177" i="3"/>
  <c r="O177" i="7" s="1"/>
  <c r="D177" i="7" s="1"/>
  <c r="O179" i="3"/>
  <c r="O179" i="7" s="1"/>
  <c r="D179" i="7" s="1"/>
  <c r="I32" i="3"/>
  <c r="I32" i="7" s="1"/>
  <c r="O44" i="3"/>
  <c r="O44" i="7" s="1"/>
  <c r="D44" i="7" s="1"/>
  <c r="O60" i="3"/>
  <c r="O60" i="7" s="1"/>
  <c r="D60" i="7" s="1"/>
  <c r="O80" i="3"/>
  <c r="O80" i="7" s="1"/>
  <c r="D80" i="7" s="1"/>
  <c r="O82" i="3"/>
  <c r="O82" i="7" s="1"/>
  <c r="D82" i="7" s="1"/>
  <c r="I96" i="3"/>
  <c r="I96" i="7" s="1"/>
  <c r="I100" i="3"/>
  <c r="I100" i="7" s="1"/>
  <c r="I106" i="3"/>
  <c r="I106" i="7" s="1"/>
  <c r="O116" i="3"/>
  <c r="O116" i="7" s="1"/>
  <c r="D116" i="7" s="1"/>
  <c r="O166" i="3"/>
  <c r="O166" i="7" s="1"/>
  <c r="D166" i="7" s="1"/>
  <c r="I7" i="3"/>
  <c r="I7" i="7" s="1"/>
  <c r="I14" i="3"/>
  <c r="I14" i="7" s="1"/>
  <c r="O16" i="3"/>
  <c r="O16" i="7" s="1"/>
  <c r="D16" i="7" s="1"/>
  <c r="O32" i="3"/>
  <c r="O32" i="7" s="1"/>
  <c r="D32" i="7" s="1"/>
  <c r="O50" i="3"/>
  <c r="O50" i="7" s="1"/>
  <c r="D50" i="7" s="1"/>
  <c r="I66" i="3"/>
  <c r="I66" i="7" s="1"/>
  <c r="O70" i="3"/>
  <c r="O70" i="7" s="1"/>
  <c r="D70" i="7" s="1"/>
  <c r="I90" i="3"/>
  <c r="I90" i="7" s="1"/>
  <c r="I112" i="3"/>
  <c r="I112" i="7" s="1"/>
  <c r="O120" i="3"/>
  <c r="O120" i="7" s="1"/>
  <c r="D120" i="7" s="1"/>
  <c r="O136" i="3"/>
  <c r="O136" i="7" s="1"/>
  <c r="D136" i="7" s="1"/>
  <c r="I146" i="3"/>
  <c r="I146" i="7" s="1"/>
  <c r="O150" i="3"/>
  <c r="O150" i="7" s="1"/>
  <c r="D150" i="7" s="1"/>
  <c r="I171" i="3"/>
  <c r="I171" i="7" s="1"/>
  <c r="I144" i="3"/>
  <c r="I144" i="7" s="1"/>
  <c r="I152" i="3"/>
  <c r="I152" i="7" s="1"/>
  <c r="I182" i="3"/>
  <c r="I182" i="7" s="1"/>
  <c r="O156" i="3"/>
  <c r="O156" i="7" s="1"/>
  <c r="D156" i="7" s="1"/>
  <c r="I187" i="3"/>
  <c r="I187" i="7" s="1"/>
  <c r="O191" i="3"/>
  <c r="O191" i="7" s="1"/>
  <c r="D191" i="7" s="1"/>
  <c r="I22" i="3"/>
  <c r="I22" i="7" s="1"/>
  <c r="O31" i="3"/>
  <c r="O31" i="7" s="1"/>
  <c r="D31" i="7" s="1"/>
  <c r="O22" i="3"/>
  <c r="O22" i="7" s="1"/>
  <c r="D22" i="7" s="1"/>
  <c r="O19" i="3"/>
  <c r="O19" i="7" s="1"/>
  <c r="D19" i="7" s="1"/>
  <c r="O6" i="3"/>
  <c r="O6" i="7" s="1"/>
  <c r="D6" i="7" s="1"/>
  <c r="I8" i="3"/>
  <c r="I8" i="7" s="1"/>
  <c r="O35" i="3"/>
  <c r="O35" i="7" s="1"/>
  <c r="D35" i="7" s="1"/>
  <c r="O63" i="3"/>
  <c r="O63" i="7" s="1"/>
  <c r="D63" i="7" s="1"/>
  <c r="I93" i="3"/>
  <c r="I93" i="7" s="1"/>
  <c r="O54" i="3"/>
  <c r="O54" i="7" s="1"/>
  <c r="D54" i="7" s="1"/>
  <c r="I72" i="3"/>
  <c r="I72" i="7" s="1"/>
  <c r="O134" i="3"/>
  <c r="O134" i="7" s="1"/>
  <c r="D134" i="7" s="1"/>
  <c r="I138" i="3"/>
  <c r="I138" i="7" s="1"/>
  <c r="I162" i="3"/>
  <c r="I162" i="7" s="1"/>
  <c r="I195" i="3"/>
  <c r="I195" i="7" s="1"/>
  <c r="I12" i="3"/>
  <c r="I12" i="7" s="1"/>
  <c r="I38" i="3"/>
  <c r="I38" i="7" s="1"/>
  <c r="I44" i="3"/>
  <c r="I44" i="7" s="1"/>
  <c r="I47" i="3"/>
  <c r="I47" i="7" s="1"/>
  <c r="I54" i="3"/>
  <c r="I54" i="7" s="1"/>
  <c r="O56" i="3"/>
  <c r="O56" i="7" s="1"/>
  <c r="D56" i="7" s="1"/>
  <c r="O77" i="3"/>
  <c r="O77" i="7" s="1"/>
  <c r="D77" i="7" s="1"/>
  <c r="O97" i="3"/>
  <c r="O97" i="7" s="1"/>
  <c r="D97" i="7" s="1"/>
  <c r="O100" i="3"/>
  <c r="O100" i="7" s="1"/>
  <c r="D100" i="7" s="1"/>
  <c r="I177" i="3"/>
  <c r="I177" i="7" s="1"/>
  <c r="O14" i="3"/>
  <c r="O14" i="7" s="1"/>
  <c r="D14" i="7" s="1"/>
  <c r="I35" i="3"/>
  <c r="I35" i="7" s="1"/>
  <c r="I42" i="3"/>
  <c r="I42" i="7" s="1"/>
  <c r="I48" i="3"/>
  <c r="I48" i="7" s="1"/>
  <c r="I51" i="3"/>
  <c r="I51" i="7" s="1"/>
  <c r="I58" i="3"/>
  <c r="I58" i="7" s="1"/>
  <c r="O81" i="3"/>
  <c r="O81" i="7" s="1"/>
  <c r="D81" i="7" s="1"/>
  <c r="O84" i="3"/>
  <c r="O84" i="7" s="1"/>
  <c r="D84" i="7" s="1"/>
  <c r="O104" i="3"/>
  <c r="O104" i="7" s="1"/>
  <c r="D104" i="7" s="1"/>
  <c r="O106" i="3"/>
  <c r="O106" i="7" s="1"/>
  <c r="D106" i="7" s="1"/>
  <c r="I116" i="3"/>
  <c r="I116" i="7" s="1"/>
  <c r="O125" i="3"/>
  <c r="O125" i="7" s="1"/>
  <c r="D125" i="7" s="1"/>
  <c r="O153" i="3"/>
  <c r="O153" i="7" s="1"/>
  <c r="D153" i="7" s="1"/>
  <c r="I157" i="3"/>
  <c r="I157" i="7" s="1"/>
  <c r="I20" i="3"/>
  <c r="I20" i="7" s="1"/>
  <c r="I23" i="3"/>
  <c r="I23" i="7" s="1"/>
  <c r="I30" i="3"/>
  <c r="I30" i="7" s="1"/>
  <c r="I36" i="3"/>
  <c r="I36" i="7" s="1"/>
  <c r="I39" i="3"/>
  <c r="I39" i="7" s="1"/>
  <c r="I46" i="3"/>
  <c r="I46" i="7" s="1"/>
  <c r="O48" i="3"/>
  <c r="O48" i="7" s="1"/>
  <c r="D48" i="7" s="1"/>
  <c r="O64" i="3"/>
  <c r="O64" i="7" s="1"/>
  <c r="D64" i="7" s="1"/>
  <c r="O66" i="3"/>
  <c r="O66" i="7" s="1"/>
  <c r="D66" i="7" s="1"/>
  <c r="O90" i="3"/>
  <c r="O90" i="7" s="1"/>
  <c r="D90" i="7" s="1"/>
  <c r="O144" i="3"/>
  <c r="O144" i="7" s="1"/>
  <c r="D144" i="7" s="1"/>
  <c r="O146" i="3"/>
  <c r="O146" i="7" s="1"/>
  <c r="D146" i="7" s="1"/>
  <c r="I175" i="3"/>
  <c r="I175" i="7" s="1"/>
  <c r="O92" i="3"/>
  <c r="O92" i="7" s="1"/>
  <c r="D92" i="7" s="1"/>
  <c r="O124" i="3"/>
  <c r="O124" i="7" s="1"/>
  <c r="D124" i="7" s="1"/>
  <c r="I154" i="3"/>
  <c r="I154" i="7" s="1"/>
  <c r="O140" i="3"/>
  <c r="O140" i="7" s="1"/>
  <c r="D140" i="7" s="1"/>
  <c r="I158" i="3"/>
  <c r="I158" i="7" s="1"/>
  <c r="O185" i="3"/>
  <c r="O185" i="7" s="1"/>
  <c r="D185" i="7" s="1"/>
  <c r="O187" i="3"/>
  <c r="O187" i="7" s="1"/>
  <c r="D187" i="7" s="1"/>
  <c r="O197" i="3"/>
  <c r="O197" i="7" s="1"/>
  <c r="D197" i="7" s="1"/>
  <c r="I167" i="3"/>
  <c r="I167" i="7" s="1"/>
  <c r="O189" i="3"/>
  <c r="O189" i="7" s="1"/>
  <c r="D189" i="7" s="1"/>
  <c r="I193" i="3"/>
  <c r="I193" i="7" s="1"/>
  <c r="N121" i="3"/>
  <c r="N121" i="7" s="1"/>
  <c r="C121" i="7" s="1"/>
  <c r="I145" i="3"/>
  <c r="I145" i="7" s="1"/>
  <c r="O112" i="3"/>
  <c r="O112" i="7" s="1"/>
  <c r="D112" i="7" s="1"/>
  <c r="O28" i="3"/>
  <c r="O28" i="7" s="1"/>
  <c r="D28" i="7" s="1"/>
  <c r="O195" i="3"/>
  <c r="O195" i="7" s="1"/>
  <c r="D195" i="7" s="1"/>
  <c r="I160" i="3"/>
  <c r="I160" i="7" s="1"/>
  <c r="I56" i="3"/>
  <c r="I56" i="7" s="1"/>
  <c r="O38" i="3"/>
  <c r="O38" i="7" s="1"/>
  <c r="D38" i="7" s="1"/>
  <c r="I105" i="3"/>
  <c r="I105" i="7" s="1"/>
  <c r="I31" i="3"/>
  <c r="I31" i="7" s="1"/>
  <c r="I183" i="3"/>
  <c r="I183" i="7" s="1"/>
  <c r="I186" i="3"/>
  <c r="I186" i="7" s="1"/>
  <c r="O193" i="3"/>
  <c r="O193" i="7" s="1"/>
  <c r="D193" i="7" s="1"/>
  <c r="O154" i="3"/>
  <c r="O154" i="7" s="1"/>
  <c r="D154" i="7" s="1"/>
  <c r="I136" i="3"/>
  <c r="I136" i="7" s="1"/>
  <c r="I129" i="3"/>
  <c r="I129" i="7" s="1"/>
  <c r="I126" i="3"/>
  <c r="I126" i="7" s="1"/>
  <c r="O122" i="3"/>
  <c r="O122" i="7" s="1"/>
  <c r="D122" i="7" s="1"/>
  <c r="I120" i="3"/>
  <c r="I120" i="7" s="1"/>
  <c r="I113" i="3"/>
  <c r="I113" i="7" s="1"/>
  <c r="I110" i="3"/>
  <c r="I110" i="7" s="1"/>
  <c r="I78" i="3"/>
  <c r="I78" i="7" s="1"/>
  <c r="O145" i="3"/>
  <c r="O145" i="7" s="1"/>
  <c r="D145" i="7" s="1"/>
  <c r="O173" i="3"/>
  <c r="O173" i="7" s="1"/>
  <c r="D173" i="7" s="1"/>
  <c r="O130" i="3"/>
  <c r="O130" i="7" s="1"/>
  <c r="D130" i="7" s="1"/>
  <c r="I70" i="3"/>
  <c r="I70" i="7" s="1"/>
  <c r="O34" i="3"/>
  <c r="O34" i="7" s="1"/>
  <c r="D34" i="7" s="1"/>
  <c r="O18" i="3"/>
  <c r="O18" i="7" s="1"/>
  <c r="D18" i="7" s="1"/>
  <c r="O162" i="3"/>
  <c r="O162" i="7" s="1"/>
  <c r="D162" i="7" s="1"/>
  <c r="O118" i="3"/>
  <c r="O118" i="7" s="1"/>
  <c r="D118" i="7" s="1"/>
  <c r="O105" i="3"/>
  <c r="O105" i="7" s="1"/>
  <c r="D105" i="7" s="1"/>
  <c r="I81" i="3"/>
  <c r="I81" i="7" s="1"/>
  <c r="O62" i="3"/>
  <c r="O62" i="7" s="1"/>
  <c r="D62" i="7" s="1"/>
  <c r="O46" i="3"/>
  <c r="O46" i="7" s="1"/>
  <c r="D46" i="7" s="1"/>
  <c r="O30" i="3"/>
  <c r="O30" i="7" s="1"/>
  <c r="D30" i="7" s="1"/>
  <c r="I179" i="3"/>
  <c r="I179" i="7" s="1"/>
  <c r="O102" i="3"/>
  <c r="O102" i="7" s="1"/>
  <c r="D102" i="7" s="1"/>
  <c r="I164" i="3"/>
  <c r="I164" i="7" s="1"/>
  <c r="O128" i="3"/>
  <c r="O128" i="7" s="1"/>
  <c r="D128" i="7" s="1"/>
  <c r="I77" i="3"/>
  <c r="I77" i="7" s="1"/>
  <c r="O8" i="3"/>
  <c r="O8" i="7" s="1"/>
  <c r="D8" i="7" s="1"/>
  <c r="N150" i="3"/>
  <c r="N150" i="7" s="1"/>
  <c r="C150" i="7" s="1"/>
  <c r="N110" i="3"/>
  <c r="N110" i="7" s="1"/>
  <c r="C110" i="7" s="1"/>
  <c r="N27" i="3"/>
  <c r="N27" i="7" s="1"/>
  <c r="C27" i="7" s="1"/>
  <c r="N158" i="3"/>
  <c r="N158" i="7" s="1"/>
  <c r="C158" i="7" s="1"/>
  <c r="N168" i="3"/>
  <c r="N168" i="7" s="1"/>
  <c r="C168" i="7" s="1"/>
  <c r="N174" i="3"/>
  <c r="N174" i="7" s="1"/>
  <c r="C174" i="7" s="1"/>
  <c r="N64" i="3"/>
  <c r="N64" i="7" s="1"/>
  <c r="C64" i="7" s="1"/>
  <c r="N99" i="3"/>
  <c r="N99" i="7" s="1"/>
  <c r="C99" i="7" s="1"/>
  <c r="N85" i="3"/>
  <c r="N85" i="7" s="1"/>
  <c r="C85" i="7" s="1"/>
  <c r="N15" i="3"/>
  <c r="N15" i="7" s="1"/>
  <c r="C15" i="7" s="1"/>
  <c r="N145" i="3"/>
  <c r="N145" i="7" s="1"/>
  <c r="C145" i="7" s="1"/>
  <c r="N149" i="3"/>
  <c r="N149" i="7" s="1"/>
  <c r="C149" i="7" s="1"/>
  <c r="N154" i="3"/>
  <c r="N154" i="7" s="1"/>
  <c r="C154" i="7" s="1"/>
  <c r="N32" i="3"/>
  <c r="N32" i="7" s="1"/>
  <c r="C32" i="7" s="1"/>
  <c r="O132" i="3"/>
  <c r="O132" i="7" s="1"/>
  <c r="D132" i="7" s="1"/>
  <c r="I74" i="3"/>
  <c r="I74" i="7" s="1"/>
  <c r="I121" i="3"/>
  <c r="I121" i="7" s="1"/>
  <c r="I24" i="3"/>
  <c r="I24" i="7" s="1"/>
  <c r="I82" i="3"/>
  <c r="I82" i="7" s="1"/>
  <c r="I97" i="3"/>
  <c r="I97" i="7" s="1"/>
  <c r="N55" i="3"/>
  <c r="N55" i="7" s="1"/>
  <c r="C55" i="7" s="1"/>
  <c r="O93" i="3"/>
  <c r="O93" i="7" s="1"/>
  <c r="D93" i="7" s="1"/>
  <c r="O39" i="3"/>
  <c r="O39" i="7" s="1"/>
  <c r="D39" i="7" s="1"/>
  <c r="O181" i="3"/>
  <c r="O181" i="7" s="1"/>
  <c r="D181" i="7" s="1"/>
  <c r="O186" i="3"/>
  <c r="O186" i="7" s="1"/>
  <c r="D186" i="7" s="1"/>
  <c r="I142" i="3"/>
  <c r="I142" i="7" s="1"/>
  <c r="I170" i="3"/>
  <c r="I170" i="7" s="1"/>
  <c r="O152" i="3"/>
  <c r="O152" i="7" s="1"/>
  <c r="D152" i="7" s="1"/>
  <c r="I148" i="3"/>
  <c r="I148" i="7" s="1"/>
  <c r="I94" i="3"/>
  <c r="I94" i="7" s="1"/>
  <c r="O76" i="3"/>
  <c r="O76" i="7" s="1"/>
  <c r="D76" i="7" s="1"/>
  <c r="I150" i="3"/>
  <c r="I150" i="7" s="1"/>
  <c r="N115" i="3"/>
  <c r="N115" i="7" s="1"/>
  <c r="C115" i="7" s="1"/>
  <c r="I88" i="3"/>
  <c r="I88" i="7" s="1"/>
  <c r="I80" i="3"/>
  <c r="I80" i="7" s="1"/>
  <c r="O68" i="3"/>
  <c r="O68" i="7" s="1"/>
  <c r="D68" i="7" s="1"/>
  <c r="I169" i="3"/>
  <c r="I169" i="7" s="1"/>
  <c r="I118" i="3"/>
  <c r="I118" i="7" s="1"/>
  <c r="I104" i="3"/>
  <c r="I104" i="7" s="1"/>
  <c r="O86" i="3"/>
  <c r="O86" i="7" s="1"/>
  <c r="D86" i="7" s="1"/>
  <c r="I10" i="3"/>
  <c r="I10" i="7" s="1"/>
  <c r="I178" i="3"/>
  <c r="I178" i="7" s="1"/>
  <c r="I102" i="3"/>
  <c r="I102" i="7" s="1"/>
  <c r="I63" i="3"/>
  <c r="I63" i="7" s="1"/>
  <c r="O164" i="3"/>
  <c r="O164" i="7" s="1"/>
  <c r="D164" i="7" s="1"/>
  <c r="O74" i="3"/>
  <c r="O74" i="7" s="1"/>
  <c r="D74" i="7" s="1"/>
  <c r="N51" i="3"/>
  <c r="N51" i="7" s="1"/>
  <c r="C51" i="7" s="1"/>
  <c r="I73" i="3"/>
  <c r="I73" i="7" s="1"/>
  <c r="S38" i="3"/>
  <c r="S38" i="7" s="1"/>
  <c r="H38" i="7" s="1"/>
  <c r="M62" i="3"/>
  <c r="M62" i="7" s="1"/>
  <c r="M101" i="3"/>
  <c r="M101" i="7" s="1"/>
  <c r="S108" i="3"/>
  <c r="S108" i="7" s="1"/>
  <c r="H108" i="7" s="1"/>
  <c r="M170" i="3"/>
  <c r="M170" i="7" s="1"/>
  <c r="M167" i="3"/>
  <c r="M167" i="7" s="1"/>
  <c r="M130" i="3"/>
  <c r="M130" i="7" s="1"/>
  <c r="S32" i="3"/>
  <c r="S32" i="7" s="1"/>
  <c r="H32" i="7" s="1"/>
  <c r="M120" i="3"/>
  <c r="M120" i="7" s="1"/>
  <c r="L103" i="3"/>
  <c r="L103" i="7" s="1"/>
  <c r="L78" i="3"/>
  <c r="L78" i="7" s="1"/>
  <c r="L60" i="3"/>
  <c r="L60" i="7" s="1"/>
  <c r="R21" i="3"/>
  <c r="R21" i="7" s="1"/>
  <c r="R60" i="3"/>
  <c r="R60" i="7" s="1"/>
  <c r="R64" i="3"/>
  <c r="R64" i="7" s="1"/>
  <c r="L64" i="3"/>
  <c r="L64" i="7" s="1"/>
  <c r="L55" i="3"/>
  <c r="L55" i="7" s="1"/>
  <c r="R53" i="3"/>
  <c r="R53" i="7" s="1"/>
  <c r="R37" i="3"/>
  <c r="R37" i="7" s="1"/>
  <c r="R23" i="3"/>
  <c r="R23" i="7" s="1"/>
  <c r="R7" i="3"/>
  <c r="R7" i="7" s="1"/>
  <c r="R150" i="3"/>
  <c r="R150" i="7" s="1"/>
  <c r="L101" i="3"/>
  <c r="L101" i="7" s="1"/>
  <c r="R98" i="3"/>
  <c r="R98" i="7" s="1"/>
  <c r="R77" i="3"/>
  <c r="R77" i="7" s="1"/>
  <c r="L53" i="3"/>
  <c r="L53" i="7" s="1"/>
  <c r="R20" i="3"/>
  <c r="R20" i="7" s="1"/>
  <c r="K25" i="3"/>
  <c r="K25" i="7" s="1"/>
  <c r="K14" i="3"/>
  <c r="K14" i="7" s="1"/>
  <c r="K99" i="3"/>
  <c r="K99" i="7" s="1"/>
  <c r="Q65" i="3"/>
  <c r="Q65" i="7" s="1"/>
  <c r="F65" i="7" s="1"/>
  <c r="Q33" i="3"/>
  <c r="Q33" i="7" s="1"/>
  <c r="F33" i="7" s="1"/>
  <c r="R48" i="3"/>
  <c r="R48" i="7" s="1"/>
  <c r="M192" i="3"/>
  <c r="M192" i="7" s="1"/>
  <c r="S188" i="3"/>
  <c r="S188" i="7" s="1"/>
  <c r="H188" i="7" s="1"/>
  <c r="M176" i="3"/>
  <c r="M176" i="7" s="1"/>
  <c r="S172" i="3"/>
  <c r="S172" i="7" s="1"/>
  <c r="H172" i="7" s="1"/>
  <c r="S196" i="3"/>
  <c r="S196" i="7" s="1"/>
  <c r="H196" i="7" s="1"/>
  <c r="M196" i="3"/>
  <c r="M196" i="7" s="1"/>
  <c r="S176" i="3"/>
  <c r="S176" i="7" s="1"/>
  <c r="H176" i="7" s="1"/>
  <c r="M172" i="3"/>
  <c r="M172" i="7" s="1"/>
  <c r="S163" i="3"/>
  <c r="S163" i="7" s="1"/>
  <c r="H163" i="7" s="1"/>
  <c r="M151" i="3"/>
  <c r="M151" i="7" s="1"/>
  <c r="S147" i="3"/>
  <c r="S147" i="7" s="1"/>
  <c r="H147" i="7" s="1"/>
  <c r="S180" i="3"/>
  <c r="S180" i="7" s="1"/>
  <c r="H180" i="7" s="1"/>
  <c r="M168" i="3"/>
  <c r="M168" i="7" s="1"/>
  <c r="S159" i="3"/>
  <c r="S159" i="7" s="1"/>
  <c r="H159" i="7" s="1"/>
  <c r="M159" i="3"/>
  <c r="M159" i="7" s="1"/>
  <c r="S139" i="3"/>
  <c r="S139" i="7" s="1"/>
  <c r="H139" i="7" s="1"/>
  <c r="M139" i="3"/>
  <c r="M139" i="7" s="1"/>
  <c r="M135" i="3"/>
  <c r="M135" i="7" s="1"/>
  <c r="S131" i="3"/>
  <c r="S131" i="7" s="1"/>
  <c r="H131" i="7" s="1"/>
  <c r="M119" i="3"/>
  <c r="M119" i="7" s="1"/>
  <c r="S115" i="3"/>
  <c r="S115" i="7" s="1"/>
  <c r="H115" i="7" s="1"/>
  <c r="M103" i="3"/>
  <c r="M103" i="7" s="1"/>
  <c r="S99" i="3"/>
  <c r="S99" i="7" s="1"/>
  <c r="H99" i="7" s="1"/>
  <c r="M87" i="3"/>
  <c r="M87" i="7" s="1"/>
  <c r="S83" i="3"/>
  <c r="S83" i="7" s="1"/>
  <c r="H83" i="7" s="1"/>
  <c r="M71" i="3"/>
  <c r="M71" i="7" s="1"/>
  <c r="S67" i="3"/>
  <c r="S67" i="7" s="1"/>
  <c r="H67" i="7" s="1"/>
  <c r="M188" i="3"/>
  <c r="M188" i="7" s="1"/>
  <c r="S186" i="3"/>
  <c r="S186" i="7" s="1"/>
  <c r="H186" i="7" s="1"/>
  <c r="S168" i="3"/>
  <c r="S168" i="7" s="1"/>
  <c r="H168" i="7" s="1"/>
  <c r="S155" i="3"/>
  <c r="S155" i="7" s="1"/>
  <c r="H155" i="7" s="1"/>
  <c r="M155" i="3"/>
  <c r="M155" i="7" s="1"/>
  <c r="M153" i="3"/>
  <c r="M153" i="7" s="1"/>
  <c r="M152" i="3"/>
  <c r="M152" i="7" s="1"/>
  <c r="M131" i="3"/>
  <c r="M131" i="7" s="1"/>
  <c r="S127" i="3"/>
  <c r="S127" i="7" s="1"/>
  <c r="H127" i="7" s="1"/>
  <c r="M115" i="3"/>
  <c r="M115" i="7" s="1"/>
  <c r="S111" i="3"/>
  <c r="S111" i="7" s="1"/>
  <c r="H111" i="7" s="1"/>
  <c r="S191" i="3"/>
  <c r="S191" i="7" s="1"/>
  <c r="H191" i="7" s="1"/>
  <c r="M186" i="3"/>
  <c r="M186" i="7" s="1"/>
  <c r="M184" i="3"/>
  <c r="M184" i="7" s="1"/>
  <c r="M182" i="3"/>
  <c r="M182" i="7" s="1"/>
  <c r="S145" i="3"/>
  <c r="S145" i="7" s="1"/>
  <c r="H145" i="7" s="1"/>
  <c r="M143" i="3"/>
  <c r="M143" i="7" s="1"/>
  <c r="S135" i="3"/>
  <c r="S135" i="7" s="1"/>
  <c r="H135" i="7" s="1"/>
  <c r="M123" i="3"/>
  <c r="M123" i="7" s="1"/>
  <c r="S95" i="3"/>
  <c r="S95" i="7" s="1"/>
  <c r="H95" i="7" s="1"/>
  <c r="M95" i="3"/>
  <c r="M95" i="7" s="1"/>
  <c r="S75" i="3"/>
  <c r="S75" i="7" s="1"/>
  <c r="H75" i="7" s="1"/>
  <c r="M75" i="3"/>
  <c r="M75" i="7" s="1"/>
  <c r="M61" i="3"/>
  <c r="M61" i="7" s="1"/>
  <c r="S57" i="3"/>
  <c r="S57" i="7" s="1"/>
  <c r="H57" i="7" s="1"/>
  <c r="M45" i="3"/>
  <c r="M45" i="7" s="1"/>
  <c r="S41" i="3"/>
  <c r="S41" i="7" s="1"/>
  <c r="H41" i="7" s="1"/>
  <c r="M29" i="3"/>
  <c r="M29" i="7" s="1"/>
  <c r="S25" i="3"/>
  <c r="S25" i="7" s="1"/>
  <c r="H25" i="7" s="1"/>
  <c r="M13" i="3"/>
  <c r="M13" i="7" s="1"/>
  <c r="S9" i="3"/>
  <c r="S9" i="7" s="1"/>
  <c r="H9" i="7" s="1"/>
  <c r="M189" i="3"/>
  <c r="M189" i="7" s="1"/>
  <c r="M180" i="3"/>
  <c r="M180" i="7" s="1"/>
  <c r="M178" i="3"/>
  <c r="M178" i="7" s="1"/>
  <c r="S153" i="3"/>
  <c r="S153" i="7" s="1"/>
  <c r="H153" i="7" s="1"/>
  <c r="S151" i="3"/>
  <c r="S151" i="7" s="1"/>
  <c r="H151" i="7" s="1"/>
  <c r="M145" i="3"/>
  <c r="M145" i="7" s="1"/>
  <c r="S123" i="3"/>
  <c r="S123" i="7" s="1"/>
  <c r="H123" i="7" s="1"/>
  <c r="M111" i="3"/>
  <c r="M111" i="7" s="1"/>
  <c r="S91" i="3"/>
  <c r="S91" i="7" s="1"/>
  <c r="H91" i="7" s="1"/>
  <c r="M91" i="3"/>
  <c r="M91" i="7" s="1"/>
  <c r="M89" i="3"/>
  <c r="M89" i="7" s="1"/>
  <c r="M88" i="3"/>
  <c r="M88" i="7" s="1"/>
  <c r="S71" i="3"/>
  <c r="S71" i="7" s="1"/>
  <c r="H71" i="7" s="1"/>
  <c r="M68" i="3"/>
  <c r="M68" i="7" s="1"/>
  <c r="M67" i="3"/>
  <c r="M67" i="7" s="1"/>
  <c r="M57" i="3"/>
  <c r="M57" i="7" s="1"/>
  <c r="S53" i="3"/>
  <c r="S53" i="7" s="1"/>
  <c r="H53" i="7" s="1"/>
  <c r="M41" i="3"/>
  <c r="M41" i="7" s="1"/>
  <c r="S37" i="3"/>
  <c r="S37" i="7" s="1"/>
  <c r="H37" i="7" s="1"/>
  <c r="M25" i="3"/>
  <c r="M25" i="7" s="1"/>
  <c r="S21" i="3"/>
  <c r="S21" i="7" s="1"/>
  <c r="H21" i="7" s="1"/>
  <c r="M9" i="3"/>
  <c r="M9" i="7" s="1"/>
  <c r="S192" i="3"/>
  <c r="S192" i="7" s="1"/>
  <c r="H192" i="7" s="1"/>
  <c r="S187" i="3"/>
  <c r="S187" i="7" s="1"/>
  <c r="H187" i="7" s="1"/>
  <c r="S170" i="3"/>
  <c r="S170" i="7" s="1"/>
  <c r="H170" i="7" s="1"/>
  <c r="M163" i="3"/>
  <c r="M163" i="7" s="1"/>
  <c r="M148" i="3"/>
  <c r="M148" i="7" s="1"/>
  <c r="M144" i="3"/>
  <c r="M144" i="7" s="1"/>
  <c r="S143" i="3"/>
  <c r="S143" i="7" s="1"/>
  <c r="H143" i="7" s="1"/>
  <c r="S119" i="3"/>
  <c r="S119" i="7" s="1"/>
  <c r="H119" i="7" s="1"/>
  <c r="M107" i="3"/>
  <c r="M107" i="7" s="1"/>
  <c r="M105" i="3"/>
  <c r="M105" i="7" s="1"/>
  <c r="M104" i="3"/>
  <c r="M104" i="7" s="1"/>
  <c r="S90" i="3"/>
  <c r="S90" i="7" s="1"/>
  <c r="H90" i="7" s="1"/>
  <c r="S89" i="3"/>
  <c r="S89" i="7" s="1"/>
  <c r="H89" i="7" s="1"/>
  <c r="S87" i="3"/>
  <c r="S87" i="7" s="1"/>
  <c r="H87" i="7" s="1"/>
  <c r="M84" i="3"/>
  <c r="M84" i="7" s="1"/>
  <c r="M83" i="3"/>
  <c r="M83" i="7" s="1"/>
  <c r="M81" i="3"/>
  <c r="M81" i="7" s="1"/>
  <c r="M80" i="3"/>
  <c r="M80" i="7" s="1"/>
  <c r="S70" i="3"/>
  <c r="S70" i="7" s="1"/>
  <c r="H70" i="7" s="1"/>
  <c r="S66" i="3"/>
  <c r="S66" i="7" s="1"/>
  <c r="H66" i="7" s="1"/>
  <c r="S65" i="3"/>
  <c r="S65" i="7" s="1"/>
  <c r="H65" i="7" s="1"/>
  <c r="M53" i="3"/>
  <c r="M53" i="7" s="1"/>
  <c r="S49" i="3"/>
  <c r="S49" i="7" s="1"/>
  <c r="H49" i="7" s="1"/>
  <c r="M37" i="3"/>
  <c r="M37" i="7" s="1"/>
  <c r="S33" i="3"/>
  <c r="S33" i="7" s="1"/>
  <c r="H33" i="7" s="1"/>
  <c r="M21" i="3"/>
  <c r="M21" i="7" s="1"/>
  <c r="S17" i="3"/>
  <c r="S17" i="7" s="1"/>
  <c r="H17" i="7" s="1"/>
  <c r="M185" i="3"/>
  <c r="M185" i="7" s="1"/>
  <c r="S184" i="3"/>
  <c r="S184" i="7" s="1"/>
  <c r="H184" i="7" s="1"/>
  <c r="S154" i="3"/>
  <c r="S154" i="7" s="1"/>
  <c r="H154" i="7" s="1"/>
  <c r="S150" i="3"/>
  <c r="S150" i="7" s="1"/>
  <c r="H150" i="7" s="1"/>
  <c r="M147" i="3"/>
  <c r="M147" i="7" s="1"/>
  <c r="S146" i="3"/>
  <c r="S146" i="7" s="1"/>
  <c r="H146" i="7" s="1"/>
  <c r="M127" i="3"/>
  <c r="M127" i="7" s="1"/>
  <c r="M125" i="3"/>
  <c r="M125" i="7" s="1"/>
  <c r="M116" i="3"/>
  <c r="M116" i="7" s="1"/>
  <c r="M112" i="3"/>
  <c r="M112" i="7" s="1"/>
  <c r="S107" i="3"/>
  <c r="S107" i="7" s="1"/>
  <c r="H107" i="7" s="1"/>
  <c r="S106" i="3"/>
  <c r="S106" i="7" s="1"/>
  <c r="H106" i="7" s="1"/>
  <c r="S105" i="3"/>
  <c r="S105" i="7" s="1"/>
  <c r="H105" i="7" s="1"/>
  <c r="S103" i="3"/>
  <c r="S103" i="7" s="1"/>
  <c r="H103" i="7" s="1"/>
  <c r="M100" i="3"/>
  <c r="M100" i="7" s="1"/>
  <c r="M99" i="3"/>
  <c r="M99" i="7" s="1"/>
  <c r="M97" i="3"/>
  <c r="M97" i="7" s="1"/>
  <c r="M96" i="3"/>
  <c r="M96" i="7" s="1"/>
  <c r="S86" i="3"/>
  <c r="S86" i="7" s="1"/>
  <c r="H86" i="7" s="1"/>
  <c r="S82" i="3"/>
  <c r="S82" i="7" s="1"/>
  <c r="H82" i="7" s="1"/>
  <c r="S81" i="3"/>
  <c r="S81" i="7" s="1"/>
  <c r="H81" i="7" s="1"/>
  <c r="S79" i="3"/>
  <c r="S79" i="7" s="1"/>
  <c r="H79" i="7" s="1"/>
  <c r="M79" i="3"/>
  <c r="M79" i="7" s="1"/>
  <c r="M77" i="3"/>
  <c r="M77" i="7" s="1"/>
  <c r="M65" i="3"/>
  <c r="M65" i="7" s="1"/>
  <c r="S61" i="3"/>
  <c r="S61" i="7" s="1"/>
  <c r="H61" i="7" s="1"/>
  <c r="M49" i="3"/>
  <c r="M49" i="7" s="1"/>
  <c r="S45" i="3"/>
  <c r="S45" i="7" s="1"/>
  <c r="H45" i="7" s="1"/>
  <c r="M33" i="3"/>
  <c r="M33" i="7" s="1"/>
  <c r="S29" i="3"/>
  <c r="S29" i="7" s="1"/>
  <c r="H29" i="7" s="1"/>
  <c r="S13" i="3"/>
  <c r="S13" i="7" s="1"/>
  <c r="H13" i="7" s="1"/>
  <c r="M17" i="3"/>
  <c r="M17" i="7" s="1"/>
  <c r="M6" i="3"/>
  <c r="M6" i="7" s="1"/>
  <c r="S8" i="3"/>
  <c r="S8" i="7" s="1"/>
  <c r="H8" i="7" s="1"/>
  <c r="S22" i="3"/>
  <c r="S22" i="7" s="1"/>
  <c r="H22" i="7" s="1"/>
  <c r="M24" i="3"/>
  <c r="M24" i="7" s="1"/>
  <c r="S19" i="3"/>
  <c r="S19" i="7" s="1"/>
  <c r="H19" i="7" s="1"/>
  <c r="S31" i="3"/>
  <c r="S31" i="7" s="1"/>
  <c r="H31" i="7" s="1"/>
  <c r="M8" i="3"/>
  <c r="M8" i="7" s="1"/>
  <c r="S43" i="3"/>
  <c r="S43" i="7" s="1"/>
  <c r="H43" i="7" s="1"/>
  <c r="S51" i="3"/>
  <c r="S51" i="7" s="1"/>
  <c r="H51" i="7" s="1"/>
  <c r="M93" i="3"/>
  <c r="M93" i="7" s="1"/>
  <c r="M38" i="3"/>
  <c r="M38" i="7" s="1"/>
  <c r="M47" i="3"/>
  <c r="M47" i="7" s="1"/>
  <c r="S54" i="3"/>
  <c r="S54" i="7" s="1"/>
  <c r="H54" i="7" s="1"/>
  <c r="S56" i="3"/>
  <c r="S56" i="7" s="1"/>
  <c r="H56" i="7" s="1"/>
  <c r="S72" i="3"/>
  <c r="S72" i="7" s="1"/>
  <c r="H72" i="7" s="1"/>
  <c r="M74" i="3"/>
  <c r="M74" i="7" s="1"/>
  <c r="S130" i="3"/>
  <c r="S130" i="7" s="1"/>
  <c r="H130" i="7" s="1"/>
  <c r="S132" i="3"/>
  <c r="S132" i="7" s="1"/>
  <c r="H132" i="7" s="1"/>
  <c r="S134" i="3"/>
  <c r="S134" i="7" s="1"/>
  <c r="H134" i="7" s="1"/>
  <c r="M162" i="3"/>
  <c r="M162" i="7" s="1"/>
  <c r="S164" i="3"/>
  <c r="S164" i="7" s="1"/>
  <c r="H164" i="7" s="1"/>
  <c r="S166" i="3"/>
  <c r="S166" i="7" s="1"/>
  <c r="H166" i="7" s="1"/>
  <c r="M195" i="3"/>
  <c r="M195" i="7" s="1"/>
  <c r="M12" i="3"/>
  <c r="M12" i="7" s="1"/>
  <c r="M35" i="3"/>
  <c r="M35" i="7" s="1"/>
  <c r="S42" i="3"/>
  <c r="S42" i="7" s="1"/>
  <c r="H42" i="7" s="1"/>
  <c r="M44" i="3"/>
  <c r="M44" i="7" s="1"/>
  <c r="S169" i="3"/>
  <c r="S169" i="7" s="1"/>
  <c r="H169" i="7" s="1"/>
  <c r="S177" i="3"/>
  <c r="S177" i="7" s="1"/>
  <c r="H177" i="7" s="1"/>
  <c r="M7" i="3"/>
  <c r="M7" i="7" s="1"/>
  <c r="S14" i="3"/>
  <c r="S14" i="7" s="1"/>
  <c r="H14" i="7" s="1"/>
  <c r="M16" i="3"/>
  <c r="M16" i="7" s="1"/>
  <c r="M39" i="3"/>
  <c r="M39" i="7" s="1"/>
  <c r="S46" i="3"/>
  <c r="S46" i="7" s="1"/>
  <c r="H46" i="7" s="1"/>
  <c r="M48" i="3"/>
  <c r="M48" i="7" s="1"/>
  <c r="S74" i="3"/>
  <c r="S74" i="7" s="1"/>
  <c r="H74" i="7" s="1"/>
  <c r="M86" i="3"/>
  <c r="M86" i="7" s="1"/>
  <c r="S93" i="3"/>
  <c r="S93" i="7" s="1"/>
  <c r="H93" i="7" s="1"/>
  <c r="S112" i="3"/>
  <c r="S112" i="7" s="1"/>
  <c r="H112" i="7" s="1"/>
  <c r="S129" i="3"/>
  <c r="S129" i="7" s="1"/>
  <c r="H129" i="7" s="1"/>
  <c r="M27" i="3"/>
  <c r="M27" i="7" s="1"/>
  <c r="S34" i="3"/>
  <c r="S34" i="7" s="1"/>
  <c r="H34" i="7" s="1"/>
  <c r="M36" i="3"/>
  <c r="M36" i="7" s="1"/>
  <c r="M59" i="3"/>
  <c r="M59" i="7" s="1"/>
  <c r="M66" i="3"/>
  <c r="M66" i="7" s="1"/>
  <c r="S69" i="3"/>
  <c r="S69" i="7" s="1"/>
  <c r="H69" i="7" s="1"/>
  <c r="M72" i="3"/>
  <c r="M72" i="7" s="1"/>
  <c r="S88" i="3"/>
  <c r="S88" i="7" s="1"/>
  <c r="H88" i="7" s="1"/>
  <c r="M136" i="3"/>
  <c r="M136" i="7" s="1"/>
  <c r="M150" i="3"/>
  <c r="M150" i="7" s="1"/>
  <c r="M175" i="3"/>
  <c r="M175" i="7" s="1"/>
  <c r="M78" i="3"/>
  <c r="M78" i="7" s="1"/>
  <c r="M108" i="3"/>
  <c r="M108" i="7" s="1"/>
  <c r="S110" i="3"/>
  <c r="S110" i="7" s="1"/>
  <c r="H110" i="7" s="1"/>
  <c r="M154" i="3"/>
  <c r="M154" i="7" s="1"/>
  <c r="S171" i="3"/>
  <c r="S171" i="7" s="1"/>
  <c r="H171" i="7" s="1"/>
  <c r="S140" i="3"/>
  <c r="S140" i="7" s="1"/>
  <c r="H140" i="7" s="1"/>
  <c r="S142" i="3"/>
  <c r="S142" i="7" s="1"/>
  <c r="H142" i="7" s="1"/>
  <c r="M158" i="3"/>
  <c r="M158" i="7" s="1"/>
  <c r="S185" i="3"/>
  <c r="S185" i="7" s="1"/>
  <c r="H185" i="7" s="1"/>
  <c r="M187" i="3"/>
  <c r="M187" i="7" s="1"/>
  <c r="S190" i="3"/>
  <c r="S190" i="7" s="1"/>
  <c r="H190" i="7" s="1"/>
  <c r="S167" i="3"/>
  <c r="S167" i="7" s="1"/>
  <c r="H167" i="7" s="1"/>
  <c r="M183" i="3"/>
  <c r="M183" i="7" s="1"/>
  <c r="S23" i="3"/>
  <c r="S23" i="7" s="1"/>
  <c r="H23" i="7" s="1"/>
  <c r="S109" i="3"/>
  <c r="S109" i="7" s="1"/>
  <c r="H109" i="7" s="1"/>
  <c r="S113" i="3"/>
  <c r="S113" i="7" s="1"/>
  <c r="H113" i="7" s="1"/>
  <c r="M138" i="3"/>
  <c r="M138" i="7" s="1"/>
  <c r="S161" i="3"/>
  <c r="S161" i="7" s="1"/>
  <c r="H161" i="7" s="1"/>
  <c r="M19" i="3"/>
  <c r="M19" i="7" s="1"/>
  <c r="S28" i="3"/>
  <c r="S28" i="7" s="1"/>
  <c r="H28" i="7" s="1"/>
  <c r="M60" i="3"/>
  <c r="M60" i="7" s="1"/>
  <c r="S179" i="3"/>
  <c r="S179" i="7" s="1"/>
  <c r="H179" i="7" s="1"/>
  <c r="S30" i="3"/>
  <c r="S30" i="7" s="1"/>
  <c r="H30" i="7" s="1"/>
  <c r="M32" i="3"/>
  <c r="M32" i="7" s="1"/>
  <c r="M55" i="3"/>
  <c r="M55" i="7" s="1"/>
  <c r="S62" i="3"/>
  <c r="S62" i="7" s="1"/>
  <c r="H62" i="7" s="1"/>
  <c r="S73" i="3"/>
  <c r="S73" i="7" s="1"/>
  <c r="H73" i="7" s="1"/>
  <c r="M82" i="3"/>
  <c r="M82" i="7" s="1"/>
  <c r="S85" i="3"/>
  <c r="S85" i="7" s="1"/>
  <c r="H85" i="7" s="1"/>
  <c r="M106" i="3"/>
  <c r="M106" i="7" s="1"/>
  <c r="S116" i="3"/>
  <c r="S116" i="7" s="1"/>
  <c r="H116" i="7" s="1"/>
  <c r="M11" i="3"/>
  <c r="M11" i="7" s="1"/>
  <c r="M20" i="3"/>
  <c r="M20" i="7" s="1"/>
  <c r="S50" i="3"/>
  <c r="S50" i="7" s="1"/>
  <c r="H50" i="7" s="1"/>
  <c r="M173" i="3"/>
  <c r="M173" i="7" s="1"/>
  <c r="S120" i="3"/>
  <c r="S120" i="7" s="1"/>
  <c r="H120" i="7" s="1"/>
  <c r="S144" i="3"/>
  <c r="S144" i="7" s="1"/>
  <c r="H144" i="7" s="1"/>
  <c r="M146" i="3"/>
  <c r="M146" i="7" s="1"/>
  <c r="M22" i="3"/>
  <c r="M22" i="7" s="1"/>
  <c r="S24" i="3"/>
  <c r="S24" i="7" s="1"/>
  <c r="H24" i="7" s="1"/>
  <c r="S15" i="3"/>
  <c r="S15" i="7" s="1"/>
  <c r="H15" i="7" s="1"/>
  <c r="S7" i="3"/>
  <c r="S7" i="7" s="1"/>
  <c r="H7" i="7" s="1"/>
  <c r="S11" i="3"/>
  <c r="S11" i="7" s="1"/>
  <c r="H11" i="7" s="1"/>
  <c r="S35" i="3"/>
  <c r="S35" i="7" s="1"/>
  <c r="H35" i="7" s="1"/>
  <c r="S63" i="3"/>
  <c r="S63" i="7" s="1"/>
  <c r="H63" i="7" s="1"/>
  <c r="S77" i="3"/>
  <c r="S77" i="7" s="1"/>
  <c r="H77" i="7" s="1"/>
  <c r="S97" i="3"/>
  <c r="S97" i="7" s="1"/>
  <c r="H97" i="7" s="1"/>
  <c r="M121" i="3"/>
  <c r="M121" i="7" s="1"/>
  <c r="M54" i="3"/>
  <c r="M54" i="7" s="1"/>
  <c r="M63" i="3"/>
  <c r="M63" i="7" s="1"/>
  <c r="S128" i="3"/>
  <c r="S128" i="7" s="1"/>
  <c r="H128" i="7" s="1"/>
  <c r="S162" i="3"/>
  <c r="S162" i="7" s="1"/>
  <c r="H162" i="7" s="1"/>
  <c r="S165" i="3"/>
  <c r="S165" i="7" s="1"/>
  <c r="H165" i="7" s="1"/>
  <c r="S195" i="3"/>
  <c r="S195" i="7" s="1"/>
  <c r="H195" i="7" s="1"/>
  <c r="S10" i="3"/>
  <c r="S10" i="7" s="1"/>
  <c r="H10" i="7" s="1"/>
  <c r="S12" i="3"/>
  <c r="S12" i="7" s="1"/>
  <c r="H12" i="7" s="1"/>
  <c r="M28" i="3"/>
  <c r="M28" i="7" s="1"/>
  <c r="M42" i="3"/>
  <c r="M42" i="7" s="1"/>
  <c r="S44" i="3"/>
  <c r="S44" i="7" s="1"/>
  <c r="H44" i="7" s="1"/>
  <c r="M102" i="3"/>
  <c r="M102" i="7" s="1"/>
  <c r="M157" i="3"/>
  <c r="M157" i="7" s="1"/>
  <c r="M160" i="3"/>
  <c r="M160" i="7" s="1"/>
  <c r="M169" i="3"/>
  <c r="M169" i="7" s="1"/>
  <c r="M177" i="3"/>
  <c r="M177" i="7" s="1"/>
  <c r="M179" i="3"/>
  <c r="M179" i="7" s="1"/>
  <c r="M14" i="3"/>
  <c r="M14" i="7" s="1"/>
  <c r="S16" i="3"/>
  <c r="S16" i="7" s="1"/>
  <c r="H16" i="7" s="1"/>
  <c r="M46" i="3"/>
  <c r="M46" i="7" s="1"/>
  <c r="S48" i="3"/>
  <c r="S48" i="7" s="1"/>
  <c r="H48" i="7" s="1"/>
  <c r="S84" i="3"/>
  <c r="S84" i="7" s="1"/>
  <c r="H84" i="7" s="1"/>
  <c r="M118" i="3"/>
  <c r="M118" i="7" s="1"/>
  <c r="M132" i="3"/>
  <c r="M132" i="7" s="1"/>
  <c r="M34" i="3"/>
  <c r="M34" i="7" s="1"/>
  <c r="S36" i="3"/>
  <c r="S36" i="7" s="1"/>
  <c r="H36" i="7" s="1"/>
  <c r="S98" i="3"/>
  <c r="S98" i="7" s="1"/>
  <c r="H98" i="7" s="1"/>
  <c r="M137" i="3"/>
  <c r="M137" i="7" s="1"/>
  <c r="M141" i="3"/>
  <c r="M141" i="7" s="1"/>
  <c r="S173" i="3"/>
  <c r="S173" i="7" s="1"/>
  <c r="H173" i="7" s="1"/>
  <c r="M122" i="3"/>
  <c r="M122" i="7" s="1"/>
  <c r="S148" i="3"/>
  <c r="S148" i="7" s="1"/>
  <c r="H148" i="7" s="1"/>
  <c r="M69" i="3"/>
  <c r="M69" i="7" s="1"/>
  <c r="S76" i="3"/>
  <c r="S76" i="7" s="1"/>
  <c r="H76" i="7" s="1"/>
  <c r="S78" i="3"/>
  <c r="S78" i="7" s="1"/>
  <c r="H78" i="7" s="1"/>
  <c r="M94" i="3"/>
  <c r="M94" i="7" s="1"/>
  <c r="M117" i="3"/>
  <c r="M117" i="7" s="1"/>
  <c r="S124" i="3"/>
  <c r="S124" i="7" s="1"/>
  <c r="H124" i="7" s="1"/>
  <c r="M126" i="3"/>
  <c r="M126" i="7" s="1"/>
  <c r="S152" i="3"/>
  <c r="S152" i="7" s="1"/>
  <c r="H152" i="7" s="1"/>
  <c r="S174" i="3"/>
  <c r="S174" i="7" s="1"/>
  <c r="H174" i="7" s="1"/>
  <c r="S194" i="3"/>
  <c r="S194" i="7" s="1"/>
  <c r="H194" i="7" s="1"/>
  <c r="M140" i="3"/>
  <c r="M140" i="7" s="1"/>
  <c r="M149" i="3"/>
  <c r="M149" i="7" s="1"/>
  <c r="S156" i="3"/>
  <c r="S156" i="7" s="1"/>
  <c r="H156" i="7" s="1"/>
  <c r="S158" i="3"/>
  <c r="S158" i="7" s="1"/>
  <c r="H158" i="7" s="1"/>
  <c r="M174" i="3"/>
  <c r="M174" i="7" s="1"/>
  <c r="S181" i="3"/>
  <c r="S181" i="7" s="1"/>
  <c r="H181" i="7" s="1"/>
  <c r="S183" i="3"/>
  <c r="S183" i="7" s="1"/>
  <c r="H183" i="7" s="1"/>
  <c r="M15" i="3"/>
  <c r="M15" i="7" s="1"/>
  <c r="M31" i="3"/>
  <c r="M31" i="7" s="1"/>
  <c r="S6" i="3"/>
  <c r="S6" i="7" s="1"/>
  <c r="H6" i="7" s="1"/>
  <c r="S47" i="3"/>
  <c r="S47" i="7" s="1"/>
  <c r="H47" i="7" s="1"/>
  <c r="S55" i="3"/>
  <c r="S55" i="7" s="1"/>
  <c r="H55" i="7" s="1"/>
  <c r="S125" i="3"/>
  <c r="S125" i="7" s="1"/>
  <c r="H125" i="7" s="1"/>
  <c r="M40" i="3"/>
  <c r="M40" i="7" s="1"/>
  <c r="M10" i="3"/>
  <c r="M10" i="7" s="1"/>
  <c r="S26" i="3"/>
  <c r="S26" i="7" s="1"/>
  <c r="H26" i="7" s="1"/>
  <c r="M51" i="3"/>
  <c r="M51" i="7" s="1"/>
  <c r="S58" i="3"/>
  <c r="S58" i="7" s="1"/>
  <c r="H58" i="7" s="1"/>
  <c r="S100" i="3"/>
  <c r="S100" i="7" s="1"/>
  <c r="H100" i="7" s="1"/>
  <c r="S121" i="3"/>
  <c r="S121" i="7" s="1"/>
  <c r="H121" i="7" s="1"/>
  <c r="S157" i="3"/>
  <c r="S157" i="7" s="1"/>
  <c r="H157" i="7" s="1"/>
  <c r="M161" i="3"/>
  <c r="M161" i="7" s="1"/>
  <c r="M23" i="3"/>
  <c r="M23" i="7" s="1"/>
  <c r="M64" i="3"/>
  <c r="M64" i="7" s="1"/>
  <c r="S80" i="3"/>
  <c r="S80" i="7" s="1"/>
  <c r="H80" i="7" s="1"/>
  <c r="S104" i="3"/>
  <c r="S104" i="7" s="1"/>
  <c r="H104" i="7" s="1"/>
  <c r="M114" i="3"/>
  <c r="M114" i="7" s="1"/>
  <c r="S118" i="3"/>
  <c r="S118" i="7" s="1"/>
  <c r="H118" i="7" s="1"/>
  <c r="M128" i="3"/>
  <c r="M128" i="7" s="1"/>
  <c r="S133" i="3"/>
  <c r="S133" i="7" s="1"/>
  <c r="H133" i="7" s="1"/>
  <c r="S18" i="3"/>
  <c r="S18" i="7" s="1"/>
  <c r="H18" i="7" s="1"/>
  <c r="M43" i="3"/>
  <c r="M43" i="7" s="1"/>
  <c r="M52" i="3"/>
  <c r="M52" i="7" s="1"/>
  <c r="M70" i="3"/>
  <c r="M70" i="7" s="1"/>
  <c r="S137" i="3"/>
  <c r="S137" i="7" s="1"/>
  <c r="H137" i="7" s="1"/>
  <c r="M113" i="3"/>
  <c r="M113" i="7" s="1"/>
  <c r="S122" i="3"/>
  <c r="S122" i="7" s="1"/>
  <c r="H122" i="7" s="1"/>
  <c r="S149" i="3"/>
  <c r="S149" i="7" s="1"/>
  <c r="H149" i="7" s="1"/>
  <c r="M181" i="3"/>
  <c r="M181" i="7" s="1"/>
  <c r="M191" i="3"/>
  <c r="M191" i="7" s="1"/>
  <c r="M142" i="3"/>
  <c r="M142" i="7" s="1"/>
  <c r="M133" i="3"/>
  <c r="M133" i="7" s="1"/>
  <c r="M124" i="3"/>
  <c r="M124" i="7" s="1"/>
  <c r="M110" i="3"/>
  <c r="M110" i="7" s="1"/>
  <c r="S94" i="3"/>
  <c r="S94" i="7" s="1"/>
  <c r="H94" i="7" s="1"/>
  <c r="M76" i="3"/>
  <c r="M76" i="7" s="1"/>
  <c r="M194" i="3"/>
  <c r="M194" i="7" s="1"/>
  <c r="S102" i="3"/>
  <c r="S102" i="7" s="1"/>
  <c r="H102" i="7" s="1"/>
  <c r="M18" i="3"/>
  <c r="M18" i="7" s="1"/>
  <c r="S64" i="3"/>
  <c r="S64" i="7" s="1"/>
  <c r="H64" i="7" s="1"/>
  <c r="M26" i="3"/>
  <c r="M26" i="7" s="1"/>
  <c r="M156" i="3"/>
  <c r="M156" i="7" s="1"/>
  <c r="M193" i="3"/>
  <c r="M193" i="7" s="1"/>
  <c r="S126" i="3"/>
  <c r="S126" i="7" s="1"/>
  <c r="H126" i="7" s="1"/>
  <c r="M171" i="3"/>
  <c r="M171" i="7" s="1"/>
  <c r="M129" i="3"/>
  <c r="M129" i="7" s="1"/>
  <c r="M90" i="3"/>
  <c r="M90" i="7" s="1"/>
  <c r="S68" i="3"/>
  <c r="S68" i="7" s="1"/>
  <c r="H68" i="7" s="1"/>
  <c r="M50" i="3"/>
  <c r="M50" i="7" s="1"/>
  <c r="S20" i="3"/>
  <c r="S20" i="7" s="1"/>
  <c r="H20" i="7" s="1"/>
  <c r="S182" i="3"/>
  <c r="S182" i="7" s="1"/>
  <c r="H182" i="7" s="1"/>
  <c r="M98" i="3"/>
  <c r="M98" i="7" s="1"/>
  <c r="S96" i="3"/>
  <c r="S96" i="7" s="1"/>
  <c r="H96" i="7" s="1"/>
  <c r="N193" i="3"/>
  <c r="N193" i="7" s="1"/>
  <c r="C193" i="7" s="1"/>
  <c r="N177" i="3"/>
  <c r="N177" i="7" s="1"/>
  <c r="C177" i="7" s="1"/>
  <c r="N189" i="3"/>
  <c r="N189" i="7" s="1"/>
  <c r="C189" i="7" s="1"/>
  <c r="N185" i="3"/>
  <c r="N185" i="7" s="1"/>
  <c r="C185" i="7" s="1"/>
  <c r="N171" i="3"/>
  <c r="N171" i="7" s="1"/>
  <c r="C171" i="7" s="1"/>
  <c r="N152" i="3"/>
  <c r="N152" i="7" s="1"/>
  <c r="C152" i="7" s="1"/>
  <c r="N196" i="3"/>
  <c r="N196" i="7" s="1"/>
  <c r="C196" i="7" s="1"/>
  <c r="N187" i="3"/>
  <c r="N187" i="7" s="1"/>
  <c r="C187" i="7" s="1"/>
  <c r="N173" i="3"/>
  <c r="N173" i="7" s="1"/>
  <c r="C173" i="7" s="1"/>
  <c r="N169" i="3"/>
  <c r="N169" i="7" s="1"/>
  <c r="C169" i="7" s="1"/>
  <c r="N155" i="3"/>
  <c r="N155" i="7" s="1"/>
  <c r="C155" i="7" s="1"/>
  <c r="N136" i="3"/>
  <c r="N136" i="7" s="1"/>
  <c r="C136" i="7" s="1"/>
  <c r="N120" i="3"/>
  <c r="N120" i="7" s="1"/>
  <c r="C120" i="7" s="1"/>
  <c r="N104" i="3"/>
  <c r="N104" i="7" s="1"/>
  <c r="C104" i="7" s="1"/>
  <c r="N88" i="3"/>
  <c r="N88" i="7" s="1"/>
  <c r="C88" i="7" s="1"/>
  <c r="N72" i="3"/>
  <c r="N72" i="7" s="1"/>
  <c r="C72" i="7" s="1"/>
  <c r="N197" i="3"/>
  <c r="N197" i="7" s="1"/>
  <c r="C197" i="7" s="1"/>
  <c r="N179" i="3"/>
  <c r="N179" i="7" s="1"/>
  <c r="C179" i="7" s="1"/>
  <c r="N148" i="3"/>
  <c r="N148" i="7" s="1"/>
  <c r="C148" i="7" s="1"/>
  <c r="N144" i="3"/>
  <c r="N144" i="7" s="1"/>
  <c r="C144" i="7" s="1"/>
  <c r="N132" i="3"/>
  <c r="N132" i="7" s="1"/>
  <c r="C132" i="7" s="1"/>
  <c r="N116" i="3"/>
  <c r="N116" i="7" s="1"/>
  <c r="C116" i="7" s="1"/>
  <c r="N180" i="3"/>
  <c r="N180" i="7" s="1"/>
  <c r="C180" i="7" s="1"/>
  <c r="N146" i="3"/>
  <c r="N146" i="7" s="1"/>
  <c r="C146" i="7" s="1"/>
  <c r="N139" i="3"/>
  <c r="N139" i="7" s="1"/>
  <c r="C139" i="7" s="1"/>
  <c r="N128" i="3"/>
  <c r="N128" i="7" s="1"/>
  <c r="C128" i="7" s="1"/>
  <c r="N124" i="3"/>
  <c r="N124" i="7" s="1"/>
  <c r="C124" i="7" s="1"/>
  <c r="N119" i="3"/>
  <c r="N119" i="7" s="1"/>
  <c r="C119" i="7" s="1"/>
  <c r="N91" i="3"/>
  <c r="N91" i="7" s="1"/>
  <c r="C91" i="7" s="1"/>
  <c r="N68" i="3"/>
  <c r="N68" i="7" s="1"/>
  <c r="C68" i="7" s="1"/>
  <c r="N62" i="3"/>
  <c r="N62" i="7" s="1"/>
  <c r="C62" i="7" s="1"/>
  <c r="N46" i="3"/>
  <c r="N46" i="7" s="1"/>
  <c r="C46" i="7" s="1"/>
  <c r="N30" i="3"/>
  <c r="N30" i="7" s="1"/>
  <c r="C30" i="7" s="1"/>
  <c r="N14" i="3"/>
  <c r="N14" i="7" s="1"/>
  <c r="C14" i="7" s="1"/>
  <c r="N181" i="3"/>
  <c r="N181" i="7" s="1"/>
  <c r="C181" i="7" s="1"/>
  <c r="N176" i="3"/>
  <c r="N176" i="7" s="1"/>
  <c r="C176" i="7" s="1"/>
  <c r="N164" i="3"/>
  <c r="N164" i="7" s="1"/>
  <c r="C164" i="7" s="1"/>
  <c r="N160" i="3"/>
  <c r="N160" i="7" s="1"/>
  <c r="C160" i="7" s="1"/>
  <c r="N156" i="3"/>
  <c r="N156" i="7" s="1"/>
  <c r="C156" i="7" s="1"/>
  <c r="N134" i="3"/>
  <c r="N134" i="7" s="1"/>
  <c r="C134" i="7" s="1"/>
  <c r="N130" i="3"/>
  <c r="N130" i="7" s="1"/>
  <c r="C130" i="7" s="1"/>
  <c r="N107" i="3"/>
  <c r="N107" i="7" s="1"/>
  <c r="C107" i="7" s="1"/>
  <c r="N84" i="3"/>
  <c r="N84" i="7" s="1"/>
  <c r="C84" i="7" s="1"/>
  <c r="N80" i="3"/>
  <c r="N80" i="7" s="1"/>
  <c r="C80" i="7" s="1"/>
  <c r="N66" i="3"/>
  <c r="N66" i="7" s="1"/>
  <c r="C66" i="7" s="1"/>
  <c r="N58" i="3"/>
  <c r="N58" i="7" s="1"/>
  <c r="C58" i="7" s="1"/>
  <c r="N42" i="3"/>
  <c r="N42" i="7" s="1"/>
  <c r="C42" i="7" s="1"/>
  <c r="N26" i="3"/>
  <c r="N26" i="7" s="1"/>
  <c r="C26" i="7" s="1"/>
  <c r="N10" i="3"/>
  <c r="N10" i="7" s="1"/>
  <c r="C10" i="7" s="1"/>
  <c r="N166" i="3"/>
  <c r="N166" i="7" s="1"/>
  <c r="C166" i="7" s="1"/>
  <c r="N162" i="3"/>
  <c r="N162" i="7" s="1"/>
  <c r="C162" i="7" s="1"/>
  <c r="N159" i="3"/>
  <c r="N159" i="7" s="1"/>
  <c r="C159" i="7" s="1"/>
  <c r="N135" i="3"/>
  <c r="N135" i="7" s="1"/>
  <c r="C135" i="7" s="1"/>
  <c r="N112" i="3"/>
  <c r="N112" i="7" s="1"/>
  <c r="C112" i="7" s="1"/>
  <c r="N108" i="3"/>
  <c r="N108" i="7" s="1"/>
  <c r="C108" i="7" s="1"/>
  <c r="N100" i="3"/>
  <c r="N100" i="7" s="1"/>
  <c r="C100" i="7" s="1"/>
  <c r="N96" i="3"/>
  <c r="N96" i="7" s="1"/>
  <c r="C96" i="7" s="1"/>
  <c r="N82" i="3"/>
  <c r="N82" i="7" s="1"/>
  <c r="C82" i="7" s="1"/>
  <c r="N76" i="3"/>
  <c r="N76" i="7" s="1"/>
  <c r="C76" i="7" s="1"/>
  <c r="N65" i="3"/>
  <c r="N65" i="7" s="1"/>
  <c r="C65" i="7" s="1"/>
  <c r="N54" i="3"/>
  <c r="N54" i="7" s="1"/>
  <c r="C54" i="7" s="1"/>
  <c r="N49" i="3"/>
  <c r="N49" i="7" s="1"/>
  <c r="C49" i="7" s="1"/>
  <c r="N38" i="3"/>
  <c r="N38" i="7" s="1"/>
  <c r="C38" i="7" s="1"/>
  <c r="N33" i="3"/>
  <c r="N33" i="7" s="1"/>
  <c r="C33" i="7" s="1"/>
  <c r="N22" i="3"/>
  <c r="N22" i="7" s="1"/>
  <c r="C22" i="7" s="1"/>
  <c r="N17" i="3"/>
  <c r="N17" i="7" s="1"/>
  <c r="C17" i="7" s="1"/>
  <c r="N6" i="3"/>
  <c r="N6" i="7" s="1"/>
  <c r="C6" i="7" s="1"/>
  <c r="N143" i="3"/>
  <c r="N143" i="7" s="1"/>
  <c r="C143" i="7" s="1"/>
  <c r="N140" i="3"/>
  <c r="N140" i="7" s="1"/>
  <c r="C140" i="7" s="1"/>
  <c r="N123" i="3"/>
  <c r="N123" i="7" s="1"/>
  <c r="C123" i="7" s="1"/>
  <c r="N118" i="3"/>
  <c r="N118" i="7" s="1"/>
  <c r="C118" i="7" s="1"/>
  <c r="N114" i="3"/>
  <c r="N114" i="7" s="1"/>
  <c r="C114" i="7" s="1"/>
  <c r="N98" i="3"/>
  <c r="N98" i="7" s="1"/>
  <c r="C98" i="7" s="1"/>
  <c r="N95" i="3"/>
  <c r="N95" i="7" s="1"/>
  <c r="C95" i="7" s="1"/>
  <c r="N92" i="3"/>
  <c r="N92" i="7" s="1"/>
  <c r="C92" i="7" s="1"/>
  <c r="N75" i="3"/>
  <c r="N75" i="7" s="1"/>
  <c r="C75" i="7" s="1"/>
  <c r="N61" i="3"/>
  <c r="N61" i="7" s="1"/>
  <c r="C61" i="7" s="1"/>
  <c r="N56" i="3"/>
  <c r="N56" i="7" s="1"/>
  <c r="C56" i="7" s="1"/>
  <c r="N50" i="3"/>
  <c r="N50" i="7" s="1"/>
  <c r="C50" i="7" s="1"/>
  <c r="N45" i="3"/>
  <c r="N45" i="7" s="1"/>
  <c r="C45" i="7" s="1"/>
  <c r="N40" i="3"/>
  <c r="N40" i="7" s="1"/>
  <c r="C40" i="7" s="1"/>
  <c r="N34" i="3"/>
  <c r="N34" i="7" s="1"/>
  <c r="C34" i="7" s="1"/>
  <c r="N29" i="3"/>
  <c r="N29" i="7" s="1"/>
  <c r="C29" i="7" s="1"/>
  <c r="N18" i="3"/>
  <c r="N18" i="7" s="1"/>
  <c r="C18" i="7" s="1"/>
  <c r="N24" i="3"/>
  <c r="N24" i="7" s="1"/>
  <c r="C24" i="7" s="1"/>
  <c r="N13" i="3"/>
  <c r="N13" i="7" s="1"/>
  <c r="C13" i="7" s="1"/>
  <c r="N8" i="3"/>
  <c r="N8" i="7" s="1"/>
  <c r="C8" i="7" s="1"/>
  <c r="N48" i="3"/>
  <c r="N48" i="7" s="1"/>
  <c r="C48" i="7" s="1"/>
  <c r="N70" i="3"/>
  <c r="N70" i="7" s="1"/>
  <c r="C70" i="7" s="1"/>
  <c r="N36" i="3"/>
  <c r="N36" i="7" s="1"/>
  <c r="C36" i="7" s="1"/>
  <c r="N74" i="3"/>
  <c r="N74" i="7" s="1"/>
  <c r="C74" i="7" s="1"/>
  <c r="N106" i="3"/>
  <c r="N106" i="7" s="1"/>
  <c r="C106" i="7" s="1"/>
  <c r="N37" i="3"/>
  <c r="N37" i="7" s="1"/>
  <c r="C37" i="7" s="1"/>
  <c r="N79" i="3"/>
  <c r="N79" i="7" s="1"/>
  <c r="C79" i="7" s="1"/>
  <c r="N19" i="3"/>
  <c r="N19" i="7" s="1"/>
  <c r="C19" i="7" s="1"/>
  <c r="N21" i="3"/>
  <c r="N21" i="7" s="1"/>
  <c r="C21" i="7" s="1"/>
  <c r="N25" i="3"/>
  <c r="N25" i="7" s="1"/>
  <c r="C25" i="7" s="1"/>
  <c r="N97" i="3"/>
  <c r="N97" i="7" s="1"/>
  <c r="C97" i="7" s="1"/>
  <c r="N183" i="3"/>
  <c r="N183" i="7" s="1"/>
  <c r="C183" i="7" s="1"/>
  <c r="N125" i="3"/>
  <c r="N125" i="7" s="1"/>
  <c r="C125" i="7" s="1"/>
  <c r="N142" i="3"/>
  <c r="N142" i="7" s="1"/>
  <c r="C142" i="7" s="1"/>
  <c r="N186" i="3"/>
  <c r="N186" i="7" s="1"/>
  <c r="C186" i="7" s="1"/>
  <c r="N69" i="3"/>
  <c r="N69" i="7" s="1"/>
  <c r="C69" i="7" s="1"/>
  <c r="N122" i="3"/>
  <c r="N122" i="7" s="1"/>
  <c r="C122" i="7" s="1"/>
  <c r="N93" i="3"/>
  <c r="N93" i="7" s="1"/>
  <c r="C93" i="7" s="1"/>
  <c r="N111" i="3"/>
  <c r="N111" i="7" s="1"/>
  <c r="C111" i="7" s="1"/>
  <c r="N190" i="3"/>
  <c r="N190" i="7" s="1"/>
  <c r="C190" i="7" s="1"/>
  <c r="N182" i="3"/>
  <c r="N182" i="7" s="1"/>
  <c r="C182" i="7" s="1"/>
  <c r="N192" i="3"/>
  <c r="N192" i="7" s="1"/>
  <c r="C192" i="7" s="1"/>
  <c r="N73" i="3"/>
  <c r="N73" i="7" s="1"/>
  <c r="C73" i="7" s="1"/>
  <c r="N153" i="3"/>
  <c r="N153" i="7" s="1"/>
  <c r="C153" i="7" s="1"/>
  <c r="N172" i="3"/>
  <c r="N172" i="7" s="1"/>
  <c r="C172" i="7" s="1"/>
  <c r="N178" i="3"/>
  <c r="N178" i="7" s="1"/>
  <c r="C178" i="7" s="1"/>
  <c r="N60" i="3"/>
  <c r="N60" i="7" s="1"/>
  <c r="C60" i="7" s="1"/>
  <c r="N90" i="3"/>
  <c r="N90" i="7" s="1"/>
  <c r="C90" i="7" s="1"/>
  <c r="N12" i="3"/>
  <c r="N12" i="7" s="1"/>
  <c r="C12" i="7" s="1"/>
  <c r="N16" i="3"/>
  <c r="N16" i="7" s="1"/>
  <c r="C16" i="7" s="1"/>
  <c r="N7" i="3"/>
  <c r="N7" i="7" s="1"/>
  <c r="C7" i="7" s="1"/>
  <c r="N81" i="3"/>
  <c r="N81" i="7" s="1"/>
  <c r="C81" i="7" s="1"/>
  <c r="N127" i="3"/>
  <c r="N127" i="7" s="1"/>
  <c r="C127" i="7" s="1"/>
  <c r="N67" i="3"/>
  <c r="N67" i="7" s="1"/>
  <c r="C67" i="7" s="1"/>
  <c r="N126" i="3"/>
  <c r="N126" i="7" s="1"/>
  <c r="C126" i="7" s="1"/>
  <c r="N52" i="3"/>
  <c r="N52" i="7" s="1"/>
  <c r="C52" i="7" s="1"/>
  <c r="N9" i="3"/>
  <c r="N9" i="7" s="1"/>
  <c r="C9" i="7" s="1"/>
  <c r="N53" i="3"/>
  <c r="N53" i="7" s="1"/>
  <c r="C53" i="7" s="1"/>
  <c r="N103" i="3"/>
  <c r="N103" i="7" s="1"/>
  <c r="C103" i="7" s="1"/>
  <c r="N28" i="3"/>
  <c r="N28" i="7" s="1"/>
  <c r="C28" i="7" s="1"/>
  <c r="N77" i="3"/>
  <c r="N77" i="7" s="1"/>
  <c r="C77" i="7" s="1"/>
  <c r="N101" i="3"/>
  <c r="N101" i="7" s="1"/>
  <c r="C101" i="7" s="1"/>
  <c r="N23" i="3"/>
  <c r="N23" i="7" s="1"/>
  <c r="C23" i="7" s="1"/>
  <c r="N39" i="3"/>
  <c r="N39" i="7" s="1"/>
  <c r="C39" i="7" s="1"/>
  <c r="N83" i="3"/>
  <c r="N83" i="7" s="1"/>
  <c r="C83" i="7" s="1"/>
  <c r="N131" i="3"/>
  <c r="N131" i="7" s="1"/>
  <c r="C131" i="7" s="1"/>
  <c r="N141" i="3"/>
  <c r="N141" i="7" s="1"/>
  <c r="C141" i="7" s="1"/>
  <c r="N151" i="3"/>
  <c r="N151" i="7" s="1"/>
  <c r="C151" i="7" s="1"/>
  <c r="N11" i="3"/>
  <c r="N11" i="7" s="1"/>
  <c r="C11" i="7" s="1"/>
  <c r="N43" i="3"/>
  <c r="N43" i="7" s="1"/>
  <c r="C43" i="7" s="1"/>
  <c r="N31" i="3"/>
  <c r="N31" i="7" s="1"/>
  <c r="C31" i="7" s="1"/>
  <c r="N63" i="3"/>
  <c r="N63" i="7" s="1"/>
  <c r="C63" i="7" s="1"/>
  <c r="N113" i="3"/>
  <c r="N113" i="7" s="1"/>
  <c r="C113" i="7" s="1"/>
  <c r="N165" i="3"/>
  <c r="N165" i="7" s="1"/>
  <c r="C165" i="7" s="1"/>
  <c r="N167" i="3"/>
  <c r="N167" i="7" s="1"/>
  <c r="C167" i="7" s="1"/>
  <c r="N195" i="3"/>
  <c r="N195" i="7" s="1"/>
  <c r="C195" i="7" s="1"/>
  <c r="N117" i="3"/>
  <c r="N117" i="7" s="1"/>
  <c r="C117" i="7" s="1"/>
  <c r="N188" i="3"/>
  <c r="N188" i="7" s="1"/>
  <c r="C188" i="7" s="1"/>
  <c r="N89" i="3"/>
  <c r="N89" i="7" s="1"/>
  <c r="C89" i="7" s="1"/>
  <c r="N157" i="3"/>
  <c r="N157" i="7" s="1"/>
  <c r="C157" i="7" s="1"/>
  <c r="N170" i="3"/>
  <c r="N170" i="7" s="1"/>
  <c r="C170" i="7" s="1"/>
  <c r="N194" i="3"/>
  <c r="N194" i="7" s="1"/>
  <c r="C194" i="7" s="1"/>
  <c r="N86" i="3"/>
  <c r="N86" i="7" s="1"/>
  <c r="C86" i="7" s="1"/>
  <c r="N41" i="3"/>
  <c r="N41" i="7" s="1"/>
  <c r="C41" i="7" s="1"/>
  <c r="N71" i="3"/>
  <c r="N71" i="7" s="1"/>
  <c r="C71" i="7" s="1"/>
  <c r="N87" i="3"/>
  <c r="N87" i="7" s="1"/>
  <c r="C87" i="7" s="1"/>
  <c r="N20" i="3"/>
  <c r="N20" i="7" s="1"/>
  <c r="C20" i="7" s="1"/>
  <c r="N35" i="3"/>
  <c r="N35" i="7" s="1"/>
  <c r="C35" i="7" s="1"/>
  <c r="N184" i="3"/>
  <c r="N184" i="7" s="1"/>
  <c r="C184" i="7" s="1"/>
  <c r="N147" i="3"/>
  <c r="N147" i="7" s="1"/>
  <c r="C147" i="7" s="1"/>
  <c r="N94" i="3"/>
  <c r="N94" i="7" s="1"/>
  <c r="C94" i="7" s="1"/>
  <c r="N109" i="3"/>
  <c r="N109" i="7" s="1"/>
  <c r="C109" i="7" s="1"/>
  <c r="N161" i="3"/>
  <c r="N161" i="7" s="1"/>
  <c r="C161" i="7" s="1"/>
  <c r="N163" i="3"/>
  <c r="N163" i="7" s="1"/>
  <c r="C163" i="7" s="1"/>
  <c r="N191" i="3"/>
  <c r="N191" i="7" s="1"/>
  <c r="C191" i="7" s="1"/>
  <c r="N133" i="3"/>
  <c r="N133" i="7" s="1"/>
  <c r="C133" i="7" s="1"/>
  <c r="M166" i="3"/>
  <c r="M166" i="7" s="1"/>
  <c r="S138" i="3"/>
  <c r="S138" i="7" s="1"/>
  <c r="H138" i="7" s="1"/>
  <c r="N78" i="3"/>
  <c r="N78" i="7" s="1"/>
  <c r="C78" i="7" s="1"/>
  <c r="M109" i="3"/>
  <c r="M109" i="7" s="1"/>
  <c r="S59" i="3"/>
  <c r="S59" i="7" s="1"/>
  <c r="H59" i="7" s="1"/>
  <c r="N57" i="3"/>
  <c r="N57" i="7" s="1"/>
  <c r="C57" i="7" s="1"/>
  <c r="N44" i="3"/>
  <c r="N44" i="7" s="1"/>
  <c r="C44" i="7" s="1"/>
  <c r="M197" i="3"/>
  <c r="M197" i="7" s="1"/>
  <c r="M190" i="3"/>
  <c r="M190" i="7" s="1"/>
  <c r="S189" i="3"/>
  <c r="S189" i="7" s="1"/>
  <c r="H189" i="7" s="1"/>
  <c r="N137" i="3"/>
  <c r="N137" i="7" s="1"/>
  <c r="C137" i="7" s="1"/>
  <c r="S193" i="3"/>
  <c r="S193" i="7" s="1"/>
  <c r="H193" i="7" s="1"/>
  <c r="S175" i="3"/>
  <c r="S175" i="7" s="1"/>
  <c r="H175" i="7" s="1"/>
  <c r="M92" i="3"/>
  <c r="M92" i="7" s="1"/>
  <c r="M85" i="3"/>
  <c r="M85" i="7" s="1"/>
  <c r="S178" i="3"/>
  <c r="S178" i="7" s="1"/>
  <c r="H178" i="7" s="1"/>
  <c r="S136" i="3"/>
  <c r="S136" i="7" s="1"/>
  <c r="H136" i="7" s="1"/>
  <c r="N138" i="3"/>
  <c r="N138" i="7" s="1"/>
  <c r="C138" i="7" s="1"/>
  <c r="S52" i="3"/>
  <c r="S52" i="7" s="1"/>
  <c r="H52" i="7" s="1"/>
  <c r="S141" i="3"/>
  <c r="S141" i="7" s="1"/>
  <c r="H141" i="7" s="1"/>
  <c r="S114" i="3"/>
  <c r="S114" i="7" s="1"/>
  <c r="H114" i="7" s="1"/>
  <c r="N59" i="3"/>
  <c r="N59" i="7" s="1"/>
  <c r="C59" i="7" s="1"/>
  <c r="M30" i="3"/>
  <c r="M30" i="7" s="1"/>
  <c r="N129" i="3"/>
  <c r="N129" i="7" s="1"/>
  <c r="C129" i="7" s="1"/>
  <c r="S101" i="3"/>
  <c r="S101" i="7" s="1"/>
  <c r="H101" i="7" s="1"/>
  <c r="M58" i="3"/>
  <c r="M58" i="7" s="1"/>
  <c r="N175" i="3"/>
  <c r="N175" i="7" s="1"/>
  <c r="C175" i="7" s="1"/>
  <c r="M134" i="3"/>
  <c r="M134" i="7" s="1"/>
  <c r="S117" i="3"/>
  <c r="S117" i="7" s="1"/>
  <c r="H117" i="7" s="1"/>
  <c r="S40" i="3"/>
  <c r="S40" i="7" s="1"/>
  <c r="H40" i="7" s="1"/>
  <c r="M73" i="3"/>
  <c r="M73" i="7" s="1"/>
  <c r="S27" i="3"/>
  <c r="S27" i="7" s="1"/>
  <c r="H27" i="7" s="1"/>
  <c r="N102" i="3"/>
  <c r="N102" i="7" s="1"/>
  <c r="C102" i="7" s="1"/>
  <c r="R197" i="3"/>
  <c r="R197" i="7" s="1"/>
  <c r="L185" i="3"/>
  <c r="L185" i="7" s="1"/>
  <c r="R181" i="3"/>
  <c r="R181" i="7" s="1"/>
  <c r="L169" i="3"/>
  <c r="L169" i="7" s="1"/>
  <c r="R180" i="3"/>
  <c r="R180" i="7" s="1"/>
  <c r="R177" i="3"/>
  <c r="R177" i="7" s="1"/>
  <c r="L177" i="3"/>
  <c r="L177" i="7" s="1"/>
  <c r="L160" i="3"/>
  <c r="L160" i="7" s="1"/>
  <c r="R156" i="3"/>
  <c r="R156" i="7" s="1"/>
  <c r="L144" i="3"/>
  <c r="L144" i="7" s="1"/>
  <c r="R140" i="3"/>
  <c r="R140" i="7" s="1"/>
  <c r="L195" i="3"/>
  <c r="L195" i="7" s="1"/>
  <c r="R189" i="3"/>
  <c r="R189" i="7" s="1"/>
  <c r="R185" i="3"/>
  <c r="R185" i="7" s="1"/>
  <c r="L181" i="3"/>
  <c r="L181" i="7" s="1"/>
  <c r="R164" i="3"/>
  <c r="R164" i="7" s="1"/>
  <c r="L164" i="3"/>
  <c r="L164" i="7" s="1"/>
  <c r="R160" i="3"/>
  <c r="R160" i="7" s="1"/>
  <c r="L156" i="3"/>
  <c r="L156" i="7" s="1"/>
  <c r="L128" i="3"/>
  <c r="L128" i="7" s="1"/>
  <c r="R124" i="3"/>
  <c r="R124" i="7" s="1"/>
  <c r="L112" i="3"/>
  <c r="L112" i="7" s="1"/>
  <c r="R108" i="3"/>
  <c r="R108" i="7" s="1"/>
  <c r="L96" i="3"/>
  <c r="L96" i="7" s="1"/>
  <c r="R92" i="3"/>
  <c r="R92" i="7" s="1"/>
  <c r="L80" i="3"/>
  <c r="L80" i="7" s="1"/>
  <c r="R76" i="3"/>
  <c r="R76" i="7" s="1"/>
  <c r="L191" i="3"/>
  <c r="L191" i="7" s="1"/>
  <c r="R175" i="3"/>
  <c r="R175" i="7" s="1"/>
  <c r="L173" i="3"/>
  <c r="L173" i="7" s="1"/>
  <c r="R172" i="3"/>
  <c r="R172" i="7" s="1"/>
  <c r="R159" i="3"/>
  <c r="R159" i="7" s="1"/>
  <c r="R158" i="3"/>
  <c r="R158" i="7" s="1"/>
  <c r="L157" i="3"/>
  <c r="L157" i="7" s="1"/>
  <c r="R139" i="3"/>
  <c r="R139" i="7" s="1"/>
  <c r="L138" i="3"/>
  <c r="L138" i="7" s="1"/>
  <c r="R136" i="3"/>
  <c r="R136" i="7" s="1"/>
  <c r="L124" i="3"/>
  <c r="L124" i="7" s="1"/>
  <c r="R120" i="3"/>
  <c r="R120" i="7" s="1"/>
  <c r="L108" i="3"/>
  <c r="L108" i="7" s="1"/>
  <c r="L197" i="3"/>
  <c r="L197" i="7" s="1"/>
  <c r="R196" i="3"/>
  <c r="R196" i="7" s="1"/>
  <c r="R179" i="3"/>
  <c r="R179" i="7" s="1"/>
  <c r="R168" i="3"/>
  <c r="R168" i="7" s="1"/>
  <c r="R154" i="3"/>
  <c r="R154" i="7" s="1"/>
  <c r="L140" i="3"/>
  <c r="L140" i="7" s="1"/>
  <c r="R138" i="3"/>
  <c r="R138" i="7" s="1"/>
  <c r="L136" i="3"/>
  <c r="L136" i="7" s="1"/>
  <c r="L116" i="3"/>
  <c r="L116" i="7" s="1"/>
  <c r="R107" i="3"/>
  <c r="R107" i="7" s="1"/>
  <c r="R100" i="3"/>
  <c r="R100" i="7" s="1"/>
  <c r="L100" i="3"/>
  <c r="L100" i="7" s="1"/>
  <c r="R96" i="3"/>
  <c r="R96" i="7" s="1"/>
  <c r="L92" i="3"/>
  <c r="L92" i="7" s="1"/>
  <c r="L54" i="3"/>
  <c r="L54" i="7" s="1"/>
  <c r="R50" i="3"/>
  <c r="R50" i="7" s="1"/>
  <c r="L38" i="3"/>
  <c r="L38" i="7" s="1"/>
  <c r="R34" i="3"/>
  <c r="R34" i="7" s="1"/>
  <c r="L22" i="3"/>
  <c r="L22" i="7" s="1"/>
  <c r="R18" i="3"/>
  <c r="R18" i="7" s="1"/>
  <c r="L6" i="3"/>
  <c r="L6" i="7" s="1"/>
  <c r="R195" i="3"/>
  <c r="R195" i="7" s="1"/>
  <c r="R193" i="3"/>
  <c r="R193" i="7" s="1"/>
  <c r="R191" i="3"/>
  <c r="R191" i="7" s="1"/>
  <c r="R188" i="3"/>
  <c r="R188" i="7" s="1"/>
  <c r="L182" i="3"/>
  <c r="L182" i="7" s="1"/>
  <c r="L175" i="3"/>
  <c r="L175" i="7" s="1"/>
  <c r="R173" i="3"/>
  <c r="R173" i="7" s="1"/>
  <c r="R155" i="3"/>
  <c r="R155" i="7" s="1"/>
  <c r="L154" i="3"/>
  <c r="L154" i="7" s="1"/>
  <c r="L152" i="3"/>
  <c r="L152" i="7" s="1"/>
  <c r="L149" i="3"/>
  <c r="L149" i="7" s="1"/>
  <c r="R148" i="3"/>
  <c r="R148" i="7" s="1"/>
  <c r="R144" i="3"/>
  <c r="R144" i="7" s="1"/>
  <c r="R116" i="3"/>
  <c r="R116" i="7" s="1"/>
  <c r="L113" i="3"/>
  <c r="L113" i="7" s="1"/>
  <c r="R112" i="3"/>
  <c r="R112" i="7" s="1"/>
  <c r="R95" i="3"/>
  <c r="R95" i="7" s="1"/>
  <c r="R94" i="3"/>
  <c r="R94" i="7" s="1"/>
  <c r="L93" i="3"/>
  <c r="L93" i="7" s="1"/>
  <c r="R75" i="3"/>
  <c r="R75" i="7" s="1"/>
  <c r="L74" i="3"/>
  <c r="L74" i="7" s="1"/>
  <c r="R72" i="3"/>
  <c r="R72" i="7" s="1"/>
  <c r="L72" i="3"/>
  <c r="L72" i="7" s="1"/>
  <c r="R62" i="3"/>
  <c r="R62" i="7" s="1"/>
  <c r="L50" i="3"/>
  <c r="L50" i="7" s="1"/>
  <c r="R46" i="3"/>
  <c r="R46" i="7" s="1"/>
  <c r="L34" i="3"/>
  <c r="L34" i="7" s="1"/>
  <c r="R30" i="3"/>
  <c r="R30" i="7" s="1"/>
  <c r="L18" i="3"/>
  <c r="L18" i="7" s="1"/>
  <c r="R14" i="3"/>
  <c r="R14" i="7" s="1"/>
  <c r="L193" i="3"/>
  <c r="L193" i="7" s="1"/>
  <c r="L190" i="3"/>
  <c r="L190" i="7" s="1"/>
  <c r="L189" i="3"/>
  <c r="L189" i="7" s="1"/>
  <c r="L167" i="3"/>
  <c r="L167" i="7" s="1"/>
  <c r="L165" i="3"/>
  <c r="L165" i="7" s="1"/>
  <c r="L145" i="3"/>
  <c r="L145" i="7" s="1"/>
  <c r="L134" i="3"/>
  <c r="L134" i="7" s="1"/>
  <c r="L132" i="3"/>
  <c r="L132" i="7" s="1"/>
  <c r="R123" i="3"/>
  <c r="R123" i="7" s="1"/>
  <c r="L122" i="3"/>
  <c r="L122" i="7" s="1"/>
  <c r="L120" i="3"/>
  <c r="L120" i="7" s="1"/>
  <c r="L109" i="3"/>
  <c r="L109" i="7" s="1"/>
  <c r="R91" i="3"/>
  <c r="R91" i="7" s="1"/>
  <c r="L90" i="3"/>
  <c r="L90" i="7" s="1"/>
  <c r="R88" i="3"/>
  <c r="R88" i="7" s="1"/>
  <c r="L88" i="3"/>
  <c r="L88" i="7" s="1"/>
  <c r="R74" i="3"/>
  <c r="R74" i="7" s="1"/>
  <c r="L70" i="3"/>
  <c r="L70" i="7" s="1"/>
  <c r="R68" i="3"/>
  <c r="R68" i="7" s="1"/>
  <c r="L68" i="3"/>
  <c r="L68" i="7" s="1"/>
  <c r="R67" i="3"/>
  <c r="R67" i="7" s="1"/>
  <c r="L62" i="3"/>
  <c r="L62" i="7" s="1"/>
  <c r="R58" i="3"/>
  <c r="R58" i="7" s="1"/>
  <c r="L46" i="3"/>
  <c r="L46" i="7" s="1"/>
  <c r="R42" i="3"/>
  <c r="R42" i="7" s="1"/>
  <c r="L30" i="3"/>
  <c r="L30" i="7" s="1"/>
  <c r="R26" i="3"/>
  <c r="R26" i="7" s="1"/>
  <c r="L14" i="3"/>
  <c r="L14" i="7" s="1"/>
  <c r="R10" i="3"/>
  <c r="R10" i="7" s="1"/>
  <c r="L170" i="3"/>
  <c r="L170" i="7" s="1"/>
  <c r="R169" i="3"/>
  <c r="R169" i="7" s="1"/>
  <c r="R152" i="3"/>
  <c r="R152" i="7" s="1"/>
  <c r="L148" i="3"/>
  <c r="L148" i="7" s="1"/>
  <c r="R132" i="3"/>
  <c r="R132" i="7" s="1"/>
  <c r="L129" i="3"/>
  <c r="L129" i="7" s="1"/>
  <c r="R128" i="3"/>
  <c r="R128" i="7" s="1"/>
  <c r="R111" i="3"/>
  <c r="R111" i="7" s="1"/>
  <c r="L106" i="3"/>
  <c r="L106" i="7" s="1"/>
  <c r="R104" i="3"/>
  <c r="R104" i="7" s="1"/>
  <c r="L104" i="3"/>
  <c r="L104" i="7" s="1"/>
  <c r="R90" i="3"/>
  <c r="R90" i="7" s="1"/>
  <c r="L86" i="3"/>
  <c r="L86" i="7" s="1"/>
  <c r="R84" i="3"/>
  <c r="R84" i="7" s="1"/>
  <c r="L84" i="3"/>
  <c r="L84" i="7" s="1"/>
  <c r="R83" i="3"/>
  <c r="R83" i="7" s="1"/>
  <c r="L81" i="3"/>
  <c r="L81" i="7" s="1"/>
  <c r="R80" i="3"/>
  <c r="R80" i="7" s="1"/>
  <c r="L76" i="3"/>
  <c r="L76" i="7" s="1"/>
  <c r="R70" i="3"/>
  <c r="R70" i="7" s="1"/>
  <c r="R65" i="3"/>
  <c r="R65" i="7" s="1"/>
  <c r="L58" i="3"/>
  <c r="L58" i="7" s="1"/>
  <c r="R54" i="3"/>
  <c r="R54" i="7" s="1"/>
  <c r="R49" i="3"/>
  <c r="R49" i="7" s="1"/>
  <c r="L42" i="3"/>
  <c r="L42" i="7" s="1"/>
  <c r="R38" i="3"/>
  <c r="R38" i="7" s="1"/>
  <c r="R33" i="3"/>
  <c r="R33" i="7" s="1"/>
  <c r="R22" i="3"/>
  <c r="R22" i="7" s="1"/>
  <c r="R17" i="3"/>
  <c r="R17" i="7" s="1"/>
  <c r="L28" i="3"/>
  <c r="L28" i="7" s="1"/>
  <c r="L26" i="3"/>
  <c r="L26" i="7" s="1"/>
  <c r="L19" i="3"/>
  <c r="L19" i="7" s="1"/>
  <c r="R12" i="3"/>
  <c r="R12" i="7" s="1"/>
  <c r="L10" i="3"/>
  <c r="L10" i="7" s="1"/>
  <c r="R6" i="3"/>
  <c r="R6" i="7" s="1"/>
  <c r="L12" i="3"/>
  <c r="L12" i="7" s="1"/>
  <c r="I194" i="3"/>
  <c r="I194" i="7" s="1"/>
  <c r="L183" i="3"/>
  <c r="L183" i="7" s="1"/>
  <c r="I161" i="3"/>
  <c r="I161" i="7" s="1"/>
  <c r="O160" i="3"/>
  <c r="O160" i="7" s="1"/>
  <c r="D160" i="7" s="1"/>
  <c r="R146" i="3"/>
  <c r="R146" i="7" s="1"/>
  <c r="O138" i="3"/>
  <c r="O138" i="7" s="1"/>
  <c r="D138" i="7" s="1"/>
  <c r="I134" i="3"/>
  <c r="I134" i="7" s="1"/>
  <c r="O113" i="3"/>
  <c r="O113" i="7" s="1"/>
  <c r="D113" i="7" s="1"/>
  <c r="I109" i="3"/>
  <c r="I109" i="7" s="1"/>
  <c r="R103" i="3"/>
  <c r="R103" i="7" s="1"/>
  <c r="R97" i="3"/>
  <c r="R97" i="7" s="1"/>
  <c r="L79" i="3"/>
  <c r="L79" i="7" s="1"/>
  <c r="O73" i="3"/>
  <c r="O73" i="7" s="1"/>
  <c r="D73" i="7" s="1"/>
  <c r="L51" i="3"/>
  <c r="L51" i="7" s="1"/>
  <c r="L44" i="3"/>
  <c r="L44" i="7" s="1"/>
  <c r="I40" i="3"/>
  <c r="I40" i="7" s="1"/>
  <c r="L37" i="3"/>
  <c r="L37" i="7" s="1"/>
  <c r="K32" i="3"/>
  <c r="K32" i="7" s="1"/>
  <c r="O55" i="3"/>
  <c r="O55" i="7" s="1"/>
  <c r="D55" i="7" s="1"/>
  <c r="O47" i="3"/>
  <c r="O47" i="7" s="1"/>
  <c r="D47" i="7" s="1"/>
  <c r="L21" i="3"/>
  <c r="L21" i="7" s="1"/>
  <c r="R19" i="3"/>
  <c r="R19" i="7" s="1"/>
  <c r="I6" i="3"/>
  <c r="I6" i="7" s="1"/>
  <c r="Q29" i="3"/>
  <c r="Q29" i="7" s="1"/>
  <c r="F29" i="7" s="1"/>
  <c r="Q16" i="3"/>
  <c r="Q16" i="7" s="1"/>
  <c r="F16" i="7" s="1"/>
  <c r="K115" i="3"/>
  <c r="K115" i="7" s="1"/>
  <c r="Q83" i="3"/>
  <c r="Q83" i="7" s="1"/>
  <c r="F83" i="7" s="1"/>
  <c r="Q61" i="3"/>
  <c r="Q61" i="7" s="1"/>
  <c r="F61" i="7" s="1"/>
  <c r="Q41" i="3"/>
  <c r="Q41" i="7" s="1"/>
  <c r="F41" i="7" s="1"/>
  <c r="Q13" i="3"/>
  <c r="Q13" i="7" s="1"/>
  <c r="F13" i="7" s="1"/>
  <c r="L118" i="3"/>
  <c r="L118" i="7" s="1"/>
  <c r="R86" i="3"/>
  <c r="R86" i="7" s="1"/>
  <c r="R56" i="3"/>
  <c r="R56" i="7" s="1"/>
  <c r="R40" i="3"/>
  <c r="R40" i="7" s="1"/>
  <c r="R106" i="3"/>
  <c r="R106" i="7" s="1"/>
  <c r="R78" i="3"/>
  <c r="R78" i="7" s="1"/>
  <c r="R32" i="3"/>
  <c r="R32" i="7" s="1"/>
  <c r="L35" i="3"/>
  <c r="L35" i="7" s="1"/>
  <c r="I188" i="3"/>
  <c r="I188" i="7" s="1"/>
  <c r="O184" i="3"/>
  <c r="O184" i="7" s="1"/>
  <c r="D184" i="7" s="1"/>
  <c r="I172" i="3"/>
  <c r="I172" i="7" s="1"/>
  <c r="O168" i="3"/>
  <c r="O168" i="7" s="1"/>
  <c r="D168" i="7" s="1"/>
  <c r="O190" i="3"/>
  <c r="O190" i="7" s="1"/>
  <c r="D190" i="7" s="1"/>
  <c r="O188" i="3"/>
  <c r="O188" i="7" s="1"/>
  <c r="D188" i="7" s="1"/>
  <c r="I184" i="3"/>
  <c r="I184" i="7" s="1"/>
  <c r="I181" i="3"/>
  <c r="I181" i="7" s="1"/>
  <c r="O167" i="3"/>
  <c r="O167" i="7" s="1"/>
  <c r="D167" i="7" s="1"/>
  <c r="I163" i="3"/>
  <c r="I163" i="7" s="1"/>
  <c r="O159" i="3"/>
  <c r="O159" i="7" s="1"/>
  <c r="D159" i="7" s="1"/>
  <c r="I147" i="3"/>
  <c r="I147" i="7" s="1"/>
  <c r="O143" i="3"/>
  <c r="O143" i="7" s="1"/>
  <c r="D143" i="7" s="1"/>
  <c r="O192" i="3"/>
  <c r="O192" i="7" s="1"/>
  <c r="D192" i="7" s="1"/>
  <c r="I189" i="3"/>
  <c r="I189" i="7" s="1"/>
  <c r="I185" i="3"/>
  <c r="I185" i="7" s="1"/>
  <c r="I180" i="3"/>
  <c r="I180" i="7" s="1"/>
  <c r="O151" i="3"/>
  <c r="O151" i="7" s="1"/>
  <c r="D151" i="7" s="1"/>
  <c r="I151" i="3"/>
  <c r="I151" i="7" s="1"/>
  <c r="I149" i="3"/>
  <c r="I149" i="7" s="1"/>
  <c r="I131" i="3"/>
  <c r="I131" i="7" s="1"/>
  <c r="O127" i="3"/>
  <c r="O127" i="7" s="1"/>
  <c r="D127" i="7" s="1"/>
  <c r="I115" i="3"/>
  <c r="I115" i="7" s="1"/>
  <c r="O111" i="3"/>
  <c r="O111" i="7" s="1"/>
  <c r="D111" i="7" s="1"/>
  <c r="I99" i="3"/>
  <c r="I99" i="7" s="1"/>
  <c r="O95" i="3"/>
  <c r="O95" i="7" s="1"/>
  <c r="D95" i="7" s="1"/>
  <c r="I83" i="3"/>
  <c r="I83" i="7" s="1"/>
  <c r="O79" i="3"/>
  <c r="O79" i="7" s="1"/>
  <c r="D79" i="7" s="1"/>
  <c r="I67" i="3"/>
  <c r="I67" i="7" s="1"/>
  <c r="I190" i="3"/>
  <c r="I190" i="7" s="1"/>
  <c r="O182" i="3"/>
  <c r="O182" i="7" s="1"/>
  <c r="D182" i="7" s="1"/>
  <c r="O180" i="3"/>
  <c r="O180" i="7" s="1"/>
  <c r="D180" i="7" s="1"/>
  <c r="I176" i="3"/>
  <c r="I176" i="7" s="1"/>
  <c r="O174" i="3"/>
  <c r="O174" i="7" s="1"/>
  <c r="D174" i="7" s="1"/>
  <c r="I165" i="3"/>
  <c r="I165" i="7" s="1"/>
  <c r="O149" i="3"/>
  <c r="O149" i="7" s="1"/>
  <c r="D149" i="7" s="1"/>
  <c r="O147" i="3"/>
  <c r="O147" i="7" s="1"/>
  <c r="D147" i="7" s="1"/>
  <c r="I143" i="3"/>
  <c r="I143" i="7" s="1"/>
  <c r="I140" i="3"/>
  <c r="I140" i="7" s="1"/>
  <c r="I127" i="3"/>
  <c r="I127" i="7" s="1"/>
  <c r="O123" i="3"/>
  <c r="O123" i="7" s="1"/>
  <c r="D123" i="7" s="1"/>
  <c r="I111" i="3"/>
  <c r="I111" i="7" s="1"/>
  <c r="O107" i="3"/>
  <c r="O107" i="7" s="1"/>
  <c r="D107" i="7" s="1"/>
  <c r="O178" i="3"/>
  <c r="O178" i="7" s="1"/>
  <c r="D178" i="7" s="1"/>
  <c r="O176" i="3"/>
  <c r="O176" i="7" s="1"/>
  <c r="D176" i="7" s="1"/>
  <c r="O175" i="3"/>
  <c r="O175" i="7" s="1"/>
  <c r="D175" i="7" s="1"/>
  <c r="I155" i="3"/>
  <c r="I155" i="7" s="1"/>
  <c r="I153" i="3"/>
  <c r="I153" i="7" s="1"/>
  <c r="I135" i="3"/>
  <c r="I135" i="7" s="1"/>
  <c r="I133" i="3"/>
  <c r="I133" i="7" s="1"/>
  <c r="O126" i="3"/>
  <c r="O126" i="7" s="1"/>
  <c r="D126" i="7" s="1"/>
  <c r="O117" i="3"/>
  <c r="O117" i="7" s="1"/>
  <c r="D117" i="7" s="1"/>
  <c r="O115" i="3"/>
  <c r="O115" i="7" s="1"/>
  <c r="D115" i="7" s="1"/>
  <c r="I108" i="3"/>
  <c r="I108" i="7" s="1"/>
  <c r="I107" i="3"/>
  <c r="I107" i="7" s="1"/>
  <c r="O87" i="3"/>
  <c r="O87" i="7" s="1"/>
  <c r="D87" i="7" s="1"/>
  <c r="I87" i="3"/>
  <c r="I87" i="7" s="1"/>
  <c r="I85" i="3"/>
  <c r="I85" i="7" s="1"/>
  <c r="O69" i="3"/>
  <c r="O69" i="7" s="1"/>
  <c r="D69" i="7" s="1"/>
  <c r="O67" i="3"/>
  <c r="O67" i="7" s="1"/>
  <c r="D67" i="7" s="1"/>
  <c r="I57" i="3"/>
  <c r="I57" i="7" s="1"/>
  <c r="O53" i="3"/>
  <c r="O53" i="7" s="1"/>
  <c r="D53" i="7" s="1"/>
  <c r="I41" i="3"/>
  <c r="I41" i="7" s="1"/>
  <c r="O37" i="3"/>
  <c r="O37" i="7" s="1"/>
  <c r="D37" i="7" s="1"/>
  <c r="I25" i="3"/>
  <c r="I25" i="7" s="1"/>
  <c r="O21" i="3"/>
  <c r="O21" i="7" s="1"/>
  <c r="D21" i="7" s="1"/>
  <c r="I9" i="3"/>
  <c r="I9" i="7" s="1"/>
  <c r="I197" i="3"/>
  <c r="I197" i="7" s="1"/>
  <c r="O196" i="3"/>
  <c r="O196" i="7" s="1"/>
  <c r="D196" i="7" s="1"/>
  <c r="O194" i="3"/>
  <c r="O194" i="7" s="1"/>
  <c r="D194" i="7" s="1"/>
  <c r="I192" i="3"/>
  <c r="I192" i="7" s="1"/>
  <c r="O183" i="3"/>
  <c r="O183" i="7" s="1"/>
  <c r="D183" i="7" s="1"/>
  <c r="O165" i="3"/>
  <c r="O165" i="7" s="1"/>
  <c r="D165" i="7" s="1"/>
  <c r="O163" i="3"/>
  <c r="O163" i="7" s="1"/>
  <c r="D163" i="7" s="1"/>
  <c r="I139" i="3"/>
  <c r="I139" i="7" s="1"/>
  <c r="O135" i="3"/>
  <c r="O135" i="7" s="1"/>
  <c r="D135" i="7" s="1"/>
  <c r="I123" i="3"/>
  <c r="I123" i="7" s="1"/>
  <c r="O103" i="3"/>
  <c r="O103" i="7" s="1"/>
  <c r="D103" i="7" s="1"/>
  <c r="I103" i="3"/>
  <c r="I103" i="7" s="1"/>
  <c r="I101" i="3"/>
  <c r="I101" i="7" s="1"/>
  <c r="O85" i="3"/>
  <c r="O85" i="7" s="1"/>
  <c r="D85" i="7" s="1"/>
  <c r="O83" i="3"/>
  <c r="O83" i="7" s="1"/>
  <c r="D83" i="7" s="1"/>
  <c r="I79" i="3"/>
  <c r="I79" i="7" s="1"/>
  <c r="I76" i="3"/>
  <c r="I76" i="7" s="1"/>
  <c r="O65" i="3"/>
  <c r="O65" i="7" s="1"/>
  <c r="D65" i="7" s="1"/>
  <c r="I53" i="3"/>
  <c r="I53" i="7" s="1"/>
  <c r="O49" i="3"/>
  <c r="O49" i="7" s="1"/>
  <c r="D49" i="7" s="1"/>
  <c r="I37" i="3"/>
  <c r="I37" i="7" s="1"/>
  <c r="O33" i="3"/>
  <c r="O33" i="7" s="1"/>
  <c r="D33" i="7" s="1"/>
  <c r="I21" i="3"/>
  <c r="I21" i="7" s="1"/>
  <c r="O17" i="3"/>
  <c r="O17" i="7" s="1"/>
  <c r="D17" i="7" s="1"/>
  <c r="I196" i="3"/>
  <c r="I196" i="7" s="1"/>
  <c r="I174" i="3"/>
  <c r="I174" i="7" s="1"/>
  <c r="O171" i="3"/>
  <c r="O171" i="7" s="1"/>
  <c r="D171" i="7" s="1"/>
  <c r="I168" i="3"/>
  <c r="I168" i="7" s="1"/>
  <c r="I156" i="3"/>
  <c r="I156" i="7" s="1"/>
  <c r="O155" i="3"/>
  <c r="O155" i="7" s="1"/>
  <c r="D155" i="7" s="1"/>
  <c r="O137" i="3"/>
  <c r="O137" i="7" s="1"/>
  <c r="D137" i="7" s="1"/>
  <c r="O133" i="3"/>
  <c r="O133" i="7" s="1"/>
  <c r="D133" i="7" s="1"/>
  <c r="O131" i="3"/>
  <c r="O131" i="7" s="1"/>
  <c r="D131" i="7" s="1"/>
  <c r="I124" i="3"/>
  <c r="I124" i="7" s="1"/>
  <c r="I119" i="3"/>
  <c r="I119" i="7" s="1"/>
  <c r="I117" i="3"/>
  <c r="I117" i="7" s="1"/>
  <c r="O114" i="3"/>
  <c r="O114" i="7" s="1"/>
  <c r="D114" i="7" s="1"/>
  <c r="O110" i="3"/>
  <c r="O110" i="7" s="1"/>
  <c r="D110" i="7" s="1"/>
  <c r="O101" i="3"/>
  <c r="O101" i="7" s="1"/>
  <c r="D101" i="7" s="1"/>
  <c r="O99" i="3"/>
  <c r="O99" i="7" s="1"/>
  <c r="D99" i="7" s="1"/>
  <c r="I95" i="3"/>
  <c r="I95" i="7" s="1"/>
  <c r="I92" i="3"/>
  <c r="I92" i="7" s="1"/>
  <c r="O78" i="3"/>
  <c r="O78" i="7" s="1"/>
  <c r="D78" i="7" s="1"/>
  <c r="O75" i="3"/>
  <c r="O75" i="7" s="1"/>
  <c r="D75" i="7" s="1"/>
  <c r="I75" i="3"/>
  <c r="I75" i="7" s="1"/>
  <c r="I65" i="3"/>
  <c r="I65" i="7" s="1"/>
  <c r="O61" i="3"/>
  <c r="O61" i="7" s="1"/>
  <c r="D61" i="7" s="1"/>
  <c r="I49" i="3"/>
  <c r="I49" i="7" s="1"/>
  <c r="O45" i="3"/>
  <c r="O45" i="7" s="1"/>
  <c r="D45" i="7" s="1"/>
  <c r="I33" i="3"/>
  <c r="I33" i="7" s="1"/>
  <c r="O29" i="3"/>
  <c r="O29" i="7" s="1"/>
  <c r="D29" i="7" s="1"/>
  <c r="I17" i="3"/>
  <c r="I17" i="7" s="1"/>
  <c r="O13" i="3"/>
  <c r="O13" i="7" s="1"/>
  <c r="D13" i="7" s="1"/>
  <c r="I173" i="3"/>
  <c r="I173" i="7" s="1"/>
  <c r="O172" i="3"/>
  <c r="O172" i="7" s="1"/>
  <c r="D172" i="7" s="1"/>
  <c r="I159" i="3"/>
  <c r="I159" i="7" s="1"/>
  <c r="O158" i="3"/>
  <c r="O158" i="7" s="1"/>
  <c r="D158" i="7" s="1"/>
  <c r="O142" i="3"/>
  <c r="O142" i="7" s="1"/>
  <c r="D142" i="7" s="1"/>
  <c r="O141" i="3"/>
  <c r="O141" i="7" s="1"/>
  <c r="D141" i="7" s="1"/>
  <c r="O139" i="3"/>
  <c r="O139" i="7" s="1"/>
  <c r="D139" i="7" s="1"/>
  <c r="I137" i="3"/>
  <c r="I137" i="7" s="1"/>
  <c r="O121" i="3"/>
  <c r="O121" i="7" s="1"/>
  <c r="D121" i="7" s="1"/>
  <c r="O119" i="3"/>
  <c r="O119" i="7" s="1"/>
  <c r="D119" i="7" s="1"/>
  <c r="O94" i="3"/>
  <c r="O94" i="7" s="1"/>
  <c r="D94" i="7" s="1"/>
  <c r="O91" i="3"/>
  <c r="O91" i="7" s="1"/>
  <c r="D91" i="7" s="1"/>
  <c r="I91" i="3"/>
  <c r="I91" i="7" s="1"/>
  <c r="I89" i="3"/>
  <c r="I89" i="7" s="1"/>
  <c r="O71" i="3"/>
  <c r="O71" i="7" s="1"/>
  <c r="D71" i="7" s="1"/>
  <c r="I71" i="3"/>
  <c r="I71" i="7" s="1"/>
  <c r="I69" i="3"/>
  <c r="I69" i="7" s="1"/>
  <c r="I68" i="3"/>
  <c r="I68" i="7" s="1"/>
  <c r="I61" i="3"/>
  <c r="I61" i="7" s="1"/>
  <c r="O59" i="3"/>
  <c r="O59" i="7" s="1"/>
  <c r="D59" i="7" s="1"/>
  <c r="I59" i="3"/>
  <c r="I59" i="7" s="1"/>
  <c r="O57" i="3"/>
  <c r="O57" i="7" s="1"/>
  <c r="D57" i="7" s="1"/>
  <c r="O52" i="3"/>
  <c r="O52" i="7" s="1"/>
  <c r="D52" i="7" s="1"/>
  <c r="I50" i="3"/>
  <c r="I50" i="7" s="1"/>
  <c r="I45" i="3"/>
  <c r="I45" i="7" s="1"/>
  <c r="O43" i="3"/>
  <c r="O43" i="7" s="1"/>
  <c r="D43" i="7" s="1"/>
  <c r="I43" i="3"/>
  <c r="I43" i="7" s="1"/>
  <c r="O41" i="3"/>
  <c r="O41" i="7" s="1"/>
  <c r="D41" i="7" s="1"/>
  <c r="O36" i="3"/>
  <c r="O36" i="7" s="1"/>
  <c r="D36" i="7" s="1"/>
  <c r="I34" i="3"/>
  <c r="I34" i="7" s="1"/>
  <c r="O27" i="3"/>
  <c r="O27" i="7" s="1"/>
  <c r="D27" i="7" s="1"/>
  <c r="O25" i="3"/>
  <c r="O25" i="7" s="1"/>
  <c r="D25" i="7" s="1"/>
  <c r="O20" i="3"/>
  <c r="O20" i="7" s="1"/>
  <c r="D20" i="7" s="1"/>
  <c r="I29" i="3"/>
  <c r="I29" i="7" s="1"/>
  <c r="I27" i="3"/>
  <c r="I27" i="7" s="1"/>
  <c r="I18" i="3"/>
  <c r="I18" i="7" s="1"/>
  <c r="I13" i="3"/>
  <c r="I13" i="7" s="1"/>
  <c r="I11" i="3"/>
  <c r="I11" i="7" s="1"/>
  <c r="O11" i="3"/>
  <c r="O11" i="7" s="1"/>
  <c r="D11" i="7" s="1"/>
  <c r="O9" i="3"/>
  <c r="O9" i="7" s="1"/>
  <c r="D9" i="7" s="1"/>
  <c r="R8" i="3"/>
  <c r="R8" i="7" s="1"/>
  <c r="I15" i="3"/>
  <c r="I15" i="7" s="1"/>
  <c r="Q194" i="3"/>
  <c r="Q194" i="7" s="1"/>
  <c r="F194" i="7" s="1"/>
  <c r="K182" i="3"/>
  <c r="K182" i="7" s="1"/>
  <c r="Q178" i="3"/>
  <c r="Q178" i="7" s="1"/>
  <c r="F178" i="7" s="1"/>
  <c r="Q184" i="3"/>
  <c r="Q184" i="7" s="1"/>
  <c r="F184" i="7" s="1"/>
  <c r="Q182" i="3"/>
  <c r="Q182" i="7" s="1"/>
  <c r="F182" i="7" s="1"/>
  <c r="K178" i="3"/>
  <c r="K178" i="7" s="1"/>
  <c r="K157" i="3"/>
  <c r="K157" i="7" s="1"/>
  <c r="Q153" i="3"/>
  <c r="Q153" i="7" s="1"/>
  <c r="F153" i="7" s="1"/>
  <c r="K141" i="3"/>
  <c r="K141" i="7" s="1"/>
  <c r="Q137" i="3"/>
  <c r="Q137" i="7" s="1"/>
  <c r="F137" i="7" s="1"/>
  <c r="K190" i="3"/>
  <c r="K190" i="7" s="1"/>
  <c r="Q170" i="3"/>
  <c r="Q170" i="7" s="1"/>
  <c r="F170" i="7" s="1"/>
  <c r="Q165" i="3"/>
  <c r="Q165" i="7" s="1"/>
  <c r="F165" i="7" s="1"/>
  <c r="K165" i="3"/>
  <c r="K165" i="7" s="1"/>
  <c r="Q148" i="3"/>
  <c r="Q148" i="7" s="1"/>
  <c r="F148" i="7" s="1"/>
  <c r="Q145" i="3"/>
  <c r="Q145" i="7" s="1"/>
  <c r="F145" i="7" s="1"/>
  <c r="K145" i="3"/>
  <c r="K145" i="7" s="1"/>
  <c r="K143" i="3"/>
  <c r="K143" i="7" s="1"/>
  <c r="K125" i="3"/>
  <c r="K125" i="7" s="1"/>
  <c r="Q121" i="3"/>
  <c r="Q121" i="7" s="1"/>
  <c r="F121" i="7" s="1"/>
  <c r="K109" i="3"/>
  <c r="K109" i="7" s="1"/>
  <c r="Q105" i="3"/>
  <c r="Q105" i="7" s="1"/>
  <c r="F105" i="7" s="1"/>
  <c r="K93" i="3"/>
  <c r="K93" i="7" s="1"/>
  <c r="Q89" i="3"/>
  <c r="Q89" i="7" s="1"/>
  <c r="F89" i="7" s="1"/>
  <c r="K77" i="3"/>
  <c r="K77" i="7" s="1"/>
  <c r="Q73" i="3"/>
  <c r="Q73" i="7" s="1"/>
  <c r="F73" i="7" s="1"/>
  <c r="K195" i="3"/>
  <c r="K195" i="7" s="1"/>
  <c r="Q190" i="3"/>
  <c r="Q190" i="7" s="1"/>
  <c r="F190" i="7" s="1"/>
  <c r="Q189" i="3"/>
  <c r="Q189" i="7" s="1"/>
  <c r="F189" i="7" s="1"/>
  <c r="K186" i="3"/>
  <c r="K186" i="7" s="1"/>
  <c r="K183" i="3"/>
  <c r="K183" i="7" s="1"/>
  <c r="Q176" i="3"/>
  <c r="Q176" i="7" s="1"/>
  <c r="F176" i="7" s="1"/>
  <c r="K168" i="3"/>
  <c r="K168" i="7" s="1"/>
  <c r="Q164" i="3"/>
  <c r="Q164" i="7" s="1"/>
  <c r="F164" i="7" s="1"/>
  <c r="Q163" i="3"/>
  <c r="Q163" i="7" s="1"/>
  <c r="F163" i="7" s="1"/>
  <c r="Q161" i="3"/>
  <c r="Q161" i="7" s="1"/>
  <c r="F161" i="7" s="1"/>
  <c r="K161" i="3"/>
  <c r="K161" i="7" s="1"/>
  <c r="K159" i="3"/>
  <c r="K159" i="7" s="1"/>
  <c r="Q143" i="3"/>
  <c r="Q143" i="7" s="1"/>
  <c r="F143" i="7" s="1"/>
  <c r="Q141" i="3"/>
  <c r="Q141" i="7" s="1"/>
  <c r="F141" i="7" s="1"/>
  <c r="K137" i="3"/>
  <c r="K137" i="7" s="1"/>
  <c r="Q133" i="3"/>
  <c r="Q133" i="7" s="1"/>
  <c r="F133" i="7" s="1"/>
  <c r="K121" i="3"/>
  <c r="K121" i="7" s="1"/>
  <c r="Q117" i="3"/>
  <c r="Q117" i="7" s="1"/>
  <c r="F117" i="7" s="1"/>
  <c r="Q181" i="3"/>
  <c r="Q181" i="7" s="1"/>
  <c r="F181" i="7" s="1"/>
  <c r="Q177" i="3"/>
  <c r="Q177" i="7" s="1"/>
  <c r="F177" i="7" s="1"/>
  <c r="Q174" i="3"/>
  <c r="Q174" i="7" s="1"/>
  <c r="F174" i="7" s="1"/>
  <c r="K170" i="3"/>
  <c r="K170" i="7" s="1"/>
  <c r="Q149" i="3"/>
  <c r="Q149" i="7" s="1"/>
  <c r="F149" i="7" s="1"/>
  <c r="Q132" i="3"/>
  <c r="Q132" i="7" s="1"/>
  <c r="F132" i="7" s="1"/>
  <c r="K129" i="3"/>
  <c r="K129" i="7" s="1"/>
  <c r="K127" i="3"/>
  <c r="K127" i="7" s="1"/>
  <c r="Q111" i="3"/>
  <c r="Q111" i="7" s="1"/>
  <c r="F111" i="7" s="1"/>
  <c r="Q109" i="3"/>
  <c r="Q109" i="7" s="1"/>
  <c r="F109" i="7" s="1"/>
  <c r="Q101" i="3"/>
  <c r="Q101" i="7" s="1"/>
  <c r="F101" i="7" s="1"/>
  <c r="K101" i="3"/>
  <c r="K101" i="7" s="1"/>
  <c r="Q84" i="3"/>
  <c r="Q84" i="7" s="1"/>
  <c r="F84" i="7" s="1"/>
  <c r="Q81" i="3"/>
  <c r="Q81" i="7" s="1"/>
  <c r="F81" i="7" s="1"/>
  <c r="K81" i="3"/>
  <c r="K81" i="7" s="1"/>
  <c r="K79" i="3"/>
  <c r="K79" i="7" s="1"/>
  <c r="Q63" i="3"/>
  <c r="Q63" i="7" s="1"/>
  <c r="F63" i="7" s="1"/>
  <c r="K51" i="3"/>
  <c r="K51" i="7" s="1"/>
  <c r="Q47" i="3"/>
  <c r="Q47" i="7" s="1"/>
  <c r="F47" i="7" s="1"/>
  <c r="K35" i="3"/>
  <c r="K35" i="7" s="1"/>
  <c r="Q31" i="3"/>
  <c r="Q31" i="7" s="1"/>
  <c r="F31" i="7" s="1"/>
  <c r="K19" i="3"/>
  <c r="K19" i="7" s="1"/>
  <c r="Q15" i="3"/>
  <c r="Q15" i="7" s="1"/>
  <c r="F15" i="7" s="1"/>
  <c r="K184" i="3"/>
  <c r="K184" i="7" s="1"/>
  <c r="K179" i="3"/>
  <c r="K179" i="7" s="1"/>
  <c r="K174" i="3"/>
  <c r="K174" i="7" s="1"/>
  <c r="Q168" i="3"/>
  <c r="Q168" i="7" s="1"/>
  <c r="F168" i="7" s="1"/>
  <c r="Q159" i="3"/>
  <c r="Q159" i="7" s="1"/>
  <c r="F159" i="7" s="1"/>
  <c r="K146" i="3"/>
  <c r="K146" i="7" s="1"/>
  <c r="Q129" i="3"/>
  <c r="Q129" i="7" s="1"/>
  <c r="F129" i="7" s="1"/>
  <c r="K117" i="3"/>
  <c r="K117" i="7" s="1"/>
  <c r="Q100" i="3"/>
  <c r="Q100" i="7" s="1"/>
  <c r="F100" i="7" s="1"/>
  <c r="Q99" i="3"/>
  <c r="Q99" i="7" s="1"/>
  <c r="F99" i="7" s="1"/>
  <c r="Q97" i="3"/>
  <c r="Q97" i="7" s="1"/>
  <c r="F97" i="7" s="1"/>
  <c r="K97" i="3"/>
  <c r="K97" i="7" s="1"/>
  <c r="K95" i="3"/>
  <c r="K95" i="7" s="1"/>
  <c r="Q79" i="3"/>
  <c r="Q79" i="7" s="1"/>
  <c r="F79" i="7" s="1"/>
  <c r="Q77" i="3"/>
  <c r="Q77" i="7" s="1"/>
  <c r="F77" i="7" s="1"/>
  <c r="K73" i="3"/>
  <c r="K73" i="7" s="1"/>
  <c r="K63" i="3"/>
  <c r="K63" i="7" s="1"/>
  <c r="Q59" i="3"/>
  <c r="Q59" i="7" s="1"/>
  <c r="F59" i="7" s="1"/>
  <c r="K47" i="3"/>
  <c r="K47" i="7" s="1"/>
  <c r="Q43" i="3"/>
  <c r="Q43" i="7" s="1"/>
  <c r="F43" i="7" s="1"/>
  <c r="K31" i="3"/>
  <c r="K31" i="7" s="1"/>
  <c r="Q27" i="3"/>
  <c r="Q27" i="7" s="1"/>
  <c r="F27" i="7" s="1"/>
  <c r="K15" i="3"/>
  <c r="K15" i="7" s="1"/>
  <c r="Q11" i="3"/>
  <c r="Q11" i="7" s="1"/>
  <c r="F11" i="7" s="1"/>
  <c r="K194" i="3"/>
  <c r="K194" i="7" s="1"/>
  <c r="Q173" i="3"/>
  <c r="Q173" i="7" s="1"/>
  <c r="F173" i="7" s="1"/>
  <c r="Q172" i="3"/>
  <c r="Q172" i="7" s="1"/>
  <c r="F172" i="7" s="1"/>
  <c r="K154" i="3"/>
  <c r="K154" i="7" s="1"/>
  <c r="K149" i="3"/>
  <c r="K149" i="7" s="1"/>
  <c r="K138" i="3"/>
  <c r="K138" i="7" s="1"/>
  <c r="Q136" i="3"/>
  <c r="Q136" i="7" s="1"/>
  <c r="F136" i="7" s="1"/>
  <c r="Q127" i="3"/>
  <c r="Q127" i="7" s="1"/>
  <c r="F127" i="7" s="1"/>
  <c r="Q125" i="3"/>
  <c r="Q125" i="7" s="1"/>
  <c r="F125" i="7" s="1"/>
  <c r="Q116" i="3"/>
  <c r="Q116" i="7" s="1"/>
  <c r="F116" i="7" s="1"/>
  <c r="K113" i="3"/>
  <c r="K113" i="7" s="1"/>
  <c r="K111" i="3"/>
  <c r="K111" i="7" s="1"/>
  <c r="Q95" i="3"/>
  <c r="Q95" i="7" s="1"/>
  <c r="F95" i="7" s="1"/>
  <c r="Q93" i="3"/>
  <c r="Q93" i="7" s="1"/>
  <c r="F93" i="7" s="1"/>
  <c r="K89" i="3"/>
  <c r="K89" i="7" s="1"/>
  <c r="K74" i="3"/>
  <c r="K74" i="7" s="1"/>
  <c r="Q72" i="3"/>
  <c r="Q72" i="7" s="1"/>
  <c r="F72" i="7" s="1"/>
  <c r="Q69" i="3"/>
  <c r="Q69" i="7" s="1"/>
  <c r="F69" i="7" s="1"/>
  <c r="K69" i="3"/>
  <c r="K69" i="7" s="1"/>
  <c r="K59" i="3"/>
  <c r="K59" i="7" s="1"/>
  <c r="Q55" i="3"/>
  <c r="Q55" i="7" s="1"/>
  <c r="F55" i="7" s="1"/>
  <c r="K43" i="3"/>
  <c r="K43" i="7" s="1"/>
  <c r="Q39" i="3"/>
  <c r="Q39" i="7" s="1"/>
  <c r="F39" i="7" s="1"/>
  <c r="K27" i="3"/>
  <c r="K27" i="7" s="1"/>
  <c r="Q23" i="3"/>
  <c r="Q23" i="7" s="1"/>
  <c r="F23" i="7" s="1"/>
  <c r="K11" i="3"/>
  <c r="K11" i="7" s="1"/>
  <c r="Q7" i="3"/>
  <c r="Q7" i="7" s="1"/>
  <c r="F7" i="7" s="1"/>
  <c r="Q192" i="3"/>
  <c r="Q192" i="7" s="1"/>
  <c r="F192" i="7" s="1"/>
  <c r="Q186" i="3"/>
  <c r="Q186" i="7" s="1"/>
  <c r="F186" i="7" s="1"/>
  <c r="K171" i="3"/>
  <c r="K171" i="7" s="1"/>
  <c r="Q157" i="3"/>
  <c r="Q157" i="7" s="1"/>
  <c r="F157" i="7" s="1"/>
  <c r="K153" i="3"/>
  <c r="K153" i="7" s="1"/>
  <c r="K133" i="3"/>
  <c r="K133" i="7" s="1"/>
  <c r="K122" i="3"/>
  <c r="K122" i="7" s="1"/>
  <c r="Q115" i="3"/>
  <c r="Q115" i="7" s="1"/>
  <c r="F115" i="7" s="1"/>
  <c r="Q113" i="3"/>
  <c r="Q113" i="7" s="1"/>
  <c r="F113" i="7" s="1"/>
  <c r="K105" i="3"/>
  <c r="K105" i="7" s="1"/>
  <c r="K103" i="3"/>
  <c r="K103" i="7" s="1"/>
  <c r="K90" i="3"/>
  <c r="K90" i="7" s="1"/>
  <c r="Q88" i="3"/>
  <c r="Q88" i="7" s="1"/>
  <c r="F88" i="7" s="1"/>
  <c r="Q85" i="3"/>
  <c r="Q85" i="7" s="1"/>
  <c r="F85" i="7" s="1"/>
  <c r="K85" i="3"/>
  <c r="K85" i="7" s="1"/>
  <c r="Q68" i="3"/>
  <c r="Q68" i="7" s="1"/>
  <c r="F68" i="7" s="1"/>
  <c r="Q67" i="3"/>
  <c r="Q67" i="7" s="1"/>
  <c r="F67" i="7" s="1"/>
  <c r="Q58" i="3"/>
  <c r="Q58" i="7" s="1"/>
  <c r="F58" i="7" s="1"/>
  <c r="K55" i="3"/>
  <c r="K55" i="7" s="1"/>
  <c r="Q53" i="3"/>
  <c r="Q53" i="7" s="1"/>
  <c r="F53" i="7" s="1"/>
  <c r="K53" i="3"/>
  <c r="K53" i="7" s="1"/>
  <c r="Q51" i="3"/>
  <c r="Q51" i="7" s="1"/>
  <c r="F51" i="7" s="1"/>
  <c r="Q42" i="3"/>
  <c r="Q42" i="7" s="1"/>
  <c r="F42" i="7" s="1"/>
  <c r="K39" i="3"/>
  <c r="K39" i="7" s="1"/>
  <c r="Q37" i="3"/>
  <c r="Q37" i="7" s="1"/>
  <c r="F37" i="7" s="1"/>
  <c r="K37" i="3"/>
  <c r="K37" i="7" s="1"/>
  <c r="Q35" i="3"/>
  <c r="Q35" i="7" s="1"/>
  <c r="F35" i="7" s="1"/>
  <c r="Q26" i="3"/>
  <c r="Q26" i="7" s="1"/>
  <c r="F26" i="7" s="1"/>
  <c r="Q21" i="3"/>
  <c r="Q21" i="7" s="1"/>
  <c r="F21" i="7" s="1"/>
  <c r="Q19" i="3"/>
  <c r="Q19" i="7" s="1"/>
  <c r="F19" i="7" s="1"/>
  <c r="K23" i="3"/>
  <c r="K23" i="7" s="1"/>
  <c r="K21" i="3"/>
  <c r="K21" i="7" s="1"/>
  <c r="K16" i="3"/>
  <c r="K16" i="7" s="1"/>
  <c r="Q10" i="3"/>
  <c r="Q10" i="7" s="1"/>
  <c r="F10" i="7" s="1"/>
  <c r="K7" i="3"/>
  <c r="K7" i="7" s="1"/>
  <c r="R52" i="3"/>
  <c r="R52" i="7" s="1"/>
  <c r="Q9" i="3"/>
  <c r="Q9" i="7" s="1"/>
  <c r="F9" i="7" s="1"/>
  <c r="L102" i="3"/>
  <c r="L102" i="7" s="1"/>
  <c r="R28" i="3"/>
  <c r="R28" i="7" s="1"/>
  <c r="G190" i="7" l="1"/>
  <c r="G153" i="7"/>
  <c r="G39" i="7"/>
  <c r="G178" i="7"/>
  <c r="G44" i="7"/>
  <c r="G184" i="7"/>
  <c r="G53" i="7"/>
  <c r="G47" i="7"/>
  <c r="G78" i="7"/>
  <c r="G49" i="7"/>
  <c r="G83" i="7"/>
  <c r="G111" i="7"/>
  <c r="G10" i="7"/>
  <c r="G67" i="7"/>
  <c r="G91" i="7"/>
  <c r="G191" i="7"/>
  <c r="G50" i="7"/>
  <c r="G159" i="7"/>
  <c r="G164" i="7"/>
  <c r="G27" i="7"/>
  <c r="G106" i="7"/>
  <c r="G97" i="7"/>
  <c r="G54" i="7"/>
  <c r="G128" i="7"/>
  <c r="G46" i="7"/>
  <c r="G94" i="7"/>
  <c r="G193" i="7"/>
  <c r="G138" i="7"/>
  <c r="G120" i="7"/>
  <c r="G172" i="7"/>
  <c r="G108" i="7"/>
  <c r="G141" i="7"/>
  <c r="G9" i="7"/>
  <c r="G55" i="7"/>
  <c r="G149" i="7"/>
  <c r="G25" i="7"/>
  <c r="G48" i="7"/>
  <c r="G77" i="7"/>
  <c r="G24" i="7"/>
  <c r="G170" i="7"/>
  <c r="G166" i="7"/>
  <c r="G105" i="7"/>
  <c r="G187" i="7"/>
  <c r="G93" i="7"/>
  <c r="G142" i="7"/>
  <c r="G87" i="7"/>
  <c r="G63" i="7"/>
  <c r="G86" i="7"/>
  <c r="G22" i="7"/>
  <c r="G70" i="7"/>
  <c r="G90" i="7"/>
  <c r="G42" i="7"/>
  <c r="G74" i="7"/>
  <c r="G123" i="7"/>
  <c r="G173" i="7"/>
  <c r="G18" i="7"/>
  <c r="G168" i="7"/>
  <c r="G73" i="7"/>
  <c r="G129" i="7"/>
  <c r="G137" i="7"/>
  <c r="G61" i="7"/>
  <c r="G131" i="7"/>
  <c r="G174" i="7"/>
  <c r="G8" i="7"/>
  <c r="G6" i="7"/>
  <c r="G33" i="7"/>
  <c r="G152" i="7"/>
  <c r="G14" i="7"/>
  <c r="G72" i="7"/>
  <c r="G116" i="7"/>
  <c r="G100" i="7"/>
  <c r="G179" i="7"/>
  <c r="G139" i="7"/>
  <c r="G76" i="7"/>
  <c r="G140" i="7"/>
  <c r="G181" i="7"/>
  <c r="G89" i="7"/>
  <c r="G51" i="7"/>
  <c r="G143" i="7"/>
  <c r="G59" i="7"/>
  <c r="G99" i="7"/>
  <c r="G45" i="7"/>
  <c r="G85" i="7"/>
  <c r="G150" i="7"/>
  <c r="G60" i="7"/>
  <c r="G119" i="7"/>
  <c r="G117" i="7"/>
  <c r="G7" i="7"/>
  <c r="G21" i="7"/>
  <c r="G127" i="7"/>
  <c r="G133" i="7"/>
  <c r="G66" i="7"/>
  <c r="G11" i="7"/>
  <c r="G109" i="7"/>
  <c r="G171" i="7"/>
  <c r="G167" i="7"/>
  <c r="G130" i="7"/>
  <c r="G194" i="7"/>
  <c r="G134" i="7"/>
  <c r="G15" i="7"/>
  <c r="G121" i="7"/>
  <c r="P2" i="3"/>
  <c r="G176" i="7"/>
  <c r="G183" i="7"/>
  <c r="J7" i="7"/>
  <c r="J2" i="7" s="1"/>
  <c r="J2" i="3"/>
  <c r="G52" i="7"/>
  <c r="G40" i="7"/>
  <c r="G19" i="7"/>
  <c r="G103" i="7"/>
  <c r="G38" i="7"/>
  <c r="G80" i="7"/>
  <c r="G84" i="7"/>
  <c r="G104" i="7"/>
  <c r="G169" i="7"/>
  <c r="G26" i="7"/>
  <c r="G58" i="7"/>
  <c r="G68" i="7"/>
  <c r="G88" i="7"/>
  <c r="G95" i="7"/>
  <c r="G144" i="7"/>
  <c r="G195" i="7"/>
  <c r="G34" i="7"/>
  <c r="G107" i="7"/>
  <c r="G196" i="7"/>
  <c r="G160" i="7"/>
  <c r="G185" i="7"/>
  <c r="G177" i="7"/>
  <c r="G98" i="7"/>
  <c r="G23" i="7"/>
  <c r="G101" i="7"/>
  <c r="G118" i="7"/>
  <c r="G13" i="7"/>
  <c r="G157" i="7"/>
  <c r="G69" i="7"/>
  <c r="G29" i="7"/>
  <c r="G145" i="7"/>
  <c r="G36" i="7"/>
  <c r="G126" i="7"/>
  <c r="G162" i="7"/>
  <c r="G182" i="7"/>
  <c r="G81" i="7"/>
  <c r="G186" i="7"/>
  <c r="G31" i="7"/>
  <c r="G114" i="7"/>
  <c r="G161" i="7"/>
  <c r="G122" i="7"/>
  <c r="G41" i="7"/>
  <c r="G28" i="7"/>
  <c r="G32" i="7"/>
  <c r="G56" i="7"/>
  <c r="G146" i="7"/>
  <c r="G12" i="7"/>
  <c r="G17" i="7"/>
  <c r="G65" i="7"/>
  <c r="G132" i="7"/>
  <c r="G30" i="7"/>
  <c r="G62" i="7"/>
  <c r="G75" i="7"/>
  <c r="G112" i="7"/>
  <c r="G148" i="7"/>
  <c r="G155" i="7"/>
  <c r="G188" i="7"/>
  <c r="G96" i="7"/>
  <c r="G154" i="7"/>
  <c r="G136" i="7"/>
  <c r="G158" i="7"/>
  <c r="G175" i="7"/>
  <c r="G92" i="7"/>
  <c r="G124" i="7"/>
  <c r="G189" i="7"/>
  <c r="G156" i="7"/>
  <c r="G180" i="7"/>
  <c r="G197" i="7"/>
  <c r="G20" i="7"/>
  <c r="G37" i="7"/>
  <c r="G64" i="7"/>
  <c r="G82" i="7"/>
  <c r="G125" i="7"/>
  <c r="G151" i="7"/>
  <c r="G16" i="7"/>
  <c r="G35" i="7"/>
  <c r="G110" i="7"/>
  <c r="G115" i="7"/>
  <c r="G57" i="7"/>
  <c r="G79" i="7"/>
  <c r="G43" i="7"/>
  <c r="G113" i="7"/>
  <c r="G165" i="7"/>
  <c r="G147" i="7"/>
  <c r="D2" i="7"/>
  <c r="I2" i="7"/>
  <c r="L2" i="7"/>
  <c r="H2" i="7"/>
  <c r="M2" i="7"/>
  <c r="F2" i="7"/>
  <c r="E2" i="7"/>
  <c r="K2" i="7"/>
  <c r="C2" i="7"/>
  <c r="O2" i="7"/>
  <c r="R2" i="7"/>
  <c r="Q2" i="7"/>
  <c r="N2" i="7"/>
  <c r="S2" i="7"/>
  <c r="P2" i="7"/>
  <c r="Q2" i="3"/>
  <c r="O2" i="3"/>
  <c r="K2" i="3"/>
  <c r="R2" i="3"/>
  <c r="S2" i="3"/>
  <c r="N2" i="3"/>
  <c r="M2" i="3"/>
  <c r="L2" i="3"/>
  <c r="I2" i="3"/>
  <c r="G2" i="7" l="1"/>
</calcChain>
</file>

<file path=xl/sharedStrings.xml><?xml version="1.0" encoding="utf-8"?>
<sst xmlns="http://schemas.openxmlformats.org/spreadsheetml/2006/main" count="5253" uniqueCount="744">
  <si>
    <t>NHS England 2019-20 to 2023-24 Allocations</t>
  </si>
  <si>
    <t>Underlying information to support pace of change calculations</t>
  </si>
  <si>
    <t>Quanta</t>
  </si>
  <si>
    <t>GP Access</t>
  </si>
  <si>
    <t>CCG core</t>
  </si>
  <si>
    <t>excluded from POC:</t>
  </si>
  <si>
    <t>CCG</t>
  </si>
  <si>
    <t>published quanta</t>
  </si>
  <si>
    <t>baseline for 2020/21, includes Ambulance Funding</t>
  </si>
  <si>
    <t>GDP deflator</t>
  </si>
  <si>
    <t>Specialised (allocated to CCGs)</t>
  </si>
  <si>
    <t>2018-19</t>
  </si>
  <si>
    <t>2019-20</t>
  </si>
  <si>
    <t>2020-21</t>
  </si>
  <si>
    <t>2021-22</t>
  </si>
  <si>
    <t>2022-23</t>
  </si>
  <si>
    <t>2023-24</t>
  </si>
  <si>
    <t>Cash growth</t>
  </si>
  <si>
    <t>Primary care medical</t>
  </si>
  <si>
    <t>Specialised</t>
  </si>
  <si>
    <t>Total (allocated)</t>
  </si>
  <si>
    <t>Real terms growth</t>
  </si>
  <si>
    <t>Cash terms quanta £'000</t>
  </si>
  <si>
    <t>additional Ambulance Funding</t>
  </si>
  <si>
    <t>Quanta used in POC Model</t>
  </si>
  <si>
    <t>CCG Core</t>
  </si>
  <si>
    <t>Recurrent IR adjustments Mth10-Mth12 17-18</t>
  </si>
  <si>
    <t>Recurrent adjustments Mth07 2018-19</t>
  </si>
  <si>
    <t>M07 2018-19 allocations</t>
  </si>
  <si>
    <t xml:space="preserve">GP Access </t>
  </si>
  <si>
    <t>Delegated recurrent total + non-delegated indicative value</t>
  </si>
  <si>
    <t>Total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</si>
  <si>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</si>
  <si>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</si>
  <si>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</si>
  <si>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</si>
  <si>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</si>
  <si>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</si>
  <si>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</si>
  <si>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</si>
  <si>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</si>
  <si>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</si>
  <si>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</si>
  <si>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</si>
  <si>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</si>
  <si>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</si>
  <si>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</si>
  <si>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</si>
  <si>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</si>
  <si>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</si>
  <si>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</si>
  <si>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</si>
  <si>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</si>
  <si>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</si>
  <si>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</si>
  <si>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</si>
  <si>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</si>
  <si>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</si>
  <si>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</si>
  <si>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</si>
  <si>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</si>
  <si>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</si>
  <si>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</si>
  <si>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</si>
  <si>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</si>
  <si>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</si>
  <si>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</si>
  <si>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</si>
  <si>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</si>
  <si>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</si>
  <si>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</si>
  <si>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</si>
  <si>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</si>
  <si>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NHS Cumbria CCG</t>
  </si>
  <si>
    <t>01J</t>
  </si>
  <si>
    <t>NHS Knowsley CCG</t>
  </si>
  <si>
    <t>01K</t>
  </si>
  <si>
    <t>NHS Morecambe Bay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</si>
  <si>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</si>
  <si>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</si>
  <si>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</si>
  <si>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</si>
  <si>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</si>
  <si>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</si>
  <si>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</si>
  <si>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</si>
  <si>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</si>
  <si>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</si>
  <si>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</si>
  <si>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</si>
  <si>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</si>
  <si>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</si>
  <si>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</si>
  <si>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</si>
  <si>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</si>
  <si>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</si>
  <si>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</si>
  <si>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</si>
  <si>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</si>
  <si>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</si>
  <si>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</si>
  <si>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</si>
  <si>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</si>
  <si>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&amp; Wyre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</si>
  <si>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</si>
  <si>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</si>
  <si>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</si>
  <si>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</si>
  <si>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</si>
  <si>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</si>
  <si>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</si>
  <si>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</si>
  <si>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</si>
  <si>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</si>
  <si>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</si>
  <si>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</si>
  <si>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</si>
  <si>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</si>
  <si>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</si>
  <si>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</si>
  <si>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</si>
  <si>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</si>
  <si>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</si>
  <si>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</si>
  <si>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</si>
  <si>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</si>
  <si>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</si>
  <si>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</si>
  <si>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</si>
  <si>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</si>
  <si>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</si>
  <si>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</si>
  <si>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</si>
  <si>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</si>
  <si>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</si>
  <si>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</si>
  <si>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</si>
  <si>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</si>
  <si>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</si>
  <si>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</si>
  <si>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</si>
  <si>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</si>
  <si>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</si>
  <si>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</si>
  <si>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</si>
  <si>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</si>
  <si>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</si>
  <si>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</si>
  <si>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</si>
  <si>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</si>
  <si>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</si>
  <si>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</si>
  <si>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</si>
  <si>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</si>
  <si>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</si>
  <si>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</si>
  <si>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</si>
  <si>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</si>
  <si>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</si>
  <si>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</si>
  <si>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</si>
  <si>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&amp; Sherwood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</si>
  <si>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</si>
  <si>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</si>
  <si>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</si>
  <si>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</si>
  <si>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</si>
  <si>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</si>
  <si>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</si>
  <si>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</si>
  <si>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</si>
  <si>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</si>
  <si>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04V</t>
  </si>
  <si>
    <t>NHS West Leicestershire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</si>
  <si>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</si>
  <si>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</si>
  <si>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</si>
  <si>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</si>
  <si>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</si>
  <si>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</si>
  <si>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</si>
  <si>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</si>
  <si>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</si>
  <si>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</si>
  <si>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</si>
  <si>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</si>
  <si>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</si>
  <si>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</si>
  <si>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</si>
  <si>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</si>
  <si>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</si>
  <si>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</si>
  <si>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</si>
  <si>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</si>
  <si>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</si>
  <si>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</si>
  <si>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</si>
  <si>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</si>
  <si>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</si>
  <si>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</si>
  <si>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</si>
  <si>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</si>
  <si>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</si>
  <si>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</si>
  <si>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</si>
  <si>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</si>
  <si>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</si>
  <si>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</si>
  <si>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</si>
  <si>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</si>
  <si>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</si>
  <si>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</si>
  <si>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</si>
  <si>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</si>
  <si>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</si>
  <si>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</si>
  <si>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</si>
  <si>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</si>
  <si>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</si>
  <si>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</si>
  <si>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</si>
  <si>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</si>
  <si>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</si>
  <si>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</si>
  <si>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</si>
  <si>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</si>
  <si>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</si>
  <si>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</si>
  <si>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</si>
  <si>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</si>
  <si>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</si>
  <si>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</si>
  <si>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</si>
  <si>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</si>
  <si>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</si>
  <si>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</si>
  <si>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</si>
  <si>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</si>
  <si>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</si>
  <si>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</si>
  <si>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</si>
  <si>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</si>
  <si>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</si>
  <si>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</si>
  <si>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</si>
  <si>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</si>
  <si>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</si>
  <si>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</si>
  <si>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</si>
  <si>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</si>
  <si>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</si>
  <si>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</si>
  <si>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</si>
  <si>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</si>
  <si>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</si>
  <si>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</si>
  <si>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</si>
  <si>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</si>
  <si>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</si>
  <si>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</si>
  <si>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</si>
  <si>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</si>
  <si>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</si>
  <si>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</si>
  <si>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</si>
  <si>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</si>
  <si>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</si>
  <si>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</si>
  <si>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</si>
  <si>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</si>
  <si>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</si>
  <si>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</si>
  <si>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</si>
  <si>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</si>
  <si>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</si>
  <si>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</si>
  <si>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</si>
  <si>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</si>
  <si>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</si>
  <si>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</si>
  <si>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</si>
  <si>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</si>
  <si>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</si>
  <si>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</si>
  <si>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</si>
  <si>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</si>
  <si>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</si>
  <si>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</si>
  <si>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</si>
  <si>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</si>
  <si>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</si>
  <si>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</si>
  <si>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</si>
  <si>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</si>
  <si>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</si>
  <si>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</si>
  <si>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</si>
  <si>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</si>
  <si>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</si>
  <si>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</si>
  <si>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</si>
  <si>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</si>
  <si>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</si>
  <si>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</si>
  <si>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</si>
  <si>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</si>
  <si>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</si>
  <si>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</si>
  <si>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</si>
  <si>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</si>
  <si>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</si>
  <si>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</si>
  <si>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</si>
  <si>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</si>
  <si>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</si>
  <si>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</si>
  <si>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</si>
  <si>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</si>
  <si>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</si>
  <si>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</si>
  <si>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</si>
  <si>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</si>
  <si>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</si>
  <si>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</si>
  <si>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</si>
  <si>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</si>
  <si>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</si>
  <si>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</si>
  <si>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</si>
  <si>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</si>
  <si>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</si>
  <si>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</si>
  <si>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</si>
  <si>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</si>
  <si>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</si>
  <si>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</si>
  <si>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</si>
  <si>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</si>
  <si>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</si>
  <si>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</si>
  <si>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</si>
  <si>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</si>
  <si>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10J</t>
  </si>
  <si>
    <t>NHS North Hampshire CCG</t>
  </si>
  <si>
    <t>10K</t>
  </si>
  <si>
    <t>NHS Fareham and Gosport CCG</t>
  </si>
  <si>
    <t>10L</t>
  </si>
  <si>
    <t>NHS Isle of Wight CCG</t>
  </si>
  <si>
    <t>10Q</t>
  </si>
  <si>
    <t>NHS Oxfordshire CCG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</si>
  <si>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</si>
  <si>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</si>
  <si>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</si>
  <si>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</si>
  <si>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</si>
  <si>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</si>
  <si>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</si>
  <si>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</si>
  <si>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11E</t>
  </si>
  <si>
    <t>NHS Bath and North East Somerset CCG</t>
  </si>
  <si>
    <t>11J</t>
  </si>
  <si>
    <t>NHS Dorset CCG</t>
  </si>
  <si>
    <t>11M</t>
  </si>
  <si>
    <t>NHS Gloucestershire CCG</t>
  </si>
  <si>
    <t>11N</t>
  </si>
  <si>
    <t>NHS Kernow CCG</t>
  </si>
  <si>
    <t>11X</t>
  </si>
  <si>
    <t>NHS Somerset CCG</t>
  </si>
  <si>
    <t>12D</t>
  </si>
  <si>
    <t>NHS Swindon CCG</t>
  </si>
  <si>
    <t>12F</t>
  </si>
  <si>
    <t>NHS Wirral CCG</t>
  </si>
  <si>
    <t>13T</t>
  </si>
  <si>
    <t>NHS Newcastle Gateshead CCG</t>
  </si>
  <si>
    <t>14L</t>
  </si>
  <si>
    <t>NHS Manchester CCG</t>
  </si>
  <si>
    <t>14Y</t>
  </si>
  <si>
    <t>NHS Buckinghamshire CCG</t>
  </si>
  <si>
    <t>15A</t>
  </si>
  <si>
    <t>NHS Berkshire West CCG</t>
  </si>
  <si>
    <t>15C</t>
  </si>
  <si>
    <t>NHS Bristol, North Somerset and South Gloucestershire CCG</t>
  </si>
  <si>
    <t>15D</t>
  </si>
  <si>
    <t>NHS East Berkshire CCG</t>
  </si>
  <si>
    <t>15E</t>
  </si>
  <si>
    <t>NHS Birmingham and Solihull CCG</t>
  </si>
  <si>
    <t>15F</t>
  </si>
  <si>
    <t>NHS Leeds CCG</t>
  </si>
  <si>
    <t>15M</t>
  </si>
  <si>
    <t>NHS Derby and Derbyshire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</si>
  <si>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</si>
  <si>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</si>
  <si>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</si>
  <si>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</si>
  <si>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</si>
  <si>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</si>
  <si>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</si>
  <si>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</si>
  <si>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</si>
  <si>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</si>
  <si>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</si>
  <si>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</si>
  <si>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</si>
  <si>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</si>
  <si>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</si>
  <si>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</si>
  <si>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</si>
  <si>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</si>
  <si>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</si>
  <si>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</si>
  <si>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</si>
  <si>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</si>
  <si>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</si>
  <si>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Northern, Eastern and Western Devon CCG</t>
  </si>
  <si>
    <t>99Q</t>
  </si>
  <si>
    <t>NHS South Devon and Torbay CCG</t>
  </si>
  <si>
    <t>Board paper allocations Feb 2018</t>
  </si>
  <si>
    <t>Baselines</t>
  </si>
  <si>
    <t>Baselines £'000</t>
  </si>
  <si>
    <t>2017/18 Outturn uplifted to 2018/19 quantum £000</t>
  </si>
  <si>
    <t>CCG18</t>
  </si>
  <si>
    <t>CCG18 (195) Clinical Commissioning Groups</t>
  </si>
  <si>
    <t>CCG weighted population</t>
  </si>
  <si>
    <t>Primary care (medical) weighted population</t>
  </si>
  <si>
    <t>Specialised weighted population</t>
  </si>
  <si>
    <t>Total (allocated) weighted population</t>
  </si>
  <si>
    <t>Regions</t>
  </si>
  <si>
    <t>North</t>
  </si>
  <si>
    <t>Midlands and East</t>
  </si>
  <si>
    <t>South West</t>
  </si>
  <si>
    <t>South East</t>
  </si>
  <si>
    <t>London</t>
  </si>
  <si>
    <t>Inner London</t>
  </si>
  <si>
    <t>Outer London</t>
  </si>
  <si>
    <t>England</t>
  </si>
  <si>
    <t>IMD deciles</t>
  </si>
  <si>
    <t>D01</t>
  </si>
  <si>
    <t>D02</t>
  </si>
  <si>
    <t>D03</t>
  </si>
  <si>
    <t>D04</t>
  </si>
  <si>
    <t>D05</t>
  </si>
  <si>
    <t>Age65+ decile</t>
  </si>
  <si>
    <t>A01</t>
  </si>
  <si>
    <t>A02</t>
  </si>
  <si>
    <t>A03</t>
  </si>
  <si>
    <t>A04</t>
  </si>
  <si>
    <t>A05</t>
  </si>
  <si>
    <t>Combined 5 x 5 matrix</t>
  </si>
  <si>
    <t>Please refer to the Technical Guide published alongside this spreadsheet for further information</t>
  </si>
  <si>
    <t xml:space="preserve">This workbook pulls together all of the information required for operating the </t>
  </si>
  <si>
    <t xml:space="preserve">pace of change policy in to one source.  </t>
  </si>
  <si>
    <t>Populations</t>
  </si>
  <si>
    <t>inputs</t>
  </si>
  <si>
    <t>Estimated registered populations by CCG, as in workbook B</t>
  </si>
  <si>
    <t>CCG characteristics</t>
  </si>
  <si>
    <t xml:space="preserve">The characteristics of each CCG - geographical region, IMD2015 and age </t>
  </si>
  <si>
    <t>summary characteristic - to support grouping of CCGs for summary statistics.</t>
  </si>
  <si>
    <t>Shows the baseline adopted as the starting point for the calculations</t>
  </si>
  <si>
    <t>CCG WP</t>
  </si>
  <si>
    <t>outputs</t>
  </si>
  <si>
    <t>Calculation of Distance from Target (DFT) for core CCG services</t>
  </si>
  <si>
    <t xml:space="preserve">Takes in weighted population information from workbook J and combines it with </t>
  </si>
  <si>
    <t>Calculation of Distance from Target (DFT) for primary medical care services</t>
  </si>
  <si>
    <t xml:space="preserve">Takes in weighted population information from workbook K1 and combines it with </t>
  </si>
  <si>
    <t xml:space="preserve">Takes in weighted population information from workbook L and combines it with </t>
  </si>
  <si>
    <t>The adopted baseline starts from the month seven revenue allocation.</t>
  </si>
  <si>
    <t>PCM WP</t>
  </si>
  <si>
    <t>Total WP</t>
  </si>
  <si>
    <t>Calculation of Distance from Target (DFT)  for specialised services</t>
  </si>
  <si>
    <t>NHS England North (Cumbria and North East)</t>
  </si>
  <si>
    <t>D07</t>
  </si>
  <si>
    <t>A07</t>
  </si>
  <si>
    <t>D07A07</t>
  </si>
  <si>
    <t>D04A04</t>
  </si>
  <si>
    <t>QHM</t>
  </si>
  <si>
    <t>Cumbria and North East STP</t>
  </si>
  <si>
    <t>Q74</t>
  </si>
  <si>
    <t>Y63</t>
  </si>
  <si>
    <t>North East and Yorkshire</t>
  </si>
  <si>
    <t>D09</t>
  </si>
  <si>
    <t>A08</t>
  </si>
  <si>
    <t>D09A08</t>
  </si>
  <si>
    <t>D05A04</t>
  </si>
  <si>
    <t>QE1</t>
  </si>
  <si>
    <t>Healthier Lancashire and South Cumbria STP</t>
  </si>
  <si>
    <t>A06</t>
  </si>
  <si>
    <t>D05A06</t>
  </si>
  <si>
    <t>D03A03</t>
  </si>
  <si>
    <t>QWO</t>
  </si>
  <si>
    <t>West Yorkshire and Harrogate (Health &amp; Care Partnership) STP</t>
  </si>
  <si>
    <t>D08</t>
  </si>
  <si>
    <t>D08A05</t>
  </si>
  <si>
    <t>D04A03</t>
  </si>
  <si>
    <t>QOQ</t>
  </si>
  <si>
    <t>Humber, Coast and Vale STP</t>
  </si>
  <si>
    <t>A10</t>
  </si>
  <si>
    <t>D05A10</t>
  </si>
  <si>
    <t>D03A05</t>
  </si>
  <si>
    <t>QOP</t>
  </si>
  <si>
    <t>Greater Manchester Health and Social Care Partnership (STP)</t>
  </si>
  <si>
    <t>D10</t>
  </si>
  <si>
    <t>D10A06</t>
  </si>
  <si>
    <t>D05A03</t>
  </si>
  <si>
    <t>QYG</t>
  </si>
  <si>
    <t>Cheshire and Merseyside STP</t>
  </si>
  <si>
    <t>D09A07</t>
  </si>
  <si>
    <t>QF7</t>
  </si>
  <si>
    <t>South Yorkshire and Bassetlaw STP</t>
  </si>
  <si>
    <t>D09A06</t>
  </si>
  <si>
    <t>QNC</t>
  </si>
  <si>
    <t>Staffordshire and Stoke on Trent STP</t>
  </si>
  <si>
    <t>NHS England North (Lancashire and South Cumbria)</t>
  </si>
  <si>
    <t>D10A03</t>
  </si>
  <si>
    <t>D05A02</t>
  </si>
  <si>
    <t>Q84</t>
  </si>
  <si>
    <t>Y62</t>
  </si>
  <si>
    <t>North West</t>
  </si>
  <si>
    <t>QOC</t>
  </si>
  <si>
    <t>Shropshire and Telford and Wrekin STP</t>
  </si>
  <si>
    <t>D10A07</t>
  </si>
  <si>
    <t>QJ2</t>
  </si>
  <si>
    <t>Joined Up Care Derbyshire STP</t>
  </si>
  <si>
    <t>NHS England North (Greater Manchester)</t>
  </si>
  <si>
    <t>D08A04</t>
  </si>
  <si>
    <t>D04A02</t>
  </si>
  <si>
    <t>Q83</t>
  </si>
  <si>
    <t>QJM</t>
  </si>
  <si>
    <t xml:space="preserve">Lincolnshire STP
</t>
  </si>
  <si>
    <t>D06</t>
  </si>
  <si>
    <t>D06A05</t>
  </si>
  <si>
    <t>QT1</t>
  </si>
  <si>
    <t>Nottingham and Nottinghamshire Health and Care STP</t>
  </si>
  <si>
    <t>D03A07</t>
  </si>
  <si>
    <t>D02A04</t>
  </si>
  <si>
    <t>QK1</t>
  </si>
  <si>
    <t>Leicester, Leicestershire and Rutland STP</t>
  </si>
  <si>
    <t>D09A03</t>
  </si>
  <si>
    <t>QUA</t>
  </si>
  <si>
    <t>The Black Country and West Birmingham STP</t>
  </si>
  <si>
    <t>D09A05</t>
  </si>
  <si>
    <t>QHL</t>
  </si>
  <si>
    <t>Birmingham and Solihull STP</t>
  </si>
  <si>
    <t>NHS England North (Cheshire and Merseyside)</t>
  </si>
  <si>
    <t>A09</t>
  </si>
  <si>
    <t>D01A09</t>
  </si>
  <si>
    <t>D01A05</t>
  </si>
  <si>
    <t>Q75</t>
  </si>
  <si>
    <t>QWU</t>
  </si>
  <si>
    <t>Coventry and Warwickshire STP</t>
  </si>
  <si>
    <t>QGH</t>
  </si>
  <si>
    <t>Herefordshire and Worcestershire STP</t>
  </si>
  <si>
    <t>D06A04</t>
  </si>
  <si>
    <t>D03A02</t>
  </si>
  <si>
    <t>QPM</t>
  </si>
  <si>
    <t>Northamptonshire STP</t>
  </si>
  <si>
    <t>D10A05</t>
  </si>
  <si>
    <t>QUE</t>
  </si>
  <si>
    <t>Cambridgeshire and Peterborough STP</t>
  </si>
  <si>
    <t>D10A02</t>
  </si>
  <si>
    <t>D05A01</t>
  </si>
  <si>
    <t>QMM</t>
  </si>
  <si>
    <t>Norfolk and Waveney Health &amp; Care Partnership (STP)</t>
  </si>
  <si>
    <t>D06A09</t>
  </si>
  <si>
    <t>QJG</t>
  </si>
  <si>
    <t>Suffolk and North East Essex STP</t>
  </si>
  <si>
    <t>D10A04</t>
  </si>
  <si>
    <t>QHG</t>
  </si>
  <si>
    <t>Bedfordshire, Luton and Milton Keynes STP</t>
  </si>
  <si>
    <t>D06A08</t>
  </si>
  <si>
    <t>D03A04</t>
  </si>
  <si>
    <t>QM7</t>
  </si>
  <si>
    <t>Hertfordshire and West Essex STP</t>
  </si>
  <si>
    <t>QH8</t>
  </si>
  <si>
    <t>Mid and South Essex STP</t>
  </si>
  <si>
    <t>QRV</t>
  </si>
  <si>
    <t>North West London Health &amp; Care Partnership (STP)</t>
  </si>
  <si>
    <t>D04A10</t>
  </si>
  <si>
    <t>D02A05</t>
  </si>
  <si>
    <t>QMJ</t>
  </si>
  <si>
    <t>North London Partners in Health &amp; Care (STP)</t>
  </si>
  <si>
    <t>QMF</t>
  </si>
  <si>
    <t>East London Health &amp; Care Partnership (STP)</t>
  </si>
  <si>
    <t>QKK</t>
  </si>
  <si>
    <t>Our Healthier South East London STP</t>
  </si>
  <si>
    <t>QWE</t>
  </si>
  <si>
    <t>South West London Health &amp; Care Partnership (STP)</t>
  </si>
  <si>
    <t>D02A02</t>
  </si>
  <si>
    <t>QKS</t>
  </si>
  <si>
    <t>Kent and Medway STP</t>
  </si>
  <si>
    <t>QNX</t>
  </si>
  <si>
    <t>Sussex and East Surrey STP</t>
  </si>
  <si>
    <t>D05A05</t>
  </si>
  <si>
    <t>QNQ</t>
  </si>
  <si>
    <t>Frimley Health &amp; Care ICS (STP)</t>
  </si>
  <si>
    <t>D04A08</t>
  </si>
  <si>
    <t>QXU</t>
  </si>
  <si>
    <t>Surrey Heartlands Health &amp; Care Partnership (STP)</t>
  </si>
  <si>
    <t>D05A08</t>
  </si>
  <si>
    <t>QT6</t>
  </si>
  <si>
    <t>Cornwall and the Isles of Scilly Health &amp; Social Care Partnership (STP)</t>
  </si>
  <si>
    <t>D07A06</t>
  </si>
  <si>
    <t>QJK</t>
  </si>
  <si>
    <t>Devon STP</t>
  </si>
  <si>
    <t>QSL</t>
  </si>
  <si>
    <t>Somerset STP</t>
  </si>
  <si>
    <t>Q72</t>
  </si>
  <si>
    <t>NHS England North (Yorkshire and Humber)</t>
  </si>
  <si>
    <t>QUY</t>
  </si>
  <si>
    <t>Bristol, North Somerset and South Gloucestershire STP</t>
  </si>
  <si>
    <t>QOX</t>
  </si>
  <si>
    <t>Bath and North East Somerset, Swindon and Wiltshire STP</t>
  </si>
  <si>
    <t>QVV</t>
  </si>
  <si>
    <t>Dorset STP</t>
  </si>
  <si>
    <t>QRL</t>
  </si>
  <si>
    <t>Hampshire and the Isle of Wight STP</t>
  </si>
  <si>
    <t>D07A05</t>
  </si>
  <si>
    <t>QR1</t>
  </si>
  <si>
    <t>Gloucestershire STP</t>
  </si>
  <si>
    <t>D10A01</t>
  </si>
  <si>
    <t>QU9</t>
  </si>
  <si>
    <t>Buckinghamshire, Oxfordshire and Berkshire West STP</t>
  </si>
  <si>
    <t>D03A10</t>
  </si>
  <si>
    <t>D02A10</t>
  </si>
  <si>
    <t>D08A03</t>
  </si>
  <si>
    <t>D08A06</t>
  </si>
  <si>
    <t>D07A10</t>
  </si>
  <si>
    <t>D04A05</t>
  </si>
  <si>
    <t>D02A07</t>
  </si>
  <si>
    <t>D01A04</t>
  </si>
  <si>
    <t>NHS England Midlands and East (Central Midlands)</t>
  </si>
  <si>
    <t>D08A10</t>
  </si>
  <si>
    <t>Q78</t>
  </si>
  <si>
    <t>Y60</t>
  </si>
  <si>
    <t>Midlands</t>
  </si>
  <si>
    <t>D07A03</t>
  </si>
  <si>
    <t>D01A08</t>
  </si>
  <si>
    <t>D09A02</t>
  </si>
  <si>
    <t>D05A07</t>
  </si>
  <si>
    <t>NHS England Midlands and East (North Midlands)</t>
  </si>
  <si>
    <t>Q76</t>
  </si>
  <si>
    <t>D02A01</t>
  </si>
  <si>
    <t>Y61</t>
  </si>
  <si>
    <t>East of England</t>
  </si>
  <si>
    <t>D03A08</t>
  </si>
  <si>
    <t>D03A09</t>
  </si>
  <si>
    <t>D02A06</t>
  </si>
  <si>
    <t>D01A03</t>
  </si>
  <si>
    <t>NHS England Midlands and East (West Midlands)</t>
  </si>
  <si>
    <t>Q77</t>
  </si>
  <si>
    <t>D06A07</t>
  </si>
  <si>
    <t>D04A06</t>
  </si>
  <si>
    <t>D02A03</t>
  </si>
  <si>
    <t>D04A07</t>
  </si>
  <si>
    <t>D04A09</t>
  </si>
  <si>
    <t>D02A09</t>
  </si>
  <si>
    <t>D07A04</t>
  </si>
  <si>
    <t>D09A04</t>
  </si>
  <si>
    <t>D06A10</t>
  </si>
  <si>
    <t>NHS England Midlands and East (East)</t>
  </si>
  <si>
    <t>Q79</t>
  </si>
  <si>
    <t>D01A02</t>
  </si>
  <si>
    <t>D09A10</t>
  </si>
  <si>
    <t>D08A02</t>
  </si>
  <si>
    <t>D04A01</t>
  </si>
  <si>
    <t>D06A03</t>
  </si>
  <si>
    <t>NHS England London</t>
  </si>
  <si>
    <t>Q71</t>
  </si>
  <si>
    <t>Y56</t>
  </si>
  <si>
    <t>D08A01</t>
  </si>
  <si>
    <t>D07A01</t>
  </si>
  <si>
    <t>D07A02</t>
  </si>
  <si>
    <t>D06A02</t>
  </si>
  <si>
    <t>D03A01</t>
  </si>
  <si>
    <t>D09A01</t>
  </si>
  <si>
    <t>D01A01</t>
  </si>
  <si>
    <t>NHS England South East (Kent, Surrey and Sussex)</t>
  </si>
  <si>
    <t>Q88</t>
  </si>
  <si>
    <t>Y59</t>
  </si>
  <si>
    <t>D01A06</t>
  </si>
  <si>
    <t>D01A07</t>
  </si>
  <si>
    <t>NHS England South East (Hampshire, Isle of Wight and Thames Valley)</t>
  </si>
  <si>
    <t>Q87</t>
  </si>
  <si>
    <t>D09A09</t>
  </si>
  <si>
    <t>NHS England South West (South West North)</t>
  </si>
  <si>
    <t>Q86</t>
  </si>
  <si>
    <t>Y58</t>
  </si>
  <si>
    <t>NHS England South West (South West South)</t>
  </si>
  <si>
    <t>Q85</t>
  </si>
  <si>
    <t>D02A08</t>
  </si>
  <si>
    <t>D08A08</t>
  </si>
  <si>
    <t>D05A09</t>
  </si>
  <si>
    <t>CCG Characteristics</t>
  </si>
  <si>
    <t>Sustainability and Transformation Partnerships</t>
  </si>
  <si>
    <t>NHS England Region</t>
  </si>
  <si>
    <t>share of registered patients  aged 65 and over %</t>
  </si>
  <si>
    <t>Nov 2017 - Oct 2018</t>
  </si>
  <si>
    <t>Age Decile</t>
  </si>
  <si>
    <t>Deprivation IMD 2015 score</t>
  </si>
  <si>
    <t>IMD decile</t>
  </si>
  <si>
    <t>IMD Quintile</t>
  </si>
  <si>
    <t>Age Quintile</t>
  </si>
  <si>
    <t>CCG Classification - deprivation and age</t>
  </si>
  <si>
    <t>Joint deprivation- age decile classification</t>
  </si>
  <si>
    <t>25 groups</t>
  </si>
  <si>
    <t>100 groups</t>
  </si>
  <si>
    <t>D10 = most deprived 10%</t>
  </si>
  <si>
    <t>A10 = most elderly 10%</t>
  </si>
  <si>
    <t>D05 = most deprived 20%</t>
  </si>
  <si>
    <t>A05 = most elderly 20%</t>
  </si>
  <si>
    <t>NHS England - CCG allocations 2019/20 to 2023/24</t>
  </si>
  <si>
    <t>Technical Guidance Documentation</t>
  </si>
  <si>
    <t>M - Pace of change model (supporting information)</t>
  </si>
  <si>
    <t>Description of worksheets in this document</t>
  </si>
  <si>
    <t>See also Technical Guidance Documentation</t>
  </si>
  <si>
    <t>www.england.nhs.uk/allocations</t>
  </si>
  <si>
    <t>For queries please contact</t>
  </si>
  <si>
    <t>england.revenue-allocations@nhs.net</t>
  </si>
  <si>
    <t>Growth Rate</t>
  </si>
  <si>
    <t>Clinical Commissioning Group (192)</t>
  </si>
  <si>
    <t>STP</t>
  </si>
  <si>
    <t>DCO</t>
  </si>
  <si>
    <t>NHS England Director of Commissioning Operations (Locality)</t>
  </si>
  <si>
    <t>Region</t>
  </si>
  <si>
    <t>Check totals</t>
  </si>
  <si>
    <t>Weighted populations (Target fair share population)</t>
  </si>
  <si>
    <t>Average GP registrations for November 2017 - October 2018</t>
  </si>
  <si>
    <t>Opening Targets £000</t>
  </si>
  <si>
    <t>Closing Targets £000</t>
  </si>
  <si>
    <t>Clinical Commissioning Groups (192)</t>
  </si>
  <si>
    <t>SS WP</t>
  </si>
  <si>
    <t xml:space="preserve">The total quantum applied to each commissioning stream and for each year </t>
  </si>
  <si>
    <t>quantum information to form the opening and closing targets for core CCG services</t>
  </si>
  <si>
    <t>quantum information to form the opening and closing targets for primary medical care services</t>
  </si>
  <si>
    <t>Paramedic rebanding  ambulance services 2019/20</t>
  </si>
  <si>
    <t>Winter funding ambulance services</t>
  </si>
  <si>
    <t>Delegated recurrent changes Mth03 1819</t>
  </si>
  <si>
    <t>Delegated budget In Plans</t>
  </si>
  <si>
    <t>Delegated recurrent total at Mth06 1819</t>
  </si>
  <si>
    <t>Indicative value for non-delegated CCGs (need to check)</t>
  </si>
  <si>
    <t>Allocated market rents</t>
  </si>
  <si>
    <t xml:space="preserve">quantum information to form the opening and closing targets for specialised services.  </t>
  </si>
  <si>
    <t xml:space="preserve">Takes in weighted population information from the workbooks above and combines it with </t>
  </si>
  <si>
    <t>quantum information to form the opening and closing targets for total place-based allocations.</t>
  </si>
  <si>
    <t>Calculation of Distance from Target (DFT)  for all services combined (total place-based)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</si>
</sst>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\ ;[Red]\(#,##0\);\-"/>
    <numFmt numFmtId="168" formatCode="_-* #,##0.00000_-;\-* #,##0.00000_-;_-* &quot;-&quot;??_-;_-@_-"/>
    <numFmt numFmtId="169" formatCode="0.000%"/>
  </numFmts>
  <fonts count="2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b/>
      <sz val="10"/>
      <color theme="3" tint="0.39997558519241921"/>
      <name val="Arial"/>
      <family val="2"/>
    </font>
    <font>
      <sz val="10"/>
      <color theme="1"/>
      <name val="Calibri"/>
      <family val="2"/>
      <scheme val="minor"/>
    </font>
    <font>
      <sz val="10"/>
      <color theme="3"/>
      <name val="Arial"/>
      <family val="2"/>
    </font>
    <font>
      <sz val="11"/>
      <name val="Calibri"/>
    </font>
    <font>
      <sz val="18"/>
      <name val="Arial"/>
      <family val="2"/>
    </font>
    <font>
      <u/>
      <sz val="11"/>
      <color theme="10"/>
      <name val="Calibri"/>
      <family val="2"/>
    </font>
    <font>
      <b/>
      <u/>
      <sz val="1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5EB8"/>
      <name val="Arial"/>
      <family val="2"/>
    </font>
    <font>
      <b/>
      <sz val="10"/>
      <color rgb="FF7C2855"/>
      <name val="Arial"/>
      <family val="2"/>
    </font>
    <font>
      <sz val="10"/>
      <color theme="0" tint="-0.249977111117893"/>
      <name val="Arial"/>
      <family val="2"/>
    </font>
    <font>
      <sz val="10"/>
      <color rgb="FF005EB8"/>
      <name val="Arial"/>
      <family val="2"/>
    </font>
    <font>
      <b/>
      <sz val="11"/>
      <color rgb="FF005EB8"/>
      <name val="Calibri"/>
      <family val="2"/>
      <scheme val="minor"/>
    </font>
    <font>
      <sz val="10"/>
      <color rgb="FF7C2855"/>
      <name val="Arial"/>
      <family val="2"/>
    </font>
    <font>
      <b/>
      <sz val="10"/>
      <color indexed="30"/>
      <name val="Arial"/>
      <family val="2"/>
    </font>
    <font>
      <b/>
      <sz val="10"/>
      <color theme="0" tint="-0.249977111117893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/>
    <xf numFmtId="0" fontId="6" fillId="0" borderId="0"/>
    <xf numFmtId="0" fontId="9" fillId="0" borderId="0"/>
    <xf numFmtId="0" fontId="13" fillId="0" borderId="0"/>
    <xf numFmtId="0" fontId="15" fillId="0" borderId="0" applyNumberFormat="0" applyFill="0" applyBorder="0" applyAlignment="0" applyProtection="0"/>
    <xf numFmtId="0" fontId="17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0" xfId="0" applyFont="1"/>
    <xf numFmtId="0" fontId="0" fillId="0" borderId="2" xfId="0" applyBorder="1"/>
    <xf numFmtId="10" fontId="0" fillId="0" borderId="2" xfId="2" applyNumberFormat="1" applyFont="1" applyBorder="1"/>
    <xf numFmtId="0" fontId="0" fillId="3" borderId="2" xfId="0" applyFill="1" applyBorder="1"/>
    <xf numFmtId="164" fontId="0" fillId="0" borderId="2" xfId="1" applyNumberFormat="1" applyFont="1" applyBorder="1"/>
    <xf numFmtId="164" fontId="0" fillId="0" borderId="2" xfId="0" applyNumberFormat="1" applyBorder="1"/>
    <xf numFmtId="0" fontId="0" fillId="0" borderId="1" xfId="0" applyBorder="1"/>
    <xf numFmtId="0" fontId="0" fillId="3" borderId="1" xfId="0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10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0" fontId="0" fillId="0" borderId="1" xfId="2" applyNumberFormat="1" applyFont="1" applyBorder="1"/>
    <xf numFmtId="167" fontId="0" fillId="0" borderId="0" xfId="0" applyNumberForma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 indent="3"/>
    </xf>
    <xf numFmtId="0" fontId="0" fillId="0" borderId="0" xfId="0" applyAlignment="1">
      <alignment horizontal="center"/>
    </xf>
    <xf numFmtId="0" fontId="9" fillId="2" borderId="0" xfId="11" applyFont="1" applyFill="1"/>
    <xf numFmtId="0" fontId="9" fillId="0" borderId="0" xfId="11" applyFont="1"/>
    <xf numFmtId="0" fontId="7" fillId="2" borderId="0" xfId="11" applyFont="1" applyFill="1"/>
    <xf numFmtId="0" fontId="8" fillId="2" borderId="0" xfId="11" applyFont="1" applyFill="1"/>
    <xf numFmtId="0" fontId="14" fillId="4" borderId="0" xfId="11" applyFont="1" applyFill="1"/>
    <xf numFmtId="0" fontId="9" fillId="4" borderId="0" xfId="11" applyFont="1" applyFill="1"/>
    <xf numFmtId="0" fontId="9" fillId="4" borderId="0" xfId="11" applyFont="1" applyFill="1" applyAlignment="1">
      <alignment horizontal="right"/>
    </xf>
    <xf numFmtId="0" fontId="3" fillId="5" borderId="0" xfId="11" applyFont="1" applyFill="1"/>
    <xf numFmtId="0" fontId="5" fillId="5" borderId="0" xfId="11" applyFont="1" applyFill="1"/>
    <xf numFmtId="0" fontId="5" fillId="5" borderId="0" xfId="11" applyFont="1" applyFill="1" applyAlignment="1">
      <alignment horizontal="right"/>
    </xf>
    <xf numFmtId="0" fontId="7" fillId="6" borderId="0" xfId="11" applyFont="1" applyFill="1"/>
    <xf numFmtId="0" fontId="9" fillId="6" borderId="0" xfId="11" applyFont="1" applyFill="1"/>
    <xf numFmtId="0" fontId="16" fillId="6" borderId="0" xfId="12" applyFont="1" applyFill="1"/>
    <xf numFmtId="0" fontId="3" fillId="7" borderId="0" xfId="11" applyFont="1" applyFill="1"/>
    <xf numFmtId="0" fontId="5" fillId="7" borderId="0" xfId="11" applyFont="1" applyFill="1"/>
    <xf numFmtId="0" fontId="5" fillId="7" borderId="0" xfId="11" applyFont="1" applyFill="1" applyAlignment="1">
      <alignment horizontal="right"/>
    </xf>
    <xf numFmtId="0" fontId="7" fillId="8" borderId="0" xfId="10" applyFont="1" applyFill="1"/>
    <xf numFmtId="0" fontId="9" fillId="8" borderId="0" xfId="11" applyFont="1" applyFill="1"/>
    <xf numFmtId="0" fontId="9" fillId="8" borderId="0" xfId="11" applyFont="1" applyFill="1" applyAlignment="1">
      <alignment horizontal="right"/>
    </xf>
    <xf numFmtId="0" fontId="9" fillId="8" borderId="0" xfId="13" applyFont="1" applyFill="1"/>
    <xf numFmtId="0" fontId="9" fillId="8" borderId="0" xfId="10" applyFont="1" applyFill="1"/>
    <xf numFmtId="0" fontId="9" fillId="8" borderId="0" xfId="10" applyFont="1" applyFill="1" applyAlignment="1">
      <alignment horizontal="right"/>
    </xf>
    <xf numFmtId="0" fontId="12" fillId="8" borderId="0" xfId="11" applyFont="1" applyFill="1"/>
    <xf numFmtId="0" fontId="16" fillId="2" borderId="0" xfId="15" applyFont="1" applyFill="1" applyAlignment="1" applyProtection="1"/>
    <xf numFmtId="0" fontId="9" fillId="2" borderId="0" xfId="13" applyFont="1" applyFill="1"/>
    <xf numFmtId="0" fontId="16" fillId="2" borderId="0" xfId="16" applyFont="1" applyFill="1"/>
    <xf numFmtId="0" fontId="7" fillId="0" borderId="0" xfId="0" applyFont="1" applyFill="1" applyAlignment="1">
      <alignment horizontal="center" wrapText="1"/>
    </xf>
    <xf numFmtId="0" fontId="0" fillId="0" borderId="0" xfId="0" applyFill="1"/>
    <xf numFmtId="164" fontId="9" fillId="0" borderId="0" xfId="0" applyNumberFormat="1" applyFont="1" applyFill="1" applyBorder="1"/>
    <xf numFmtId="0" fontId="9" fillId="0" borderId="0" xfId="0" applyFont="1" applyFill="1"/>
    <xf numFmtId="164" fontId="9" fillId="0" borderId="0" xfId="0" applyNumberFormat="1" applyFont="1" applyFill="1"/>
    <xf numFmtId="164" fontId="0" fillId="0" borderId="0" xfId="1" applyNumberFormat="1" applyFont="1" applyFill="1"/>
    <xf numFmtId="164" fontId="9" fillId="0" borderId="0" xfId="1" applyNumberFormat="1" applyFont="1" applyFill="1"/>
    <xf numFmtId="0" fontId="21" fillId="0" borderId="2" xfId="0" applyFont="1" applyFill="1" applyBorder="1" applyAlignment="1">
      <alignment horizontal="left"/>
    </xf>
    <xf numFmtId="0" fontId="0" fillId="0" borderId="2" xfId="0" applyFill="1" applyBorder="1"/>
    <xf numFmtId="0" fontId="20" fillId="0" borderId="2" xfId="0" applyFont="1" applyFill="1" applyBorder="1" applyAlignment="1">
      <alignment horizontal="right"/>
    </xf>
    <xf numFmtId="0" fontId="0" fillId="0" borderId="0" xfId="0" applyFont="1"/>
    <xf numFmtId="10" fontId="2" fillId="0" borderId="2" xfId="2" applyNumberFormat="1" applyFont="1" applyFill="1" applyBorder="1"/>
    <xf numFmtId="10" fontId="2" fillId="0" borderId="0" xfId="2" applyNumberFormat="1" applyFont="1" applyFill="1"/>
    <xf numFmtId="0" fontId="0" fillId="0" borderId="2" xfId="0" applyFont="1" applyFill="1" applyBorder="1"/>
    <xf numFmtId="0" fontId="0" fillId="0" borderId="0" xfId="0" applyFont="1" applyFill="1"/>
    <xf numFmtId="169" fontId="2" fillId="0" borderId="2" xfId="2" applyNumberFormat="1" applyFont="1" applyFill="1" applyBorder="1"/>
    <xf numFmtId="169" fontId="2" fillId="0" borderId="0" xfId="2" applyNumberFormat="1" applyFont="1" applyFill="1"/>
    <xf numFmtId="164" fontId="2" fillId="0" borderId="0" xfId="1" applyNumberFormat="1" applyFont="1" applyFill="1"/>
    <xf numFmtId="0" fontId="0" fillId="0" borderId="2" xfId="0" applyFont="1" applyBorder="1"/>
    <xf numFmtId="0" fontId="20" fillId="0" borderId="0" xfId="0" applyFont="1" applyFill="1" applyAlignment="1">
      <alignment horizontal="right"/>
    </xf>
    <xf numFmtId="0" fontId="20" fillId="0" borderId="0" xfId="0" applyFont="1" applyBorder="1"/>
    <xf numFmtId="0" fontId="20" fillId="0" borderId="0" xfId="0" applyFont="1"/>
    <xf numFmtId="0" fontId="24" fillId="0" borderId="0" xfId="0" applyFont="1"/>
    <xf numFmtId="0" fontId="23" fillId="0" borderId="0" xfId="0" applyFont="1" applyFill="1" applyBorder="1"/>
    <xf numFmtId="0" fontId="4" fillId="3" borderId="0" xfId="0" applyFont="1" applyFill="1"/>
    <xf numFmtId="0" fontId="21" fillId="0" borderId="0" xfId="0" applyFont="1"/>
    <xf numFmtId="0" fontId="25" fillId="0" borderId="0" xfId="0" applyFont="1"/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7" fillId="0" borderId="0" xfId="0" applyFont="1"/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 wrapText="1"/>
    </xf>
    <xf numFmtId="0" fontId="0" fillId="0" borderId="0" xfId="0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2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3" xfId="0" applyFont="1" applyFill="1" applyBorder="1" applyAlignment="1">
      <alignment horizontal="center" wrapText="1"/>
    </xf>
    <xf numFmtId="165" fontId="0" fillId="0" borderId="2" xfId="1" applyNumberFormat="1" applyFont="1" applyBorder="1" applyAlignment="1">
      <alignment horizontal="center"/>
    </xf>
    <xf numFmtId="166" fontId="0" fillId="0" borderId="3" xfId="2" applyNumberFormat="1" applyFont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20" fillId="0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right" wrapText="1"/>
    </xf>
    <xf numFmtId="0" fontId="0" fillId="0" borderId="0" xfId="0" applyBorder="1"/>
    <xf numFmtId="0" fontId="20" fillId="0" borderId="0" xfId="0" applyFont="1" applyFill="1" applyBorder="1" applyAlignment="1">
      <alignment horizontal="left" wrapText="1"/>
    </xf>
    <xf numFmtId="167" fontId="21" fillId="0" borderId="2" xfId="0" applyNumberFormat="1" applyFont="1" applyBorder="1"/>
    <xf numFmtId="167" fontId="0" fillId="0" borderId="2" xfId="0" applyNumberFormat="1" applyBorder="1"/>
    <xf numFmtId="0" fontId="21" fillId="0" borderId="2" xfId="0" applyFont="1" applyBorder="1"/>
    <xf numFmtId="0" fontId="20" fillId="0" borderId="2" xfId="0" applyFont="1" applyFill="1" applyBorder="1" applyAlignment="1">
      <alignment horizontal="right" wrapText="1"/>
    </xf>
    <xf numFmtId="164" fontId="0" fillId="0" borderId="0" xfId="0" applyNumberFormat="1" applyFill="1"/>
    <xf numFmtId="0" fontId="7" fillId="0" borderId="0" xfId="0" applyFont="1" applyFill="1"/>
    <xf numFmtId="0" fontId="10" fillId="0" borderId="0" xfId="0" applyFont="1" applyFill="1" applyBorder="1"/>
    <xf numFmtId="0" fontId="20" fillId="0" borderId="0" xfId="0" applyFont="1" applyFill="1"/>
    <xf numFmtId="0" fontId="7" fillId="0" borderId="0" xfId="0" applyFont="1" applyFill="1" applyBorder="1"/>
    <xf numFmtId="0" fontId="20" fillId="0" borderId="0" xfId="0" applyFont="1" applyFill="1" applyBorder="1"/>
    <xf numFmtId="0" fontId="23" fillId="0" borderId="0" xfId="0" applyFont="1" applyFill="1"/>
    <xf numFmtId="0" fontId="9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/>
    <xf numFmtId="164" fontId="22" fillId="0" borderId="0" xfId="0" applyNumberFormat="1" applyFont="1" applyFill="1"/>
    <xf numFmtId="0" fontId="22" fillId="0" borderId="0" xfId="0" applyFont="1" applyFill="1"/>
    <xf numFmtId="164" fontId="22" fillId="0" borderId="0" xfId="1" applyNumberFormat="1" applyFont="1" applyFill="1"/>
    <xf numFmtId="168" fontId="21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right"/>
    </xf>
    <xf numFmtId="168" fontId="21" fillId="0" borderId="2" xfId="0" applyNumberFormat="1" applyFont="1" applyFill="1" applyBorder="1"/>
    <xf numFmtId="168" fontId="20" fillId="0" borderId="2" xfId="0" applyNumberFormat="1" applyFont="1" applyFill="1" applyBorder="1" applyAlignment="1">
      <alignment horizontal="right"/>
    </xf>
    <xf numFmtId="0" fontId="23" fillId="0" borderId="2" xfId="0" applyFont="1" applyFill="1" applyBorder="1"/>
    <xf numFmtId="0" fontId="20" fillId="8" borderId="3" xfId="0" applyFont="1" applyFill="1" applyBorder="1" applyAlignment="1">
      <alignment horizontal="right" vertical="center"/>
    </xf>
    <xf numFmtId="10" fontId="0" fillId="8" borderId="3" xfId="2" applyNumberFormat="1" applyFont="1" applyFill="1" applyBorder="1"/>
    <xf numFmtId="0" fontId="0" fillId="8" borderId="3" xfId="0" applyFill="1" applyBorder="1"/>
    <xf numFmtId="164" fontId="0" fillId="8" borderId="3" xfId="1" applyNumberFormat="1" applyFont="1" applyFill="1" applyBorder="1"/>
    <xf numFmtId="164" fontId="0" fillId="8" borderId="3" xfId="0" applyNumberFormat="1" applyFill="1" applyBorder="1"/>
    <xf numFmtId="0" fontId="0" fillId="8" borderId="0" xfId="0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164" fontId="4" fillId="0" borderId="2" xfId="0" applyNumberFormat="1" applyFont="1" applyFill="1" applyBorder="1"/>
    <xf numFmtId="0" fontId="27" fillId="0" borderId="2" xfId="0" applyFont="1" applyFill="1" applyBorder="1"/>
    <xf numFmtId="0" fontId="4" fillId="0" borderId="2" xfId="0" applyFont="1" applyFill="1" applyBorder="1"/>
    <xf numFmtId="164" fontId="4" fillId="0" borderId="2" xfId="1" applyNumberFormat="1" applyFont="1" applyFill="1" applyBorder="1"/>
    <xf numFmtId="164" fontId="4" fillId="0" borderId="0" xfId="1" applyNumberFormat="1" applyFont="1" applyFill="1"/>
    <xf numFmtId="0" fontId="4" fillId="0" borderId="0" xfId="0" applyFont="1" applyFill="1"/>
    <xf numFmtId="164" fontId="27" fillId="0" borderId="2" xfId="1" applyNumberFormat="1" applyFont="1" applyFill="1" applyBorder="1"/>
    <xf numFmtId="164" fontId="27" fillId="0" borderId="2" xfId="0" applyNumberFormat="1" applyFont="1" applyFill="1" applyBorder="1"/>
    <xf numFmtId="0" fontId="21" fillId="0" borderId="7" xfId="0" applyFont="1" applyBorder="1" applyAlignment="1">
      <alignment wrapText="1"/>
    </xf>
    <xf numFmtId="0" fontId="21" fillId="0" borderId="8" xfId="0" applyFont="1" applyBorder="1" applyAlignment="1">
      <alignment wrapText="1"/>
    </xf>
    <xf numFmtId="0" fontId="21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/>
    </xf>
    <xf numFmtId="164" fontId="7" fillId="0" borderId="2" xfId="0" applyNumberFormat="1" applyFont="1" applyFill="1" applyBorder="1"/>
    <xf numFmtId="164" fontId="7" fillId="0" borderId="2" xfId="1" applyNumberFormat="1" applyFont="1" applyFill="1" applyBorder="1"/>
    <xf numFmtId="164" fontId="7" fillId="0" borderId="0" xfId="1" applyNumberFormat="1" applyFont="1" applyFill="1"/>
    <xf numFmtId="164" fontId="7" fillId="0" borderId="0" xfId="0" applyNumberFormat="1" applyFont="1" applyFill="1"/>
    <xf numFmtId="0" fontId="20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</cellXfs>
  <cellStyles count="17">
    <cellStyle name="Comma" xfId="1" builtinId="3"/>
    <cellStyle name="Comma 2" xfId="4"/>
    <cellStyle name="Hyperlink 2" xfId="12"/>
    <cellStyle name="Hyperlink 2 2" xfId="15"/>
    <cellStyle name="Hyperlink 6" xfId="16"/>
    <cellStyle name="Normal" xfId="0" builtinId="0"/>
    <cellStyle name="Normal 12" xfId="7"/>
    <cellStyle name="Normal 2" xfId="3"/>
    <cellStyle name="Normal 2 2" xfId="14"/>
    <cellStyle name="Normal 2 7" xfId="13"/>
    <cellStyle name="Normal 3" xfId="11"/>
    <cellStyle name="Normal 4 2" xfId="8"/>
    <cellStyle name="Normal 5" xfId="9"/>
    <cellStyle name="Normal 5 3" xfId="10"/>
    <cellStyle name="Percent" xfId="2" builtinId="5"/>
    <cellStyle name="Percent 2" xfId="5"/>
    <cellStyle name="Percent 3" xfId="6"/>
  </cellStyles>
  <dxfs count="0"/>
  <tableStyles count="0" defaultTableStyle="TableStyleMedium2" defaultPivotStyle="PivotStyleLight16"/>
  <colors>
    <mruColors>
      <color rgb="FF7C2855"/>
      <color rgb="FF005EB8"/>
      <color rgb="FFF9EBF2"/>
      <color rgb="FFE5F2FF"/>
      <color rgb="FFDDFFEA"/>
      <color rgb="FF009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672499</xdr:colOff>
      <xdr:row>0</xdr:row>
      <xdr:rowOff>0</xdr:rowOff>
    </xdr:from>
    <xdr:to>
      <xdr:col>7</xdr:col>
      <xdr:colOff>1361069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40CB1CEA-F067-40FC-9336-12212AC351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55869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Allocations/2019_20%20allocations/Technical%20Guide%20(web)/PaceOfChangeModel1920%2020190104%20v28%20revised%20-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Allocations/2019_20%20allocations/Technical%20Guide%20(web)/M%20-%20Pace%20of%20change%20model%20(supporting%20information)_v1%20early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Table5"/>
      <sheetName val="OutputOrder"/>
      <sheetName val="CCG pub Jan 2016"/>
      <sheetName val="Total Output"/>
      <sheetName val="SS Output"/>
      <sheetName val="PCM Output"/>
      <sheetName val="CCG core Output"/>
      <sheetName val="London"/>
      <sheetName val="PCM planning template"/>
      <sheetName val="CCG core planning template"/>
      <sheetName val="new output"/>
      <sheetName val="output"/>
      <sheetName val="Sheet1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pulation"/>
      <sheetName val="Quanta"/>
      <sheetName val="CCG characteristics"/>
      <sheetName val="Baselines"/>
      <sheetName val="CCG WP"/>
      <sheetName val="PCM WP"/>
      <sheetName val="Specialised WP"/>
      <sheetName val="Total 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H55"/>
  <sheetViews>
    <sheetView tabSelected="1" zoomScaleNormal="100" workbookViewId="0"/>
  </sheetViews>
  <sheetFormatPr defaultColWidth="9.140625" defaultRowHeight="12.75"/>
  <cols>
    <col min="1" max="1" width="11.28515625" style="21" customWidth="1"/>
    <col min="2" max="2" width="5" style="21" bestFit="1" customWidth="1"/>
    <col min="3" max="3" width="5.42578125" style="21" customWidth="1"/>
    <col min="4" max="7" width="9.140625" style="21"/>
    <col min="8" max="8" width="20.42578125" style="21" customWidth="1"/>
    <col min="9" max="10" width="9.140625" style="21"/>
    <col min="11" max="11" width="3.140625" style="21" customWidth="1"/>
    <col min="12" max="16384" width="9.140625" style="21"/>
  </cols>
  <sheetData>
    <row r="1" spans="1:8">
      <c r="A1" s="20" t="s">
        <v>709</v>
      </c>
      <c r="B1" s="20"/>
      <c r="C1" s="20"/>
      <c r="D1" s="20"/>
      <c r="E1" s="20"/>
      <c r="F1" s="20"/>
      <c r="G1" s="20"/>
      <c r="H1" s="20"/>
    </row>
    <row r="2" spans="1:8">
      <c r="A2" s="20" t="s">
        <v>710</v>
      </c>
      <c r="B2" s="20"/>
      <c r="C2" s="20"/>
      <c r="D2" s="20"/>
      <c r="E2" s="20"/>
      <c r="F2" s="20"/>
      <c r="G2" s="20"/>
      <c r="H2" s="20"/>
    </row>
    <row r="3" spans="1:8">
      <c r="A3" s="22" t="s">
        <v>1</v>
      </c>
      <c r="B3" s="20"/>
      <c r="C3" s="20"/>
      <c r="D3" s="20"/>
      <c r="E3" s="20"/>
      <c r="F3" s="20"/>
      <c r="G3" s="20"/>
      <c r="H3" s="20"/>
    </row>
    <row r="4" spans="1:8">
      <c r="A4" s="23"/>
      <c r="B4" s="20"/>
      <c r="C4" s="20"/>
      <c r="D4" s="20"/>
      <c r="E4" s="20"/>
      <c r="F4" s="20"/>
      <c r="G4" s="20"/>
      <c r="H4" s="20"/>
    </row>
    <row r="5" spans="1:8">
      <c r="A5" s="20"/>
      <c r="B5" s="20"/>
      <c r="C5" s="20"/>
      <c r="D5" s="20"/>
      <c r="E5" s="20"/>
      <c r="F5" s="20"/>
      <c r="G5" s="20"/>
      <c r="H5" s="20"/>
    </row>
    <row r="6" spans="1:8" ht="23.25">
      <c r="A6" s="24" t="s">
        <v>711</v>
      </c>
      <c r="B6" s="25"/>
      <c r="C6" s="25"/>
      <c r="D6" s="25"/>
      <c r="E6" s="25"/>
      <c r="F6" s="25"/>
      <c r="G6" s="25"/>
      <c r="H6" s="26"/>
    </row>
    <row r="7" spans="1:8">
      <c r="A7" s="20" t="s">
        <v>712</v>
      </c>
      <c r="B7" s="20"/>
      <c r="C7" s="20"/>
      <c r="D7" s="20"/>
      <c r="E7" s="20"/>
      <c r="F7" s="20"/>
      <c r="G7" s="20"/>
      <c r="H7" s="20"/>
    </row>
    <row r="8" spans="1:8">
      <c r="A8" s="20"/>
      <c r="B8" s="20"/>
      <c r="C8" s="20"/>
      <c r="D8" s="20"/>
      <c r="E8" s="20"/>
      <c r="F8" s="20"/>
      <c r="G8" s="20"/>
      <c r="H8" s="20"/>
    </row>
    <row r="9" spans="1:8">
      <c r="A9" s="22" t="s">
        <v>449</v>
      </c>
      <c r="B9" s="20"/>
      <c r="C9" s="20"/>
      <c r="D9" s="20"/>
      <c r="E9" s="20"/>
      <c r="F9" s="20"/>
      <c r="G9" s="20"/>
      <c r="H9" s="20"/>
    </row>
    <row r="10" spans="1:8">
      <c r="A10" s="22" t="s">
        <v>450</v>
      </c>
      <c r="B10" s="20"/>
      <c r="C10" s="20"/>
      <c r="D10" s="20"/>
      <c r="E10" s="20"/>
      <c r="F10" s="20"/>
      <c r="G10" s="20"/>
      <c r="H10" s="20"/>
    </row>
    <row r="11" spans="1:8">
      <c r="A11" s="21" t="s">
        <v>448</v>
      </c>
      <c r="B11" s="20"/>
      <c r="C11" s="20"/>
      <c r="D11" s="20"/>
      <c r="E11" s="20"/>
      <c r="F11" s="20"/>
      <c r="G11" s="20"/>
      <c r="H11" s="20"/>
    </row>
    <row r="12" spans="1:8">
      <c r="A12" s="20"/>
      <c r="B12" s="20"/>
      <c r="C12" s="20"/>
      <c r="D12" s="20"/>
      <c r="E12" s="20"/>
      <c r="F12" s="20"/>
      <c r="G12" s="20"/>
      <c r="H12" s="20"/>
    </row>
    <row r="13" spans="1:8">
      <c r="A13" s="27" t="s">
        <v>451</v>
      </c>
      <c r="B13" s="28"/>
      <c r="C13" s="28"/>
      <c r="D13" s="28"/>
      <c r="E13" s="28"/>
      <c r="F13" s="28"/>
      <c r="G13" s="28"/>
      <c r="H13" s="29" t="s">
        <v>452</v>
      </c>
    </row>
    <row r="14" spans="1:8">
      <c r="A14" s="30" t="s">
        <v>453</v>
      </c>
      <c r="B14" s="31"/>
      <c r="C14" s="31"/>
      <c r="D14" s="31"/>
      <c r="E14" s="31"/>
      <c r="F14" s="31"/>
      <c r="G14" s="31"/>
      <c r="H14" s="31"/>
    </row>
    <row r="15" spans="1:8">
      <c r="A15" s="31" t="s">
        <v>725</v>
      </c>
      <c r="B15" s="31"/>
      <c r="C15" s="31"/>
      <c r="D15" s="31"/>
      <c r="E15" s="31"/>
      <c r="F15" s="31"/>
      <c r="G15" s="31"/>
      <c r="H15" s="31"/>
    </row>
    <row r="16" spans="1:8">
      <c r="A16" s="32"/>
      <c r="B16" s="31"/>
      <c r="C16" s="31"/>
      <c r="D16" s="31"/>
      <c r="E16" s="31"/>
      <c r="F16" s="31"/>
      <c r="G16" s="31"/>
      <c r="H16" s="31"/>
    </row>
    <row r="17" spans="1:8">
      <c r="A17" s="27" t="s">
        <v>2</v>
      </c>
      <c r="B17" s="28"/>
      <c r="C17" s="28"/>
      <c r="D17" s="28"/>
      <c r="E17" s="28"/>
      <c r="F17" s="28"/>
      <c r="G17" s="28"/>
      <c r="H17" s="29" t="s">
        <v>452</v>
      </c>
    </row>
    <row r="18" spans="1:8">
      <c r="A18" s="30" t="s">
        <v>730</v>
      </c>
      <c r="B18" s="31"/>
      <c r="C18" s="31"/>
      <c r="D18" s="31"/>
      <c r="E18" s="31"/>
      <c r="F18" s="31"/>
      <c r="G18" s="31"/>
      <c r="H18" s="31"/>
    </row>
    <row r="19" spans="1:8">
      <c r="A19" s="32"/>
      <c r="B19" s="31"/>
      <c r="C19" s="31"/>
      <c r="D19" s="31"/>
      <c r="E19" s="31"/>
      <c r="F19" s="31"/>
      <c r="G19" s="31"/>
      <c r="H19" s="31"/>
    </row>
    <row r="20" spans="1:8">
      <c r="A20" s="27" t="s">
        <v>454</v>
      </c>
      <c r="B20" s="28"/>
      <c r="C20" s="28"/>
      <c r="D20" s="28"/>
      <c r="E20" s="28"/>
      <c r="F20" s="28"/>
      <c r="G20" s="28"/>
      <c r="H20" s="29" t="s">
        <v>452</v>
      </c>
    </row>
    <row r="21" spans="1:8">
      <c r="A21" s="30" t="s">
        <v>455</v>
      </c>
      <c r="B21" s="31"/>
      <c r="C21" s="31"/>
      <c r="D21" s="31"/>
      <c r="E21" s="31"/>
      <c r="F21" s="31"/>
      <c r="G21" s="31"/>
      <c r="H21" s="31"/>
    </row>
    <row r="22" spans="1:8">
      <c r="A22" s="31" t="s">
        <v>456</v>
      </c>
      <c r="B22" s="31"/>
      <c r="C22" s="31"/>
      <c r="D22" s="31"/>
      <c r="E22" s="31"/>
      <c r="F22" s="31"/>
      <c r="G22" s="31"/>
      <c r="H22" s="31"/>
    </row>
    <row r="23" spans="1:8">
      <c r="A23" s="32"/>
      <c r="B23" s="31"/>
      <c r="C23" s="31"/>
      <c r="D23" s="31"/>
      <c r="E23" s="31"/>
      <c r="F23" s="31"/>
      <c r="G23" s="31"/>
      <c r="H23" s="31"/>
    </row>
    <row r="24" spans="1:8">
      <c r="A24" s="27" t="s">
        <v>417</v>
      </c>
      <c r="B24" s="28"/>
      <c r="C24" s="28"/>
      <c r="D24" s="28"/>
      <c r="E24" s="28"/>
      <c r="F24" s="28"/>
      <c r="G24" s="28"/>
      <c r="H24" s="29" t="s">
        <v>452</v>
      </c>
    </row>
    <row r="25" spans="1:8">
      <c r="A25" s="30" t="s">
        <v>457</v>
      </c>
      <c r="B25" s="31"/>
      <c r="C25" s="31"/>
      <c r="D25" s="31"/>
      <c r="E25" s="31"/>
      <c r="F25" s="31"/>
      <c r="G25" s="31"/>
      <c r="H25" s="31"/>
    </row>
    <row r="26" spans="1:8">
      <c r="A26" s="31" t="s">
        <v>465</v>
      </c>
      <c r="B26" s="31"/>
      <c r="C26" s="31"/>
      <c r="D26" s="31"/>
      <c r="E26" s="31"/>
      <c r="F26" s="31"/>
      <c r="G26" s="31"/>
      <c r="H26" s="31"/>
    </row>
    <row r="27" spans="1:8">
      <c r="A27" s="32"/>
      <c r="B27" s="31"/>
      <c r="C27" s="31"/>
      <c r="D27" s="31"/>
      <c r="E27" s="31"/>
      <c r="F27" s="31"/>
      <c r="G27" s="31"/>
      <c r="H27" s="31"/>
    </row>
    <row r="28" spans="1:8" ht="14.25" customHeight="1">
      <c r="A28" s="33" t="s">
        <v>458</v>
      </c>
      <c r="B28" s="34"/>
      <c r="C28" s="34"/>
      <c r="D28" s="33"/>
      <c r="E28" s="34"/>
      <c r="F28" s="34"/>
      <c r="G28" s="34"/>
      <c r="H28" s="35" t="s">
        <v>459</v>
      </c>
    </row>
    <row r="29" spans="1:8">
      <c r="A29" s="36" t="s">
        <v>460</v>
      </c>
      <c r="B29" s="37"/>
      <c r="C29" s="37"/>
      <c r="D29" s="37"/>
      <c r="E29" s="37"/>
      <c r="F29" s="37"/>
      <c r="G29" s="37"/>
      <c r="H29" s="38"/>
    </row>
    <row r="30" spans="1:8">
      <c r="A30" s="39" t="s">
        <v>461</v>
      </c>
      <c r="B30" s="37"/>
      <c r="C30" s="37"/>
      <c r="D30" s="37"/>
      <c r="E30" s="37"/>
      <c r="F30" s="37"/>
      <c r="G30" s="37"/>
      <c r="H30" s="38"/>
    </row>
    <row r="31" spans="1:8">
      <c r="A31" s="40" t="s">
        <v>731</v>
      </c>
      <c r="B31" s="40"/>
      <c r="C31" s="40"/>
      <c r="D31" s="40"/>
      <c r="E31" s="41"/>
      <c r="F31" s="37"/>
      <c r="G31" s="37"/>
      <c r="H31" s="37"/>
    </row>
    <row r="32" spans="1:8">
      <c r="A32" s="37"/>
      <c r="B32" s="37"/>
      <c r="C32" s="37"/>
      <c r="D32" s="37"/>
      <c r="E32" s="37"/>
      <c r="F32" s="37"/>
      <c r="G32" s="37"/>
      <c r="H32" s="37"/>
    </row>
    <row r="33" spans="1:8">
      <c r="A33" s="33" t="s">
        <v>466</v>
      </c>
      <c r="B33" s="34"/>
      <c r="C33" s="34"/>
      <c r="D33" s="33"/>
      <c r="E33" s="34"/>
      <c r="F33" s="34"/>
      <c r="G33" s="34"/>
      <c r="H33" s="35" t="s">
        <v>459</v>
      </c>
    </row>
    <row r="34" spans="1:8">
      <c r="A34" s="36" t="s">
        <v>462</v>
      </c>
      <c r="B34" s="42"/>
      <c r="C34" s="42"/>
      <c r="D34" s="42"/>
      <c r="E34" s="42"/>
      <c r="F34" s="42"/>
      <c r="G34" s="42"/>
      <c r="H34" s="42"/>
    </row>
    <row r="35" spans="1:8">
      <c r="A35" s="40" t="s">
        <v>463</v>
      </c>
      <c r="B35" s="42"/>
      <c r="C35" s="42"/>
      <c r="D35" s="42"/>
      <c r="E35" s="42"/>
      <c r="F35" s="42"/>
      <c r="G35" s="42"/>
      <c r="H35" s="42"/>
    </row>
    <row r="36" spans="1:8">
      <c r="A36" s="40" t="s">
        <v>732</v>
      </c>
      <c r="B36" s="42"/>
      <c r="C36" s="42"/>
      <c r="D36" s="42"/>
      <c r="E36" s="42"/>
      <c r="F36" s="42"/>
      <c r="G36" s="42"/>
      <c r="H36" s="42"/>
    </row>
    <row r="37" spans="1:8">
      <c r="A37" s="42"/>
      <c r="B37" s="42"/>
      <c r="C37" s="42"/>
      <c r="D37" s="42"/>
      <c r="E37" s="42"/>
      <c r="F37" s="42"/>
      <c r="G37" s="42"/>
      <c r="H37" s="42"/>
    </row>
    <row r="38" spans="1:8" ht="14.25" customHeight="1">
      <c r="A38" s="33" t="s">
        <v>729</v>
      </c>
      <c r="B38" s="34"/>
      <c r="C38" s="34"/>
      <c r="D38" s="33"/>
      <c r="E38" s="34"/>
      <c r="F38" s="34"/>
      <c r="G38" s="34"/>
      <c r="H38" s="35" t="s">
        <v>459</v>
      </c>
    </row>
    <row r="39" spans="1:8">
      <c r="A39" s="36" t="s">
        <v>468</v>
      </c>
      <c r="B39" s="37"/>
      <c r="C39" s="37"/>
      <c r="D39" s="37"/>
      <c r="E39" s="37"/>
      <c r="F39" s="37"/>
      <c r="G39" s="37"/>
      <c r="H39" s="38"/>
    </row>
    <row r="40" spans="1:8">
      <c r="A40" s="39" t="s">
        <v>464</v>
      </c>
      <c r="B40" s="37"/>
      <c r="C40" s="37"/>
      <c r="D40" s="37"/>
      <c r="E40" s="37"/>
      <c r="F40" s="37"/>
      <c r="G40" s="37"/>
      <c r="H40" s="38"/>
    </row>
    <row r="41" spans="1:8">
      <c r="A41" s="37" t="s">
        <v>740</v>
      </c>
      <c r="B41" s="37"/>
      <c r="C41" s="37"/>
      <c r="D41" s="37"/>
      <c r="E41" s="37"/>
      <c r="F41" s="37"/>
      <c r="G41" s="37"/>
      <c r="H41" s="38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3" t="s">
        <v>467</v>
      </c>
      <c r="B43" s="34"/>
      <c r="C43" s="34"/>
      <c r="D43" s="33"/>
      <c r="E43" s="34"/>
      <c r="F43" s="34"/>
      <c r="G43" s="34"/>
      <c r="H43" s="35" t="s">
        <v>459</v>
      </c>
    </row>
    <row r="44" spans="1:8">
      <c r="A44" s="36" t="s">
        <v>743</v>
      </c>
      <c r="B44" s="42"/>
      <c r="C44" s="42"/>
      <c r="D44" s="42"/>
      <c r="E44" s="42"/>
      <c r="F44" s="42"/>
      <c r="G44" s="42"/>
      <c r="H44" s="42"/>
    </row>
    <row r="45" spans="1:8">
      <c r="A45" s="40" t="s">
        <v>741</v>
      </c>
      <c r="B45" s="42"/>
      <c r="C45" s="42"/>
      <c r="D45" s="42"/>
      <c r="E45" s="42"/>
      <c r="F45" s="42"/>
      <c r="G45" s="42"/>
      <c r="H45" s="42"/>
    </row>
    <row r="46" spans="1:8">
      <c r="A46" s="40" t="s">
        <v>742</v>
      </c>
      <c r="B46" s="42"/>
      <c r="C46" s="42"/>
      <c r="D46" s="42"/>
      <c r="E46" s="42"/>
      <c r="F46" s="42"/>
      <c r="G46" s="42"/>
      <c r="H46" s="42"/>
    </row>
    <row r="47" spans="1:8">
      <c r="A47" s="42"/>
      <c r="B47" s="42"/>
      <c r="C47" s="42"/>
      <c r="D47" s="42"/>
      <c r="E47" s="42"/>
      <c r="F47" s="42"/>
      <c r="G47" s="42"/>
      <c r="H47" s="42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20"/>
      <c r="B49" s="20"/>
      <c r="C49" s="20"/>
      <c r="D49" s="20"/>
      <c r="E49" s="20"/>
      <c r="F49" s="20"/>
      <c r="G49" s="20"/>
      <c r="H49" s="20"/>
    </row>
    <row r="50" spans="1:8">
      <c r="A50" s="20" t="s">
        <v>713</v>
      </c>
      <c r="B50" s="20"/>
      <c r="C50" s="20"/>
      <c r="D50" s="20"/>
      <c r="E50" s="20"/>
      <c r="F50" s="20"/>
      <c r="G50" s="20"/>
      <c r="H50" s="20"/>
    </row>
    <row r="51" spans="1:8">
      <c r="A51" s="43" t="s">
        <v>714</v>
      </c>
      <c r="B51" s="20"/>
      <c r="C51" s="20"/>
      <c r="D51" s="20"/>
      <c r="E51" s="20"/>
      <c r="F51" s="20"/>
      <c r="G51" s="20"/>
      <c r="H51" s="20"/>
    </row>
    <row r="52" spans="1:8">
      <c r="A52" s="44"/>
      <c r="B52" s="20"/>
      <c r="C52" s="20"/>
      <c r="D52" s="20"/>
      <c r="E52" s="20"/>
      <c r="F52" s="20"/>
      <c r="G52" s="20"/>
      <c r="H52" s="20"/>
    </row>
    <row r="53" spans="1:8">
      <c r="A53" s="44" t="s">
        <v>715</v>
      </c>
      <c r="B53" s="20"/>
      <c r="C53" s="20"/>
      <c r="D53" s="20"/>
      <c r="E53" s="20"/>
      <c r="F53" s="20"/>
      <c r="G53" s="20"/>
      <c r="H53" s="20"/>
    </row>
    <row r="54" spans="1:8">
      <c r="A54" s="45" t="s">
        <v>716</v>
      </c>
      <c r="B54" s="20"/>
      <c r="C54" s="20"/>
      <c r="D54" s="20"/>
      <c r="E54" s="20"/>
      <c r="F54" s="20"/>
      <c r="G54" s="20"/>
      <c r="H54" s="20"/>
    </row>
    <row r="55" spans="1:8">
      <c r="A55" s="45"/>
      <c r="B55" s="20"/>
      <c r="C55" s="20"/>
      <c r="D55" s="20"/>
      <c r="E55" s="20"/>
      <c r="F55" s="20"/>
      <c r="G55" s="20"/>
      <c r="H55" s="20"/>
    </row>
  </sheetData>
  <hyperlinks>
    <hyperlink ref="A54" r:id="rId1"/>
    <hyperlink ref="A51" r:id="rId2" display="See also Technical Guidance Documentation 2015/16 to 2019/20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3"/>
  <rowBreaks count="1" manualBreakCount="1">
    <brk id="37" max="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C2855"/>
  </sheetPr>
  <dimension ref="A1:N292"/>
  <sheetViews>
    <sheetView workbookViewId="0">
      <pane xSplit="2" ySplit="4" topLeftCell="C5" activePane="bottomRight" state="frozen"/>
      <selection activeCell="C8" sqref="C8"/>
      <selection pane="topRight" activeCell="C8" sqref="C8"/>
      <selection pane="bottomLeft" activeCell="C8" sqref="C8"/>
      <selection pane="bottomRight"/>
    </sheetView>
  </sheetViews>
  <sheetFormatPr defaultColWidth="9.140625" defaultRowHeight="12.75"/>
  <cols>
    <col min="1" max="1" width="7" style="67" customWidth="1"/>
    <col min="2" max="2" width="53.42578125" style="16" bestFit="1" customWidth="1"/>
    <col min="3" max="3" width="12" style="132" customWidth="1"/>
    <col min="4" max="8" width="12" style="60" customWidth="1"/>
    <col min="9" max="13" width="9.140625" style="60"/>
    <col min="14" max="16384" width="9.140625" style="56"/>
  </cols>
  <sheetData>
    <row r="1" spans="1:14">
      <c r="C1" s="53" t="str">
        <f>"ADS " &amp; C4 &amp; " registered population (projected using ONS pops)"</f>
        <v>ADS 2018 registered population (projected using ONS pops)</v>
      </c>
      <c r="D1" s="46"/>
      <c r="E1" s="46"/>
      <c r="F1" s="46"/>
      <c r="G1" s="46"/>
      <c r="H1" s="46"/>
      <c r="I1" s="53" t="s">
        <v>717</v>
      </c>
      <c r="J1" s="46"/>
      <c r="K1" s="46"/>
      <c r="L1" s="46"/>
      <c r="M1" s="46"/>
      <c r="N1" s="64"/>
    </row>
    <row r="2" spans="1:14">
      <c r="C2" s="140">
        <f t="shared" ref="C2:H2" si="0">SUM(C5:C196)</f>
        <v>59079904.55623126</v>
      </c>
      <c r="D2" s="48">
        <f t="shared" si="0"/>
        <v>59447416.8984375</v>
      </c>
      <c r="E2" s="48">
        <f t="shared" si="0"/>
        <v>59802739.78125</v>
      </c>
      <c r="F2" s="48">
        <f t="shared" si="0"/>
        <v>60137620.015625</v>
      </c>
      <c r="G2" s="48">
        <f t="shared" si="0"/>
        <v>60459122.5</v>
      </c>
      <c r="H2" s="48">
        <f t="shared" si="0"/>
        <v>60764816.9453125</v>
      </c>
      <c r="I2" s="57">
        <f>D2/C2-1</f>
        <v>6.2205981029717083E-3</v>
      </c>
      <c r="J2" s="58">
        <f>E2/D2-1</f>
        <v>5.9770954122286835E-3</v>
      </c>
      <c r="K2" s="58">
        <f>F2/E2-1</f>
        <v>5.5997473627453775E-3</v>
      </c>
      <c r="L2" s="58">
        <f>G2/F2-1</f>
        <v>5.3461125380662722E-3</v>
      </c>
      <c r="M2" s="58">
        <f>H2/G2-1</f>
        <v>5.0562170384211846E-3</v>
      </c>
      <c r="N2" s="64"/>
    </row>
    <row r="3" spans="1:14">
      <c r="C3" s="129"/>
      <c r="I3" s="59"/>
      <c r="N3" s="64"/>
    </row>
    <row r="4" spans="1:14">
      <c r="A4" s="66" t="s">
        <v>6</v>
      </c>
      <c r="B4" s="66" t="s">
        <v>728</v>
      </c>
      <c r="C4" s="55">
        <v>2018</v>
      </c>
      <c r="D4" s="144">
        <v>2019</v>
      </c>
      <c r="E4" s="144">
        <v>2020</v>
      </c>
      <c r="F4" s="144">
        <v>2021</v>
      </c>
      <c r="G4" s="144">
        <v>2022</v>
      </c>
      <c r="H4" s="144">
        <v>2023</v>
      </c>
      <c r="I4" s="55" t="s">
        <v>11</v>
      </c>
      <c r="J4" s="65" t="s">
        <v>12</v>
      </c>
      <c r="K4" s="65" t="s">
        <v>13</v>
      </c>
      <c r="L4" s="65" t="s">
        <v>14</v>
      </c>
      <c r="M4" s="65" t="s">
        <v>15</v>
      </c>
      <c r="N4" s="64"/>
    </row>
    <row r="5" spans="1:14">
      <c r="A5" s="66" t="s">
        <v>32</v>
      </c>
      <c r="B5" s="17" t="s">
        <v>33</v>
      </c>
      <c r="C5" s="141">
        <v>108354.66748046875</v>
      </c>
      <c r="D5" s="52">
        <v>108392.1875</v>
      </c>
      <c r="E5" s="52">
        <v>108449.640625</v>
      </c>
      <c r="F5" s="52">
        <v>108477.078125</v>
      </c>
      <c r="G5" s="52">
        <v>108490.84375</v>
      </c>
      <c r="H5" s="52">
        <v>108475.96875</v>
      </c>
      <c r="I5" s="61">
        <f>D5/C5-1</f>
        <v>3.4627045058321926E-4</v>
      </c>
      <c r="J5" s="62">
        <f>E5/D5-1</f>
        <v>5.3004857937755112E-4</v>
      </c>
      <c r="K5" s="62">
        <f>F5/E5-1</f>
        <v>2.5299761107433483E-4</v>
      </c>
      <c r="L5" s="62">
        <f>G5/F5-1</f>
        <v>1.2689892867623342E-4</v>
      </c>
      <c r="M5" s="62">
        <f>H5/G5-1</f>
        <v>-1.3710834468461108E-4</v>
      </c>
      <c r="N5" s="64"/>
    </row>
    <row r="6" spans="1:14">
      <c r="A6" s="66" t="s">
        <v>34</v>
      </c>
      <c r="B6" s="17" t="s">
        <v>35</v>
      </c>
      <c r="C6" s="141">
        <v>292189.83605957031</v>
      </c>
      <c r="D6" s="52">
        <v>293122.5</v>
      </c>
      <c r="E6" s="52">
        <v>294087.8125</v>
      </c>
      <c r="F6" s="52">
        <v>295084.125</v>
      </c>
      <c r="G6" s="52">
        <v>296002.53125</v>
      </c>
      <c r="H6" s="52">
        <v>296842.9375</v>
      </c>
      <c r="I6" s="61">
        <f t="shared" ref="I6:M56" si="1">D6/C6-1</f>
        <v>3.1919794097134968E-3</v>
      </c>
      <c r="J6" s="62">
        <f t="shared" si="1"/>
        <v>3.2932050593181827E-3</v>
      </c>
      <c r="K6" s="62">
        <f t="shared" si="1"/>
        <v>3.3878061505863144E-3</v>
      </c>
      <c r="L6" s="62">
        <f t="shared" si="1"/>
        <v>3.1123539770225861E-3</v>
      </c>
      <c r="M6" s="62">
        <f t="shared" si="1"/>
        <v>2.8391860246972378E-3</v>
      </c>
      <c r="N6" s="64"/>
    </row>
    <row r="7" spans="1:14">
      <c r="A7" s="66" t="s">
        <v>36</v>
      </c>
      <c r="B7" s="17" t="s">
        <v>37</v>
      </c>
      <c r="C7" s="141">
        <v>259367.9208984375</v>
      </c>
      <c r="D7" s="52">
        <v>260056.4375</v>
      </c>
      <c r="E7" s="52">
        <v>260704.78125</v>
      </c>
      <c r="F7" s="52">
        <v>261174</v>
      </c>
      <c r="G7" s="52">
        <v>261762.296875</v>
      </c>
      <c r="H7" s="52">
        <v>262460.8125</v>
      </c>
      <c r="I7" s="61">
        <f t="shared" si="1"/>
        <v>2.6545942889835139E-3</v>
      </c>
      <c r="J7" s="62">
        <f t="shared" si="1"/>
        <v>2.4930886396534735E-3</v>
      </c>
      <c r="K7" s="62">
        <f t="shared" si="1"/>
        <v>1.7998087635764382E-3</v>
      </c>
      <c r="L7" s="62">
        <f t="shared" si="1"/>
        <v>2.2525093424308196E-3</v>
      </c>
      <c r="M7" s="62">
        <f t="shared" si="1"/>
        <v>2.6685112154771762E-3</v>
      </c>
      <c r="N7" s="64"/>
    </row>
    <row r="8" spans="1:14">
      <c r="A8" s="66" t="s">
        <v>38</v>
      </c>
      <c r="B8" s="17" t="s">
        <v>39</v>
      </c>
      <c r="C8" s="141">
        <v>297298.9188079834</v>
      </c>
      <c r="D8" s="52">
        <v>298132.21875</v>
      </c>
      <c r="E8" s="52">
        <v>298891.875</v>
      </c>
      <c r="F8" s="52">
        <v>299587.75</v>
      </c>
      <c r="G8" s="52">
        <v>300221.375</v>
      </c>
      <c r="H8" s="52">
        <v>300764.21875</v>
      </c>
      <c r="I8" s="61">
        <f t="shared" si="1"/>
        <v>2.802902699268861E-3</v>
      </c>
      <c r="J8" s="62">
        <f t="shared" si="1"/>
        <v>2.5480515094444822E-3</v>
      </c>
      <c r="K8" s="62">
        <f t="shared" si="1"/>
        <v>2.3281830595094366E-3</v>
      </c>
      <c r="L8" s="62">
        <f t="shared" si="1"/>
        <v>2.1149896816541336E-3</v>
      </c>
      <c r="M8" s="62">
        <f t="shared" si="1"/>
        <v>1.808144906404463E-3</v>
      </c>
      <c r="N8" s="64"/>
    </row>
    <row r="9" spans="1:14">
      <c r="A9" s="66" t="s">
        <v>40</v>
      </c>
      <c r="B9" s="17" t="s">
        <v>41</v>
      </c>
      <c r="C9" s="141">
        <v>325418</v>
      </c>
      <c r="D9" s="52">
        <v>325474.59375</v>
      </c>
      <c r="E9" s="52">
        <v>325564.0625</v>
      </c>
      <c r="F9" s="52">
        <v>325652.125</v>
      </c>
      <c r="G9" s="52">
        <v>325740.3125</v>
      </c>
      <c r="H9" s="52">
        <v>325781.3125</v>
      </c>
      <c r="I9" s="61">
        <f t="shared" si="1"/>
        <v>1.7391093916141465E-4</v>
      </c>
      <c r="J9" s="62">
        <f t="shared" si="1"/>
        <v>2.7488704715517009E-4</v>
      </c>
      <c r="K9" s="62">
        <f t="shared" si="1"/>
        <v>2.7049207865204039E-4</v>
      </c>
      <c r="L9" s="62">
        <f t="shared" si="1"/>
        <v>2.7080277765723082E-4</v>
      </c>
      <c r="M9" s="62">
        <f t="shared" si="1"/>
        <v>1.2586713534257221E-4</v>
      </c>
      <c r="N9" s="64"/>
    </row>
    <row r="10" spans="1:14">
      <c r="A10" s="66" t="s">
        <v>42</v>
      </c>
      <c r="B10" s="17" t="s">
        <v>43</v>
      </c>
      <c r="C10" s="141">
        <v>296987.75262069702</v>
      </c>
      <c r="D10" s="52">
        <v>297279.8125</v>
      </c>
      <c r="E10" s="52">
        <v>297414.375</v>
      </c>
      <c r="F10" s="52">
        <v>297457.03125</v>
      </c>
      <c r="G10" s="52">
        <v>297528.96875</v>
      </c>
      <c r="H10" s="52">
        <v>297502.90625</v>
      </c>
      <c r="I10" s="61">
        <f t="shared" si="1"/>
        <v>9.8340714970834853E-4</v>
      </c>
      <c r="J10" s="62">
        <f t="shared" si="1"/>
        <v>4.5264593942118125E-4</v>
      </c>
      <c r="K10" s="62">
        <f t="shared" si="1"/>
        <v>1.4342363243202705E-4</v>
      </c>
      <c r="L10" s="62">
        <f t="shared" si="1"/>
        <v>2.4184165254959034E-4</v>
      </c>
      <c r="M10" s="62">
        <f t="shared" si="1"/>
        <v>-8.7596512398424586E-5</v>
      </c>
      <c r="N10" s="64"/>
    </row>
    <row r="11" spans="1:14">
      <c r="A11" s="66" t="s">
        <v>44</v>
      </c>
      <c r="B11" s="17" t="s">
        <v>45</v>
      </c>
      <c r="C11" s="141">
        <v>157204.24853515625</v>
      </c>
      <c r="D11" s="52">
        <v>157356.140625</v>
      </c>
      <c r="E11" s="52">
        <v>157527.421875</v>
      </c>
      <c r="F11" s="52">
        <v>157706.65625</v>
      </c>
      <c r="G11" s="52">
        <v>157875.640625</v>
      </c>
      <c r="H11" s="52">
        <v>158029.90625</v>
      </c>
      <c r="I11" s="61">
        <f t="shared" si="1"/>
        <v>9.66208555170045E-4</v>
      </c>
      <c r="J11" s="62">
        <f t="shared" si="1"/>
        <v>1.0884942228481798E-3</v>
      </c>
      <c r="K11" s="62">
        <f t="shared" si="1"/>
        <v>1.1377979329987298E-3</v>
      </c>
      <c r="L11" s="62">
        <f t="shared" si="1"/>
        <v>1.0715107340308894E-3</v>
      </c>
      <c r="M11" s="62">
        <f t="shared" si="1"/>
        <v>9.7713380220842971E-4</v>
      </c>
      <c r="N11" s="64"/>
    </row>
    <row r="12" spans="1:14">
      <c r="A12" s="66" t="s">
        <v>46</v>
      </c>
      <c r="B12" s="17" t="s">
        <v>47</v>
      </c>
      <c r="C12" s="141">
        <v>284072.08127784729</v>
      </c>
      <c r="D12" s="52">
        <v>284309.3125</v>
      </c>
      <c r="E12" s="52">
        <v>284521.125</v>
      </c>
      <c r="F12" s="52">
        <v>284736.65625</v>
      </c>
      <c r="G12" s="52">
        <v>284950.625</v>
      </c>
      <c r="H12" s="52">
        <v>285102.71875</v>
      </c>
      <c r="I12" s="61">
        <f t="shared" si="1"/>
        <v>8.3510924792595809E-4</v>
      </c>
      <c r="J12" s="62">
        <f t="shared" si="1"/>
        <v>7.4500725332371509E-4</v>
      </c>
      <c r="K12" s="62">
        <f t="shared" si="1"/>
        <v>7.5752283771546303E-4</v>
      </c>
      <c r="L12" s="62">
        <f t="shared" si="1"/>
        <v>7.5146190454700168E-4</v>
      </c>
      <c r="M12" s="62">
        <f t="shared" si="1"/>
        <v>5.3375475137129591E-4</v>
      </c>
      <c r="N12" s="64"/>
    </row>
    <row r="13" spans="1:14">
      <c r="A13" s="66" t="s">
        <v>48</v>
      </c>
      <c r="B13" s="17" t="s">
        <v>49</v>
      </c>
      <c r="C13" s="141">
        <v>175120.75170898438</v>
      </c>
      <c r="D13" s="52">
        <v>175157.515625</v>
      </c>
      <c r="E13" s="52">
        <v>175171.625</v>
      </c>
      <c r="F13" s="52">
        <v>175123.546875</v>
      </c>
      <c r="G13" s="52">
        <v>175059.828125</v>
      </c>
      <c r="H13" s="52">
        <v>174947.40625</v>
      </c>
      <c r="I13" s="61">
        <f t="shared" si="1"/>
        <v>2.099346631216914E-4</v>
      </c>
      <c r="J13" s="62">
        <f t="shared" si="1"/>
        <v>8.055249556182531E-5</v>
      </c>
      <c r="K13" s="62">
        <f t="shared" si="1"/>
        <v>-2.7446297309852152E-4</v>
      </c>
      <c r="L13" s="62">
        <f t="shared" si="1"/>
        <v>-3.6385027106311529E-4</v>
      </c>
      <c r="M13" s="62">
        <f t="shared" si="1"/>
        <v>-6.4219116518116071E-4</v>
      </c>
      <c r="N13" s="64"/>
    </row>
    <row r="14" spans="1:14">
      <c r="A14" s="66" t="s">
        <v>50</v>
      </c>
      <c r="B14" s="17" t="s">
        <v>51</v>
      </c>
      <c r="C14" s="141">
        <v>173468.50117397308</v>
      </c>
      <c r="D14" s="52">
        <v>173096.546875</v>
      </c>
      <c r="E14" s="52">
        <v>172778.25</v>
      </c>
      <c r="F14" s="52">
        <v>172451.375</v>
      </c>
      <c r="G14" s="52">
        <v>172164.8125</v>
      </c>
      <c r="H14" s="52">
        <v>171872.28125</v>
      </c>
      <c r="I14" s="61">
        <f t="shared" si="1"/>
        <v>-2.144218094096817E-3</v>
      </c>
      <c r="J14" s="62">
        <f t="shared" si="1"/>
        <v>-1.8388401198428106E-3</v>
      </c>
      <c r="K14" s="62">
        <f t="shared" si="1"/>
        <v>-1.8918758582171513E-3</v>
      </c>
      <c r="L14" s="62">
        <f t="shared" si="1"/>
        <v>-1.6617002908790868E-3</v>
      </c>
      <c r="M14" s="62">
        <f t="shared" si="1"/>
        <v>-1.6991349495414365E-3</v>
      </c>
      <c r="N14" s="64"/>
    </row>
    <row r="15" spans="1:14">
      <c r="A15" s="66" t="s">
        <v>52</v>
      </c>
      <c r="B15" s="17" t="s">
        <v>53</v>
      </c>
      <c r="C15" s="141">
        <v>309358.24694824219</v>
      </c>
      <c r="D15" s="52">
        <v>310601.6875</v>
      </c>
      <c r="E15" s="52">
        <v>311766.75</v>
      </c>
      <c r="F15" s="52">
        <v>312848.8125</v>
      </c>
      <c r="G15" s="52">
        <v>313833.6875</v>
      </c>
      <c r="H15" s="52">
        <v>314693.71875</v>
      </c>
      <c r="I15" s="61">
        <f t="shared" si="1"/>
        <v>4.0194194401608208E-3</v>
      </c>
      <c r="J15" s="62">
        <f t="shared" si="1"/>
        <v>3.7509857379638412E-3</v>
      </c>
      <c r="K15" s="62">
        <f t="shared" si="1"/>
        <v>3.4707437531422691E-3</v>
      </c>
      <c r="L15" s="62">
        <f t="shared" si="1"/>
        <v>3.1480861062882504E-3</v>
      </c>
      <c r="M15" s="62">
        <f t="shared" si="1"/>
        <v>2.7404045016676815E-3</v>
      </c>
      <c r="N15" s="64"/>
    </row>
    <row r="16" spans="1:14">
      <c r="A16" s="66" t="s">
        <v>54</v>
      </c>
      <c r="B16" s="17" t="s">
        <v>55</v>
      </c>
      <c r="C16" s="141">
        <v>204179.50073242188</v>
      </c>
      <c r="D16" s="52">
        <v>204868.28125</v>
      </c>
      <c r="E16" s="52">
        <v>205557.65625</v>
      </c>
      <c r="F16" s="52">
        <v>206201.6875</v>
      </c>
      <c r="G16" s="52">
        <v>206811.75</v>
      </c>
      <c r="H16" s="52">
        <v>207373.1875</v>
      </c>
      <c r="I16" s="61">
        <f t="shared" si="1"/>
        <v>3.3734068067918788E-3</v>
      </c>
      <c r="J16" s="62">
        <f t="shared" si="1"/>
        <v>3.3649669719186814E-3</v>
      </c>
      <c r="K16" s="62">
        <f t="shared" si="1"/>
        <v>3.133092981060015E-3</v>
      </c>
      <c r="L16" s="62">
        <f t="shared" si="1"/>
        <v>2.9585718109119696E-3</v>
      </c>
      <c r="M16" s="62">
        <f t="shared" si="1"/>
        <v>2.7147272821781421E-3</v>
      </c>
      <c r="N16" s="64"/>
    </row>
    <row r="17" spans="1:14">
      <c r="A17" s="66" t="s">
        <v>56</v>
      </c>
      <c r="B17" s="17" t="s">
        <v>57</v>
      </c>
      <c r="C17" s="141">
        <v>183604.58435058594</v>
      </c>
      <c r="D17" s="52">
        <v>184909.5625</v>
      </c>
      <c r="E17" s="52">
        <v>186178.53125</v>
      </c>
      <c r="F17" s="52">
        <v>187455.0625</v>
      </c>
      <c r="G17" s="52">
        <v>188646.0625</v>
      </c>
      <c r="H17" s="52">
        <v>189732.125</v>
      </c>
      <c r="I17" s="61">
        <f t="shared" si="1"/>
        <v>7.1075466553833788E-3</v>
      </c>
      <c r="J17" s="62">
        <f t="shared" si="1"/>
        <v>6.8626453539957222E-3</v>
      </c>
      <c r="K17" s="62">
        <f t="shared" si="1"/>
        <v>6.8564900659027206E-3</v>
      </c>
      <c r="L17" s="62">
        <f t="shared" si="1"/>
        <v>6.3535227276136919E-3</v>
      </c>
      <c r="M17" s="62">
        <f t="shared" si="1"/>
        <v>5.7571437516752422E-3</v>
      </c>
      <c r="N17" s="64"/>
    </row>
    <row r="18" spans="1:14">
      <c r="A18" s="66" t="s">
        <v>58</v>
      </c>
      <c r="B18" s="17" t="s">
        <v>59</v>
      </c>
      <c r="C18" s="141">
        <v>255302.4150390625</v>
      </c>
      <c r="D18" s="52">
        <v>256758.234375</v>
      </c>
      <c r="E18" s="52">
        <v>258134.734375</v>
      </c>
      <c r="F18" s="52">
        <v>259393.0625</v>
      </c>
      <c r="G18" s="52">
        <v>260564.6875</v>
      </c>
      <c r="H18" s="52">
        <v>261632.890625</v>
      </c>
      <c r="I18" s="61">
        <f t="shared" si="1"/>
        <v>5.7023328029026654E-3</v>
      </c>
      <c r="J18" s="62">
        <f t="shared" si="1"/>
        <v>5.3610744105274666E-3</v>
      </c>
      <c r="K18" s="62">
        <f t="shared" si="1"/>
        <v>4.8746951007840877E-3</v>
      </c>
      <c r="L18" s="62">
        <f t="shared" si="1"/>
        <v>4.5167938907386684E-3</v>
      </c>
      <c r="M18" s="62">
        <f t="shared" si="1"/>
        <v>4.0995698045231954E-3</v>
      </c>
      <c r="N18" s="64"/>
    </row>
    <row r="19" spans="1:14">
      <c r="A19" s="66" t="s">
        <v>60</v>
      </c>
      <c r="B19" s="17" t="s">
        <v>61</v>
      </c>
      <c r="C19" s="141">
        <v>382164.08624267578</v>
      </c>
      <c r="D19" s="52">
        <v>382499.5625</v>
      </c>
      <c r="E19" s="52">
        <v>382833.375</v>
      </c>
      <c r="F19" s="52">
        <v>383179.65625</v>
      </c>
      <c r="G19" s="52">
        <v>383372.625</v>
      </c>
      <c r="H19" s="52">
        <v>383509.125</v>
      </c>
      <c r="I19" s="61">
        <f t="shared" si="1"/>
        <v>8.7783302879795855E-4</v>
      </c>
      <c r="J19" s="62">
        <f t="shared" si="1"/>
        <v>8.7271341650230205E-4</v>
      </c>
      <c r="K19" s="62">
        <f t="shared" si="1"/>
        <v>9.0452210442726333E-4</v>
      </c>
      <c r="L19" s="62">
        <f t="shared" si="1"/>
        <v>5.035986301791251E-4</v>
      </c>
      <c r="M19" s="62">
        <f t="shared" si="1"/>
        <v>3.5605046134934426E-4</v>
      </c>
      <c r="N19" s="64"/>
    </row>
    <row r="20" spans="1:14">
      <c r="A20" s="66" t="s">
        <v>62</v>
      </c>
      <c r="B20" s="17" t="s">
        <v>63</v>
      </c>
      <c r="C20" s="141">
        <v>208597.41194677353</v>
      </c>
      <c r="D20" s="52">
        <v>209256.765625</v>
      </c>
      <c r="E20" s="52">
        <v>209983.75</v>
      </c>
      <c r="F20" s="52">
        <v>210671.90625</v>
      </c>
      <c r="G20" s="52">
        <v>211367.828125</v>
      </c>
      <c r="H20" s="52">
        <v>211983.75</v>
      </c>
      <c r="I20" s="61">
        <f t="shared" si="1"/>
        <v>3.1608909816902564E-3</v>
      </c>
      <c r="J20" s="62">
        <f t="shared" si="1"/>
        <v>3.4741260232551419E-3</v>
      </c>
      <c r="K20" s="62">
        <f t="shared" si="1"/>
        <v>3.277188115746954E-3</v>
      </c>
      <c r="L20" s="62">
        <f t="shared" si="1"/>
        <v>3.3033444629022579E-3</v>
      </c>
      <c r="M20" s="62">
        <f t="shared" si="1"/>
        <v>2.913981188451098E-3</v>
      </c>
      <c r="N20" s="64"/>
    </row>
    <row r="21" spans="1:14">
      <c r="A21" s="66" t="s">
        <v>64</v>
      </c>
      <c r="B21" s="17" t="s">
        <v>65</v>
      </c>
      <c r="C21" s="141">
        <v>233537.333984375</v>
      </c>
      <c r="D21" s="52">
        <v>234477.703125</v>
      </c>
      <c r="E21" s="52">
        <v>235364.390625</v>
      </c>
      <c r="F21" s="52">
        <v>236209.796875</v>
      </c>
      <c r="G21" s="52">
        <v>236985.09375</v>
      </c>
      <c r="H21" s="52">
        <v>237655.25</v>
      </c>
      <c r="I21" s="61">
        <f t="shared" si="1"/>
        <v>4.0266330208595935E-3</v>
      </c>
      <c r="J21" s="62">
        <f t="shared" si="1"/>
        <v>3.7815429278889034E-3</v>
      </c>
      <c r="K21" s="62">
        <f t="shared" si="1"/>
        <v>3.5919038039486928E-3</v>
      </c>
      <c r="L21" s="62">
        <f t="shared" si="1"/>
        <v>3.2822384391206771E-3</v>
      </c>
      <c r="M21" s="62">
        <f t="shared" si="1"/>
        <v>2.8278413608029407E-3</v>
      </c>
      <c r="N21" s="64"/>
    </row>
    <row r="22" spans="1:14">
      <c r="A22" s="66" t="s">
        <v>66</v>
      </c>
      <c r="B22" s="17" t="s">
        <v>67</v>
      </c>
      <c r="C22" s="141">
        <v>209211.58392333984</v>
      </c>
      <c r="D22" s="52">
        <v>209249.015625</v>
      </c>
      <c r="E22" s="52">
        <v>209231.71875</v>
      </c>
      <c r="F22" s="52">
        <v>209111.484375</v>
      </c>
      <c r="G22" s="52">
        <v>209021.90625</v>
      </c>
      <c r="H22" s="52">
        <v>208953.40625</v>
      </c>
      <c r="I22" s="61">
        <f t="shared" si="1"/>
        <v>1.7891792107405102E-4</v>
      </c>
      <c r="J22" s="62">
        <f t="shared" si="1"/>
        <v>-8.2661679188023029E-5</v>
      </c>
      <c r="K22" s="62">
        <f t="shared" si="1"/>
        <v>-5.7464697856668412E-4</v>
      </c>
      <c r="L22" s="62">
        <f t="shared" si="1"/>
        <v>-4.2837496595526936E-4</v>
      </c>
      <c r="M22" s="62">
        <f t="shared" si="1"/>
        <v>-3.2771684666421663E-4</v>
      </c>
      <c r="N22" s="64"/>
    </row>
    <row r="23" spans="1:14">
      <c r="A23" s="66" t="s">
        <v>68</v>
      </c>
      <c r="B23" s="17" t="s">
        <v>69</v>
      </c>
      <c r="C23" s="141">
        <v>131379.166015625</v>
      </c>
      <c r="D23" s="52">
        <v>131605.6875</v>
      </c>
      <c r="E23" s="52">
        <v>131833.640625</v>
      </c>
      <c r="F23" s="52">
        <v>132053.203125</v>
      </c>
      <c r="G23" s="52">
        <v>132256.265625</v>
      </c>
      <c r="H23" s="52">
        <v>132445.78125</v>
      </c>
      <c r="I23" s="61">
        <f t="shared" si="1"/>
        <v>1.7241811715265065E-3</v>
      </c>
      <c r="J23" s="62">
        <f t="shared" si="1"/>
        <v>1.7320917456549179E-3</v>
      </c>
      <c r="K23" s="62">
        <f t="shared" si="1"/>
        <v>1.6654512380838149E-3</v>
      </c>
      <c r="L23" s="62">
        <f t="shared" si="1"/>
        <v>1.5377324835337269E-3</v>
      </c>
      <c r="M23" s="62">
        <f t="shared" si="1"/>
        <v>1.4329425082766356E-3</v>
      </c>
      <c r="N23" s="64"/>
    </row>
    <row r="24" spans="1:14">
      <c r="A24" s="66" t="s">
        <v>70</v>
      </c>
      <c r="B24" s="17" t="s">
        <v>71</v>
      </c>
      <c r="C24" s="141">
        <v>272953.16479492188</v>
      </c>
      <c r="D24" s="52">
        <v>275610.5</v>
      </c>
      <c r="E24" s="52">
        <v>278114.5</v>
      </c>
      <c r="F24" s="52">
        <v>280451.75</v>
      </c>
      <c r="G24" s="52">
        <v>282634.25</v>
      </c>
      <c r="H24" s="52">
        <v>284661.875</v>
      </c>
      <c r="I24" s="61">
        <f t="shared" si="1"/>
        <v>9.7354987881332899E-3</v>
      </c>
      <c r="J24" s="62">
        <f t="shared" si="1"/>
        <v>9.0852852122833561E-3</v>
      </c>
      <c r="K24" s="62">
        <f t="shared" si="1"/>
        <v>8.4039127769317545E-3</v>
      </c>
      <c r="L24" s="62">
        <f t="shared" si="1"/>
        <v>7.7820872930904894E-3</v>
      </c>
      <c r="M24" s="62">
        <f t="shared" si="1"/>
        <v>7.1740243795648251E-3</v>
      </c>
      <c r="N24" s="64"/>
    </row>
    <row r="25" spans="1:14">
      <c r="A25" s="66" t="s">
        <v>72</v>
      </c>
      <c r="B25" s="17" t="s">
        <v>73</v>
      </c>
      <c r="C25" s="141">
        <v>324183.16345214844</v>
      </c>
      <c r="D25" s="52">
        <v>323764.0625</v>
      </c>
      <c r="E25" s="52">
        <v>323354.90625</v>
      </c>
      <c r="F25" s="52">
        <v>322940.9375</v>
      </c>
      <c r="G25" s="52">
        <v>322521.5</v>
      </c>
      <c r="H25" s="52">
        <v>322059.09375</v>
      </c>
      <c r="I25" s="61">
        <f t="shared" si="1"/>
        <v>-1.292790617765327E-3</v>
      </c>
      <c r="J25" s="62">
        <f t="shared" si="1"/>
        <v>-1.2637481962656238E-3</v>
      </c>
      <c r="K25" s="62">
        <f t="shared" si="1"/>
        <v>-1.2802303042216412E-3</v>
      </c>
      <c r="L25" s="62">
        <f t="shared" si="1"/>
        <v>-1.2988056059012321E-3</v>
      </c>
      <c r="M25" s="62">
        <f t="shared" si="1"/>
        <v>-1.4337222479741119E-3</v>
      </c>
      <c r="N25" s="64"/>
    </row>
    <row r="26" spans="1:14">
      <c r="A26" s="66" t="s">
        <v>74</v>
      </c>
      <c r="B26" s="17" t="s">
        <v>75</v>
      </c>
      <c r="C26" s="141">
        <v>165151.58276367188</v>
      </c>
      <c r="D26" s="52">
        <v>165618.96875</v>
      </c>
      <c r="E26" s="52">
        <v>166135.671875</v>
      </c>
      <c r="F26" s="52">
        <v>166636.78125</v>
      </c>
      <c r="G26" s="52">
        <v>167131.125</v>
      </c>
      <c r="H26" s="52">
        <v>167623.1875</v>
      </c>
      <c r="I26" s="61">
        <f t="shared" si="1"/>
        <v>2.83004242833651E-3</v>
      </c>
      <c r="J26" s="62">
        <f t="shared" si="1"/>
        <v>3.1198305900572709E-3</v>
      </c>
      <c r="K26" s="62">
        <f t="shared" si="1"/>
        <v>3.016265979151278E-3</v>
      </c>
      <c r="L26" s="62">
        <f t="shared" si="1"/>
        <v>2.9665944474668304E-3</v>
      </c>
      <c r="M26" s="62">
        <f t="shared" si="1"/>
        <v>2.9441703333235036E-3</v>
      </c>
      <c r="N26" s="64"/>
    </row>
    <row r="27" spans="1:14">
      <c r="A27" s="66" t="s">
        <v>76</v>
      </c>
      <c r="B27" s="17" t="s">
        <v>77</v>
      </c>
      <c r="C27" s="141">
        <v>345955.67114257813</v>
      </c>
      <c r="D27" s="52">
        <v>346843</v>
      </c>
      <c r="E27" s="52">
        <v>347573.9375</v>
      </c>
      <c r="F27" s="52">
        <v>348167.625</v>
      </c>
      <c r="G27" s="52">
        <v>348893.9375</v>
      </c>
      <c r="H27" s="52">
        <v>349661.28125</v>
      </c>
      <c r="I27" s="61">
        <f t="shared" si="1"/>
        <v>2.5648628753254243E-3</v>
      </c>
      <c r="J27" s="62">
        <f t="shared" si="1"/>
        <v>2.1074016197530909E-3</v>
      </c>
      <c r="K27" s="62">
        <f t="shared" si="1"/>
        <v>1.7080898075103601E-3</v>
      </c>
      <c r="L27" s="62">
        <f t="shared" si="1"/>
        <v>2.0861000502272464E-3</v>
      </c>
      <c r="M27" s="62">
        <f t="shared" si="1"/>
        <v>2.1993610880670644E-3</v>
      </c>
      <c r="N27" s="64"/>
    </row>
    <row r="28" spans="1:14">
      <c r="A28" s="66" t="s">
        <v>78</v>
      </c>
      <c r="B28" s="17" t="s">
        <v>79</v>
      </c>
      <c r="C28" s="141">
        <v>185925.41552734375</v>
      </c>
      <c r="D28" s="52">
        <v>186311.0625</v>
      </c>
      <c r="E28" s="52">
        <v>186706.96875</v>
      </c>
      <c r="F28" s="52">
        <v>187151.71875</v>
      </c>
      <c r="G28" s="52">
        <v>187566.8125</v>
      </c>
      <c r="H28" s="52">
        <v>187958.15625</v>
      </c>
      <c r="I28" s="61">
        <f t="shared" si="1"/>
        <v>2.0742025589262081E-3</v>
      </c>
      <c r="J28" s="62">
        <f t="shared" si="1"/>
        <v>2.1249744630702505E-3</v>
      </c>
      <c r="K28" s="62">
        <f t="shared" si="1"/>
        <v>2.3820749861538371E-3</v>
      </c>
      <c r="L28" s="62">
        <f t="shared" si="1"/>
        <v>2.2179531813677489E-3</v>
      </c>
      <c r="M28" s="62">
        <f t="shared" si="1"/>
        <v>2.0864232045314512E-3</v>
      </c>
      <c r="N28" s="64"/>
    </row>
    <row r="29" spans="1:14">
      <c r="A29" s="66" t="s">
        <v>80</v>
      </c>
      <c r="B29" s="17" t="s">
        <v>81</v>
      </c>
      <c r="C29" s="141">
        <v>155093.08374023438</v>
      </c>
      <c r="D29" s="52">
        <v>155182.25</v>
      </c>
      <c r="E29" s="52">
        <v>155277.4375</v>
      </c>
      <c r="F29" s="52">
        <v>155438.515625</v>
      </c>
      <c r="G29" s="52">
        <v>155548.953125</v>
      </c>
      <c r="H29" s="52">
        <v>155685.9375</v>
      </c>
      <c r="I29" s="61">
        <f t="shared" si="1"/>
        <v>5.7492092887234669E-4</v>
      </c>
      <c r="J29" s="62">
        <f t="shared" si="1"/>
        <v>6.1339167333884781E-4</v>
      </c>
      <c r="K29" s="62">
        <f t="shared" si="1"/>
        <v>1.0373569244404024E-3</v>
      </c>
      <c r="L29" s="62">
        <f t="shared" si="1"/>
        <v>7.1048992944855449E-4</v>
      </c>
      <c r="M29" s="62">
        <f t="shared" si="1"/>
        <v>8.8065121781899514E-4</v>
      </c>
      <c r="N29" s="64"/>
    </row>
    <row r="30" spans="1:14">
      <c r="A30" s="66" t="s">
        <v>82</v>
      </c>
      <c r="B30" s="17" t="s">
        <v>83</v>
      </c>
      <c r="C30" s="141">
        <v>125038.33166503906</v>
      </c>
      <c r="D30" s="52">
        <v>125268.4765625</v>
      </c>
      <c r="E30" s="52">
        <v>125542.484375</v>
      </c>
      <c r="F30" s="52">
        <v>125805.15625</v>
      </c>
      <c r="G30" s="52">
        <v>126104.796875</v>
      </c>
      <c r="H30" s="52">
        <v>126395.96875</v>
      </c>
      <c r="I30" s="61">
        <f t="shared" si="1"/>
        <v>1.8405947551944912E-3</v>
      </c>
      <c r="J30" s="62">
        <f t="shared" si="1"/>
        <v>2.1873644512895307E-3</v>
      </c>
      <c r="K30" s="62">
        <f t="shared" si="1"/>
        <v>2.0922947025279193E-3</v>
      </c>
      <c r="L30" s="62">
        <f t="shared" si="1"/>
        <v>2.3817833380737063E-3</v>
      </c>
      <c r="M30" s="62">
        <f t="shared" si="1"/>
        <v>2.3089674795528925E-3</v>
      </c>
      <c r="N30" s="64"/>
    </row>
    <row r="31" spans="1:14">
      <c r="A31" s="66" t="s">
        <v>84</v>
      </c>
      <c r="B31" s="17" t="s">
        <v>85</v>
      </c>
      <c r="C31" s="141">
        <v>312021.74751663208</v>
      </c>
      <c r="D31" s="52">
        <v>313465.75</v>
      </c>
      <c r="E31" s="52">
        <v>314968.75</v>
      </c>
      <c r="F31" s="52">
        <v>316512.0625</v>
      </c>
      <c r="G31" s="52">
        <v>318037.1875</v>
      </c>
      <c r="H31" s="52">
        <v>319476.125</v>
      </c>
      <c r="I31" s="61">
        <f t="shared" si="1"/>
        <v>4.6278905071863718E-3</v>
      </c>
      <c r="J31" s="62">
        <f t="shared" si="1"/>
        <v>4.7947822050733446E-3</v>
      </c>
      <c r="K31" s="62">
        <f t="shared" si="1"/>
        <v>4.8998908621886716E-3</v>
      </c>
      <c r="L31" s="62">
        <f t="shared" si="1"/>
        <v>4.8185367342832297E-3</v>
      </c>
      <c r="M31" s="62">
        <f t="shared" si="1"/>
        <v>4.5244315965409232E-3</v>
      </c>
      <c r="N31" s="64"/>
    </row>
    <row r="32" spans="1:14">
      <c r="A32" s="66" t="s">
        <v>86</v>
      </c>
      <c r="B32" s="17" t="s">
        <v>87</v>
      </c>
      <c r="C32" s="141">
        <v>197589.50048828125</v>
      </c>
      <c r="D32" s="52">
        <v>198154.4375</v>
      </c>
      <c r="E32" s="52">
        <v>198715.859375</v>
      </c>
      <c r="F32" s="52">
        <v>199263.546875</v>
      </c>
      <c r="G32" s="52">
        <v>199834.59375</v>
      </c>
      <c r="H32" s="52">
        <v>200353.046875</v>
      </c>
      <c r="I32" s="61">
        <f t="shared" si="1"/>
        <v>2.8591448954660148E-3</v>
      </c>
      <c r="J32" s="62">
        <f t="shared" si="1"/>
        <v>2.8332541127169542E-3</v>
      </c>
      <c r="K32" s="62">
        <f t="shared" si="1"/>
        <v>2.7561338170118965E-3</v>
      </c>
      <c r="L32" s="62">
        <f t="shared" si="1"/>
        <v>2.8657869638255562E-3</v>
      </c>
      <c r="M32" s="62">
        <f t="shared" si="1"/>
        <v>2.594411284207343E-3</v>
      </c>
      <c r="N32" s="64"/>
    </row>
    <row r="33" spans="1:14">
      <c r="A33" s="66" t="s">
        <v>88</v>
      </c>
      <c r="B33" s="17" t="s">
        <v>89</v>
      </c>
      <c r="C33" s="141">
        <v>247904.74877929688</v>
      </c>
      <c r="D33" s="52">
        <v>248556.28125</v>
      </c>
      <c r="E33" s="52">
        <v>249223.8125</v>
      </c>
      <c r="F33" s="52">
        <v>249879.5625</v>
      </c>
      <c r="G33" s="52">
        <v>250518.5625</v>
      </c>
      <c r="H33" s="52">
        <v>251105.359375</v>
      </c>
      <c r="I33" s="61">
        <f t="shared" si="1"/>
        <v>2.6281564750627595E-3</v>
      </c>
      <c r="J33" s="62">
        <f t="shared" si="1"/>
        <v>2.6856342018111157E-3</v>
      </c>
      <c r="K33" s="62">
        <f t="shared" si="1"/>
        <v>2.6311691223326328E-3</v>
      </c>
      <c r="L33" s="62">
        <f t="shared" si="1"/>
        <v>2.5572319464901572E-3</v>
      </c>
      <c r="M33" s="62">
        <f t="shared" si="1"/>
        <v>2.3423289242288092E-3</v>
      </c>
      <c r="N33" s="64"/>
    </row>
    <row r="34" spans="1:14">
      <c r="A34" s="66" t="s">
        <v>90</v>
      </c>
      <c r="B34" s="17" t="s">
        <v>91</v>
      </c>
      <c r="C34" s="141">
        <v>242027.00146484375</v>
      </c>
      <c r="D34" s="52">
        <v>243556.875</v>
      </c>
      <c r="E34" s="52">
        <v>245133.5625</v>
      </c>
      <c r="F34" s="52">
        <v>246695.3125</v>
      </c>
      <c r="G34" s="52">
        <v>248209.3125</v>
      </c>
      <c r="H34" s="52">
        <v>249686.25</v>
      </c>
      <c r="I34" s="61">
        <f t="shared" si="1"/>
        <v>6.3210861841729304E-3</v>
      </c>
      <c r="J34" s="62">
        <f t="shared" si="1"/>
        <v>6.4735906141020205E-3</v>
      </c>
      <c r="K34" s="62">
        <f t="shared" si="1"/>
        <v>6.3710166167065818E-3</v>
      </c>
      <c r="L34" s="62">
        <f t="shared" si="1"/>
        <v>6.137125122715803E-3</v>
      </c>
      <c r="M34" s="62">
        <f t="shared" si="1"/>
        <v>5.9503710200237148E-3</v>
      </c>
      <c r="N34" s="64"/>
    </row>
    <row r="35" spans="1:14">
      <c r="A35" s="66" t="s">
        <v>92</v>
      </c>
      <c r="B35" s="17" t="s">
        <v>93</v>
      </c>
      <c r="C35" s="141">
        <v>107018.25</v>
      </c>
      <c r="D35" s="52">
        <v>107292.4375</v>
      </c>
      <c r="E35" s="52">
        <v>107566.421875</v>
      </c>
      <c r="F35" s="52">
        <v>107859.390625</v>
      </c>
      <c r="G35" s="52">
        <v>108122.484375</v>
      </c>
      <c r="H35" s="52">
        <v>108345.4375</v>
      </c>
      <c r="I35" s="61">
        <f t="shared" si="1"/>
        <v>2.5620630126170774E-3</v>
      </c>
      <c r="J35" s="62">
        <f t="shared" si="1"/>
        <v>2.5536224302855626E-3</v>
      </c>
      <c r="K35" s="62">
        <f t="shared" si="1"/>
        <v>2.7236078405623587E-3</v>
      </c>
      <c r="L35" s="62">
        <f t="shared" si="1"/>
        <v>2.4392289672274803E-3</v>
      </c>
      <c r="M35" s="62">
        <f t="shared" si="1"/>
        <v>2.0620421949122392E-3</v>
      </c>
      <c r="N35" s="64"/>
    </row>
    <row r="36" spans="1:14">
      <c r="A36" s="66" t="s">
        <v>94</v>
      </c>
      <c r="B36" s="17" t="s">
        <v>95</v>
      </c>
      <c r="C36" s="141">
        <v>218209.00561523438</v>
      </c>
      <c r="D36" s="52">
        <v>219281.65625</v>
      </c>
      <c r="E36" s="52">
        <v>220369.640625</v>
      </c>
      <c r="F36" s="52">
        <v>221421.6875</v>
      </c>
      <c r="G36" s="52">
        <v>222454</v>
      </c>
      <c r="H36" s="52">
        <v>223407.53125</v>
      </c>
      <c r="I36" s="61">
        <f t="shared" si="1"/>
        <v>4.9157028681805492E-3</v>
      </c>
      <c r="J36" s="62">
        <f t="shared" si="1"/>
        <v>4.9615840814318801E-3</v>
      </c>
      <c r="K36" s="62">
        <f t="shared" si="1"/>
        <v>4.7740100315825096E-3</v>
      </c>
      <c r="L36" s="62">
        <f t="shared" si="1"/>
        <v>4.6622013934385365E-3</v>
      </c>
      <c r="M36" s="62">
        <f t="shared" si="1"/>
        <v>4.2864198890557592E-3</v>
      </c>
      <c r="N36" s="64"/>
    </row>
    <row r="37" spans="1:14">
      <c r="A37" s="66" t="s">
        <v>96</v>
      </c>
      <c r="B37" s="17" t="s">
        <v>97</v>
      </c>
      <c r="C37" s="141">
        <v>263907.41619873047</v>
      </c>
      <c r="D37" s="52">
        <v>264776.84375</v>
      </c>
      <c r="E37" s="52">
        <v>265597.6875</v>
      </c>
      <c r="F37" s="52">
        <v>266357.6875</v>
      </c>
      <c r="G37" s="52">
        <v>267133.375</v>
      </c>
      <c r="H37" s="52">
        <v>267887.4375</v>
      </c>
      <c r="I37" s="61">
        <f t="shared" si="1"/>
        <v>3.2944415272317951E-3</v>
      </c>
      <c r="J37" s="62">
        <f t="shared" si="1"/>
        <v>3.1001342049949976E-3</v>
      </c>
      <c r="K37" s="62">
        <f t="shared" si="1"/>
        <v>2.8614706971046289E-3</v>
      </c>
      <c r="L37" s="62">
        <f t="shared" si="1"/>
        <v>2.9122024120291634E-3</v>
      </c>
      <c r="M37" s="62">
        <f t="shared" si="1"/>
        <v>2.8227940443608102E-3</v>
      </c>
      <c r="N37" s="64"/>
    </row>
    <row r="38" spans="1:14">
      <c r="A38" s="66" t="s">
        <v>98</v>
      </c>
      <c r="B38" s="17" t="s">
        <v>99</v>
      </c>
      <c r="C38" s="141">
        <v>113598.50024414063</v>
      </c>
      <c r="D38" s="52">
        <v>113720.625</v>
      </c>
      <c r="E38" s="52">
        <v>113877.375</v>
      </c>
      <c r="F38" s="52">
        <v>114012.53125</v>
      </c>
      <c r="G38" s="52">
        <v>114212.703125</v>
      </c>
      <c r="H38" s="52">
        <v>114388.2109375</v>
      </c>
      <c r="I38" s="61">
        <f t="shared" si="1"/>
        <v>1.0750560579313451E-3</v>
      </c>
      <c r="J38" s="62">
        <f t="shared" si="1"/>
        <v>1.3783779327629642E-3</v>
      </c>
      <c r="K38" s="62">
        <f t="shared" si="1"/>
        <v>1.1868577933060731E-3</v>
      </c>
      <c r="L38" s="62">
        <f t="shared" si="1"/>
        <v>1.7557006480373172E-3</v>
      </c>
      <c r="M38" s="62">
        <f t="shared" si="1"/>
        <v>1.536675060635817E-3</v>
      </c>
      <c r="N38" s="64"/>
    </row>
    <row r="39" spans="1:14">
      <c r="A39" s="66" t="s">
        <v>100</v>
      </c>
      <c r="B39" s="17" t="s">
        <v>101</v>
      </c>
      <c r="C39" s="141">
        <v>327903.66906738281</v>
      </c>
      <c r="D39" s="52">
        <v>328789.4375</v>
      </c>
      <c r="E39" s="52">
        <v>329583.8125</v>
      </c>
      <c r="F39" s="52">
        <v>330294.3125</v>
      </c>
      <c r="G39" s="52">
        <v>330954.25</v>
      </c>
      <c r="H39" s="52">
        <v>331514.75</v>
      </c>
      <c r="I39" s="61">
        <f t="shared" si="1"/>
        <v>2.7013068659356154E-3</v>
      </c>
      <c r="J39" s="62">
        <f t="shared" si="1"/>
        <v>2.4160599745544076E-3</v>
      </c>
      <c r="K39" s="62">
        <f t="shared" si="1"/>
        <v>2.1557490782408983E-3</v>
      </c>
      <c r="L39" s="62">
        <f t="shared" si="1"/>
        <v>1.9980286520979718E-3</v>
      </c>
      <c r="M39" s="62">
        <f t="shared" si="1"/>
        <v>1.6935875577968051E-3</v>
      </c>
      <c r="N39" s="64"/>
    </row>
    <row r="40" spans="1:14">
      <c r="A40" s="66" t="s">
        <v>102</v>
      </c>
      <c r="B40" s="17" t="s">
        <v>103</v>
      </c>
      <c r="C40" s="141">
        <v>177596.66862010956</v>
      </c>
      <c r="D40" s="52">
        <v>178249.3125</v>
      </c>
      <c r="E40" s="52">
        <v>178955.03125</v>
      </c>
      <c r="F40" s="52">
        <v>179679.0625</v>
      </c>
      <c r="G40" s="52">
        <v>180360.34375</v>
      </c>
      <c r="H40" s="52">
        <v>181031.734375</v>
      </c>
      <c r="I40" s="61">
        <f t="shared" si="1"/>
        <v>3.6748655532863328E-3</v>
      </c>
      <c r="J40" s="62">
        <f t="shared" si="1"/>
        <v>3.9591667429292876E-3</v>
      </c>
      <c r="K40" s="62">
        <f t="shared" si="1"/>
        <v>4.0458837337102871E-3</v>
      </c>
      <c r="L40" s="62">
        <f t="shared" si="1"/>
        <v>3.7916563038611351E-3</v>
      </c>
      <c r="M40" s="62">
        <f t="shared" si="1"/>
        <v>3.722495816101512E-3</v>
      </c>
      <c r="N40" s="64"/>
    </row>
    <row r="41" spans="1:14">
      <c r="A41" s="66" t="s">
        <v>104</v>
      </c>
      <c r="B41" s="17" t="s">
        <v>105</v>
      </c>
      <c r="C41" s="141">
        <v>159178.16723632813</v>
      </c>
      <c r="D41" s="52">
        <v>159702.5</v>
      </c>
      <c r="E41" s="52">
        <v>160223.21875</v>
      </c>
      <c r="F41" s="52">
        <v>160710.53125</v>
      </c>
      <c r="G41" s="52">
        <v>161179.25</v>
      </c>
      <c r="H41" s="52">
        <v>161620.40625</v>
      </c>
      <c r="I41" s="61">
        <f t="shared" si="1"/>
        <v>3.293999251124724E-3</v>
      </c>
      <c r="J41" s="62">
        <f t="shared" si="1"/>
        <v>3.2605547815469649E-3</v>
      </c>
      <c r="K41" s="62">
        <f t="shared" si="1"/>
        <v>3.0414599319739111E-3</v>
      </c>
      <c r="L41" s="62">
        <f t="shared" si="1"/>
        <v>2.9165403558455427E-3</v>
      </c>
      <c r="M41" s="62">
        <f t="shared" si="1"/>
        <v>2.7370536219768482E-3</v>
      </c>
      <c r="N41" s="64"/>
    </row>
    <row r="42" spans="1:14">
      <c r="A42" s="66" t="s">
        <v>106</v>
      </c>
      <c r="B42" s="17" t="s">
        <v>107</v>
      </c>
      <c r="C42" s="141">
        <v>260349.66607666016</v>
      </c>
      <c r="D42" s="52">
        <v>262230.9375</v>
      </c>
      <c r="E42" s="52">
        <v>264060.15625</v>
      </c>
      <c r="F42" s="52">
        <v>265800.34375</v>
      </c>
      <c r="G42" s="52">
        <v>267480.9375</v>
      </c>
      <c r="H42" s="52">
        <v>269068.4375</v>
      </c>
      <c r="I42" s="61">
        <f t="shared" si="1"/>
        <v>7.225941372192457E-3</v>
      </c>
      <c r="J42" s="62">
        <f t="shared" si="1"/>
        <v>6.9756023733851258E-3</v>
      </c>
      <c r="K42" s="62">
        <f t="shared" si="1"/>
        <v>6.5901176637661596E-3</v>
      </c>
      <c r="L42" s="62">
        <f t="shared" si="1"/>
        <v>6.3227674061274719E-3</v>
      </c>
      <c r="M42" s="62">
        <f t="shared" si="1"/>
        <v>5.9350023775057714E-3</v>
      </c>
      <c r="N42" s="64"/>
    </row>
    <row r="43" spans="1:14">
      <c r="A43" s="66" t="s">
        <v>108</v>
      </c>
      <c r="B43" s="17" t="s">
        <v>109</v>
      </c>
      <c r="C43" s="141">
        <v>117382.6669921875</v>
      </c>
      <c r="D43" s="52">
        <v>117732.3671875</v>
      </c>
      <c r="E43" s="52">
        <v>118099.2578125</v>
      </c>
      <c r="F43" s="52">
        <v>118456.671875</v>
      </c>
      <c r="G43" s="52">
        <v>118797.6484375</v>
      </c>
      <c r="H43" s="52">
        <v>119119.7421875</v>
      </c>
      <c r="I43" s="61">
        <f t="shared" si="1"/>
        <v>2.9791467877942068E-3</v>
      </c>
      <c r="J43" s="62">
        <f t="shared" si="1"/>
        <v>3.1163106099421078E-3</v>
      </c>
      <c r="K43" s="62">
        <f t="shared" si="1"/>
        <v>3.0263870334177323E-3</v>
      </c>
      <c r="L43" s="62">
        <f t="shared" si="1"/>
        <v>2.878491832522645E-3</v>
      </c>
      <c r="M43" s="62">
        <f t="shared" si="1"/>
        <v>2.7112805197440082E-3</v>
      </c>
      <c r="N43" s="64"/>
    </row>
    <row r="44" spans="1:14">
      <c r="A44" s="66" t="s">
        <v>110</v>
      </c>
      <c r="B44" s="17" t="s">
        <v>111</v>
      </c>
      <c r="C44" s="141">
        <v>333179.24963378906</v>
      </c>
      <c r="D44" s="52">
        <v>334130.3125</v>
      </c>
      <c r="E44" s="52">
        <v>334984.21875</v>
      </c>
      <c r="F44" s="52">
        <v>335719.3125</v>
      </c>
      <c r="G44" s="52">
        <v>336312.5</v>
      </c>
      <c r="H44" s="52">
        <v>336869.125</v>
      </c>
      <c r="I44" s="61">
        <f t="shared" si="1"/>
        <v>2.8545080981372539E-3</v>
      </c>
      <c r="J44" s="62">
        <f t="shared" si="1"/>
        <v>2.5556084499218645E-3</v>
      </c>
      <c r="K44" s="62">
        <f t="shared" si="1"/>
        <v>2.194413076362256E-3</v>
      </c>
      <c r="L44" s="62">
        <f t="shared" si="1"/>
        <v>1.7669150326287131E-3</v>
      </c>
      <c r="M44" s="62">
        <f t="shared" si="1"/>
        <v>1.6550826983832145E-3</v>
      </c>
      <c r="N44" s="64"/>
    </row>
    <row r="45" spans="1:14">
      <c r="A45" s="66" t="s">
        <v>112</v>
      </c>
      <c r="B45" s="17" t="s">
        <v>113</v>
      </c>
      <c r="C45" s="141">
        <v>220614.66503953934</v>
      </c>
      <c r="D45" s="52">
        <v>221396.0625</v>
      </c>
      <c r="E45" s="52">
        <v>222195.15625</v>
      </c>
      <c r="F45" s="52">
        <v>222935.90625</v>
      </c>
      <c r="G45" s="52">
        <v>223652.9375</v>
      </c>
      <c r="H45" s="52">
        <v>224282.46875</v>
      </c>
      <c r="I45" s="61">
        <f t="shared" si="1"/>
        <v>3.5419107805938488E-3</v>
      </c>
      <c r="J45" s="62">
        <f t="shared" si="1"/>
        <v>3.6093403874335461E-3</v>
      </c>
      <c r="K45" s="62">
        <f t="shared" si="1"/>
        <v>3.3337810441131932E-3</v>
      </c>
      <c r="L45" s="62">
        <f t="shared" si="1"/>
        <v>3.2163111903378283E-3</v>
      </c>
      <c r="M45" s="62">
        <f t="shared" si="1"/>
        <v>2.8147685294765967E-3</v>
      </c>
      <c r="N45" s="64"/>
    </row>
    <row r="46" spans="1:14">
      <c r="A46" s="66" t="s">
        <v>114</v>
      </c>
      <c r="B46" s="17" t="s">
        <v>115</v>
      </c>
      <c r="C46" s="141">
        <v>140422.67003250122</v>
      </c>
      <c r="D46" s="52">
        <v>140352.578125</v>
      </c>
      <c r="E46" s="52">
        <v>140252.546875</v>
      </c>
      <c r="F46" s="52">
        <v>140106.984375</v>
      </c>
      <c r="G46" s="52">
        <v>139954.5</v>
      </c>
      <c r="H46" s="52">
        <v>139737.625</v>
      </c>
      <c r="I46" s="61">
        <f t="shared" si="1"/>
        <v>-4.9914951399943064E-4</v>
      </c>
      <c r="J46" s="62">
        <f t="shared" si="1"/>
        <v>-7.1271401876860097E-4</v>
      </c>
      <c r="K46" s="62">
        <f t="shared" si="1"/>
        <v>-1.0378599408232825E-3</v>
      </c>
      <c r="L46" s="62">
        <f t="shared" si="1"/>
        <v>-1.0883424240426542E-3</v>
      </c>
      <c r="M46" s="62">
        <f t="shared" si="1"/>
        <v>-1.5496107663561798E-3</v>
      </c>
      <c r="N46" s="64"/>
    </row>
    <row r="47" spans="1:14">
      <c r="A47" s="66" t="s">
        <v>116</v>
      </c>
      <c r="B47" s="17" t="s">
        <v>117</v>
      </c>
      <c r="C47" s="141">
        <v>320731.41687011719</v>
      </c>
      <c r="D47" s="52">
        <v>321430.5625</v>
      </c>
      <c r="E47" s="52">
        <v>322119.46875</v>
      </c>
      <c r="F47" s="52">
        <v>322742.1875</v>
      </c>
      <c r="G47" s="52">
        <v>323321.6875</v>
      </c>
      <c r="H47" s="52">
        <v>323822.3125</v>
      </c>
      <c r="I47" s="61">
        <f t="shared" si="1"/>
        <v>2.1798476641468056E-3</v>
      </c>
      <c r="J47" s="62">
        <f t="shared" si="1"/>
        <v>2.1432506126419781E-3</v>
      </c>
      <c r="K47" s="62">
        <f t="shared" si="1"/>
        <v>1.9331919067682168E-3</v>
      </c>
      <c r="L47" s="62">
        <f t="shared" si="1"/>
        <v>1.7955508218150396E-3</v>
      </c>
      <c r="M47" s="62">
        <f t="shared" si="1"/>
        <v>1.548380511901204E-3</v>
      </c>
      <c r="N47" s="64"/>
    </row>
    <row r="48" spans="1:14">
      <c r="A48" s="66" t="s">
        <v>118</v>
      </c>
      <c r="B48" s="17" t="s">
        <v>119</v>
      </c>
      <c r="C48" s="141">
        <v>304284.99792480469</v>
      </c>
      <c r="D48" s="52">
        <v>304863.65625</v>
      </c>
      <c r="E48" s="52">
        <v>305466.34375</v>
      </c>
      <c r="F48" s="52">
        <v>306030.75</v>
      </c>
      <c r="G48" s="52">
        <v>306600.3125</v>
      </c>
      <c r="H48" s="52">
        <v>307151.28125</v>
      </c>
      <c r="I48" s="61">
        <f t="shared" si="1"/>
        <v>1.9016985035138489E-3</v>
      </c>
      <c r="J48" s="62">
        <f t="shared" si="1"/>
        <v>1.9769083248997177E-3</v>
      </c>
      <c r="K48" s="62">
        <f t="shared" si="1"/>
        <v>1.8476871889425706E-3</v>
      </c>
      <c r="L48" s="62">
        <f t="shared" si="1"/>
        <v>1.8611283343259455E-3</v>
      </c>
      <c r="M48" s="62">
        <f t="shared" si="1"/>
        <v>1.7970260548902939E-3</v>
      </c>
      <c r="N48" s="64"/>
    </row>
    <row r="49" spans="1:14">
      <c r="A49" s="66" t="s">
        <v>120</v>
      </c>
      <c r="B49" s="17" t="s">
        <v>121</v>
      </c>
      <c r="C49" s="141">
        <v>248802.74963378906</v>
      </c>
      <c r="D49" s="52">
        <v>249965.9375</v>
      </c>
      <c r="E49" s="52">
        <v>251006.78125</v>
      </c>
      <c r="F49" s="52">
        <v>251959.515625</v>
      </c>
      <c r="G49" s="52">
        <v>252882.71875</v>
      </c>
      <c r="H49" s="52">
        <v>253765.15625</v>
      </c>
      <c r="I49" s="61">
        <f t="shared" si="1"/>
        <v>4.6751407206031548E-3</v>
      </c>
      <c r="J49" s="62">
        <f t="shared" si="1"/>
        <v>4.1639423371433448E-3</v>
      </c>
      <c r="K49" s="62">
        <f t="shared" si="1"/>
        <v>3.7956519352004836E-3</v>
      </c>
      <c r="L49" s="62">
        <f t="shared" si="1"/>
        <v>3.6640931092042361E-3</v>
      </c>
      <c r="M49" s="62">
        <f t="shared" si="1"/>
        <v>3.4895128633616324E-3</v>
      </c>
      <c r="N49" s="64"/>
    </row>
    <row r="50" spans="1:14">
      <c r="A50" s="66" t="s">
        <v>122</v>
      </c>
      <c r="B50" s="17" t="s">
        <v>123</v>
      </c>
      <c r="C50" s="141">
        <v>144071.99926757813</v>
      </c>
      <c r="D50" s="52">
        <v>144023.375</v>
      </c>
      <c r="E50" s="52">
        <v>144107.09375</v>
      </c>
      <c r="F50" s="52">
        <v>144141.25</v>
      </c>
      <c r="G50" s="52">
        <v>144168.25</v>
      </c>
      <c r="H50" s="52">
        <v>144181.875</v>
      </c>
      <c r="I50" s="61">
        <f t="shared" si="1"/>
        <v>-3.3749977667640874E-4</v>
      </c>
      <c r="J50" s="62">
        <f t="shared" si="1"/>
        <v>5.8128585030026159E-4</v>
      </c>
      <c r="K50" s="62">
        <f t="shared" si="1"/>
        <v>2.3701990728675071E-4</v>
      </c>
      <c r="L50" s="62">
        <f t="shared" si="1"/>
        <v>1.8731626095935816E-4</v>
      </c>
      <c r="M50" s="62">
        <f t="shared" si="1"/>
        <v>9.4507632575124845E-5</v>
      </c>
      <c r="N50" s="64"/>
    </row>
    <row r="51" spans="1:14">
      <c r="A51" s="66" t="s">
        <v>124</v>
      </c>
      <c r="B51" s="17" t="s">
        <v>125</v>
      </c>
      <c r="C51" s="141">
        <v>163132.0810546875</v>
      </c>
      <c r="D51" s="52">
        <v>163245.0625</v>
      </c>
      <c r="E51" s="52">
        <v>163361.4375</v>
      </c>
      <c r="F51" s="52">
        <v>163420</v>
      </c>
      <c r="G51" s="52">
        <v>163457.59375</v>
      </c>
      <c r="H51" s="52">
        <v>163536.34375</v>
      </c>
      <c r="I51" s="61">
        <f t="shared" si="1"/>
        <v>6.925764974126114E-4</v>
      </c>
      <c r="J51" s="62">
        <f t="shared" si="1"/>
        <v>7.1288526720381107E-4</v>
      </c>
      <c r="K51" s="62">
        <f t="shared" si="1"/>
        <v>3.5848423530193685E-4</v>
      </c>
      <c r="L51" s="62">
        <f t="shared" si="1"/>
        <v>2.3004375229462859E-4</v>
      </c>
      <c r="M51" s="62">
        <f t="shared" si="1"/>
        <v>4.8177633227886041E-4</v>
      </c>
      <c r="N51" s="64"/>
    </row>
    <row r="52" spans="1:14">
      <c r="A52" s="66" t="s">
        <v>126</v>
      </c>
      <c r="B52" s="17" t="s">
        <v>127</v>
      </c>
      <c r="C52" s="141">
        <v>299081.3346862793</v>
      </c>
      <c r="D52" s="52">
        <v>299668.03125</v>
      </c>
      <c r="E52" s="52">
        <v>300221.8125</v>
      </c>
      <c r="F52" s="52">
        <v>300771.90625</v>
      </c>
      <c r="G52" s="52">
        <v>301211.5</v>
      </c>
      <c r="H52" s="52">
        <v>301602.59375</v>
      </c>
      <c r="I52" s="61">
        <f t="shared" si="1"/>
        <v>1.9616622492879543E-3</v>
      </c>
      <c r="J52" s="62">
        <f t="shared" si="1"/>
        <v>1.8479824080332996E-3</v>
      </c>
      <c r="K52" s="62">
        <f t="shared" si="1"/>
        <v>1.8322910831136685E-3</v>
      </c>
      <c r="L52" s="62">
        <f t="shared" si="1"/>
        <v>1.461551896521307E-3</v>
      </c>
      <c r="M52" s="62">
        <f t="shared" si="1"/>
        <v>1.2984024514335335E-3</v>
      </c>
      <c r="N52" s="64"/>
    </row>
    <row r="53" spans="1:14">
      <c r="A53" s="66" t="s">
        <v>128</v>
      </c>
      <c r="B53" s="17" t="s">
        <v>129</v>
      </c>
      <c r="C53" s="141">
        <v>169648.75170898438</v>
      </c>
      <c r="D53" s="52">
        <v>169562.078125</v>
      </c>
      <c r="E53" s="52">
        <v>169500.15625</v>
      </c>
      <c r="F53" s="52">
        <v>169391.1875</v>
      </c>
      <c r="G53" s="52">
        <v>169266.1875</v>
      </c>
      <c r="H53" s="52">
        <v>169122.828125</v>
      </c>
      <c r="I53" s="61">
        <f t="shared" si="1"/>
        <v>-5.1090021654298656E-4</v>
      </c>
      <c r="J53" s="62">
        <f t="shared" si="1"/>
        <v>-3.6518704939647595E-4</v>
      </c>
      <c r="K53" s="62">
        <f t="shared" si="1"/>
        <v>-6.4288288819791539E-4</v>
      </c>
      <c r="L53" s="62">
        <f t="shared" si="1"/>
        <v>-7.3793685400547204E-4</v>
      </c>
      <c r="M53" s="62">
        <f t="shared" si="1"/>
        <v>-8.4694632234216805E-4</v>
      </c>
      <c r="N53" s="64"/>
    </row>
    <row r="54" spans="1:14">
      <c r="A54" s="66" t="s">
        <v>130</v>
      </c>
      <c r="B54" s="17" t="s">
        <v>131</v>
      </c>
      <c r="C54" s="141">
        <v>193733.75102114677</v>
      </c>
      <c r="D54" s="52">
        <v>194611.96875</v>
      </c>
      <c r="E54" s="52">
        <v>195498.4375</v>
      </c>
      <c r="F54" s="52">
        <v>196266.046875</v>
      </c>
      <c r="G54" s="52">
        <v>196989.609375</v>
      </c>
      <c r="H54" s="52">
        <v>197670.6875</v>
      </c>
      <c r="I54" s="61">
        <f t="shared" si="1"/>
        <v>4.5331168380535747E-3</v>
      </c>
      <c r="J54" s="62">
        <f t="shared" si="1"/>
        <v>4.5550577166133532E-3</v>
      </c>
      <c r="K54" s="62">
        <f t="shared" si="1"/>
        <v>3.9264220462120747E-3</v>
      </c>
      <c r="L54" s="62">
        <f t="shared" si="1"/>
        <v>3.6866412276639338E-3</v>
      </c>
      <c r="M54" s="62">
        <f t="shared" si="1"/>
        <v>3.4574317252615838E-3</v>
      </c>
      <c r="N54" s="64"/>
    </row>
    <row r="55" spans="1:14">
      <c r="A55" s="66" t="s">
        <v>132</v>
      </c>
      <c r="B55" s="17" t="s">
        <v>133</v>
      </c>
      <c r="C55" s="141">
        <v>177178.1650390625</v>
      </c>
      <c r="D55" s="52">
        <v>177652.984375</v>
      </c>
      <c r="E55" s="52">
        <v>178117.21875</v>
      </c>
      <c r="F55" s="52">
        <v>178564.71875</v>
      </c>
      <c r="G55" s="52">
        <v>178958.21875</v>
      </c>
      <c r="H55" s="52">
        <v>179307.4375</v>
      </c>
      <c r="I55" s="61">
        <f t="shared" si="1"/>
        <v>2.6798975812443171E-3</v>
      </c>
      <c r="J55" s="62">
        <f t="shared" si="1"/>
        <v>2.6131526955948114E-3</v>
      </c>
      <c r="K55" s="62">
        <f t="shared" si="1"/>
        <v>2.5123904535477859E-3</v>
      </c>
      <c r="L55" s="62">
        <f t="shared" si="1"/>
        <v>2.203682803381346E-3</v>
      </c>
      <c r="M55" s="62">
        <f t="shared" si="1"/>
        <v>1.9513982226646576E-3</v>
      </c>
      <c r="N55" s="64"/>
    </row>
    <row r="56" spans="1:14">
      <c r="A56" s="66" t="s">
        <v>134</v>
      </c>
      <c r="B56" s="17" t="s">
        <v>135</v>
      </c>
      <c r="C56" s="141">
        <v>263162.83093261719</v>
      </c>
      <c r="D56" s="52">
        <v>263993.09375</v>
      </c>
      <c r="E56" s="52">
        <v>264819.25</v>
      </c>
      <c r="F56" s="52">
        <v>265637.28125</v>
      </c>
      <c r="G56" s="52">
        <v>266398.0625</v>
      </c>
      <c r="H56" s="52">
        <v>267122.5625</v>
      </c>
      <c r="I56" s="61">
        <f t="shared" si="1"/>
        <v>3.1549395271379677E-3</v>
      </c>
      <c r="J56" s="62">
        <f t="shared" si="1"/>
        <v>3.1294616016825927E-3</v>
      </c>
      <c r="K56" s="62">
        <f t="shared" si="1"/>
        <v>3.0890173203044213E-3</v>
      </c>
      <c r="L56" s="62">
        <f t="shared" si="1"/>
        <v>2.8639852298593116E-3</v>
      </c>
      <c r="M56" s="62">
        <f t="shared" si="1"/>
        <v>2.719614374072199E-3</v>
      </c>
      <c r="N56" s="64"/>
    </row>
    <row r="57" spans="1:14">
      <c r="A57" s="66" t="s">
        <v>136</v>
      </c>
      <c r="B57" s="17" t="s">
        <v>137</v>
      </c>
      <c r="C57" s="141">
        <v>120479.5810546875</v>
      </c>
      <c r="D57" s="52">
        <v>120626.71875</v>
      </c>
      <c r="E57" s="52">
        <v>120801.65625</v>
      </c>
      <c r="F57" s="52">
        <v>120953.375</v>
      </c>
      <c r="G57" s="52">
        <v>121109.2734375</v>
      </c>
      <c r="H57" s="52">
        <v>121247.1875</v>
      </c>
      <c r="I57" s="61">
        <f t="shared" ref="I57:M107" si="2">D57/C57-1</f>
        <v>1.221266658004927E-3</v>
      </c>
      <c r="J57" s="62">
        <f t="shared" si="2"/>
        <v>1.4502384033387994E-3</v>
      </c>
      <c r="K57" s="62">
        <f t="shared" si="2"/>
        <v>1.2559326975287721E-3</v>
      </c>
      <c r="L57" s="62">
        <f t="shared" si="2"/>
        <v>1.2889134966262983E-3</v>
      </c>
      <c r="M57" s="62">
        <f t="shared" si="2"/>
        <v>1.138757244474542E-3</v>
      </c>
      <c r="N57" s="64"/>
    </row>
    <row r="58" spans="1:14">
      <c r="A58" s="66" t="s">
        <v>138</v>
      </c>
      <c r="B58" s="17" t="s">
        <v>139</v>
      </c>
      <c r="C58" s="141">
        <v>601173.15856933594</v>
      </c>
      <c r="D58" s="52">
        <v>604647.125</v>
      </c>
      <c r="E58" s="52">
        <v>607792.6875</v>
      </c>
      <c r="F58" s="52">
        <v>610593</v>
      </c>
      <c r="G58" s="52">
        <v>613445.25</v>
      </c>
      <c r="H58" s="52">
        <v>616304.875</v>
      </c>
      <c r="I58" s="61">
        <f t="shared" si="2"/>
        <v>5.7786452724060133E-3</v>
      </c>
      <c r="J58" s="62">
        <f t="shared" si="2"/>
        <v>5.2023111827415036E-3</v>
      </c>
      <c r="K58" s="62">
        <f t="shared" si="2"/>
        <v>4.6073481264119476E-3</v>
      </c>
      <c r="L58" s="62">
        <f t="shared" si="2"/>
        <v>4.6712785767277776E-3</v>
      </c>
      <c r="M58" s="62">
        <f t="shared" si="2"/>
        <v>4.661581453275554E-3</v>
      </c>
      <c r="N58" s="64"/>
    </row>
    <row r="59" spans="1:14">
      <c r="A59" s="66" t="s">
        <v>140</v>
      </c>
      <c r="B59" s="17" t="s">
        <v>141</v>
      </c>
      <c r="C59" s="141">
        <v>357151.74291992188</v>
      </c>
      <c r="D59" s="52">
        <v>358916.4375</v>
      </c>
      <c r="E59" s="52">
        <v>360500</v>
      </c>
      <c r="F59" s="52">
        <v>361942.90625</v>
      </c>
      <c r="G59" s="52">
        <v>363417.84375</v>
      </c>
      <c r="H59" s="52">
        <v>364988.4375</v>
      </c>
      <c r="I59" s="61">
        <f t="shared" si="2"/>
        <v>4.9410218907255388E-3</v>
      </c>
      <c r="J59" s="62">
        <f t="shared" si="2"/>
        <v>4.412064577008934E-3</v>
      </c>
      <c r="K59" s="62">
        <f t="shared" si="2"/>
        <v>4.0025138696255791E-3</v>
      </c>
      <c r="L59" s="62">
        <f t="shared" si="2"/>
        <v>4.0750556911901548E-3</v>
      </c>
      <c r="M59" s="62">
        <f t="shared" si="2"/>
        <v>4.3217298682791672E-3</v>
      </c>
      <c r="N59" s="64"/>
    </row>
    <row r="60" spans="1:14">
      <c r="A60" s="66" t="s">
        <v>142</v>
      </c>
      <c r="B60" s="17" t="s">
        <v>143</v>
      </c>
      <c r="C60" s="141">
        <v>373747.33666992188</v>
      </c>
      <c r="D60" s="52">
        <v>375745.53125</v>
      </c>
      <c r="E60" s="52">
        <v>377694.125</v>
      </c>
      <c r="F60" s="52">
        <v>379592.1875</v>
      </c>
      <c r="G60" s="52">
        <v>381399.6875</v>
      </c>
      <c r="H60" s="52">
        <v>383065.875</v>
      </c>
      <c r="I60" s="61">
        <f t="shared" si="2"/>
        <v>5.346378111699579E-3</v>
      </c>
      <c r="J60" s="62">
        <f t="shared" si="2"/>
        <v>5.185939919278848E-3</v>
      </c>
      <c r="K60" s="62">
        <f t="shared" si="2"/>
        <v>5.0253958808599286E-3</v>
      </c>
      <c r="L60" s="62">
        <f t="shared" si="2"/>
        <v>4.7616891483046597E-3</v>
      </c>
      <c r="M60" s="62">
        <f t="shared" si="2"/>
        <v>4.3686126512623158E-3</v>
      </c>
      <c r="N60" s="64"/>
    </row>
    <row r="61" spans="1:14">
      <c r="A61" s="66" t="s">
        <v>144</v>
      </c>
      <c r="B61" s="17" t="s">
        <v>145</v>
      </c>
      <c r="C61" s="141">
        <v>250451.33483886719</v>
      </c>
      <c r="D61" s="52">
        <v>251486.8125</v>
      </c>
      <c r="E61" s="52">
        <v>252526.296875</v>
      </c>
      <c r="F61" s="52">
        <v>253605.703125</v>
      </c>
      <c r="G61" s="52">
        <v>254547.03125</v>
      </c>
      <c r="H61" s="52">
        <v>255466.890625</v>
      </c>
      <c r="I61" s="61">
        <f t="shared" si="2"/>
        <v>4.1344465654336027E-3</v>
      </c>
      <c r="J61" s="62">
        <f t="shared" si="2"/>
        <v>4.1333554020850372E-3</v>
      </c>
      <c r="K61" s="62">
        <f t="shared" si="2"/>
        <v>4.2744310725559842E-3</v>
      </c>
      <c r="L61" s="62">
        <f t="shared" si="2"/>
        <v>3.711778218709938E-3</v>
      </c>
      <c r="M61" s="62">
        <f t="shared" si="2"/>
        <v>3.6137108748934832E-3</v>
      </c>
      <c r="N61" s="64"/>
    </row>
    <row r="62" spans="1:14">
      <c r="A62" s="66" t="s">
        <v>146</v>
      </c>
      <c r="B62" s="17" t="s">
        <v>147</v>
      </c>
      <c r="C62" s="141">
        <v>78638.086181640625</v>
      </c>
      <c r="D62" s="52">
        <v>79913.375</v>
      </c>
      <c r="E62" s="52">
        <v>81145.171875</v>
      </c>
      <c r="F62" s="52">
        <v>82345.015625</v>
      </c>
      <c r="G62" s="52">
        <v>83501.453125</v>
      </c>
      <c r="H62" s="52">
        <v>84600.1171875</v>
      </c>
      <c r="I62" s="61">
        <f t="shared" si="2"/>
        <v>1.6217190426197181E-2</v>
      </c>
      <c r="J62" s="62">
        <f t="shared" si="2"/>
        <v>1.5414151573500678E-2</v>
      </c>
      <c r="K62" s="62">
        <f t="shared" si="2"/>
        <v>1.4786384972457656E-2</v>
      </c>
      <c r="L62" s="62">
        <f t="shared" si="2"/>
        <v>1.4043806916819612E-2</v>
      </c>
      <c r="M62" s="62">
        <f t="shared" si="2"/>
        <v>1.3157424468473788E-2</v>
      </c>
      <c r="N62" s="64"/>
    </row>
    <row r="63" spans="1:14">
      <c r="A63" s="66" t="s">
        <v>148</v>
      </c>
      <c r="B63" s="17" t="s">
        <v>149</v>
      </c>
      <c r="C63" s="141">
        <v>331537.58283996582</v>
      </c>
      <c r="D63" s="52">
        <v>333199</v>
      </c>
      <c r="E63" s="52">
        <v>335015.1875</v>
      </c>
      <c r="F63" s="52">
        <v>336898.34375</v>
      </c>
      <c r="G63" s="52">
        <v>338844.3125</v>
      </c>
      <c r="H63" s="52">
        <v>340758.125</v>
      </c>
      <c r="I63" s="61">
        <f t="shared" si="2"/>
        <v>5.0112483351130166E-3</v>
      </c>
      <c r="J63" s="62">
        <f t="shared" si="2"/>
        <v>5.4507591559398438E-3</v>
      </c>
      <c r="K63" s="62">
        <f t="shared" si="2"/>
        <v>5.621107102793621E-3</v>
      </c>
      <c r="L63" s="62">
        <f t="shared" si="2"/>
        <v>5.7761303553454102E-3</v>
      </c>
      <c r="M63" s="62">
        <f t="shared" si="2"/>
        <v>5.648058501793507E-3</v>
      </c>
      <c r="N63" s="64"/>
    </row>
    <row r="64" spans="1:14">
      <c r="A64" s="66" t="s">
        <v>150</v>
      </c>
      <c r="B64" s="17" t="s">
        <v>151</v>
      </c>
      <c r="C64" s="141">
        <v>406178.91770935059</v>
      </c>
      <c r="D64" s="52">
        <v>409607.5625</v>
      </c>
      <c r="E64" s="52">
        <v>412727.875</v>
      </c>
      <c r="F64" s="52">
        <v>415521.0625</v>
      </c>
      <c r="G64" s="52">
        <v>418147.4375</v>
      </c>
      <c r="H64" s="52">
        <v>420660.6875</v>
      </c>
      <c r="I64" s="61">
        <f t="shared" si="2"/>
        <v>8.441217998179873E-3</v>
      </c>
      <c r="J64" s="62">
        <f t="shared" si="2"/>
        <v>7.6178097908043974E-3</v>
      </c>
      <c r="K64" s="62">
        <f t="shared" si="2"/>
        <v>6.7676250362300738E-3</v>
      </c>
      <c r="L64" s="62">
        <f t="shared" si="2"/>
        <v>6.320678389197143E-3</v>
      </c>
      <c r="M64" s="62">
        <f t="shared" si="2"/>
        <v>6.0104397985221159E-3</v>
      </c>
      <c r="N64" s="64"/>
    </row>
    <row r="65" spans="1:14">
      <c r="A65" s="66" t="s">
        <v>152</v>
      </c>
      <c r="B65" s="17" t="s">
        <v>153</v>
      </c>
      <c r="C65" s="141">
        <v>237516.33752441406</v>
      </c>
      <c r="D65" s="52">
        <v>238697.65625</v>
      </c>
      <c r="E65" s="52">
        <v>239817.171875</v>
      </c>
      <c r="F65" s="52">
        <v>240844.4375</v>
      </c>
      <c r="G65" s="52">
        <v>241950.1875</v>
      </c>
      <c r="H65" s="52">
        <v>243125.265625</v>
      </c>
      <c r="I65" s="61">
        <f t="shared" si="2"/>
        <v>4.9736314474135845E-3</v>
      </c>
      <c r="J65" s="62">
        <f t="shared" si="2"/>
        <v>4.6900989418492411E-3</v>
      </c>
      <c r="K65" s="62">
        <f t="shared" si="2"/>
        <v>4.2835365664950498E-3</v>
      </c>
      <c r="L65" s="62">
        <f t="shared" si="2"/>
        <v>4.5911377961551647E-3</v>
      </c>
      <c r="M65" s="62">
        <f t="shared" si="2"/>
        <v>4.8566944177301785E-3</v>
      </c>
      <c r="N65" s="64"/>
    </row>
    <row r="66" spans="1:14">
      <c r="A66" s="66" t="s">
        <v>154</v>
      </c>
      <c r="B66" s="17" t="s">
        <v>155</v>
      </c>
      <c r="C66" s="141">
        <v>193960.4169921875</v>
      </c>
      <c r="D66" s="52">
        <v>195172.625</v>
      </c>
      <c r="E66" s="52">
        <v>196347.5</v>
      </c>
      <c r="F66" s="52">
        <v>197463.0625</v>
      </c>
      <c r="G66" s="52">
        <v>198553.5625</v>
      </c>
      <c r="H66" s="52">
        <v>199596.0625</v>
      </c>
      <c r="I66" s="61">
        <f t="shared" si="2"/>
        <v>6.249770064483462E-3</v>
      </c>
      <c r="J66" s="62">
        <f t="shared" si="2"/>
        <v>6.0196710476174697E-3</v>
      </c>
      <c r="K66" s="62">
        <f t="shared" si="2"/>
        <v>5.681572212531405E-3</v>
      </c>
      <c r="L66" s="62">
        <f t="shared" si="2"/>
        <v>5.5225518443480226E-3</v>
      </c>
      <c r="M66" s="62">
        <f t="shared" si="2"/>
        <v>5.2504724008666237E-3</v>
      </c>
      <c r="N66" s="64"/>
    </row>
    <row r="67" spans="1:14">
      <c r="A67" s="66" t="s">
        <v>156</v>
      </c>
      <c r="B67" s="17" t="s">
        <v>157</v>
      </c>
      <c r="C67" s="141">
        <v>294316.6708984375</v>
      </c>
      <c r="D67" s="52">
        <v>297252.1875</v>
      </c>
      <c r="E67" s="52">
        <v>300121.75</v>
      </c>
      <c r="F67" s="52">
        <v>302910.25</v>
      </c>
      <c r="G67" s="52">
        <v>305531.875</v>
      </c>
      <c r="H67" s="52">
        <v>308021.09375</v>
      </c>
      <c r="I67" s="61">
        <f t="shared" si="2"/>
        <v>9.9740072235849908E-3</v>
      </c>
      <c r="J67" s="62">
        <f t="shared" si="2"/>
        <v>9.6536295464604294E-3</v>
      </c>
      <c r="K67" s="62">
        <f t="shared" si="2"/>
        <v>9.2912293094384868E-3</v>
      </c>
      <c r="L67" s="62">
        <f t="shared" si="2"/>
        <v>8.654791311947907E-3</v>
      </c>
      <c r="M67" s="62">
        <f t="shared" si="2"/>
        <v>8.1471654962350648E-3</v>
      </c>
      <c r="N67" s="64"/>
    </row>
    <row r="68" spans="1:14">
      <c r="A68" s="66" t="s">
        <v>158</v>
      </c>
      <c r="B68" s="17" t="s">
        <v>159</v>
      </c>
      <c r="C68" s="141">
        <v>685994.91723632813</v>
      </c>
      <c r="D68" s="52">
        <v>691032.875</v>
      </c>
      <c r="E68" s="52">
        <v>695931.1875</v>
      </c>
      <c r="F68" s="52">
        <v>700670.125</v>
      </c>
      <c r="G68" s="52">
        <v>705242.9375</v>
      </c>
      <c r="H68" s="52">
        <v>709528.375</v>
      </c>
      <c r="I68" s="61">
        <f t="shared" si="2"/>
        <v>7.3440161684701355E-3</v>
      </c>
      <c r="J68" s="62">
        <f t="shared" si="2"/>
        <v>7.0883928640876892E-3</v>
      </c>
      <c r="K68" s="62">
        <f t="shared" si="2"/>
        <v>6.8094914915708404E-3</v>
      </c>
      <c r="L68" s="62">
        <f t="shared" si="2"/>
        <v>6.5263414791660868E-3</v>
      </c>
      <c r="M68" s="62">
        <f t="shared" si="2"/>
        <v>6.076540823211074E-3</v>
      </c>
      <c r="N68" s="64"/>
    </row>
    <row r="69" spans="1:14">
      <c r="A69" s="66" t="s">
        <v>160</v>
      </c>
      <c r="B69" s="17" t="s">
        <v>161</v>
      </c>
      <c r="C69" s="141">
        <v>135028.08618164063</v>
      </c>
      <c r="D69" s="52">
        <v>136000.96875</v>
      </c>
      <c r="E69" s="52">
        <v>136950.875</v>
      </c>
      <c r="F69" s="52">
        <v>137881.5625</v>
      </c>
      <c r="G69" s="52">
        <v>138786.6875</v>
      </c>
      <c r="H69" s="52">
        <v>139660.3125</v>
      </c>
      <c r="I69" s="61">
        <f t="shared" si="2"/>
        <v>7.2050385654629512E-3</v>
      </c>
      <c r="J69" s="62">
        <f t="shared" si="2"/>
        <v>6.9845550272964463E-3</v>
      </c>
      <c r="K69" s="62">
        <f t="shared" si="2"/>
        <v>6.7957762226784624E-3</v>
      </c>
      <c r="L69" s="62">
        <f t="shared" si="2"/>
        <v>6.5645107553811144E-3</v>
      </c>
      <c r="M69" s="62">
        <f t="shared" si="2"/>
        <v>6.2947319785264799E-3</v>
      </c>
      <c r="N69" s="64"/>
    </row>
    <row r="70" spans="1:14">
      <c r="A70" s="66" t="s">
        <v>162</v>
      </c>
      <c r="B70" s="17" t="s">
        <v>163</v>
      </c>
      <c r="C70" s="141">
        <v>379334.08333206177</v>
      </c>
      <c r="D70" s="52">
        <v>381504.375</v>
      </c>
      <c r="E70" s="52">
        <v>383184.875</v>
      </c>
      <c r="F70" s="52">
        <v>384540.0625</v>
      </c>
      <c r="G70" s="52">
        <v>386002.6875</v>
      </c>
      <c r="H70" s="52">
        <v>387657.1875</v>
      </c>
      <c r="I70" s="61">
        <f t="shared" si="2"/>
        <v>5.721319974399508E-3</v>
      </c>
      <c r="J70" s="62">
        <f t="shared" si="2"/>
        <v>4.4049298255097735E-3</v>
      </c>
      <c r="K70" s="62">
        <f t="shared" si="2"/>
        <v>3.5366414188451323E-3</v>
      </c>
      <c r="L70" s="62">
        <f t="shared" si="2"/>
        <v>3.8035698816167862E-3</v>
      </c>
      <c r="M70" s="62">
        <f t="shared" si="2"/>
        <v>4.2862395873863868E-3</v>
      </c>
      <c r="N70" s="64"/>
    </row>
    <row r="71" spans="1:14">
      <c r="A71" s="66" t="s">
        <v>164</v>
      </c>
      <c r="B71" s="17" t="s">
        <v>165</v>
      </c>
      <c r="C71" s="141">
        <v>152471.7529296875</v>
      </c>
      <c r="D71" s="52">
        <v>153479.546875</v>
      </c>
      <c r="E71" s="52">
        <v>154496.78125</v>
      </c>
      <c r="F71" s="52">
        <v>155536.734375</v>
      </c>
      <c r="G71" s="52">
        <v>156546.078125</v>
      </c>
      <c r="H71" s="52">
        <v>157520.875</v>
      </c>
      <c r="I71" s="61">
        <f t="shared" si="2"/>
        <v>6.6097091818524412E-3</v>
      </c>
      <c r="J71" s="62">
        <f t="shared" si="2"/>
        <v>6.6278171633415983E-3</v>
      </c>
      <c r="K71" s="62">
        <f t="shared" si="2"/>
        <v>6.7312284216276552E-3</v>
      </c>
      <c r="L71" s="62">
        <f t="shared" si="2"/>
        <v>6.4894235696530966E-3</v>
      </c>
      <c r="M71" s="62">
        <f t="shared" si="2"/>
        <v>6.2269006459658716E-3</v>
      </c>
      <c r="N71" s="64"/>
    </row>
    <row r="72" spans="1:14">
      <c r="A72" s="66" t="s">
        <v>166</v>
      </c>
      <c r="B72" s="17" t="s">
        <v>167</v>
      </c>
      <c r="C72" s="141">
        <v>94123.332763671875</v>
      </c>
      <c r="D72" s="52">
        <v>94623.328125</v>
      </c>
      <c r="E72" s="52">
        <v>95121.6640625</v>
      </c>
      <c r="F72" s="52">
        <v>95606.65625</v>
      </c>
      <c r="G72" s="52">
        <v>96096.2890625</v>
      </c>
      <c r="H72" s="52">
        <v>96553.703125</v>
      </c>
      <c r="I72" s="61">
        <f t="shared" si="2"/>
        <v>5.312129805087995E-3</v>
      </c>
      <c r="J72" s="62">
        <f t="shared" si="2"/>
        <v>5.2665230379731476E-3</v>
      </c>
      <c r="K72" s="62">
        <f t="shared" si="2"/>
        <v>5.0986512092696668E-3</v>
      </c>
      <c r="L72" s="62">
        <f t="shared" si="2"/>
        <v>5.1213255614721565E-3</v>
      </c>
      <c r="M72" s="62">
        <f t="shared" si="2"/>
        <v>4.7599555296302665E-3</v>
      </c>
      <c r="N72" s="64"/>
    </row>
    <row r="73" spans="1:14">
      <c r="A73" s="66" t="s">
        <v>168</v>
      </c>
      <c r="B73" s="17" t="s">
        <v>169</v>
      </c>
      <c r="C73" s="141">
        <v>127118.41943359375</v>
      </c>
      <c r="D73" s="52">
        <v>128001.953125</v>
      </c>
      <c r="E73" s="52">
        <v>128916.765625</v>
      </c>
      <c r="F73" s="52">
        <v>129817.625</v>
      </c>
      <c r="G73" s="52">
        <v>130702.5</v>
      </c>
      <c r="H73" s="52">
        <v>131573.6875</v>
      </c>
      <c r="I73" s="61">
        <f t="shared" si="2"/>
        <v>6.950477321406634E-3</v>
      </c>
      <c r="J73" s="62">
        <f t="shared" si="2"/>
        <v>7.1468636037657074E-3</v>
      </c>
      <c r="K73" s="62">
        <f t="shared" si="2"/>
        <v>6.9879148040408179E-3</v>
      </c>
      <c r="L73" s="62">
        <f t="shared" si="2"/>
        <v>6.8162932421540479E-3</v>
      </c>
      <c r="M73" s="62">
        <f t="shared" si="2"/>
        <v>6.6654233851686229E-3</v>
      </c>
      <c r="N73" s="64"/>
    </row>
    <row r="74" spans="1:14">
      <c r="A74" s="66" t="s">
        <v>170</v>
      </c>
      <c r="B74" s="17" t="s">
        <v>171</v>
      </c>
      <c r="C74" s="141">
        <v>133650.33349609375</v>
      </c>
      <c r="D74" s="52">
        <v>134597.28125</v>
      </c>
      <c r="E74" s="52">
        <v>135580.46875</v>
      </c>
      <c r="F74" s="52">
        <v>136527.40625</v>
      </c>
      <c r="G74" s="52">
        <v>137420.75</v>
      </c>
      <c r="H74" s="52">
        <v>138313.15625</v>
      </c>
      <c r="I74" s="61">
        <f t="shared" si="2"/>
        <v>7.0852629330246941E-3</v>
      </c>
      <c r="J74" s="62">
        <f t="shared" si="2"/>
        <v>7.3046609178817334E-3</v>
      </c>
      <c r="K74" s="62">
        <f t="shared" si="2"/>
        <v>6.9843208887709896E-3</v>
      </c>
      <c r="L74" s="62">
        <f t="shared" si="2"/>
        <v>6.5433290980725367E-3</v>
      </c>
      <c r="M74" s="62">
        <f t="shared" si="2"/>
        <v>6.4939701609836309E-3</v>
      </c>
      <c r="N74" s="64"/>
    </row>
    <row r="75" spans="1:14">
      <c r="A75" s="66" t="s">
        <v>172</v>
      </c>
      <c r="B75" s="17" t="s">
        <v>173</v>
      </c>
      <c r="C75" s="141">
        <v>392938.00183105469</v>
      </c>
      <c r="D75" s="52">
        <v>396364.25</v>
      </c>
      <c r="E75" s="52">
        <v>399689.625</v>
      </c>
      <c r="F75" s="52">
        <v>402919.5625</v>
      </c>
      <c r="G75" s="52">
        <v>406123.09375</v>
      </c>
      <c r="H75" s="52">
        <v>409296.0625</v>
      </c>
      <c r="I75" s="61">
        <f t="shared" si="2"/>
        <v>8.719564289987991E-3</v>
      </c>
      <c r="J75" s="62">
        <f t="shared" si="2"/>
        <v>8.3896945801746892E-3</v>
      </c>
      <c r="K75" s="62">
        <f t="shared" si="2"/>
        <v>8.0811141895413829E-3</v>
      </c>
      <c r="L75" s="62">
        <f t="shared" si="2"/>
        <v>7.9507960103077924E-3</v>
      </c>
      <c r="M75" s="62">
        <f t="shared" si="2"/>
        <v>7.8128252217866123E-3</v>
      </c>
      <c r="N75" s="64"/>
    </row>
    <row r="76" spans="1:14">
      <c r="A76" s="66" t="s">
        <v>174</v>
      </c>
      <c r="B76" s="17" t="s">
        <v>175</v>
      </c>
      <c r="C76" s="141">
        <v>133195.41455078125</v>
      </c>
      <c r="D76" s="52">
        <v>133391.125</v>
      </c>
      <c r="E76" s="52">
        <v>133519.90625</v>
      </c>
      <c r="F76" s="52">
        <v>133701.59375</v>
      </c>
      <c r="G76" s="52">
        <v>133863.078125</v>
      </c>
      <c r="H76" s="52">
        <v>133985.1875</v>
      </c>
      <c r="I76" s="61">
        <f t="shared" si="2"/>
        <v>1.4693482495535815E-3</v>
      </c>
      <c r="J76" s="62">
        <f t="shared" si="2"/>
        <v>9.654409167025868E-4</v>
      </c>
      <c r="K76" s="62">
        <f t="shared" si="2"/>
        <v>1.3607521537635225E-3</v>
      </c>
      <c r="L76" s="62">
        <f t="shared" si="2"/>
        <v>1.2077969339838734E-3</v>
      </c>
      <c r="M76" s="62">
        <f t="shared" si="2"/>
        <v>9.1219607908588074E-4</v>
      </c>
      <c r="N76" s="64"/>
    </row>
    <row r="77" spans="1:14">
      <c r="A77" s="66" t="s">
        <v>176</v>
      </c>
      <c r="B77" s="17" t="s">
        <v>177</v>
      </c>
      <c r="C77" s="141">
        <v>514597.92022705078</v>
      </c>
      <c r="D77" s="52">
        <v>521674.40625</v>
      </c>
      <c r="E77" s="52">
        <v>528344.125</v>
      </c>
      <c r="F77" s="52">
        <v>534572.25</v>
      </c>
      <c r="G77" s="52">
        <v>540727.25</v>
      </c>
      <c r="H77" s="52">
        <v>546703.125</v>
      </c>
      <c r="I77" s="61">
        <f t="shared" si="2"/>
        <v>1.3751485858759294E-2</v>
      </c>
      <c r="J77" s="62">
        <f t="shared" si="2"/>
        <v>1.278521366985319E-2</v>
      </c>
      <c r="K77" s="62">
        <f t="shared" si="2"/>
        <v>1.1788008431057984E-2</v>
      </c>
      <c r="L77" s="62">
        <f t="shared" si="2"/>
        <v>1.1513878619775042E-2</v>
      </c>
      <c r="M77" s="62">
        <f t="shared" si="2"/>
        <v>1.1051551405999893E-2</v>
      </c>
      <c r="N77" s="64"/>
    </row>
    <row r="78" spans="1:14">
      <c r="A78" s="66" t="s">
        <v>178</v>
      </c>
      <c r="B78" s="17" t="s">
        <v>179</v>
      </c>
      <c r="C78" s="141">
        <v>319480.24545288086</v>
      </c>
      <c r="D78" s="52">
        <v>320331.8125</v>
      </c>
      <c r="E78" s="52">
        <v>321186.375</v>
      </c>
      <c r="F78" s="52">
        <v>322034.875</v>
      </c>
      <c r="G78" s="52">
        <v>322859.25</v>
      </c>
      <c r="H78" s="52">
        <v>323657.90625</v>
      </c>
      <c r="I78" s="61">
        <f t="shared" si="2"/>
        <v>2.665476376831899E-3</v>
      </c>
      <c r="J78" s="62">
        <f t="shared" si="2"/>
        <v>2.6677415937264026E-3</v>
      </c>
      <c r="K78" s="62">
        <f t="shared" si="2"/>
        <v>2.6417683502297784E-3</v>
      </c>
      <c r="L78" s="62">
        <f t="shared" si="2"/>
        <v>2.5598935519017818E-3</v>
      </c>
      <c r="M78" s="62">
        <f t="shared" si="2"/>
        <v>2.4736979039627904E-3</v>
      </c>
      <c r="N78" s="64"/>
    </row>
    <row r="79" spans="1:14">
      <c r="A79" s="66" t="s">
        <v>180</v>
      </c>
      <c r="B79" s="17" t="s">
        <v>181</v>
      </c>
      <c r="C79" s="141">
        <v>142069.916015625</v>
      </c>
      <c r="D79" s="52">
        <v>142623.875</v>
      </c>
      <c r="E79" s="52">
        <v>143146.21875</v>
      </c>
      <c r="F79" s="52">
        <v>143672.5</v>
      </c>
      <c r="G79" s="52">
        <v>144150.78125</v>
      </c>
      <c r="H79" s="52">
        <v>144588.703125</v>
      </c>
      <c r="I79" s="61">
        <f t="shared" si="2"/>
        <v>3.899199773681028E-3</v>
      </c>
      <c r="J79" s="62">
        <f t="shared" si="2"/>
        <v>3.662386469306167E-3</v>
      </c>
      <c r="K79" s="62">
        <f t="shared" si="2"/>
        <v>3.6765291783160681E-3</v>
      </c>
      <c r="L79" s="62">
        <f t="shared" si="2"/>
        <v>3.3289686613653391E-3</v>
      </c>
      <c r="M79" s="62">
        <f t="shared" si="2"/>
        <v>3.0379431259586198E-3</v>
      </c>
      <c r="N79" s="64"/>
    </row>
    <row r="80" spans="1:14">
      <c r="A80" s="66" t="s">
        <v>182</v>
      </c>
      <c r="B80" s="17" t="s">
        <v>183</v>
      </c>
      <c r="C80" s="141">
        <v>187473.50024414063</v>
      </c>
      <c r="D80" s="52">
        <v>188340.4375</v>
      </c>
      <c r="E80" s="52">
        <v>189233.078125</v>
      </c>
      <c r="F80" s="52">
        <v>190084.8125</v>
      </c>
      <c r="G80" s="52">
        <v>190942.375</v>
      </c>
      <c r="H80" s="52">
        <v>191742.015625</v>
      </c>
      <c r="I80" s="61">
        <f t="shared" si="2"/>
        <v>4.6243189289707498E-3</v>
      </c>
      <c r="J80" s="62">
        <f t="shared" si="2"/>
        <v>4.7395059544768081E-3</v>
      </c>
      <c r="K80" s="62">
        <f t="shared" si="2"/>
        <v>4.5009803964473072E-3</v>
      </c>
      <c r="L80" s="62">
        <f t="shared" si="2"/>
        <v>4.5114730036626138E-3</v>
      </c>
      <c r="M80" s="62">
        <f t="shared" si="2"/>
        <v>4.1878636159207172E-3</v>
      </c>
      <c r="N80" s="64"/>
    </row>
    <row r="81" spans="1:14">
      <c r="A81" s="66" t="s">
        <v>184</v>
      </c>
      <c r="B81" s="17" t="s">
        <v>185</v>
      </c>
      <c r="C81" s="141">
        <v>218066.25219726563</v>
      </c>
      <c r="D81" s="52">
        <v>218799.09375</v>
      </c>
      <c r="E81" s="52">
        <v>219545.28125</v>
      </c>
      <c r="F81" s="52">
        <v>220264.125</v>
      </c>
      <c r="G81" s="52">
        <v>220962.984375</v>
      </c>
      <c r="H81" s="52">
        <v>221690.71875</v>
      </c>
      <c r="I81" s="61">
        <f t="shared" si="2"/>
        <v>3.3606371703560622E-3</v>
      </c>
      <c r="J81" s="62">
        <f t="shared" si="2"/>
        <v>3.4103774709990375E-3</v>
      </c>
      <c r="K81" s="62">
        <f t="shared" si="2"/>
        <v>3.2742391269227067E-3</v>
      </c>
      <c r="L81" s="62">
        <f t="shared" si="2"/>
        <v>3.1728243307891368E-3</v>
      </c>
      <c r="M81" s="62">
        <f t="shared" si="2"/>
        <v>3.2934673518210111E-3</v>
      </c>
      <c r="N81" s="64"/>
    </row>
    <row r="82" spans="1:14">
      <c r="A82" s="66" t="s">
        <v>186</v>
      </c>
      <c r="B82" s="17" t="s">
        <v>187</v>
      </c>
      <c r="C82" s="141">
        <v>191658.75146484375</v>
      </c>
      <c r="D82" s="52">
        <v>192349.4375</v>
      </c>
      <c r="E82" s="52">
        <v>193056.65625</v>
      </c>
      <c r="F82" s="52">
        <v>193794.265625</v>
      </c>
      <c r="G82" s="52">
        <v>194543.78125</v>
      </c>
      <c r="H82" s="52">
        <v>195284.375</v>
      </c>
      <c r="I82" s="61">
        <f t="shared" si="2"/>
        <v>3.6037281359571072E-3</v>
      </c>
      <c r="J82" s="62">
        <f t="shared" si="2"/>
        <v>3.6767393718009078E-3</v>
      </c>
      <c r="K82" s="62">
        <f t="shared" si="2"/>
        <v>3.8206886482319291E-3</v>
      </c>
      <c r="L82" s="62">
        <f t="shared" si="2"/>
        <v>3.8675841237238995E-3</v>
      </c>
      <c r="M82" s="62">
        <f t="shared" si="2"/>
        <v>3.8068230464189945E-3</v>
      </c>
      <c r="N82" s="64"/>
    </row>
    <row r="83" spans="1:14">
      <c r="A83" s="66" t="s">
        <v>188</v>
      </c>
      <c r="B83" s="17" t="s">
        <v>189</v>
      </c>
      <c r="C83" s="141">
        <v>177842.75146484375</v>
      </c>
      <c r="D83" s="52">
        <v>178487.765625</v>
      </c>
      <c r="E83" s="52">
        <v>179143.15625</v>
      </c>
      <c r="F83" s="52">
        <v>179792.78125</v>
      </c>
      <c r="G83" s="52">
        <v>180447.46875</v>
      </c>
      <c r="H83" s="52">
        <v>181022.609375</v>
      </c>
      <c r="I83" s="61">
        <f t="shared" si="2"/>
        <v>3.6268791100195763E-3</v>
      </c>
      <c r="J83" s="62">
        <f t="shared" si="2"/>
        <v>3.671907834719379E-3</v>
      </c>
      <c r="K83" s="62">
        <f t="shared" si="2"/>
        <v>3.626289798609017E-3</v>
      </c>
      <c r="L83" s="62">
        <f t="shared" si="2"/>
        <v>3.6413447494849649E-3</v>
      </c>
      <c r="M83" s="62">
        <f t="shared" si="2"/>
        <v>3.1873022602320056E-3</v>
      </c>
      <c r="N83" s="64"/>
    </row>
    <row r="84" spans="1:14">
      <c r="A84" s="66" t="s">
        <v>190</v>
      </c>
      <c r="B84" s="17" t="s">
        <v>191</v>
      </c>
      <c r="C84" s="141">
        <v>571256.65789794922</v>
      </c>
      <c r="D84" s="52">
        <v>575628.9375</v>
      </c>
      <c r="E84" s="52">
        <v>579789.375</v>
      </c>
      <c r="F84" s="52">
        <v>583751.6875</v>
      </c>
      <c r="G84" s="52">
        <v>587474.25</v>
      </c>
      <c r="H84" s="52">
        <v>591023.0625</v>
      </c>
      <c r="I84" s="61">
        <f t="shared" si="2"/>
        <v>7.6537919367791751E-3</v>
      </c>
      <c r="J84" s="62">
        <f t="shared" si="2"/>
        <v>7.2276378565487853E-3</v>
      </c>
      <c r="K84" s="62">
        <f t="shared" si="2"/>
        <v>6.8340550393839461E-3</v>
      </c>
      <c r="L84" s="62">
        <f t="shared" si="2"/>
        <v>6.3769622935778703E-3</v>
      </c>
      <c r="M84" s="62">
        <f t="shared" si="2"/>
        <v>6.0407966817268566E-3</v>
      </c>
      <c r="N84" s="64"/>
    </row>
    <row r="85" spans="1:14">
      <c r="A85" s="66" t="s">
        <v>192</v>
      </c>
      <c r="B85" s="17" t="s">
        <v>193</v>
      </c>
      <c r="C85" s="141">
        <v>310001.58166503906</v>
      </c>
      <c r="D85" s="52">
        <v>311223.875</v>
      </c>
      <c r="E85" s="52">
        <v>312527.375</v>
      </c>
      <c r="F85" s="52">
        <v>313786.34375</v>
      </c>
      <c r="G85" s="52">
        <v>315019.0625</v>
      </c>
      <c r="H85" s="52">
        <v>316252.9375</v>
      </c>
      <c r="I85" s="61">
        <f t="shared" si="2"/>
        <v>3.942861608627668E-3</v>
      </c>
      <c r="J85" s="62">
        <f t="shared" si="2"/>
        <v>4.1883033555829563E-3</v>
      </c>
      <c r="K85" s="62">
        <f t="shared" si="2"/>
        <v>4.0283471167925633E-3</v>
      </c>
      <c r="L85" s="62">
        <f t="shared" si="2"/>
        <v>3.9285289960933056E-3</v>
      </c>
      <c r="M85" s="62">
        <f t="shared" si="2"/>
        <v>3.9168264618907322E-3</v>
      </c>
      <c r="N85" s="64"/>
    </row>
    <row r="86" spans="1:14">
      <c r="A86" s="66" t="s">
        <v>194</v>
      </c>
      <c r="B86" s="17" t="s">
        <v>195</v>
      </c>
      <c r="C86" s="141">
        <v>217891.49946594238</v>
      </c>
      <c r="D86" s="52">
        <v>218123.328125</v>
      </c>
      <c r="E86" s="52">
        <v>218447.40625</v>
      </c>
      <c r="F86" s="52">
        <v>218756.5625</v>
      </c>
      <c r="G86" s="52">
        <v>219024.84375</v>
      </c>
      <c r="H86" s="52">
        <v>219228.71875</v>
      </c>
      <c r="I86" s="61">
        <f t="shared" si="2"/>
        <v>1.0639637600633467E-3</v>
      </c>
      <c r="J86" s="62">
        <f t="shared" si="2"/>
        <v>1.4857563736341284E-3</v>
      </c>
      <c r="K86" s="62">
        <f t="shared" si="2"/>
        <v>1.415243400263444E-3</v>
      </c>
      <c r="L86" s="62">
        <f t="shared" si="2"/>
        <v>1.2263917796750956E-3</v>
      </c>
      <c r="M86" s="62">
        <f t="shared" si="2"/>
        <v>9.3083047799225049E-4</v>
      </c>
      <c r="N86" s="64"/>
    </row>
    <row r="87" spans="1:14">
      <c r="A87" s="66" t="s">
        <v>196</v>
      </c>
      <c r="B87" s="17" t="s">
        <v>197</v>
      </c>
      <c r="C87" s="141">
        <v>287548.66461181641</v>
      </c>
      <c r="D87" s="52">
        <v>288329.125</v>
      </c>
      <c r="E87" s="52">
        <v>289400.875</v>
      </c>
      <c r="F87" s="52">
        <v>290531.75</v>
      </c>
      <c r="G87" s="52">
        <v>291609.40625</v>
      </c>
      <c r="H87" s="52">
        <v>292492.1875</v>
      </c>
      <c r="I87" s="61">
        <f t="shared" si="2"/>
        <v>2.7141854031462742E-3</v>
      </c>
      <c r="J87" s="62">
        <f t="shared" si="2"/>
        <v>3.7171062756840012E-3</v>
      </c>
      <c r="K87" s="62">
        <f t="shared" si="2"/>
        <v>3.9076419516699268E-3</v>
      </c>
      <c r="L87" s="62">
        <f t="shared" si="2"/>
        <v>3.7092546683796801E-3</v>
      </c>
      <c r="M87" s="62">
        <f t="shared" si="2"/>
        <v>3.0272728899669588E-3</v>
      </c>
      <c r="N87" s="64"/>
    </row>
    <row r="88" spans="1:14">
      <c r="A88" s="66" t="s">
        <v>198</v>
      </c>
      <c r="B88" s="17" t="s">
        <v>199</v>
      </c>
      <c r="C88" s="141">
        <v>311742.33544921875</v>
      </c>
      <c r="D88" s="52">
        <v>313593.1875</v>
      </c>
      <c r="E88" s="52">
        <v>315466.28125</v>
      </c>
      <c r="F88" s="52">
        <v>317283.6875</v>
      </c>
      <c r="G88" s="52">
        <v>319072.6875</v>
      </c>
      <c r="H88" s="52">
        <v>320802.53125</v>
      </c>
      <c r="I88" s="61">
        <f t="shared" si="2"/>
        <v>5.9371212707257648E-3</v>
      </c>
      <c r="J88" s="62">
        <f t="shared" si="2"/>
        <v>5.9730052330935202E-3</v>
      </c>
      <c r="K88" s="62">
        <f t="shared" si="2"/>
        <v>5.7610158613425888E-3</v>
      </c>
      <c r="L88" s="62">
        <f t="shared" si="2"/>
        <v>5.6384871661578906E-3</v>
      </c>
      <c r="M88" s="62">
        <f t="shared" si="2"/>
        <v>5.4214723408438914E-3</v>
      </c>
      <c r="N88" s="64"/>
    </row>
    <row r="89" spans="1:14">
      <c r="A89" s="66" t="s">
        <v>200</v>
      </c>
      <c r="B89" s="17" t="s">
        <v>201</v>
      </c>
      <c r="C89" s="141">
        <v>149033.412109375</v>
      </c>
      <c r="D89" s="52">
        <v>149500.5</v>
      </c>
      <c r="E89" s="52">
        <v>150004.234375</v>
      </c>
      <c r="F89" s="52">
        <v>150473.53125</v>
      </c>
      <c r="G89" s="52">
        <v>150934</v>
      </c>
      <c r="H89" s="52">
        <v>151357.890625</v>
      </c>
      <c r="I89" s="61">
        <f t="shared" si="2"/>
        <v>3.1341152565318442E-3</v>
      </c>
      <c r="J89" s="62">
        <f t="shared" si="2"/>
        <v>3.3694494332794367E-3</v>
      </c>
      <c r="K89" s="62">
        <f t="shared" si="2"/>
        <v>3.1285575167616653E-3</v>
      </c>
      <c r="L89" s="62">
        <f t="shared" si="2"/>
        <v>3.0601312149374227E-3</v>
      </c>
      <c r="M89" s="62">
        <f t="shared" si="2"/>
        <v>2.8084502166509928E-3</v>
      </c>
      <c r="N89" s="64"/>
    </row>
    <row r="90" spans="1:14">
      <c r="A90" s="66" t="s">
        <v>202</v>
      </c>
      <c r="B90" s="17" t="s">
        <v>203</v>
      </c>
      <c r="C90" s="141">
        <v>291168.83239746094</v>
      </c>
      <c r="D90" s="52">
        <v>292240</v>
      </c>
      <c r="E90" s="52">
        <v>293148.125</v>
      </c>
      <c r="F90" s="52">
        <v>293995</v>
      </c>
      <c r="G90" s="52">
        <v>294842.5</v>
      </c>
      <c r="H90" s="52">
        <v>295589</v>
      </c>
      <c r="I90" s="61">
        <f t="shared" si="2"/>
        <v>3.6788539271843668E-3</v>
      </c>
      <c r="J90" s="62">
        <f t="shared" si="2"/>
        <v>3.1074630440732776E-3</v>
      </c>
      <c r="K90" s="62">
        <f t="shared" si="2"/>
        <v>2.8888978907848362E-3</v>
      </c>
      <c r="L90" s="62">
        <f t="shared" si="2"/>
        <v>2.8827020867701059E-3</v>
      </c>
      <c r="M90" s="62">
        <f t="shared" si="2"/>
        <v>2.5318602304620352E-3</v>
      </c>
      <c r="N90" s="64"/>
    </row>
    <row r="91" spans="1:14">
      <c r="A91" s="66" t="s">
        <v>204</v>
      </c>
      <c r="B91" s="17" t="s">
        <v>205</v>
      </c>
      <c r="C91" s="141">
        <v>186593.41552734375</v>
      </c>
      <c r="D91" s="52">
        <v>187726.609375</v>
      </c>
      <c r="E91" s="52">
        <v>188812.21875</v>
      </c>
      <c r="F91" s="52">
        <v>189833.40625</v>
      </c>
      <c r="G91" s="52">
        <v>190842.6875</v>
      </c>
      <c r="H91" s="52">
        <v>191801.03125</v>
      </c>
      <c r="I91" s="61">
        <f t="shared" si="2"/>
        <v>6.0730644993749472E-3</v>
      </c>
      <c r="J91" s="62">
        <f t="shared" si="2"/>
        <v>5.7829275168519434E-3</v>
      </c>
      <c r="K91" s="62">
        <f t="shared" si="2"/>
        <v>5.4084820715556425E-3</v>
      </c>
      <c r="L91" s="62">
        <f t="shared" si="2"/>
        <v>5.3166682826668588E-3</v>
      </c>
      <c r="M91" s="62">
        <f t="shared" si="2"/>
        <v>5.0216424980915608E-3</v>
      </c>
      <c r="N91" s="64"/>
    </row>
    <row r="92" spans="1:14">
      <c r="A92" s="66" t="s">
        <v>206</v>
      </c>
      <c r="B92" s="17" t="s">
        <v>207</v>
      </c>
      <c r="C92" s="141">
        <v>285891.33435058594</v>
      </c>
      <c r="D92" s="52">
        <v>287643.6875</v>
      </c>
      <c r="E92" s="52">
        <v>289358.9375</v>
      </c>
      <c r="F92" s="52">
        <v>291028.75</v>
      </c>
      <c r="G92" s="52">
        <v>292661.875</v>
      </c>
      <c r="H92" s="52">
        <v>294240.34375</v>
      </c>
      <c r="I92" s="61">
        <f t="shared" si="2"/>
        <v>6.1294377928404753E-3</v>
      </c>
      <c r="J92" s="62">
        <f t="shared" si="2"/>
        <v>5.9631066994996207E-3</v>
      </c>
      <c r="K92" s="62">
        <f t="shared" si="2"/>
        <v>5.7707306863470365E-3</v>
      </c>
      <c r="L92" s="62">
        <f t="shared" si="2"/>
        <v>5.6115589954601752E-3</v>
      </c>
      <c r="M92" s="62">
        <f t="shared" si="2"/>
        <v>5.3934895004688066E-3</v>
      </c>
      <c r="N92" s="64"/>
    </row>
    <row r="93" spans="1:14">
      <c r="A93" s="66" t="s">
        <v>208</v>
      </c>
      <c r="B93" s="17" t="s">
        <v>209</v>
      </c>
      <c r="C93" s="141">
        <v>280643.16400146484</v>
      </c>
      <c r="D93" s="52">
        <v>282238.0625</v>
      </c>
      <c r="E93" s="52">
        <v>283758.125</v>
      </c>
      <c r="F93" s="52">
        <v>285175.65625</v>
      </c>
      <c r="G93" s="52">
        <v>286551.59375</v>
      </c>
      <c r="H93" s="52">
        <v>287812.9375</v>
      </c>
      <c r="I93" s="61">
        <f t="shared" si="2"/>
        <v>5.6830121061735017E-3</v>
      </c>
      <c r="J93" s="62">
        <f t="shared" si="2"/>
        <v>5.3857459427535392E-3</v>
      </c>
      <c r="K93" s="62">
        <f t="shared" si="2"/>
        <v>4.9955618010937286E-3</v>
      </c>
      <c r="L93" s="62">
        <f t="shared" si="2"/>
        <v>4.8248771234309373E-3</v>
      </c>
      <c r="M93" s="62">
        <f t="shared" si="2"/>
        <v>4.4018032965484899E-3</v>
      </c>
      <c r="N93" s="64"/>
    </row>
    <row r="94" spans="1:14">
      <c r="A94" s="66" t="s">
        <v>210</v>
      </c>
      <c r="B94" s="17" t="s">
        <v>211</v>
      </c>
      <c r="C94" s="141">
        <v>116333.33471679688</v>
      </c>
      <c r="D94" s="52">
        <v>116725.796875</v>
      </c>
      <c r="E94" s="52">
        <v>117143.3125</v>
      </c>
      <c r="F94" s="52">
        <v>117548.75</v>
      </c>
      <c r="G94" s="52">
        <v>117911.875</v>
      </c>
      <c r="H94" s="52">
        <v>118259.265625</v>
      </c>
      <c r="I94" s="61">
        <f t="shared" si="2"/>
        <v>3.3736001736608401E-3</v>
      </c>
      <c r="J94" s="62">
        <f t="shared" si="2"/>
        <v>3.5768924794501444E-3</v>
      </c>
      <c r="K94" s="62">
        <f t="shared" si="2"/>
        <v>3.4610383755369067E-3</v>
      </c>
      <c r="L94" s="62">
        <f t="shared" si="2"/>
        <v>3.0891438658429138E-3</v>
      </c>
      <c r="M94" s="62">
        <f t="shared" si="2"/>
        <v>2.9461886260395698E-3</v>
      </c>
      <c r="N94" s="64"/>
    </row>
    <row r="95" spans="1:14">
      <c r="A95" s="66" t="s">
        <v>212</v>
      </c>
      <c r="B95" s="17" t="s">
        <v>213</v>
      </c>
      <c r="C95" s="141">
        <v>480292.08276367188</v>
      </c>
      <c r="D95" s="52">
        <v>486320.96875</v>
      </c>
      <c r="E95" s="52">
        <v>492199.875</v>
      </c>
      <c r="F95" s="52">
        <v>497931.125</v>
      </c>
      <c r="G95" s="52">
        <v>503442.40625</v>
      </c>
      <c r="H95" s="52">
        <v>508753.4375</v>
      </c>
      <c r="I95" s="61">
        <f t="shared" si="2"/>
        <v>1.2552540844806392E-2</v>
      </c>
      <c r="J95" s="62">
        <f t="shared" si="2"/>
        <v>1.208853129469345E-2</v>
      </c>
      <c r="K95" s="62">
        <f t="shared" si="2"/>
        <v>1.1644151677202341E-2</v>
      </c>
      <c r="L95" s="62">
        <f t="shared" si="2"/>
        <v>1.1068360609110428E-2</v>
      </c>
      <c r="M95" s="62">
        <f t="shared" si="2"/>
        <v>1.0549431641168949E-2</v>
      </c>
      <c r="N95" s="64"/>
    </row>
    <row r="96" spans="1:14">
      <c r="A96" s="66" t="s">
        <v>214</v>
      </c>
      <c r="B96" s="17" t="s">
        <v>215</v>
      </c>
      <c r="C96" s="141">
        <v>967901.83978271484</v>
      </c>
      <c r="D96" s="52">
        <v>973472.4375</v>
      </c>
      <c r="E96" s="52">
        <v>978624.0625</v>
      </c>
      <c r="F96" s="52">
        <v>983454</v>
      </c>
      <c r="G96" s="52">
        <v>988083.5</v>
      </c>
      <c r="H96" s="52">
        <v>992432.125</v>
      </c>
      <c r="I96" s="61">
        <f t="shared" si="2"/>
        <v>5.7553333285693675E-3</v>
      </c>
      <c r="J96" s="62">
        <f t="shared" si="2"/>
        <v>5.292009102209505E-3</v>
      </c>
      <c r="K96" s="62">
        <f t="shared" si="2"/>
        <v>4.9354370948753168E-3</v>
      </c>
      <c r="L96" s="62">
        <f t="shared" si="2"/>
        <v>4.7073884492818685E-3</v>
      </c>
      <c r="M96" s="62">
        <f t="shared" si="2"/>
        <v>4.401070354884018E-3</v>
      </c>
      <c r="N96" s="64"/>
    </row>
    <row r="97" spans="1:14">
      <c r="A97" s="66" t="s">
        <v>216</v>
      </c>
      <c r="B97" s="17" t="s">
        <v>217</v>
      </c>
      <c r="C97" s="141">
        <v>598378.24904632568</v>
      </c>
      <c r="D97" s="52">
        <v>603318.875</v>
      </c>
      <c r="E97" s="52">
        <v>608245.0625</v>
      </c>
      <c r="F97" s="52">
        <v>613067.4375</v>
      </c>
      <c r="G97" s="52">
        <v>617798</v>
      </c>
      <c r="H97" s="52">
        <v>622377.375</v>
      </c>
      <c r="I97" s="61">
        <f t="shared" si="2"/>
        <v>8.2566937577501776E-3</v>
      </c>
      <c r="J97" s="62">
        <f t="shared" si="2"/>
        <v>8.1651473277708497E-3</v>
      </c>
      <c r="K97" s="62">
        <f t="shared" si="2"/>
        <v>7.9283422049973851E-3</v>
      </c>
      <c r="L97" s="62">
        <f t="shared" si="2"/>
        <v>7.7162188213593108E-3</v>
      </c>
      <c r="M97" s="62">
        <f t="shared" si="2"/>
        <v>7.4124147375032035E-3</v>
      </c>
      <c r="N97" s="64"/>
    </row>
    <row r="98" spans="1:14">
      <c r="A98" s="66" t="s">
        <v>218</v>
      </c>
      <c r="B98" s="17" t="s">
        <v>219</v>
      </c>
      <c r="C98" s="141">
        <v>407773.1640625</v>
      </c>
      <c r="D98" s="52">
        <v>409731.90625</v>
      </c>
      <c r="E98" s="52">
        <v>411776.53125</v>
      </c>
      <c r="F98" s="52">
        <v>413861.6875</v>
      </c>
      <c r="G98" s="52">
        <v>415892.8125</v>
      </c>
      <c r="H98" s="52">
        <v>417783.125</v>
      </c>
      <c r="I98" s="61">
        <f t="shared" si="2"/>
        <v>4.8035093040104115E-3</v>
      </c>
      <c r="J98" s="62">
        <f t="shared" si="2"/>
        <v>4.9901532412086613E-3</v>
      </c>
      <c r="K98" s="62">
        <f t="shared" si="2"/>
        <v>5.063805466693827E-3</v>
      </c>
      <c r="L98" s="62">
        <f t="shared" si="2"/>
        <v>4.9077386512130783E-3</v>
      </c>
      <c r="M98" s="62">
        <f t="shared" si="2"/>
        <v>4.545191557019379E-3</v>
      </c>
      <c r="N98" s="64"/>
    </row>
    <row r="99" spans="1:14">
      <c r="A99" s="66" t="s">
        <v>220</v>
      </c>
      <c r="B99" s="17" t="s">
        <v>221</v>
      </c>
      <c r="C99" s="141">
        <v>239834.41975784302</v>
      </c>
      <c r="D99" s="52">
        <v>240583.375</v>
      </c>
      <c r="E99" s="52">
        <v>241371.125</v>
      </c>
      <c r="F99" s="52">
        <v>242140.625</v>
      </c>
      <c r="G99" s="52">
        <v>242885.5625</v>
      </c>
      <c r="H99" s="52">
        <v>243632.0625</v>
      </c>
      <c r="I99" s="61">
        <f t="shared" si="2"/>
        <v>3.1228013181476832E-3</v>
      </c>
      <c r="J99" s="62">
        <f t="shared" si="2"/>
        <v>3.2743326507909121E-3</v>
      </c>
      <c r="K99" s="62">
        <f t="shared" si="2"/>
        <v>3.1880366800296489E-3</v>
      </c>
      <c r="L99" s="62">
        <f t="shared" si="2"/>
        <v>3.0764664128541952E-3</v>
      </c>
      <c r="M99" s="62">
        <f t="shared" si="2"/>
        <v>3.0734638663423297E-3</v>
      </c>
      <c r="N99" s="64"/>
    </row>
    <row r="100" spans="1:14">
      <c r="A100" s="66" t="s">
        <v>222</v>
      </c>
      <c r="B100" s="17" t="s">
        <v>223</v>
      </c>
      <c r="C100" s="141">
        <v>646355.75421142578</v>
      </c>
      <c r="D100" s="52">
        <v>651355.75</v>
      </c>
      <c r="E100" s="52">
        <v>656279.25</v>
      </c>
      <c r="F100" s="52">
        <v>661256.5</v>
      </c>
      <c r="G100" s="52">
        <v>665965.0625</v>
      </c>
      <c r="H100" s="52">
        <v>670354.25</v>
      </c>
      <c r="I100" s="61">
        <f t="shared" si="2"/>
        <v>7.7356715028775724E-3</v>
      </c>
      <c r="J100" s="62">
        <f t="shared" si="2"/>
        <v>7.5588493691811642E-3</v>
      </c>
      <c r="K100" s="62">
        <f t="shared" si="2"/>
        <v>7.584042920753653E-3</v>
      </c>
      <c r="L100" s="62">
        <f t="shared" si="2"/>
        <v>7.1206294380470325E-3</v>
      </c>
      <c r="M100" s="62">
        <f t="shared" si="2"/>
        <v>6.5907173621440052E-3</v>
      </c>
      <c r="N100" s="64"/>
    </row>
    <row r="101" spans="1:14">
      <c r="A101" s="66" t="s">
        <v>224</v>
      </c>
      <c r="B101" s="17" t="s">
        <v>225</v>
      </c>
      <c r="C101" s="141">
        <v>234034.251953125</v>
      </c>
      <c r="D101" s="52">
        <v>236174.59375</v>
      </c>
      <c r="E101" s="52">
        <v>238103.296875</v>
      </c>
      <c r="F101" s="52">
        <v>239908.109375</v>
      </c>
      <c r="G101" s="52">
        <v>241516.59375</v>
      </c>
      <c r="H101" s="52">
        <v>242997.84375</v>
      </c>
      <c r="I101" s="61">
        <f t="shared" si="2"/>
        <v>9.1454211467461022E-3</v>
      </c>
      <c r="J101" s="62">
        <f t="shared" si="2"/>
        <v>8.1664293113661302E-3</v>
      </c>
      <c r="K101" s="62">
        <f t="shared" si="2"/>
        <v>7.579955942178751E-3</v>
      </c>
      <c r="L101" s="62">
        <f t="shared" si="2"/>
        <v>6.7045852647098503E-3</v>
      </c>
      <c r="M101" s="62">
        <f t="shared" si="2"/>
        <v>6.1331189588293977E-3</v>
      </c>
      <c r="N101" s="64"/>
    </row>
    <row r="102" spans="1:14">
      <c r="A102" s="66" t="s">
        <v>226</v>
      </c>
      <c r="B102" s="17" t="s">
        <v>227</v>
      </c>
      <c r="C102" s="141">
        <v>391510.001953125</v>
      </c>
      <c r="D102" s="52">
        <v>393605.25</v>
      </c>
      <c r="E102" s="52">
        <v>395722.8125</v>
      </c>
      <c r="F102" s="52">
        <v>397889.4375</v>
      </c>
      <c r="G102" s="52">
        <v>399975.65625</v>
      </c>
      <c r="H102" s="52">
        <v>402065.0625</v>
      </c>
      <c r="I102" s="61">
        <f t="shared" si="2"/>
        <v>5.3517101387510202E-3</v>
      </c>
      <c r="J102" s="62">
        <f t="shared" si="2"/>
        <v>5.3799142668955469E-3</v>
      </c>
      <c r="K102" s="62">
        <f t="shared" si="2"/>
        <v>5.47510765505832E-3</v>
      </c>
      <c r="L102" s="62">
        <f t="shared" si="2"/>
        <v>5.2432121925829467E-3</v>
      </c>
      <c r="M102" s="62">
        <f t="shared" si="2"/>
        <v>5.2238335442447159E-3</v>
      </c>
      <c r="N102" s="64"/>
    </row>
    <row r="103" spans="1:14">
      <c r="A103" s="66" t="s">
        <v>228</v>
      </c>
      <c r="B103" s="17" t="s">
        <v>229</v>
      </c>
      <c r="C103" s="141">
        <v>351813.58211326599</v>
      </c>
      <c r="D103" s="52">
        <v>355431.3125</v>
      </c>
      <c r="E103" s="52">
        <v>359002.8125</v>
      </c>
      <c r="F103" s="52">
        <v>362455.78125</v>
      </c>
      <c r="G103" s="52">
        <v>365919.3125</v>
      </c>
      <c r="H103" s="52">
        <v>369316.75</v>
      </c>
      <c r="I103" s="61">
        <f t="shared" si="2"/>
        <v>1.0283089029716086E-2</v>
      </c>
      <c r="J103" s="62">
        <f t="shared" si="2"/>
        <v>1.0048354982792995E-2</v>
      </c>
      <c r="K103" s="62">
        <f t="shared" si="2"/>
        <v>9.6182220020908371E-3</v>
      </c>
      <c r="L103" s="62">
        <f t="shared" si="2"/>
        <v>9.5557346003845023E-3</v>
      </c>
      <c r="M103" s="62">
        <f t="shared" si="2"/>
        <v>9.2846629952061388E-3</v>
      </c>
      <c r="N103" s="64"/>
    </row>
    <row r="104" spans="1:14">
      <c r="A104" s="66" t="s">
        <v>230</v>
      </c>
      <c r="B104" s="17" t="s">
        <v>231</v>
      </c>
      <c r="C104" s="141">
        <v>173764.16845703125</v>
      </c>
      <c r="D104" s="52">
        <v>174474.546875</v>
      </c>
      <c r="E104" s="52">
        <v>175179.875</v>
      </c>
      <c r="F104" s="52">
        <v>175923.09375</v>
      </c>
      <c r="G104" s="52">
        <v>176687.609375</v>
      </c>
      <c r="H104" s="52">
        <v>177440.375</v>
      </c>
      <c r="I104" s="61">
        <f t="shared" si="2"/>
        <v>4.0881755098112205E-3</v>
      </c>
      <c r="J104" s="62">
        <f t="shared" si="2"/>
        <v>4.042584649927905E-3</v>
      </c>
      <c r="K104" s="62">
        <f t="shared" si="2"/>
        <v>4.2426034954072822E-3</v>
      </c>
      <c r="L104" s="62">
        <f t="shared" si="2"/>
        <v>4.345737723817189E-3</v>
      </c>
      <c r="M104" s="62">
        <f t="shared" si="2"/>
        <v>4.2604324528627835E-3</v>
      </c>
      <c r="N104" s="64"/>
    </row>
    <row r="105" spans="1:14">
      <c r="A105" s="66" t="s">
        <v>232</v>
      </c>
      <c r="B105" s="17" t="s">
        <v>233</v>
      </c>
      <c r="C105" s="141">
        <v>235861.92057037354</v>
      </c>
      <c r="D105" s="52">
        <v>237093.515625</v>
      </c>
      <c r="E105" s="52">
        <v>238141.71875</v>
      </c>
      <c r="F105" s="52">
        <v>239075.65625</v>
      </c>
      <c r="G105" s="52">
        <v>240052.09375</v>
      </c>
      <c r="H105" s="52">
        <v>241057.828125</v>
      </c>
      <c r="I105" s="61">
        <f t="shared" si="2"/>
        <v>5.2216782244804971E-3</v>
      </c>
      <c r="J105" s="62">
        <f t="shared" si="2"/>
        <v>4.4210535333994994E-3</v>
      </c>
      <c r="K105" s="62">
        <f t="shared" si="2"/>
        <v>3.9217718965924853E-3</v>
      </c>
      <c r="L105" s="62">
        <f t="shared" si="2"/>
        <v>4.0842196788908325E-3</v>
      </c>
      <c r="M105" s="62">
        <f t="shared" si="2"/>
        <v>4.189650501642328E-3</v>
      </c>
      <c r="N105" s="64"/>
    </row>
    <row r="106" spans="1:14">
      <c r="A106" s="66" t="s">
        <v>234</v>
      </c>
      <c r="B106" s="17" t="s">
        <v>235</v>
      </c>
      <c r="C106" s="141">
        <v>228211.0830078125</v>
      </c>
      <c r="D106" s="52">
        <v>230298.28125</v>
      </c>
      <c r="E106" s="52">
        <v>232384.46875</v>
      </c>
      <c r="F106" s="52">
        <v>234526.75</v>
      </c>
      <c r="G106" s="52">
        <v>236620.125</v>
      </c>
      <c r="H106" s="52">
        <v>238623.671875</v>
      </c>
      <c r="I106" s="61">
        <f t="shared" si="2"/>
        <v>9.1459109464724353E-3</v>
      </c>
      <c r="J106" s="62">
        <f t="shared" si="2"/>
        <v>9.058632520732246E-3</v>
      </c>
      <c r="K106" s="62">
        <f t="shared" si="2"/>
        <v>9.2186937514515677E-3</v>
      </c>
      <c r="L106" s="62">
        <f t="shared" si="2"/>
        <v>8.9259540756012612E-3</v>
      </c>
      <c r="M106" s="62">
        <f t="shared" si="2"/>
        <v>8.4673561684578402E-3</v>
      </c>
      <c r="N106" s="64"/>
    </row>
    <row r="107" spans="1:14">
      <c r="A107" s="66" t="s">
        <v>236</v>
      </c>
      <c r="B107" s="17" t="s">
        <v>237</v>
      </c>
      <c r="C107" s="141">
        <v>176522.3330078125</v>
      </c>
      <c r="D107" s="52">
        <v>178554.9375</v>
      </c>
      <c r="E107" s="52">
        <v>180604.5625</v>
      </c>
      <c r="F107" s="52">
        <v>182607.109375</v>
      </c>
      <c r="G107" s="52">
        <v>184554.375</v>
      </c>
      <c r="H107" s="52">
        <v>186438.09375</v>
      </c>
      <c r="I107" s="61">
        <f t="shared" si="2"/>
        <v>1.1514715773088824E-2</v>
      </c>
      <c r="J107" s="62">
        <f t="shared" si="2"/>
        <v>1.1478960081963585E-2</v>
      </c>
      <c r="K107" s="62">
        <f t="shared" si="2"/>
        <v>1.1088019301837893E-2</v>
      </c>
      <c r="L107" s="62">
        <f t="shared" si="2"/>
        <v>1.0663690103111634E-2</v>
      </c>
      <c r="M107" s="62">
        <f t="shared" si="2"/>
        <v>1.0206849607331092E-2</v>
      </c>
      <c r="N107" s="64"/>
    </row>
    <row r="108" spans="1:14">
      <c r="A108" s="66" t="s">
        <v>238</v>
      </c>
      <c r="B108" s="17" t="s">
        <v>239</v>
      </c>
      <c r="C108" s="141">
        <v>313283.41552734375</v>
      </c>
      <c r="D108" s="52">
        <v>316014.28125</v>
      </c>
      <c r="E108" s="52">
        <v>318751.09375</v>
      </c>
      <c r="F108" s="52">
        <v>321457</v>
      </c>
      <c r="G108" s="52">
        <v>324123.21875</v>
      </c>
      <c r="H108" s="52">
        <v>326655.53125</v>
      </c>
      <c r="I108" s="61">
        <f t="shared" ref="I108:M158" si="3">D108/C108-1</f>
        <v>8.7169176129526793E-3</v>
      </c>
      <c r="J108" s="62">
        <f t="shared" si="3"/>
        <v>8.6604076536493935E-3</v>
      </c>
      <c r="K108" s="62">
        <f t="shared" si="3"/>
        <v>8.4890885178334763E-3</v>
      </c>
      <c r="L108" s="62">
        <f t="shared" si="3"/>
        <v>8.2941692045903626E-3</v>
      </c>
      <c r="M108" s="62">
        <f t="shared" si="3"/>
        <v>7.8128080727015714E-3</v>
      </c>
      <c r="N108" s="64"/>
    </row>
    <row r="109" spans="1:14">
      <c r="A109" s="66" t="s">
        <v>240</v>
      </c>
      <c r="B109" s="17" t="s">
        <v>241</v>
      </c>
      <c r="C109" s="141">
        <v>175842.08203125</v>
      </c>
      <c r="D109" s="52">
        <v>176762.8125</v>
      </c>
      <c r="E109" s="52">
        <v>177701.8125</v>
      </c>
      <c r="F109" s="52">
        <v>178607.328125</v>
      </c>
      <c r="G109" s="52">
        <v>179520.9375</v>
      </c>
      <c r="H109" s="52">
        <v>180433.140625</v>
      </c>
      <c r="I109" s="61">
        <f t="shared" si="3"/>
        <v>5.2361212862934714E-3</v>
      </c>
      <c r="J109" s="62">
        <f t="shared" si="3"/>
        <v>5.3122033233092836E-3</v>
      </c>
      <c r="K109" s="62">
        <f t="shared" si="3"/>
        <v>5.0957028083211675E-3</v>
      </c>
      <c r="L109" s="62">
        <f t="shared" si="3"/>
        <v>5.1151841561651867E-3</v>
      </c>
      <c r="M109" s="62">
        <f t="shared" si="3"/>
        <v>5.0813188573060053E-3</v>
      </c>
      <c r="N109" s="64"/>
    </row>
    <row r="110" spans="1:14">
      <c r="A110" s="66" t="s">
        <v>242</v>
      </c>
      <c r="B110" s="17" t="s">
        <v>243</v>
      </c>
      <c r="C110" s="141">
        <v>250879.66259765625</v>
      </c>
      <c r="D110" s="52">
        <v>252258.15625</v>
      </c>
      <c r="E110" s="52">
        <v>253729.046875</v>
      </c>
      <c r="F110" s="52">
        <v>255215.78125</v>
      </c>
      <c r="G110" s="52">
        <v>256610.453125</v>
      </c>
      <c r="H110" s="52">
        <v>257935.40625</v>
      </c>
      <c r="I110" s="61">
        <f t="shared" si="3"/>
        <v>5.4946408890643728E-3</v>
      </c>
      <c r="J110" s="62">
        <f t="shared" si="3"/>
        <v>5.8308942191040991E-3</v>
      </c>
      <c r="K110" s="62">
        <f t="shared" si="3"/>
        <v>5.8595355687929285E-3</v>
      </c>
      <c r="L110" s="62">
        <f t="shared" si="3"/>
        <v>5.4646772553372802E-3</v>
      </c>
      <c r="M110" s="62">
        <f t="shared" si="3"/>
        <v>5.1632858633181566E-3</v>
      </c>
      <c r="N110" s="64"/>
    </row>
    <row r="111" spans="1:14">
      <c r="A111" s="66" t="s">
        <v>244</v>
      </c>
      <c r="B111" s="17" t="s">
        <v>245</v>
      </c>
      <c r="C111" s="141">
        <v>224031.66444396973</v>
      </c>
      <c r="D111" s="52">
        <v>227890.296875</v>
      </c>
      <c r="E111" s="52">
        <v>231530.3125</v>
      </c>
      <c r="F111" s="52">
        <v>235011.34375</v>
      </c>
      <c r="G111" s="52">
        <v>238261.5625</v>
      </c>
      <c r="H111" s="52">
        <v>241310.453125</v>
      </c>
      <c r="I111" s="61">
        <f t="shared" si="3"/>
        <v>1.7223602925091397E-2</v>
      </c>
      <c r="J111" s="62">
        <f t="shared" si="3"/>
        <v>1.5972666124510759E-2</v>
      </c>
      <c r="K111" s="62">
        <f t="shared" si="3"/>
        <v>1.5034883391348508E-2</v>
      </c>
      <c r="L111" s="62">
        <f t="shared" si="3"/>
        <v>1.3830050490913903E-2</v>
      </c>
      <c r="M111" s="62">
        <f t="shared" si="3"/>
        <v>1.2796401538750057E-2</v>
      </c>
      <c r="N111" s="64"/>
    </row>
    <row r="112" spans="1:14">
      <c r="A112" s="66" t="s">
        <v>246</v>
      </c>
      <c r="B112" s="17" t="s">
        <v>247</v>
      </c>
      <c r="C112" s="141">
        <v>423732.57261180878</v>
      </c>
      <c r="D112" s="52">
        <v>428645.75</v>
      </c>
      <c r="E112" s="52">
        <v>433326.53125</v>
      </c>
      <c r="F112" s="52">
        <v>437661.96875</v>
      </c>
      <c r="G112" s="52">
        <v>441642.9375</v>
      </c>
      <c r="H112" s="52">
        <v>445286.75</v>
      </c>
      <c r="I112" s="61">
        <f t="shared" si="3"/>
        <v>1.1594995772704841E-2</v>
      </c>
      <c r="J112" s="62">
        <f t="shared" si="3"/>
        <v>1.0919929218941249E-2</v>
      </c>
      <c r="K112" s="62">
        <f t="shared" si="3"/>
        <v>1.0005012819071402E-2</v>
      </c>
      <c r="L112" s="62">
        <f t="shared" si="3"/>
        <v>9.0959896775357763E-3</v>
      </c>
      <c r="M112" s="62">
        <f t="shared" si="3"/>
        <v>8.2505847837768265E-3</v>
      </c>
      <c r="N112" s="64"/>
    </row>
    <row r="113" spans="1:14">
      <c r="A113" s="66" t="s">
        <v>248</v>
      </c>
      <c r="B113" s="17" t="s">
        <v>249</v>
      </c>
      <c r="C113" s="141">
        <v>241442.50463867188</v>
      </c>
      <c r="D113" s="52">
        <v>243943.6875</v>
      </c>
      <c r="E113" s="52">
        <v>246476.640625</v>
      </c>
      <c r="F113" s="52">
        <v>248993.375</v>
      </c>
      <c r="G113" s="52">
        <v>251494.125</v>
      </c>
      <c r="H113" s="52">
        <v>253957.0625</v>
      </c>
      <c r="I113" s="61">
        <f t="shared" si="3"/>
        <v>1.0359331158659169E-2</v>
      </c>
      <c r="J113" s="62">
        <f t="shared" si="3"/>
        <v>1.0383351793023854E-2</v>
      </c>
      <c r="K113" s="62">
        <f t="shared" si="3"/>
        <v>1.0210843383041235E-2</v>
      </c>
      <c r="L113" s="62">
        <f t="shared" si="3"/>
        <v>1.0043439910800922E-2</v>
      </c>
      <c r="M113" s="62">
        <f t="shared" si="3"/>
        <v>9.7932208157944789E-3</v>
      </c>
      <c r="N113" s="64"/>
    </row>
    <row r="114" spans="1:14">
      <c r="A114" s="66" t="s">
        <v>250</v>
      </c>
      <c r="B114" s="17" t="s">
        <v>251</v>
      </c>
      <c r="C114" s="141">
        <v>381905.08129882813</v>
      </c>
      <c r="D114" s="52">
        <v>383764.34375</v>
      </c>
      <c r="E114" s="52">
        <v>385367</v>
      </c>
      <c r="F114" s="52">
        <v>386772.15625</v>
      </c>
      <c r="G114" s="52">
        <v>387949.21875</v>
      </c>
      <c r="H114" s="52">
        <v>388845.3125</v>
      </c>
      <c r="I114" s="61">
        <f t="shared" si="3"/>
        <v>4.8683888804219588E-3</v>
      </c>
      <c r="J114" s="62">
        <f t="shared" si="3"/>
        <v>4.1761468362053744E-3</v>
      </c>
      <c r="K114" s="62">
        <f t="shared" si="3"/>
        <v>3.6462806882788801E-3</v>
      </c>
      <c r="L114" s="62">
        <f t="shared" si="3"/>
        <v>3.0432968893427947E-3</v>
      </c>
      <c r="M114" s="62">
        <f t="shared" si="3"/>
        <v>2.3098222826360981E-3</v>
      </c>
      <c r="N114" s="64"/>
    </row>
    <row r="115" spans="1:14">
      <c r="A115" s="66" t="s">
        <v>252</v>
      </c>
      <c r="B115" s="17" t="s">
        <v>253</v>
      </c>
      <c r="C115" s="141">
        <v>349360.75073242188</v>
      </c>
      <c r="D115" s="52">
        <v>353043.375</v>
      </c>
      <c r="E115" s="52">
        <v>356784.1875</v>
      </c>
      <c r="F115" s="52">
        <v>360567.53125</v>
      </c>
      <c r="G115" s="52">
        <v>364165.25</v>
      </c>
      <c r="H115" s="52">
        <v>367658.8125</v>
      </c>
      <c r="I115" s="61">
        <f t="shared" si="3"/>
        <v>1.0541036049005692E-2</v>
      </c>
      <c r="J115" s="62">
        <f t="shared" si="3"/>
        <v>1.0595900574539963E-2</v>
      </c>
      <c r="K115" s="62">
        <f t="shared" si="3"/>
        <v>1.0604011843994732E-2</v>
      </c>
      <c r="L115" s="62">
        <f t="shared" si="3"/>
        <v>9.9779332252341035E-3</v>
      </c>
      <c r="M115" s="62">
        <f t="shared" si="3"/>
        <v>9.5933439558002487E-3</v>
      </c>
      <c r="N115" s="64"/>
    </row>
    <row r="116" spans="1:14">
      <c r="A116" s="66" t="s">
        <v>254</v>
      </c>
      <c r="B116" s="17" t="s">
        <v>255</v>
      </c>
      <c r="C116" s="141">
        <v>284025.75010299683</v>
      </c>
      <c r="D116" s="52">
        <v>287746.65625</v>
      </c>
      <c r="E116" s="52">
        <v>290829.90625</v>
      </c>
      <c r="F116" s="52">
        <v>293392.75</v>
      </c>
      <c r="G116" s="52">
        <v>295595.875</v>
      </c>
      <c r="H116" s="52">
        <v>297470.6875</v>
      </c>
      <c r="I116" s="61">
        <f t="shared" si="3"/>
        <v>1.3100594385029751E-2</v>
      </c>
      <c r="J116" s="62">
        <f t="shared" si="3"/>
        <v>1.0715154921978387E-2</v>
      </c>
      <c r="K116" s="62">
        <f t="shared" si="3"/>
        <v>8.8121740403028781E-3</v>
      </c>
      <c r="L116" s="62">
        <f t="shared" si="3"/>
        <v>7.5091323831280032E-3</v>
      </c>
      <c r="M116" s="62">
        <f t="shared" si="3"/>
        <v>6.3424853273070791E-3</v>
      </c>
      <c r="N116" s="64"/>
    </row>
    <row r="117" spans="1:14">
      <c r="A117" s="66" t="s">
        <v>256</v>
      </c>
      <c r="B117" s="17" t="s">
        <v>257</v>
      </c>
      <c r="C117" s="141">
        <v>319028.99714660645</v>
      </c>
      <c r="D117" s="52">
        <v>323519.0625</v>
      </c>
      <c r="E117" s="52">
        <v>327826.5</v>
      </c>
      <c r="F117" s="52">
        <v>331951.25</v>
      </c>
      <c r="G117" s="52">
        <v>335825.71875</v>
      </c>
      <c r="H117" s="52">
        <v>339441.25</v>
      </c>
      <c r="I117" s="61">
        <f t="shared" si="3"/>
        <v>1.4074160636032174E-2</v>
      </c>
      <c r="J117" s="62">
        <f t="shared" si="3"/>
        <v>1.3314323634329828E-2</v>
      </c>
      <c r="K117" s="62">
        <f t="shared" si="3"/>
        <v>1.2582112794420119E-2</v>
      </c>
      <c r="L117" s="62">
        <f t="shared" si="3"/>
        <v>1.1671800452626613E-2</v>
      </c>
      <c r="M117" s="62">
        <f t="shared" si="3"/>
        <v>1.0766093983086256E-2</v>
      </c>
      <c r="N117" s="64"/>
    </row>
    <row r="118" spans="1:14">
      <c r="A118" s="66" t="s">
        <v>258</v>
      </c>
      <c r="B118" s="17" t="s">
        <v>259</v>
      </c>
      <c r="C118" s="141">
        <v>412238.41619873047</v>
      </c>
      <c r="D118" s="52">
        <v>415648.125</v>
      </c>
      <c r="E118" s="52">
        <v>418991.6875</v>
      </c>
      <c r="F118" s="52">
        <v>422190.90625</v>
      </c>
      <c r="G118" s="52">
        <v>425217.75</v>
      </c>
      <c r="H118" s="52">
        <v>428077.25</v>
      </c>
      <c r="I118" s="61">
        <f t="shared" si="3"/>
        <v>8.2712058539100575E-3</v>
      </c>
      <c r="J118" s="62">
        <f t="shared" si="3"/>
        <v>8.0442140813217211E-3</v>
      </c>
      <c r="K118" s="62">
        <f t="shared" si="3"/>
        <v>7.6355184254102149E-3</v>
      </c>
      <c r="L118" s="62">
        <f t="shared" si="3"/>
        <v>7.1693722086179079E-3</v>
      </c>
      <c r="M118" s="62">
        <f t="shared" si="3"/>
        <v>6.7247898282702945E-3</v>
      </c>
      <c r="N118" s="64"/>
    </row>
    <row r="119" spans="1:14">
      <c r="A119" s="66" t="s">
        <v>260</v>
      </c>
      <c r="B119" s="17" t="s">
        <v>261</v>
      </c>
      <c r="C119" s="141">
        <v>437491.41586303711</v>
      </c>
      <c r="D119" s="52">
        <v>438184.875</v>
      </c>
      <c r="E119" s="52">
        <v>438781.71875</v>
      </c>
      <c r="F119" s="52">
        <v>439261.75</v>
      </c>
      <c r="G119" s="52">
        <v>439611</v>
      </c>
      <c r="H119" s="52">
        <v>439834.375</v>
      </c>
      <c r="I119" s="61">
        <f t="shared" si="3"/>
        <v>1.5850805565977844E-3</v>
      </c>
      <c r="J119" s="62">
        <f t="shared" si="3"/>
        <v>1.3620820435666925E-3</v>
      </c>
      <c r="K119" s="62">
        <f t="shared" si="3"/>
        <v>1.0940092293898473E-3</v>
      </c>
      <c r="L119" s="62">
        <f t="shared" si="3"/>
        <v>7.950840245025681E-4</v>
      </c>
      <c r="M119" s="62">
        <f t="shared" si="3"/>
        <v>5.0811967853392481E-4</v>
      </c>
      <c r="N119" s="64"/>
    </row>
    <row r="120" spans="1:14">
      <c r="A120" s="66" t="s">
        <v>262</v>
      </c>
      <c r="B120" s="17" t="s">
        <v>263</v>
      </c>
      <c r="C120" s="141">
        <v>339923.580078125</v>
      </c>
      <c r="D120" s="52">
        <v>343347.5625</v>
      </c>
      <c r="E120" s="52">
        <v>346657</v>
      </c>
      <c r="F120" s="52">
        <v>349809.375</v>
      </c>
      <c r="G120" s="52">
        <v>352776.875</v>
      </c>
      <c r="H120" s="52">
        <v>355528.28125</v>
      </c>
      <c r="I120" s="61">
        <f t="shared" si="3"/>
        <v>1.0072800542663352E-2</v>
      </c>
      <c r="J120" s="62">
        <f t="shared" si="3"/>
        <v>9.6387388799359375E-3</v>
      </c>
      <c r="K120" s="62">
        <f t="shared" si="3"/>
        <v>9.0936429958143883E-3</v>
      </c>
      <c r="L120" s="62">
        <f t="shared" si="3"/>
        <v>8.4831917383574318E-3</v>
      </c>
      <c r="M120" s="62">
        <f t="shared" si="3"/>
        <v>7.7992817698155914E-3</v>
      </c>
      <c r="N120" s="64"/>
    </row>
    <row r="121" spans="1:14">
      <c r="A121" s="66" t="s">
        <v>264</v>
      </c>
      <c r="B121" s="17" t="s">
        <v>265</v>
      </c>
      <c r="C121" s="141">
        <v>316827.41741943359</v>
      </c>
      <c r="D121" s="52">
        <v>318917.875</v>
      </c>
      <c r="E121" s="52">
        <v>320845.8125</v>
      </c>
      <c r="F121" s="52">
        <v>322603.25</v>
      </c>
      <c r="G121" s="52">
        <v>324125.59375</v>
      </c>
      <c r="H121" s="52">
        <v>325430.625</v>
      </c>
      <c r="I121" s="61">
        <f t="shared" si="3"/>
        <v>6.5980955739033398E-3</v>
      </c>
      <c r="J121" s="62">
        <f t="shared" si="3"/>
        <v>6.0452475421768348E-3</v>
      </c>
      <c r="K121" s="62">
        <f t="shared" si="3"/>
        <v>5.4775142187650783E-3</v>
      </c>
      <c r="L121" s="62">
        <f t="shared" si="3"/>
        <v>4.7189349456335794E-3</v>
      </c>
      <c r="M121" s="62">
        <f t="shared" si="3"/>
        <v>4.0263134882416729E-3</v>
      </c>
      <c r="N121" s="64"/>
    </row>
    <row r="122" spans="1:14">
      <c r="A122" s="66" t="s">
        <v>266</v>
      </c>
      <c r="B122" s="17" t="s">
        <v>267</v>
      </c>
      <c r="C122" s="141">
        <v>296353.24816131592</v>
      </c>
      <c r="D122" s="52">
        <v>300540.5</v>
      </c>
      <c r="E122" s="52">
        <v>304522.375</v>
      </c>
      <c r="F122" s="52">
        <v>308253.96875</v>
      </c>
      <c r="G122" s="52">
        <v>311805.4375</v>
      </c>
      <c r="H122" s="52">
        <v>315172.125</v>
      </c>
      <c r="I122" s="61">
        <f t="shared" si="3"/>
        <v>1.4129259134709526E-2</v>
      </c>
      <c r="J122" s="62">
        <f t="shared" si="3"/>
        <v>1.324904630157997E-2</v>
      </c>
      <c r="K122" s="62">
        <f t="shared" si="3"/>
        <v>1.225392304916828E-2</v>
      </c>
      <c r="L122" s="62">
        <f t="shared" si="3"/>
        <v>1.1521242579297652E-2</v>
      </c>
      <c r="M122" s="62">
        <f t="shared" si="3"/>
        <v>1.0797398297455851E-2</v>
      </c>
      <c r="N122" s="64"/>
    </row>
    <row r="123" spans="1:14">
      <c r="A123" s="66" t="s">
        <v>268</v>
      </c>
      <c r="B123" s="17" t="s">
        <v>269</v>
      </c>
      <c r="C123" s="141">
        <v>239940.24328613281</v>
      </c>
      <c r="D123" s="52">
        <v>239545.84375</v>
      </c>
      <c r="E123" s="52">
        <v>239128.890625</v>
      </c>
      <c r="F123" s="52">
        <v>238742.609375</v>
      </c>
      <c r="G123" s="52">
        <v>238384.3125</v>
      </c>
      <c r="H123" s="52">
        <v>237964.484375</v>
      </c>
      <c r="I123" s="61">
        <f t="shared" si="3"/>
        <v>-1.6437406694735923E-3</v>
      </c>
      <c r="J123" s="62">
        <f t="shared" si="3"/>
        <v>-1.7405984527752993E-3</v>
      </c>
      <c r="K123" s="62">
        <f t="shared" si="3"/>
        <v>-1.6153683856032774E-3</v>
      </c>
      <c r="L123" s="62">
        <f t="shared" si="3"/>
        <v>-1.5007663522568215E-3</v>
      </c>
      <c r="M123" s="62">
        <f t="shared" si="3"/>
        <v>-1.7611399030295072E-3</v>
      </c>
      <c r="N123" s="64"/>
    </row>
    <row r="124" spans="1:14">
      <c r="A124" s="66" t="s">
        <v>270</v>
      </c>
      <c r="B124" s="17" t="s">
        <v>271</v>
      </c>
      <c r="C124" s="141">
        <v>318493.83821725845</v>
      </c>
      <c r="D124" s="52">
        <v>321680.5625</v>
      </c>
      <c r="E124" s="52">
        <v>324594.0625</v>
      </c>
      <c r="F124" s="52">
        <v>327288.625</v>
      </c>
      <c r="G124" s="52">
        <v>329761.8125</v>
      </c>
      <c r="H124" s="52">
        <v>331944.4375</v>
      </c>
      <c r="I124" s="61">
        <f t="shared" si="3"/>
        <v>1.0005607331617261E-2</v>
      </c>
      <c r="J124" s="62">
        <f t="shared" si="3"/>
        <v>9.0571216904036245E-3</v>
      </c>
      <c r="K124" s="62">
        <f t="shared" si="3"/>
        <v>8.3013302191872196E-3</v>
      </c>
      <c r="L124" s="62">
        <f t="shared" si="3"/>
        <v>7.5565947334710337E-3</v>
      </c>
      <c r="M124" s="62">
        <f t="shared" si="3"/>
        <v>6.6187924655465302E-3</v>
      </c>
      <c r="N124" s="64"/>
    </row>
    <row r="125" spans="1:14">
      <c r="A125" s="66" t="s">
        <v>272</v>
      </c>
      <c r="B125" s="17" t="s">
        <v>273</v>
      </c>
      <c r="C125" s="141">
        <v>267267.66491699219</v>
      </c>
      <c r="D125" s="52">
        <v>268365.625</v>
      </c>
      <c r="E125" s="52">
        <v>269424.5</v>
      </c>
      <c r="F125" s="52">
        <v>270413.25</v>
      </c>
      <c r="G125" s="52">
        <v>271209.5625</v>
      </c>
      <c r="H125" s="52">
        <v>271902.1875</v>
      </c>
      <c r="I125" s="61">
        <f t="shared" si="3"/>
        <v>4.1080917265050587E-3</v>
      </c>
      <c r="J125" s="62">
        <f t="shared" si="3"/>
        <v>3.9456431873492459E-3</v>
      </c>
      <c r="K125" s="62">
        <f t="shared" si="3"/>
        <v>3.6698592741195579E-3</v>
      </c>
      <c r="L125" s="62">
        <f t="shared" si="3"/>
        <v>2.9447983780379605E-3</v>
      </c>
      <c r="M125" s="62">
        <f t="shared" si="3"/>
        <v>2.5538369429727314E-3</v>
      </c>
      <c r="N125" s="64"/>
    </row>
    <row r="126" spans="1:14">
      <c r="A126" s="66" t="s">
        <v>274</v>
      </c>
      <c r="B126" s="17" t="s">
        <v>275</v>
      </c>
      <c r="C126" s="141">
        <v>278062.16650390625</v>
      </c>
      <c r="D126" s="52">
        <v>281514.65625</v>
      </c>
      <c r="E126" s="52">
        <v>284984.5</v>
      </c>
      <c r="F126" s="52">
        <v>288470.59375</v>
      </c>
      <c r="G126" s="52">
        <v>291887.28125</v>
      </c>
      <c r="H126" s="52">
        <v>295243.6875</v>
      </c>
      <c r="I126" s="61">
        <f t="shared" si="3"/>
        <v>1.2416251335095829E-2</v>
      </c>
      <c r="J126" s="62">
        <f t="shared" si="3"/>
        <v>1.2325623810216735E-2</v>
      </c>
      <c r="K126" s="62">
        <f t="shared" si="3"/>
        <v>1.2232573175032346E-2</v>
      </c>
      <c r="L126" s="62">
        <f t="shared" si="3"/>
        <v>1.1844144859219252E-2</v>
      </c>
      <c r="M126" s="62">
        <f t="shared" si="3"/>
        <v>1.1498980824468541E-2</v>
      </c>
      <c r="N126" s="64"/>
    </row>
    <row r="127" spans="1:14">
      <c r="A127" s="66" t="s">
        <v>276</v>
      </c>
      <c r="B127" s="17" t="s">
        <v>277</v>
      </c>
      <c r="C127" s="141">
        <v>312904.00268554688</v>
      </c>
      <c r="D127" s="52">
        <v>316898.25</v>
      </c>
      <c r="E127" s="52">
        <v>320584.9375</v>
      </c>
      <c r="F127" s="52">
        <v>324011.6875</v>
      </c>
      <c r="G127" s="52">
        <v>327147.875</v>
      </c>
      <c r="H127" s="52">
        <v>330050.9375</v>
      </c>
      <c r="I127" s="61">
        <f t="shared" si="3"/>
        <v>1.276508859002079E-2</v>
      </c>
      <c r="J127" s="62">
        <f t="shared" si="3"/>
        <v>1.1633663171065178E-2</v>
      </c>
      <c r="K127" s="62">
        <f t="shared" si="3"/>
        <v>1.0689054909200246E-2</v>
      </c>
      <c r="L127" s="62">
        <f t="shared" si="3"/>
        <v>9.6792418946307635E-3</v>
      </c>
      <c r="M127" s="62">
        <f t="shared" si="3"/>
        <v>8.8738540637012253E-3</v>
      </c>
      <c r="N127" s="64"/>
    </row>
    <row r="128" spans="1:14">
      <c r="A128" s="66" t="s">
        <v>278</v>
      </c>
      <c r="B128" s="17" t="s">
        <v>279</v>
      </c>
      <c r="C128" s="141">
        <v>252448.00146484375</v>
      </c>
      <c r="D128" s="52">
        <v>255947.1875</v>
      </c>
      <c r="E128" s="52">
        <v>259082.28125</v>
      </c>
      <c r="F128" s="52">
        <v>261858.03125</v>
      </c>
      <c r="G128" s="52">
        <v>264313.28125</v>
      </c>
      <c r="H128" s="52">
        <v>266425.03125</v>
      </c>
      <c r="I128" s="61">
        <f t="shared" si="3"/>
        <v>1.3861016981128849E-2</v>
      </c>
      <c r="J128" s="62">
        <f t="shared" si="3"/>
        <v>1.2248986912583248E-2</v>
      </c>
      <c r="K128" s="62">
        <f t="shared" si="3"/>
        <v>1.0713777826132143E-2</v>
      </c>
      <c r="L128" s="62">
        <f t="shared" si="3"/>
        <v>9.3762638796284214E-3</v>
      </c>
      <c r="M128" s="62">
        <f t="shared" si="3"/>
        <v>7.9895720336602416E-3</v>
      </c>
      <c r="N128" s="64"/>
    </row>
    <row r="129" spans="1:14">
      <c r="A129" s="66" t="s">
        <v>280</v>
      </c>
      <c r="B129" s="17" t="s">
        <v>281</v>
      </c>
      <c r="C129" s="141">
        <v>209554.50017547607</v>
      </c>
      <c r="D129" s="52">
        <v>212189.8125</v>
      </c>
      <c r="E129" s="52">
        <v>214617.5625</v>
      </c>
      <c r="F129" s="52">
        <v>216840.5625</v>
      </c>
      <c r="G129" s="52">
        <v>218864.765625</v>
      </c>
      <c r="H129" s="52">
        <v>220785.3125</v>
      </c>
      <c r="I129" s="61">
        <f t="shared" si="3"/>
        <v>1.257578492619893E-2</v>
      </c>
      <c r="J129" s="62">
        <f t="shared" si="3"/>
        <v>1.1441406971411494E-2</v>
      </c>
      <c r="K129" s="62">
        <f t="shared" si="3"/>
        <v>1.0357959405116191E-2</v>
      </c>
      <c r="L129" s="62">
        <f t="shared" si="3"/>
        <v>9.3349837394929303E-3</v>
      </c>
      <c r="M129" s="62">
        <f t="shared" si="3"/>
        <v>8.7750390955603219E-3</v>
      </c>
      <c r="N129" s="64"/>
    </row>
    <row r="130" spans="1:14">
      <c r="A130" s="66" t="s">
        <v>282</v>
      </c>
      <c r="B130" s="17" t="s">
        <v>283</v>
      </c>
      <c r="C130" s="141">
        <v>413713.32934570313</v>
      </c>
      <c r="D130" s="52">
        <v>416706.75</v>
      </c>
      <c r="E130" s="52">
        <v>419431.375</v>
      </c>
      <c r="F130" s="52">
        <v>421847.875</v>
      </c>
      <c r="G130" s="52">
        <v>423982.5</v>
      </c>
      <c r="H130" s="52">
        <v>425801.40625</v>
      </c>
      <c r="I130" s="61">
        <f t="shared" si="3"/>
        <v>7.2354948268915642E-3</v>
      </c>
      <c r="J130" s="62">
        <f t="shared" si="3"/>
        <v>6.5384709990898848E-3</v>
      </c>
      <c r="K130" s="62">
        <f t="shared" si="3"/>
        <v>5.7613715712134805E-3</v>
      </c>
      <c r="L130" s="62">
        <f t="shared" si="3"/>
        <v>5.0601772025045122E-3</v>
      </c>
      <c r="M130" s="62">
        <f t="shared" si="3"/>
        <v>4.2900502968872267E-3</v>
      </c>
      <c r="N130" s="64"/>
    </row>
    <row r="131" spans="1:14">
      <c r="A131" s="66" t="s">
        <v>284</v>
      </c>
      <c r="B131" s="17" t="s">
        <v>285</v>
      </c>
      <c r="C131" s="141">
        <v>330341.75537109375</v>
      </c>
      <c r="D131" s="52">
        <v>334478.84375</v>
      </c>
      <c r="E131" s="52">
        <v>338397.0625</v>
      </c>
      <c r="F131" s="52">
        <v>342115.71875</v>
      </c>
      <c r="G131" s="52">
        <v>345633.59375</v>
      </c>
      <c r="H131" s="52">
        <v>348871.53125</v>
      </c>
      <c r="I131" s="61">
        <f t="shared" si="3"/>
        <v>1.2523661667471542E-2</v>
      </c>
      <c r="J131" s="62">
        <f t="shared" si="3"/>
        <v>1.1714399350556848E-2</v>
      </c>
      <c r="K131" s="62">
        <f t="shared" si="3"/>
        <v>1.0989032299888901E-2</v>
      </c>
      <c r="L131" s="62">
        <f t="shared" si="3"/>
        <v>1.0282704965598688E-2</v>
      </c>
      <c r="M131" s="62">
        <f t="shared" si="3"/>
        <v>9.3681214978831306E-3</v>
      </c>
      <c r="N131" s="64"/>
    </row>
    <row r="132" spans="1:14">
      <c r="A132" s="66" t="s">
        <v>286</v>
      </c>
      <c r="B132" s="17" t="s">
        <v>287</v>
      </c>
      <c r="C132" s="141">
        <v>400514.66493988037</v>
      </c>
      <c r="D132" s="52">
        <v>405949.8125</v>
      </c>
      <c r="E132" s="52">
        <v>410601.9375</v>
      </c>
      <c r="F132" s="52">
        <v>414677.0625</v>
      </c>
      <c r="G132" s="52">
        <v>418245.5625</v>
      </c>
      <c r="H132" s="52">
        <v>421277.5</v>
      </c>
      <c r="I132" s="61">
        <f t="shared" si="3"/>
        <v>1.357040836678336E-2</v>
      </c>
      <c r="J132" s="62">
        <f t="shared" si="3"/>
        <v>1.1459852564903006E-2</v>
      </c>
      <c r="K132" s="62">
        <f t="shared" si="3"/>
        <v>9.924758331175676E-3</v>
      </c>
      <c r="L132" s="62">
        <f t="shared" si="3"/>
        <v>8.6054916529172409E-3</v>
      </c>
      <c r="M132" s="62">
        <f t="shared" si="3"/>
        <v>7.2491803185599224E-3</v>
      </c>
      <c r="N132" s="64"/>
    </row>
    <row r="133" spans="1:14">
      <c r="A133" s="66" t="s">
        <v>288</v>
      </c>
      <c r="B133" s="17" t="s">
        <v>289</v>
      </c>
      <c r="C133" s="141">
        <v>320670.83752441406</v>
      </c>
      <c r="D133" s="52">
        <v>324502.875</v>
      </c>
      <c r="E133" s="52">
        <v>328112.09375</v>
      </c>
      <c r="F133" s="52">
        <v>331471.375</v>
      </c>
      <c r="G133" s="52">
        <v>334617.5</v>
      </c>
      <c r="H133" s="52">
        <v>337490.875</v>
      </c>
      <c r="I133" s="61">
        <f t="shared" si="3"/>
        <v>1.1950065385331943E-2</v>
      </c>
      <c r="J133" s="62">
        <f t="shared" si="3"/>
        <v>1.1122301304726578E-2</v>
      </c>
      <c r="K133" s="62">
        <f t="shared" si="3"/>
        <v>1.0238212226823862E-2</v>
      </c>
      <c r="L133" s="62">
        <f t="shared" si="3"/>
        <v>9.4913927333846182E-3</v>
      </c>
      <c r="M133" s="62">
        <f t="shared" si="3"/>
        <v>8.5870434152428565E-3</v>
      </c>
      <c r="N133" s="64"/>
    </row>
    <row r="134" spans="1:14">
      <c r="A134" s="66" t="s">
        <v>290</v>
      </c>
      <c r="B134" s="17" t="s">
        <v>291</v>
      </c>
      <c r="C134" s="141">
        <v>217734.17114257813</v>
      </c>
      <c r="D134" s="52">
        <v>219498.4375</v>
      </c>
      <c r="E134" s="52">
        <v>221206</v>
      </c>
      <c r="F134" s="52">
        <v>222806.078125</v>
      </c>
      <c r="G134" s="52">
        <v>224239.25</v>
      </c>
      <c r="H134" s="52">
        <v>225585.265625</v>
      </c>
      <c r="I134" s="61">
        <f t="shared" si="3"/>
        <v>8.1028455394196452E-3</v>
      </c>
      <c r="J134" s="62">
        <f t="shared" si="3"/>
        <v>7.7793833953829772E-3</v>
      </c>
      <c r="K134" s="62">
        <f t="shared" si="3"/>
        <v>7.2334300380640926E-3</v>
      </c>
      <c r="L134" s="62">
        <f t="shared" si="3"/>
        <v>6.4323733313771392E-3</v>
      </c>
      <c r="M134" s="62">
        <f t="shared" si="3"/>
        <v>6.0025870805400228E-3</v>
      </c>
      <c r="N134" s="64"/>
    </row>
    <row r="135" spans="1:14">
      <c r="A135" s="66" t="s">
        <v>292</v>
      </c>
      <c r="B135" s="17" t="s">
        <v>293</v>
      </c>
      <c r="C135" s="141">
        <v>330855.16479873657</v>
      </c>
      <c r="D135" s="52">
        <v>334416.6875</v>
      </c>
      <c r="E135" s="52">
        <v>337654.8125</v>
      </c>
      <c r="F135" s="52">
        <v>340549.5</v>
      </c>
      <c r="G135" s="52">
        <v>343179.9375</v>
      </c>
      <c r="H135" s="52">
        <v>345556.84375</v>
      </c>
      <c r="I135" s="61">
        <f t="shared" si="3"/>
        <v>1.0764597564707712E-2</v>
      </c>
      <c r="J135" s="62">
        <f t="shared" si="3"/>
        <v>9.6829049537188183E-3</v>
      </c>
      <c r="K135" s="62">
        <f t="shared" si="3"/>
        <v>8.5729194219614779E-3</v>
      </c>
      <c r="L135" s="62">
        <f t="shared" si="3"/>
        <v>7.7240973779142408E-3</v>
      </c>
      <c r="M135" s="62">
        <f t="shared" si="3"/>
        <v>6.9261223931542659E-3</v>
      </c>
      <c r="N135" s="64"/>
    </row>
    <row r="136" spans="1:14">
      <c r="A136" s="66" t="s">
        <v>294</v>
      </c>
      <c r="B136" s="17" t="s">
        <v>295</v>
      </c>
      <c r="C136" s="141">
        <v>225435.25415039063</v>
      </c>
      <c r="D136" s="52">
        <v>226818.96875</v>
      </c>
      <c r="E136" s="52">
        <v>228194.5625</v>
      </c>
      <c r="F136" s="52">
        <v>229528.40625</v>
      </c>
      <c r="G136" s="52">
        <v>230764.5</v>
      </c>
      <c r="H136" s="52">
        <v>231862.03125</v>
      </c>
      <c r="I136" s="61">
        <f t="shared" si="3"/>
        <v>6.1379689916922775E-3</v>
      </c>
      <c r="J136" s="62">
        <f t="shared" si="3"/>
        <v>6.0647209427893145E-3</v>
      </c>
      <c r="K136" s="62">
        <f t="shared" si="3"/>
        <v>5.8452039145324708E-3</v>
      </c>
      <c r="L136" s="62">
        <f t="shared" si="3"/>
        <v>5.3853628411189014E-3</v>
      </c>
      <c r="M136" s="62">
        <f t="shared" si="3"/>
        <v>4.756066249358204E-3</v>
      </c>
      <c r="N136" s="64"/>
    </row>
    <row r="137" spans="1:14">
      <c r="A137" s="66" t="s">
        <v>296</v>
      </c>
      <c r="B137" s="17" t="s">
        <v>297</v>
      </c>
      <c r="C137" s="141">
        <v>196403.9951171875</v>
      </c>
      <c r="D137" s="52">
        <v>198247.3125</v>
      </c>
      <c r="E137" s="52">
        <v>200119.25</v>
      </c>
      <c r="F137" s="52">
        <v>201969.25</v>
      </c>
      <c r="G137" s="52">
        <v>203703.515625</v>
      </c>
      <c r="H137" s="52">
        <v>205355.390625</v>
      </c>
      <c r="I137" s="61">
        <f t="shared" si="3"/>
        <v>9.3853354750379481E-3</v>
      </c>
      <c r="J137" s="62">
        <f t="shared" si="3"/>
        <v>9.4424356950615351E-3</v>
      </c>
      <c r="K137" s="62">
        <f t="shared" si="3"/>
        <v>9.2444879740454233E-3</v>
      </c>
      <c r="L137" s="62">
        <f t="shared" si="3"/>
        <v>8.5867805371362405E-3</v>
      </c>
      <c r="M137" s="62">
        <f t="shared" si="3"/>
        <v>8.1092120326531347E-3</v>
      </c>
      <c r="N137" s="64"/>
    </row>
    <row r="138" spans="1:14">
      <c r="A138" s="66" t="s">
        <v>298</v>
      </c>
      <c r="B138" s="17" t="s">
        <v>299</v>
      </c>
      <c r="C138" s="141">
        <v>324833.74938964844</v>
      </c>
      <c r="D138" s="52">
        <v>331104.6875</v>
      </c>
      <c r="E138" s="52">
        <v>336755.5625</v>
      </c>
      <c r="F138" s="52">
        <v>341834.90625</v>
      </c>
      <c r="G138" s="52">
        <v>346486.375</v>
      </c>
      <c r="H138" s="52">
        <v>350654.96875</v>
      </c>
      <c r="I138" s="61">
        <f t="shared" si="3"/>
        <v>1.9305069507507877E-2</v>
      </c>
      <c r="J138" s="62">
        <f t="shared" si="3"/>
        <v>1.7066732104177751E-2</v>
      </c>
      <c r="K138" s="62">
        <f t="shared" si="3"/>
        <v>1.5083176985383862E-2</v>
      </c>
      <c r="L138" s="62">
        <f t="shared" si="3"/>
        <v>1.3607354500532409E-2</v>
      </c>
      <c r="M138" s="62">
        <f t="shared" si="3"/>
        <v>1.2031046675356372E-2</v>
      </c>
      <c r="N138" s="64"/>
    </row>
    <row r="139" spans="1:14">
      <c r="A139" s="66" t="s">
        <v>300</v>
      </c>
      <c r="B139" s="17" t="s">
        <v>301</v>
      </c>
      <c r="C139" s="141">
        <v>311576.33331298828</v>
      </c>
      <c r="D139" s="52">
        <v>314321.09375</v>
      </c>
      <c r="E139" s="52">
        <v>316882.375</v>
      </c>
      <c r="F139" s="52">
        <v>319246.5625</v>
      </c>
      <c r="G139" s="52">
        <v>321376.71875</v>
      </c>
      <c r="H139" s="52">
        <v>323262.1875</v>
      </c>
      <c r="I139" s="61">
        <f t="shared" si="3"/>
        <v>8.8092712557039654E-3</v>
      </c>
      <c r="J139" s="62">
        <f t="shared" si="3"/>
        <v>8.148613952193573E-3</v>
      </c>
      <c r="K139" s="62">
        <f t="shared" si="3"/>
        <v>7.4607731023221824E-3</v>
      </c>
      <c r="L139" s="62">
        <f t="shared" si="3"/>
        <v>6.6724485091362862E-3</v>
      </c>
      <c r="M139" s="62">
        <f t="shared" si="3"/>
        <v>5.8668492146336515E-3</v>
      </c>
      <c r="N139" s="64"/>
    </row>
    <row r="140" spans="1:14">
      <c r="A140" s="66" t="s">
        <v>302</v>
      </c>
      <c r="B140" s="17" t="s">
        <v>303</v>
      </c>
      <c r="C140" s="141">
        <v>403858.760597229</v>
      </c>
      <c r="D140" s="52">
        <v>406574.1875</v>
      </c>
      <c r="E140" s="52">
        <v>408998</v>
      </c>
      <c r="F140" s="52">
        <v>411126.6875</v>
      </c>
      <c r="G140" s="52">
        <v>413009.53125</v>
      </c>
      <c r="H140" s="52">
        <v>414588.75</v>
      </c>
      <c r="I140" s="61">
        <f t="shared" si="3"/>
        <v>6.7237043434575927E-3</v>
      </c>
      <c r="J140" s="62">
        <f t="shared" si="3"/>
        <v>5.9615503751082599E-3</v>
      </c>
      <c r="K140" s="62">
        <f t="shared" si="3"/>
        <v>5.2046403649894657E-3</v>
      </c>
      <c r="L140" s="62">
        <f t="shared" si="3"/>
        <v>4.5797166840453318E-3</v>
      </c>
      <c r="M140" s="62">
        <f t="shared" si="3"/>
        <v>3.823685969716939E-3</v>
      </c>
      <c r="N140" s="64"/>
    </row>
    <row r="141" spans="1:14">
      <c r="A141" s="66" t="s">
        <v>304</v>
      </c>
      <c r="B141" s="17" t="s">
        <v>305</v>
      </c>
      <c r="C141" s="141">
        <v>250220.58605957031</v>
      </c>
      <c r="D141" s="52">
        <v>250446.09375</v>
      </c>
      <c r="E141" s="52">
        <v>250522.5625</v>
      </c>
      <c r="F141" s="52">
        <v>250546.515625</v>
      </c>
      <c r="G141" s="52">
        <v>250463.65625</v>
      </c>
      <c r="H141" s="52">
        <v>250286.03125</v>
      </c>
      <c r="I141" s="61">
        <f t="shared" si="3"/>
        <v>9.0123556171350927E-4</v>
      </c>
      <c r="J141" s="62">
        <f t="shared" si="3"/>
        <v>3.053301764663896E-4</v>
      </c>
      <c r="K141" s="62">
        <f t="shared" si="3"/>
        <v>9.5612645667486618E-5</v>
      </c>
      <c r="L141" s="62">
        <f t="shared" si="3"/>
        <v>-3.3071453735167289E-4</v>
      </c>
      <c r="M141" s="62">
        <f t="shared" si="3"/>
        <v>-7.0918472827330437E-4</v>
      </c>
      <c r="N141" s="64"/>
    </row>
    <row r="142" spans="1:14">
      <c r="A142" s="66" t="s">
        <v>306</v>
      </c>
      <c r="B142" s="17" t="s">
        <v>307</v>
      </c>
      <c r="C142" s="141">
        <v>229468.58055114746</v>
      </c>
      <c r="D142" s="52">
        <v>231308.875</v>
      </c>
      <c r="E142" s="52">
        <v>232909.40625</v>
      </c>
      <c r="F142" s="52">
        <v>234253.84375</v>
      </c>
      <c r="G142" s="52">
        <v>235275.015625</v>
      </c>
      <c r="H142" s="52">
        <v>236045.09375</v>
      </c>
      <c r="I142" s="61">
        <f t="shared" si="3"/>
        <v>8.019810138854E-3</v>
      </c>
      <c r="J142" s="62">
        <f t="shared" si="3"/>
        <v>6.9194545604875923E-3</v>
      </c>
      <c r="K142" s="62">
        <f t="shared" si="3"/>
        <v>5.7723624032466336E-3</v>
      </c>
      <c r="L142" s="62">
        <f t="shared" si="3"/>
        <v>4.359253443413369E-3</v>
      </c>
      <c r="M142" s="62">
        <f t="shared" si="3"/>
        <v>3.273097753088372E-3</v>
      </c>
      <c r="N142" s="64"/>
    </row>
    <row r="143" spans="1:14">
      <c r="A143" s="66" t="s">
        <v>308</v>
      </c>
      <c r="B143" s="17" t="s">
        <v>309</v>
      </c>
      <c r="C143" s="141">
        <v>133545.91546630859</v>
      </c>
      <c r="D143" s="52">
        <v>134913.28125</v>
      </c>
      <c r="E143" s="52">
        <v>136241.84375</v>
      </c>
      <c r="F143" s="52">
        <v>137529.625</v>
      </c>
      <c r="G143" s="52">
        <v>138788.390625</v>
      </c>
      <c r="H143" s="52">
        <v>140016.703125</v>
      </c>
      <c r="I143" s="61">
        <f t="shared" si="3"/>
        <v>1.0238918793711527E-2</v>
      </c>
      <c r="J143" s="62">
        <f t="shared" si="3"/>
        <v>9.8475293736137726E-3</v>
      </c>
      <c r="K143" s="62">
        <f t="shared" si="3"/>
        <v>9.4521713341095825E-3</v>
      </c>
      <c r="L143" s="62">
        <f t="shared" si="3"/>
        <v>9.1526871028697609E-3</v>
      </c>
      <c r="M143" s="62">
        <f t="shared" si="3"/>
        <v>8.8502539331178909E-3</v>
      </c>
      <c r="N143" s="64"/>
    </row>
    <row r="144" spans="1:14">
      <c r="A144" s="66" t="s">
        <v>310</v>
      </c>
      <c r="B144" s="17" t="s">
        <v>311</v>
      </c>
      <c r="C144" s="141">
        <v>317709.16668701172</v>
      </c>
      <c r="D144" s="52">
        <v>319712.5625</v>
      </c>
      <c r="E144" s="52">
        <v>321566</v>
      </c>
      <c r="F144" s="52">
        <v>323240.625</v>
      </c>
      <c r="G144" s="52">
        <v>324853.5625</v>
      </c>
      <c r="H144" s="52">
        <v>326410.09375</v>
      </c>
      <c r="I144" s="61">
        <f t="shared" si="3"/>
        <v>6.3057538876802877E-3</v>
      </c>
      <c r="J144" s="62">
        <f t="shared" si="3"/>
        <v>5.7971994766392587E-3</v>
      </c>
      <c r="K144" s="62">
        <f t="shared" si="3"/>
        <v>5.2077178557434767E-3</v>
      </c>
      <c r="L144" s="62">
        <f t="shared" si="3"/>
        <v>4.9898972321316126E-3</v>
      </c>
      <c r="M144" s="62">
        <f t="shared" si="3"/>
        <v>4.7914858560309526E-3</v>
      </c>
      <c r="N144" s="64"/>
    </row>
    <row r="145" spans="1:14">
      <c r="A145" s="66" t="s">
        <v>312</v>
      </c>
      <c r="B145" s="17" t="s">
        <v>313</v>
      </c>
      <c r="C145" s="141">
        <v>225725.25122070313</v>
      </c>
      <c r="D145" s="52">
        <v>227708.875</v>
      </c>
      <c r="E145" s="52">
        <v>229538.9375</v>
      </c>
      <c r="F145" s="52">
        <v>231243.75</v>
      </c>
      <c r="G145" s="52">
        <v>233047.328125</v>
      </c>
      <c r="H145" s="52">
        <v>234968.34375</v>
      </c>
      <c r="I145" s="61">
        <f t="shared" si="3"/>
        <v>8.7877796948707676E-3</v>
      </c>
      <c r="J145" s="62">
        <f t="shared" si="3"/>
        <v>8.0368518794007304E-3</v>
      </c>
      <c r="K145" s="62">
        <f t="shared" si="3"/>
        <v>7.4271168045290104E-3</v>
      </c>
      <c r="L145" s="62">
        <f t="shared" si="3"/>
        <v>7.7994675531771751E-3</v>
      </c>
      <c r="M145" s="62">
        <f t="shared" si="3"/>
        <v>8.2430278881790997E-3</v>
      </c>
      <c r="N145" s="64"/>
    </row>
    <row r="146" spans="1:14">
      <c r="A146" s="66" t="s">
        <v>314</v>
      </c>
      <c r="B146" s="17" t="s">
        <v>315</v>
      </c>
      <c r="C146" s="141">
        <v>196420.08024120331</v>
      </c>
      <c r="D146" s="52">
        <v>198129.109375</v>
      </c>
      <c r="E146" s="52">
        <v>199789.375</v>
      </c>
      <c r="F146" s="52">
        <v>201453.15625</v>
      </c>
      <c r="G146" s="52">
        <v>203103.09375</v>
      </c>
      <c r="H146" s="52">
        <v>204745.75</v>
      </c>
      <c r="I146" s="61">
        <f t="shared" si="3"/>
        <v>8.7008880746715089E-3</v>
      </c>
      <c r="J146" s="62">
        <f t="shared" si="3"/>
        <v>8.3797157834974989E-3</v>
      </c>
      <c r="K146" s="62">
        <f t="shared" si="3"/>
        <v>8.3276763341393334E-3</v>
      </c>
      <c r="L146" s="62">
        <f t="shared" si="3"/>
        <v>8.1901794477345913E-3</v>
      </c>
      <c r="M146" s="62">
        <f t="shared" si="3"/>
        <v>8.0877953145408465E-3</v>
      </c>
      <c r="N146" s="64"/>
    </row>
    <row r="147" spans="1:14">
      <c r="A147" s="66" t="s">
        <v>316</v>
      </c>
      <c r="B147" s="17" t="s">
        <v>317</v>
      </c>
      <c r="C147" s="141">
        <v>515159.169921875</v>
      </c>
      <c r="D147" s="52">
        <v>519346.125</v>
      </c>
      <c r="E147" s="52">
        <v>523524.96875</v>
      </c>
      <c r="F147" s="52">
        <v>527714.875</v>
      </c>
      <c r="G147" s="52">
        <v>531866.75</v>
      </c>
      <c r="H147" s="52">
        <v>535956.875</v>
      </c>
      <c r="I147" s="61">
        <f t="shared" si="3"/>
        <v>8.1274979124605906E-3</v>
      </c>
      <c r="J147" s="62">
        <f t="shared" si="3"/>
        <v>8.0463558864523055E-3</v>
      </c>
      <c r="K147" s="62">
        <f t="shared" si="3"/>
        <v>8.0032596344050688E-3</v>
      </c>
      <c r="L147" s="62">
        <f t="shared" si="3"/>
        <v>7.8676482257582503E-3</v>
      </c>
      <c r="M147" s="62">
        <f t="shared" si="3"/>
        <v>7.6901310337598172E-3</v>
      </c>
      <c r="N147" s="64"/>
    </row>
    <row r="148" spans="1:14">
      <c r="A148" s="66" t="s">
        <v>318</v>
      </c>
      <c r="B148" s="17" t="s">
        <v>319</v>
      </c>
      <c r="C148" s="141">
        <v>133480.74755859375</v>
      </c>
      <c r="D148" s="52">
        <v>134315.828125</v>
      </c>
      <c r="E148" s="52">
        <v>135115.515625</v>
      </c>
      <c r="F148" s="52">
        <v>135874.75</v>
      </c>
      <c r="G148" s="52">
        <v>136575.90625</v>
      </c>
      <c r="H148" s="52">
        <v>137233.96875</v>
      </c>
      <c r="I148" s="61">
        <f t="shared" si="3"/>
        <v>6.2561873654451983E-3</v>
      </c>
      <c r="J148" s="62">
        <f t="shared" si="3"/>
        <v>5.9537845327937156E-3</v>
      </c>
      <c r="K148" s="62">
        <f t="shared" si="3"/>
        <v>5.6191501878080086E-3</v>
      </c>
      <c r="L148" s="62">
        <f t="shared" si="3"/>
        <v>5.1603130824526833E-3</v>
      </c>
      <c r="M148" s="62">
        <f t="shared" si="3"/>
        <v>4.8182912936007849E-3</v>
      </c>
      <c r="N148" s="64"/>
    </row>
    <row r="149" spans="1:14">
      <c r="A149" s="66" t="s">
        <v>320</v>
      </c>
      <c r="B149" s="17" t="s">
        <v>321</v>
      </c>
      <c r="C149" s="141">
        <v>269110.24731445313</v>
      </c>
      <c r="D149" s="52">
        <v>271700.1875</v>
      </c>
      <c r="E149" s="52">
        <v>274235.25</v>
      </c>
      <c r="F149" s="52">
        <v>276750.8125</v>
      </c>
      <c r="G149" s="52">
        <v>279204.625</v>
      </c>
      <c r="H149" s="52">
        <v>281594.625</v>
      </c>
      <c r="I149" s="61">
        <f t="shared" si="3"/>
        <v>9.6240860814214013E-3</v>
      </c>
      <c r="J149" s="62">
        <f t="shared" si="3"/>
        <v>9.330367134914086E-3</v>
      </c>
      <c r="K149" s="62">
        <f t="shared" si="3"/>
        <v>9.1730093049671169E-3</v>
      </c>
      <c r="L149" s="62">
        <f t="shared" si="3"/>
        <v>8.8665051344700707E-3</v>
      </c>
      <c r="M149" s="62">
        <f t="shared" si="3"/>
        <v>8.5600301212775953E-3</v>
      </c>
      <c r="N149" s="64"/>
    </row>
    <row r="150" spans="1:14">
      <c r="A150" s="66" t="s">
        <v>322</v>
      </c>
      <c r="B150" s="17" t="s">
        <v>323</v>
      </c>
      <c r="C150" s="141">
        <v>182620.41571044922</v>
      </c>
      <c r="D150" s="52">
        <v>183940.03125</v>
      </c>
      <c r="E150" s="52">
        <v>185280.125</v>
      </c>
      <c r="F150" s="52">
        <v>186638.5</v>
      </c>
      <c r="G150" s="52">
        <v>187932.59375</v>
      </c>
      <c r="H150" s="52">
        <v>189173.8125</v>
      </c>
      <c r="I150" s="61">
        <f t="shared" si="3"/>
        <v>7.2260022759069731E-3</v>
      </c>
      <c r="J150" s="62">
        <f t="shared" si="3"/>
        <v>7.285492673308358E-3</v>
      </c>
      <c r="K150" s="62">
        <f t="shared" si="3"/>
        <v>7.3314663404939751E-3</v>
      </c>
      <c r="L150" s="62">
        <f t="shared" si="3"/>
        <v>6.933691333781633E-3</v>
      </c>
      <c r="M150" s="62">
        <f t="shared" si="3"/>
        <v>6.6045954309084109E-3</v>
      </c>
      <c r="N150" s="64"/>
    </row>
    <row r="151" spans="1:14">
      <c r="A151" s="66" t="s">
        <v>324</v>
      </c>
      <c r="B151" s="17" t="s">
        <v>325</v>
      </c>
      <c r="C151" s="141">
        <v>225634.0859375</v>
      </c>
      <c r="D151" s="52">
        <v>226834.03125</v>
      </c>
      <c r="E151" s="52">
        <v>227948</v>
      </c>
      <c r="F151" s="52">
        <v>229021.34375</v>
      </c>
      <c r="G151" s="52">
        <v>230016.984375</v>
      </c>
      <c r="H151" s="52">
        <v>230922</v>
      </c>
      <c r="I151" s="61">
        <f t="shared" si="3"/>
        <v>5.3181030140649899E-3</v>
      </c>
      <c r="J151" s="62">
        <f t="shared" si="3"/>
        <v>4.9109419070028082E-3</v>
      </c>
      <c r="K151" s="62">
        <f t="shared" si="3"/>
        <v>4.708721945355876E-3</v>
      </c>
      <c r="L151" s="62">
        <f t="shared" si="3"/>
        <v>4.3473704620597964E-3</v>
      </c>
      <c r="M151" s="62">
        <f t="shared" si="3"/>
        <v>3.9345599954676569E-3</v>
      </c>
      <c r="N151" s="64"/>
    </row>
    <row r="152" spans="1:14">
      <c r="A152" s="66" t="s">
        <v>326</v>
      </c>
      <c r="B152" s="17" t="s">
        <v>327</v>
      </c>
      <c r="C152" s="141">
        <v>188683.99951267242</v>
      </c>
      <c r="D152" s="52">
        <v>189923.25</v>
      </c>
      <c r="E152" s="52">
        <v>191177.5625</v>
      </c>
      <c r="F152" s="52">
        <v>192509.03125</v>
      </c>
      <c r="G152" s="52">
        <v>193872.28125</v>
      </c>
      <c r="H152" s="52">
        <v>195219.4375</v>
      </c>
      <c r="I152" s="61">
        <f t="shared" si="3"/>
        <v>6.5678620896751916E-3</v>
      </c>
      <c r="J152" s="62">
        <f t="shared" si="3"/>
        <v>6.6043125315093931E-3</v>
      </c>
      <c r="K152" s="62">
        <f t="shared" si="3"/>
        <v>6.9645659908441626E-3</v>
      </c>
      <c r="L152" s="62">
        <f t="shared" si="3"/>
        <v>7.0814859497663196E-3</v>
      </c>
      <c r="M152" s="62">
        <f t="shared" si="3"/>
        <v>6.9486790030743872E-3</v>
      </c>
      <c r="N152" s="64"/>
    </row>
    <row r="153" spans="1:14">
      <c r="A153" s="66" t="s">
        <v>328</v>
      </c>
      <c r="B153" s="17" t="s">
        <v>329</v>
      </c>
      <c r="C153" s="141">
        <v>299528.00341796875</v>
      </c>
      <c r="D153" s="52">
        <v>302095.9375</v>
      </c>
      <c r="E153" s="52">
        <v>304682.5625</v>
      </c>
      <c r="F153" s="52">
        <v>307258.8125</v>
      </c>
      <c r="G153" s="52">
        <v>309786.53125</v>
      </c>
      <c r="H153" s="52">
        <v>312239.15625</v>
      </c>
      <c r="I153" s="61">
        <f t="shared" si="3"/>
        <v>8.5732687853159462E-3</v>
      </c>
      <c r="J153" s="62">
        <f t="shared" si="3"/>
        <v>8.5622634365944972E-3</v>
      </c>
      <c r="K153" s="62">
        <f t="shared" si="3"/>
        <v>8.4555216381967391E-3</v>
      </c>
      <c r="L153" s="62">
        <f t="shared" si="3"/>
        <v>8.2266761673435163E-3</v>
      </c>
      <c r="M153" s="62">
        <f t="shared" si="3"/>
        <v>7.9171453649180545E-3</v>
      </c>
      <c r="N153" s="64"/>
    </row>
    <row r="154" spans="1:14">
      <c r="A154" s="66" t="s">
        <v>330</v>
      </c>
      <c r="B154" s="17" t="s">
        <v>331</v>
      </c>
      <c r="C154" s="141">
        <v>240990.58837890625</v>
      </c>
      <c r="D154" s="52">
        <v>242897.75</v>
      </c>
      <c r="E154" s="52">
        <v>244893.84375</v>
      </c>
      <c r="F154" s="52">
        <v>246907.328125</v>
      </c>
      <c r="G154" s="52">
        <v>248844.328125</v>
      </c>
      <c r="H154" s="52">
        <v>250708.53125</v>
      </c>
      <c r="I154" s="61">
        <f t="shared" si="3"/>
        <v>7.9138427517972953E-3</v>
      </c>
      <c r="J154" s="62">
        <f t="shared" si="3"/>
        <v>8.2178354883897242E-3</v>
      </c>
      <c r="K154" s="62">
        <f t="shared" si="3"/>
        <v>8.221866030472702E-3</v>
      </c>
      <c r="L154" s="62">
        <f t="shared" si="3"/>
        <v>7.8450486452121826E-3</v>
      </c>
      <c r="M154" s="62">
        <f t="shared" si="3"/>
        <v>7.491443100376971E-3</v>
      </c>
      <c r="N154" s="64"/>
    </row>
    <row r="155" spans="1:14">
      <c r="A155" s="66" t="s">
        <v>332</v>
      </c>
      <c r="B155" s="17" t="s">
        <v>333</v>
      </c>
      <c r="C155" s="141">
        <v>372157.24578857422</v>
      </c>
      <c r="D155" s="52">
        <v>374092.875</v>
      </c>
      <c r="E155" s="52">
        <v>375978.375</v>
      </c>
      <c r="F155" s="52">
        <v>377786.0625</v>
      </c>
      <c r="G155" s="52">
        <v>379443.6875</v>
      </c>
      <c r="H155" s="52">
        <v>381001.59375</v>
      </c>
      <c r="I155" s="61">
        <f t="shared" si="3"/>
        <v>5.2011058049517001E-3</v>
      </c>
      <c r="J155" s="62">
        <f t="shared" si="3"/>
        <v>5.0401922249923015E-3</v>
      </c>
      <c r="K155" s="62">
        <f t="shared" si="3"/>
        <v>4.8079560426845802E-3</v>
      </c>
      <c r="L155" s="62">
        <f t="shared" si="3"/>
        <v>4.3877346586866928E-3</v>
      </c>
      <c r="M155" s="62">
        <f t="shared" si="3"/>
        <v>4.1057640470036905E-3</v>
      </c>
      <c r="N155" s="64"/>
    </row>
    <row r="156" spans="1:14">
      <c r="A156" s="66" t="s">
        <v>334</v>
      </c>
      <c r="B156" s="17" t="s">
        <v>335</v>
      </c>
      <c r="C156" s="141">
        <v>206477.25146484375</v>
      </c>
      <c r="D156" s="52">
        <v>207538.234375</v>
      </c>
      <c r="E156" s="52">
        <v>208628.875</v>
      </c>
      <c r="F156" s="52">
        <v>209772.328125</v>
      </c>
      <c r="G156" s="52">
        <v>210935</v>
      </c>
      <c r="H156" s="52">
        <v>212064.75</v>
      </c>
      <c r="I156" s="61">
        <f t="shared" si="3"/>
        <v>5.1384978375543788E-3</v>
      </c>
      <c r="J156" s="62">
        <f t="shared" si="3"/>
        <v>5.2551310763746528E-3</v>
      </c>
      <c r="K156" s="62">
        <f t="shared" si="3"/>
        <v>5.4807999372090688E-3</v>
      </c>
      <c r="L156" s="62">
        <f t="shared" si="3"/>
        <v>5.5425416945709127E-3</v>
      </c>
      <c r="M156" s="62">
        <f t="shared" si="3"/>
        <v>5.355915329366967E-3</v>
      </c>
      <c r="N156" s="64"/>
    </row>
    <row r="157" spans="1:14">
      <c r="A157" s="66" t="s">
        <v>336</v>
      </c>
      <c r="B157" s="17" t="s">
        <v>337</v>
      </c>
      <c r="C157" s="141">
        <v>96804.16748046875</v>
      </c>
      <c r="D157" s="52">
        <v>97135.1953125</v>
      </c>
      <c r="E157" s="52">
        <v>97507.046875</v>
      </c>
      <c r="F157" s="52">
        <v>97835.65625</v>
      </c>
      <c r="G157" s="52">
        <v>98114.6796875</v>
      </c>
      <c r="H157" s="52">
        <v>98375.65625</v>
      </c>
      <c r="I157" s="61">
        <f t="shared" si="3"/>
        <v>3.4195617879575479E-3</v>
      </c>
      <c r="J157" s="62">
        <f t="shared" si="3"/>
        <v>3.8281856674471371E-3</v>
      </c>
      <c r="K157" s="62">
        <f t="shared" si="3"/>
        <v>3.3701089873152679E-3</v>
      </c>
      <c r="L157" s="62">
        <f t="shared" si="3"/>
        <v>2.851960606131243E-3</v>
      </c>
      <c r="M157" s="62">
        <f t="shared" si="3"/>
        <v>2.659913514789336E-3</v>
      </c>
      <c r="N157" s="64"/>
    </row>
    <row r="158" spans="1:14">
      <c r="A158" s="66" t="s">
        <v>338</v>
      </c>
      <c r="B158" s="17" t="s">
        <v>339</v>
      </c>
      <c r="C158" s="141">
        <v>113167.08203125</v>
      </c>
      <c r="D158" s="52">
        <v>114335.75</v>
      </c>
      <c r="E158" s="52">
        <v>115515.53125</v>
      </c>
      <c r="F158" s="52">
        <v>116668.421875</v>
      </c>
      <c r="G158" s="52">
        <v>117802.734375</v>
      </c>
      <c r="H158" s="52">
        <v>118892.546875</v>
      </c>
      <c r="I158" s="61">
        <f t="shared" si="3"/>
        <v>1.0326925001276299E-2</v>
      </c>
      <c r="J158" s="62">
        <f t="shared" si="3"/>
        <v>1.0318568339299006E-2</v>
      </c>
      <c r="K158" s="62">
        <f t="shared" si="3"/>
        <v>9.9803949523020741E-3</v>
      </c>
      <c r="L158" s="62">
        <f t="shared" si="3"/>
        <v>9.7225322994025642E-3</v>
      </c>
      <c r="M158" s="62">
        <f t="shared" si="3"/>
        <v>9.2511647185609114E-3</v>
      </c>
      <c r="N158" s="64"/>
    </row>
    <row r="159" spans="1:14">
      <c r="A159" s="66" t="s">
        <v>340</v>
      </c>
      <c r="B159" s="17" t="s">
        <v>341</v>
      </c>
      <c r="C159" s="141">
        <v>145493.9150390625</v>
      </c>
      <c r="D159" s="52">
        <v>146794.5625</v>
      </c>
      <c r="E159" s="52">
        <v>148125.171875</v>
      </c>
      <c r="F159" s="52">
        <v>149464.4375</v>
      </c>
      <c r="G159" s="52">
        <v>150796.78125</v>
      </c>
      <c r="H159" s="52">
        <v>152111.375</v>
      </c>
      <c r="I159" s="61">
        <f t="shared" ref="I159:M196" si="4">D159/C159-1</f>
        <v>8.9395316676186276E-3</v>
      </c>
      <c r="J159" s="62">
        <f t="shared" si="4"/>
        <v>9.0644323082471612E-3</v>
      </c>
      <c r="K159" s="62">
        <f t="shared" si="4"/>
        <v>9.0414452050742167E-3</v>
      </c>
      <c r="L159" s="62">
        <f t="shared" si="4"/>
        <v>8.9141187849450798E-3</v>
      </c>
      <c r="M159" s="62">
        <f t="shared" si="4"/>
        <v>8.7176512595490419E-3</v>
      </c>
      <c r="N159" s="64"/>
    </row>
    <row r="160" spans="1:14">
      <c r="A160" s="66" t="s">
        <v>342</v>
      </c>
      <c r="B160" s="17" t="s">
        <v>343</v>
      </c>
      <c r="C160" s="141">
        <v>226201.33227539063</v>
      </c>
      <c r="D160" s="52">
        <v>227382.6875</v>
      </c>
      <c r="E160" s="52">
        <v>228530.703125</v>
      </c>
      <c r="F160" s="52">
        <v>229643.46875</v>
      </c>
      <c r="G160" s="52">
        <v>230728.5625</v>
      </c>
      <c r="H160" s="52">
        <v>231693.875</v>
      </c>
      <c r="I160" s="61">
        <f t="shared" si="4"/>
        <v>5.2225829650336397E-3</v>
      </c>
      <c r="J160" s="62">
        <f t="shared" si="4"/>
        <v>5.0488260017595987E-3</v>
      </c>
      <c r="K160" s="62">
        <f t="shared" si="4"/>
        <v>4.8692171764392889E-3</v>
      </c>
      <c r="L160" s="62">
        <f t="shared" si="4"/>
        <v>4.7251234964633682E-3</v>
      </c>
      <c r="M160" s="62">
        <f t="shared" si="4"/>
        <v>4.1837581335426588E-3</v>
      </c>
      <c r="N160" s="64"/>
    </row>
    <row r="161" spans="1:14">
      <c r="A161" s="66" t="s">
        <v>344</v>
      </c>
      <c r="B161" s="17" t="s">
        <v>345</v>
      </c>
      <c r="C161" s="141">
        <v>204854.00341796875</v>
      </c>
      <c r="D161" s="52">
        <v>205878.6875</v>
      </c>
      <c r="E161" s="52">
        <v>206927.46875</v>
      </c>
      <c r="F161" s="52">
        <v>207959.96875</v>
      </c>
      <c r="G161" s="52">
        <v>208981.4375</v>
      </c>
      <c r="H161" s="52">
        <v>209961.46875</v>
      </c>
      <c r="I161" s="61">
        <f t="shared" si="4"/>
        <v>5.0020212684862564E-3</v>
      </c>
      <c r="J161" s="62">
        <f t="shared" si="4"/>
        <v>5.0941710515810534E-3</v>
      </c>
      <c r="K161" s="62">
        <f t="shared" si="4"/>
        <v>4.9896710486871942E-3</v>
      </c>
      <c r="L161" s="62">
        <f t="shared" si="4"/>
        <v>4.911852776954273E-3</v>
      </c>
      <c r="M161" s="62">
        <f t="shared" si="4"/>
        <v>4.6895612439261658E-3</v>
      </c>
      <c r="N161" s="64"/>
    </row>
    <row r="162" spans="1:14">
      <c r="A162" s="66" t="s">
        <v>346</v>
      </c>
      <c r="B162" s="17" t="s">
        <v>347</v>
      </c>
      <c r="C162" s="141">
        <v>144499.16479492188</v>
      </c>
      <c r="D162" s="52">
        <v>145043.375</v>
      </c>
      <c r="E162" s="52">
        <v>145597.15625</v>
      </c>
      <c r="F162" s="52">
        <v>146175.921875</v>
      </c>
      <c r="G162" s="52">
        <v>146765.703125</v>
      </c>
      <c r="H162" s="52">
        <v>147338.4375</v>
      </c>
      <c r="I162" s="61">
        <f t="shared" si="4"/>
        <v>3.7661823571817354E-3</v>
      </c>
      <c r="J162" s="62">
        <f t="shared" si="4"/>
        <v>3.8180389142212778E-3</v>
      </c>
      <c r="K162" s="62">
        <f t="shared" si="4"/>
        <v>3.9751162722314604E-3</v>
      </c>
      <c r="L162" s="62">
        <f t="shared" si="4"/>
        <v>4.0347359704311359E-3</v>
      </c>
      <c r="M162" s="62">
        <f t="shared" si="4"/>
        <v>3.9023720311017751E-3</v>
      </c>
      <c r="N162" s="64"/>
    </row>
    <row r="163" spans="1:14">
      <c r="A163" s="66" t="s">
        <v>348</v>
      </c>
      <c r="B163" s="17" t="s">
        <v>349</v>
      </c>
      <c r="C163" s="141">
        <v>745291.42082214355</v>
      </c>
      <c r="D163" s="52">
        <v>747848.3125</v>
      </c>
      <c r="E163" s="52">
        <v>750273.75</v>
      </c>
      <c r="F163" s="52">
        <v>752421.75</v>
      </c>
      <c r="G163" s="52">
        <v>754489.25</v>
      </c>
      <c r="H163" s="52">
        <v>756511.25</v>
      </c>
      <c r="I163" s="61">
        <f t="shared" si="4"/>
        <v>3.4307273724363263E-3</v>
      </c>
      <c r="J163" s="62">
        <f t="shared" si="4"/>
        <v>3.2432211980153447E-3</v>
      </c>
      <c r="K163" s="62">
        <f t="shared" si="4"/>
        <v>2.8629550214172017E-3</v>
      </c>
      <c r="L163" s="62">
        <f t="shared" si="4"/>
        <v>2.7477940397124812E-3</v>
      </c>
      <c r="M163" s="62">
        <f t="shared" si="4"/>
        <v>2.6799586607761938E-3</v>
      </c>
      <c r="N163" s="64"/>
    </row>
    <row r="164" spans="1:14">
      <c r="A164" s="66" t="s">
        <v>350</v>
      </c>
      <c r="B164" s="17" t="s">
        <v>351</v>
      </c>
      <c r="C164" s="141">
        <v>230173.17480659485</v>
      </c>
      <c r="D164" s="52">
        <v>231311.25</v>
      </c>
      <c r="E164" s="52">
        <v>232324.75</v>
      </c>
      <c r="F164" s="52">
        <v>233199.9375</v>
      </c>
      <c r="G164" s="52">
        <v>234095.46875</v>
      </c>
      <c r="H164" s="52">
        <v>235042.1875</v>
      </c>
      <c r="I164" s="61">
        <f t="shared" si="4"/>
        <v>4.9444301854959516E-3</v>
      </c>
      <c r="J164" s="62">
        <f t="shared" si="4"/>
        <v>4.3815421861237436E-3</v>
      </c>
      <c r="K164" s="62">
        <f t="shared" si="4"/>
        <v>3.7670868041395078E-3</v>
      </c>
      <c r="L164" s="62">
        <f t="shared" si="4"/>
        <v>3.840186492331199E-3</v>
      </c>
      <c r="M164" s="62">
        <f t="shared" si="4"/>
        <v>4.0441566641815641E-3</v>
      </c>
      <c r="N164" s="64"/>
    </row>
    <row r="165" spans="1:14">
      <c r="A165" s="66" t="s">
        <v>352</v>
      </c>
      <c r="B165" s="17" t="s">
        <v>353</v>
      </c>
      <c r="C165" s="141">
        <v>215319.83740234375</v>
      </c>
      <c r="D165" s="52">
        <v>216374.59375</v>
      </c>
      <c r="E165" s="52">
        <v>217457.140625</v>
      </c>
      <c r="F165" s="52">
        <v>218521.34375</v>
      </c>
      <c r="G165" s="52">
        <v>219544.90625</v>
      </c>
      <c r="H165" s="52">
        <v>220557.125</v>
      </c>
      <c r="I165" s="61">
        <f t="shared" si="4"/>
        <v>4.8985563075887306E-3</v>
      </c>
      <c r="J165" s="62">
        <f t="shared" si="4"/>
        <v>5.0031145350215578E-3</v>
      </c>
      <c r="K165" s="62">
        <f t="shared" si="4"/>
        <v>4.8938522871282419E-3</v>
      </c>
      <c r="L165" s="62">
        <f t="shared" si="4"/>
        <v>4.6840390162117274E-3</v>
      </c>
      <c r="M165" s="62">
        <f t="shared" si="4"/>
        <v>4.6105317007325564E-3</v>
      </c>
      <c r="N165" s="64"/>
    </row>
    <row r="166" spans="1:14">
      <c r="A166" s="66" t="s">
        <v>354</v>
      </c>
      <c r="B166" s="17" t="s">
        <v>355</v>
      </c>
      <c r="C166" s="141">
        <v>286630.24725341797</v>
      </c>
      <c r="D166" s="52">
        <v>288342.1875</v>
      </c>
      <c r="E166" s="52">
        <v>289813.3125</v>
      </c>
      <c r="F166" s="52">
        <v>290995.65625</v>
      </c>
      <c r="G166" s="52">
        <v>292276.1875</v>
      </c>
      <c r="H166" s="52">
        <v>293606.125</v>
      </c>
      <c r="I166" s="61">
        <f t="shared" si="4"/>
        <v>5.9726433723810146E-3</v>
      </c>
      <c r="J166" s="62">
        <f t="shared" si="4"/>
        <v>5.1020109570334427E-3</v>
      </c>
      <c r="K166" s="62">
        <f t="shared" si="4"/>
        <v>4.0796737037398501E-3</v>
      </c>
      <c r="L166" s="62">
        <f t="shared" si="4"/>
        <v>4.4005167173351012E-3</v>
      </c>
      <c r="M166" s="62">
        <f t="shared" si="4"/>
        <v>4.5502766112275328E-3</v>
      </c>
      <c r="N166" s="64"/>
    </row>
    <row r="167" spans="1:14">
      <c r="A167" s="66" t="s">
        <v>356</v>
      </c>
      <c r="B167" s="17" t="s">
        <v>357</v>
      </c>
      <c r="C167" s="141">
        <v>563241.33819580078</v>
      </c>
      <c r="D167" s="52">
        <v>566415.25</v>
      </c>
      <c r="E167" s="52">
        <v>569597.25</v>
      </c>
      <c r="F167" s="52">
        <v>572752.5</v>
      </c>
      <c r="G167" s="52">
        <v>575823.25</v>
      </c>
      <c r="H167" s="52">
        <v>578809.9375</v>
      </c>
      <c r="I167" s="61">
        <f t="shared" si="4"/>
        <v>5.6350832031719644E-3</v>
      </c>
      <c r="J167" s="62">
        <f t="shared" si="4"/>
        <v>5.6177865973769947E-3</v>
      </c>
      <c r="K167" s="62">
        <f t="shared" si="4"/>
        <v>5.5394403677335724E-3</v>
      </c>
      <c r="L167" s="62">
        <f t="shared" si="4"/>
        <v>5.3613908276262112E-3</v>
      </c>
      <c r="M167" s="62">
        <f t="shared" si="4"/>
        <v>5.1868129673471319E-3</v>
      </c>
      <c r="N167" s="64"/>
    </row>
    <row r="168" spans="1:14">
      <c r="A168" s="66" t="s">
        <v>358</v>
      </c>
      <c r="B168" s="17" t="s">
        <v>359</v>
      </c>
      <c r="C168" s="141">
        <v>207664.99959182739</v>
      </c>
      <c r="D168" s="52">
        <v>209078.46875</v>
      </c>
      <c r="E168" s="52">
        <v>210293.578125</v>
      </c>
      <c r="F168" s="52">
        <v>211439</v>
      </c>
      <c r="G168" s="52">
        <v>212651.703125</v>
      </c>
      <c r="H168" s="52">
        <v>213944.1875</v>
      </c>
      <c r="I168" s="61">
        <f t="shared" si="4"/>
        <v>6.8064871834485619E-3</v>
      </c>
      <c r="J168" s="62">
        <f t="shared" si="4"/>
        <v>5.8117384456881638E-3</v>
      </c>
      <c r="K168" s="62">
        <f t="shared" si="4"/>
        <v>5.4467753376623573E-3</v>
      </c>
      <c r="L168" s="62">
        <f t="shared" si="4"/>
        <v>5.7354751252134406E-3</v>
      </c>
      <c r="M168" s="62">
        <f t="shared" si="4"/>
        <v>6.0779403879980265E-3</v>
      </c>
      <c r="N168" s="64"/>
    </row>
    <row r="169" spans="1:14">
      <c r="A169" s="66" t="s">
        <v>360</v>
      </c>
      <c r="B169" s="17" t="s">
        <v>361</v>
      </c>
      <c r="C169" s="141">
        <v>801319.58154296875</v>
      </c>
      <c r="D169" s="52">
        <v>804863.5625</v>
      </c>
      <c r="E169" s="52">
        <v>808390.5625</v>
      </c>
      <c r="F169" s="52">
        <v>811920.5</v>
      </c>
      <c r="G169" s="52">
        <v>815512.25</v>
      </c>
      <c r="H169" s="52">
        <v>819186.4375</v>
      </c>
      <c r="I169" s="61">
        <f t="shared" si="4"/>
        <v>4.4226810858749577E-3</v>
      </c>
      <c r="J169" s="62">
        <f t="shared" si="4"/>
        <v>4.3821091726958805E-3</v>
      </c>
      <c r="K169" s="62">
        <f t="shared" si="4"/>
        <v>4.3666238372246369E-3</v>
      </c>
      <c r="L169" s="62">
        <f t="shared" si="4"/>
        <v>4.4237705538905381E-3</v>
      </c>
      <c r="M169" s="62">
        <f t="shared" si="4"/>
        <v>4.505373769676746E-3</v>
      </c>
      <c r="N169" s="64"/>
    </row>
    <row r="170" spans="1:14">
      <c r="A170" s="66" t="s">
        <v>362</v>
      </c>
      <c r="B170" s="17" t="s">
        <v>363</v>
      </c>
      <c r="C170" s="141">
        <v>647166.6636505127</v>
      </c>
      <c r="D170" s="52">
        <v>651781.125</v>
      </c>
      <c r="E170" s="52">
        <v>656479.25</v>
      </c>
      <c r="F170" s="52">
        <v>660995.375</v>
      </c>
      <c r="G170" s="52">
        <v>665453.4375</v>
      </c>
      <c r="H170" s="52">
        <v>669808.625</v>
      </c>
      <c r="I170" s="61">
        <f t="shared" si="4"/>
        <v>7.1302519253051422E-3</v>
      </c>
      <c r="J170" s="62">
        <f t="shared" si="4"/>
        <v>7.2081329449360521E-3</v>
      </c>
      <c r="K170" s="62">
        <f t="shared" si="4"/>
        <v>6.8793111130320828E-3</v>
      </c>
      <c r="L170" s="62">
        <f t="shared" si="4"/>
        <v>6.7444685221889067E-3</v>
      </c>
      <c r="M170" s="62">
        <f t="shared" si="4"/>
        <v>6.5446915660420935E-3</v>
      </c>
      <c r="N170" s="64"/>
    </row>
    <row r="171" spans="1:14">
      <c r="A171" s="66" t="s">
        <v>364</v>
      </c>
      <c r="B171" s="17" t="s">
        <v>365</v>
      </c>
      <c r="C171" s="141">
        <v>575386.83755493164</v>
      </c>
      <c r="D171" s="52">
        <v>579195.75</v>
      </c>
      <c r="E171" s="52">
        <v>583022.5625</v>
      </c>
      <c r="F171" s="52">
        <v>586774.5</v>
      </c>
      <c r="G171" s="52">
        <v>590534.5625</v>
      </c>
      <c r="H171" s="52">
        <v>594219.5</v>
      </c>
      <c r="I171" s="61">
        <f t="shared" si="4"/>
        <v>6.6197420525886397E-3</v>
      </c>
      <c r="J171" s="62">
        <f t="shared" si="4"/>
        <v>6.6071142614565481E-3</v>
      </c>
      <c r="K171" s="62">
        <f t="shared" si="4"/>
        <v>6.4353212745518196E-3</v>
      </c>
      <c r="L171" s="62">
        <f t="shared" si="4"/>
        <v>6.408019605487203E-3</v>
      </c>
      <c r="M171" s="62">
        <f t="shared" si="4"/>
        <v>6.2400030988871702E-3</v>
      </c>
      <c r="N171" s="64"/>
    </row>
    <row r="172" spans="1:14">
      <c r="A172" s="66" t="s">
        <v>366</v>
      </c>
      <c r="B172" s="17" t="s">
        <v>367</v>
      </c>
      <c r="C172" s="141">
        <v>575240.8369140625</v>
      </c>
      <c r="D172" s="52">
        <v>578764.8125</v>
      </c>
      <c r="E172" s="52">
        <v>582469.875</v>
      </c>
      <c r="F172" s="52">
        <v>586146.75</v>
      </c>
      <c r="G172" s="52">
        <v>589769.875</v>
      </c>
      <c r="H172" s="52">
        <v>593350.0625</v>
      </c>
      <c r="I172" s="61">
        <f t="shared" si="4"/>
        <v>6.1260873008290861E-3</v>
      </c>
      <c r="J172" s="62">
        <f t="shared" si="4"/>
        <v>6.4016720090425139E-3</v>
      </c>
      <c r="K172" s="62">
        <f t="shared" si="4"/>
        <v>6.3125582245777689E-3</v>
      </c>
      <c r="L172" s="62">
        <f t="shared" si="4"/>
        <v>6.1812592153756007E-3</v>
      </c>
      <c r="M172" s="62">
        <f t="shared" si="4"/>
        <v>6.0704821520427554E-3</v>
      </c>
      <c r="N172" s="64"/>
    </row>
    <row r="173" spans="1:14">
      <c r="A173" s="66" t="s">
        <v>368</v>
      </c>
      <c r="B173" s="17" t="s">
        <v>369</v>
      </c>
      <c r="C173" s="141">
        <v>237659.91450500488</v>
      </c>
      <c r="D173" s="52">
        <v>239149.65625</v>
      </c>
      <c r="E173" s="52">
        <v>240568.46875</v>
      </c>
      <c r="F173" s="52">
        <v>241927.0625</v>
      </c>
      <c r="G173" s="52">
        <v>243210.375</v>
      </c>
      <c r="H173" s="52">
        <v>244411.71875</v>
      </c>
      <c r="I173" s="61">
        <f t="shared" si="4"/>
        <v>6.2683761714630304E-3</v>
      </c>
      <c r="J173" s="62">
        <f t="shared" si="4"/>
        <v>5.9327390314825035E-3</v>
      </c>
      <c r="K173" s="62">
        <f t="shared" si="4"/>
        <v>5.6474306755964765E-3</v>
      </c>
      <c r="L173" s="62">
        <f t="shared" si="4"/>
        <v>5.3045429756333196E-3</v>
      </c>
      <c r="M173" s="62">
        <f t="shared" si="4"/>
        <v>4.9395250922170675E-3</v>
      </c>
      <c r="N173" s="64"/>
    </row>
    <row r="174" spans="1:14">
      <c r="A174" s="66" t="s">
        <v>370</v>
      </c>
      <c r="B174" s="17" t="s">
        <v>371</v>
      </c>
      <c r="C174" s="141">
        <v>336408.41870117188</v>
      </c>
      <c r="D174" s="52">
        <v>336757.8125</v>
      </c>
      <c r="E174" s="52">
        <v>337197.96875</v>
      </c>
      <c r="F174" s="52">
        <v>337632.40625</v>
      </c>
      <c r="G174" s="52">
        <v>338052.3125</v>
      </c>
      <c r="H174" s="52">
        <v>338424.6875</v>
      </c>
      <c r="I174" s="61">
        <f t="shared" si="4"/>
        <v>1.0386000450794963E-3</v>
      </c>
      <c r="J174" s="62">
        <f t="shared" si="4"/>
        <v>1.3070409465258948E-3</v>
      </c>
      <c r="K174" s="62">
        <f t="shared" si="4"/>
        <v>1.2883751987311509E-3</v>
      </c>
      <c r="L174" s="62">
        <f t="shared" si="4"/>
        <v>1.243678753066968E-3</v>
      </c>
      <c r="M174" s="62">
        <f t="shared" si="4"/>
        <v>1.1015306987436357E-3</v>
      </c>
      <c r="N174" s="64"/>
    </row>
    <row r="175" spans="1:14">
      <c r="A175" s="66" t="s">
        <v>372</v>
      </c>
      <c r="B175" s="17" t="s">
        <v>373</v>
      </c>
      <c r="C175" s="141">
        <v>525567.0029296875</v>
      </c>
      <c r="D175" s="52">
        <v>527745.75</v>
      </c>
      <c r="E175" s="52">
        <v>529457.6875</v>
      </c>
      <c r="F175" s="52">
        <v>530687.3125</v>
      </c>
      <c r="G175" s="52">
        <v>531883.9375</v>
      </c>
      <c r="H175" s="52">
        <v>533125</v>
      </c>
      <c r="I175" s="61">
        <f t="shared" si="4"/>
        <v>4.1455172378923599E-3</v>
      </c>
      <c r="J175" s="62">
        <f t="shared" si="4"/>
        <v>3.2438679041943974E-3</v>
      </c>
      <c r="K175" s="62">
        <f t="shared" si="4"/>
        <v>2.3224235458854103E-3</v>
      </c>
      <c r="L175" s="62">
        <f t="shared" si="4"/>
        <v>2.254858881707289E-3</v>
      </c>
      <c r="M175" s="62">
        <f t="shared" si="4"/>
        <v>2.333333294164408E-3</v>
      </c>
      <c r="N175" s="64"/>
    </row>
    <row r="176" spans="1:14">
      <c r="A176" s="66" t="s">
        <v>374</v>
      </c>
      <c r="B176" s="17" t="s">
        <v>375</v>
      </c>
      <c r="C176" s="141">
        <v>641324.16796875</v>
      </c>
      <c r="D176" s="52">
        <v>647873.9375</v>
      </c>
      <c r="E176" s="52">
        <v>653890.9375</v>
      </c>
      <c r="F176" s="52">
        <v>659284.125</v>
      </c>
      <c r="G176" s="52">
        <v>664160.875</v>
      </c>
      <c r="H176" s="52">
        <v>668885.75</v>
      </c>
      <c r="I176" s="61">
        <f t="shared" si="4"/>
        <v>1.0212884307782888E-2</v>
      </c>
      <c r="J176" s="62">
        <f t="shared" si="4"/>
        <v>9.2873005869293923E-3</v>
      </c>
      <c r="K176" s="62">
        <f t="shared" si="4"/>
        <v>8.2478394954050849E-3</v>
      </c>
      <c r="L176" s="62">
        <f t="shared" si="4"/>
        <v>7.3970384164794289E-3</v>
      </c>
      <c r="M176" s="62">
        <f t="shared" si="4"/>
        <v>7.1140519983203809E-3</v>
      </c>
      <c r="N176" s="64"/>
    </row>
    <row r="177" spans="1:14">
      <c r="A177" s="66" t="s">
        <v>376</v>
      </c>
      <c r="B177" s="17" t="s">
        <v>377</v>
      </c>
      <c r="C177" s="141">
        <v>559494.6708984375</v>
      </c>
      <c r="D177" s="52">
        <v>563792.625</v>
      </c>
      <c r="E177" s="52">
        <v>568164.25</v>
      </c>
      <c r="F177" s="52">
        <v>572417.625</v>
      </c>
      <c r="G177" s="52">
        <v>576432.375</v>
      </c>
      <c r="H177" s="52">
        <v>580103.125</v>
      </c>
      <c r="I177" s="61">
        <f t="shared" si="4"/>
        <v>7.6818499355155723E-3</v>
      </c>
      <c r="J177" s="62">
        <f t="shared" si="4"/>
        <v>7.7539591795829921E-3</v>
      </c>
      <c r="K177" s="62">
        <f t="shared" si="4"/>
        <v>7.4861714724219208E-3</v>
      </c>
      <c r="L177" s="62">
        <f t="shared" si="4"/>
        <v>7.0136729280478871E-3</v>
      </c>
      <c r="M177" s="62">
        <f t="shared" si="4"/>
        <v>6.3680496779869866E-3</v>
      </c>
      <c r="N177" s="64"/>
    </row>
    <row r="178" spans="1:14">
      <c r="A178" s="66" t="s">
        <v>378</v>
      </c>
      <c r="B178" s="17" t="s">
        <v>379</v>
      </c>
      <c r="C178" s="141">
        <v>544245.25732421875</v>
      </c>
      <c r="D178" s="52">
        <v>547396.375</v>
      </c>
      <c r="E178" s="52">
        <v>550345.9375</v>
      </c>
      <c r="F178" s="52">
        <v>553094.125</v>
      </c>
      <c r="G178" s="52">
        <v>555635</v>
      </c>
      <c r="H178" s="52">
        <v>558034.875</v>
      </c>
      <c r="I178" s="61">
        <f t="shared" si="4"/>
        <v>5.7898854117235388E-3</v>
      </c>
      <c r="J178" s="62">
        <f t="shared" si="4"/>
        <v>5.3883486166674821E-3</v>
      </c>
      <c r="K178" s="62">
        <f t="shared" si="4"/>
        <v>4.9935637073725836E-3</v>
      </c>
      <c r="L178" s="62">
        <f t="shared" si="4"/>
        <v>4.5939287458531819E-3</v>
      </c>
      <c r="M178" s="62">
        <f t="shared" si="4"/>
        <v>4.3191573604974831E-3</v>
      </c>
      <c r="N178" s="64"/>
    </row>
    <row r="179" spans="1:14">
      <c r="A179" s="66" t="s">
        <v>380</v>
      </c>
      <c r="B179" s="17" t="s">
        <v>381</v>
      </c>
      <c r="C179" s="141">
        <v>1008377.1599116325</v>
      </c>
      <c r="D179" s="52">
        <v>1017741.5</v>
      </c>
      <c r="E179" s="52">
        <v>1026830</v>
      </c>
      <c r="F179" s="52">
        <v>1035613.5</v>
      </c>
      <c r="G179" s="52">
        <v>1044295.375</v>
      </c>
      <c r="H179" s="52">
        <v>1052867.75</v>
      </c>
      <c r="I179" s="61">
        <f t="shared" si="4"/>
        <v>9.2865452140824534E-3</v>
      </c>
      <c r="J179" s="62">
        <f t="shared" si="4"/>
        <v>8.9300672125485203E-3</v>
      </c>
      <c r="K179" s="62">
        <f t="shared" si="4"/>
        <v>8.5539962798126812E-3</v>
      </c>
      <c r="L179" s="62">
        <f t="shared" si="4"/>
        <v>8.3833157833497207E-3</v>
      </c>
      <c r="M179" s="62">
        <f t="shared" si="4"/>
        <v>8.2087646897794908E-3</v>
      </c>
      <c r="N179" s="64"/>
    </row>
    <row r="180" spans="1:14">
      <c r="A180" s="66" t="s">
        <v>382</v>
      </c>
      <c r="B180" s="17" t="s">
        <v>383</v>
      </c>
      <c r="C180" s="141">
        <v>460081.74780273438</v>
      </c>
      <c r="D180" s="52">
        <v>462630.34375</v>
      </c>
      <c r="E180" s="52">
        <v>465062.5</v>
      </c>
      <c r="F180" s="52">
        <v>467395.375</v>
      </c>
      <c r="G180" s="52">
        <v>469647.59375</v>
      </c>
      <c r="H180" s="52">
        <v>471660.34375</v>
      </c>
      <c r="I180" s="61">
        <f t="shared" si="4"/>
        <v>5.539441543676249E-3</v>
      </c>
      <c r="J180" s="62">
        <f t="shared" si="4"/>
        <v>5.2572345996273473E-3</v>
      </c>
      <c r="K180" s="62">
        <f t="shared" si="4"/>
        <v>5.0162612552075991E-3</v>
      </c>
      <c r="L180" s="62">
        <f t="shared" si="4"/>
        <v>4.8186586142406895E-3</v>
      </c>
      <c r="M180" s="62">
        <f t="shared" si="4"/>
        <v>4.2856601988072729E-3</v>
      </c>
      <c r="N180" s="64"/>
    </row>
    <row r="181" spans="1:14">
      <c r="A181" s="66" t="s">
        <v>384</v>
      </c>
      <c r="B181" s="17" t="s">
        <v>385</v>
      </c>
      <c r="C181" s="141">
        <v>1310470.4106941223</v>
      </c>
      <c r="D181" s="52">
        <v>1320167.625</v>
      </c>
      <c r="E181" s="52">
        <v>1329445</v>
      </c>
      <c r="F181" s="52">
        <v>1338521.875</v>
      </c>
      <c r="G181" s="52">
        <v>1347418.625</v>
      </c>
      <c r="H181" s="52">
        <v>1355927.75</v>
      </c>
      <c r="I181" s="61">
        <f t="shared" si="4"/>
        <v>7.3997964599150645E-3</v>
      </c>
      <c r="J181" s="62">
        <f t="shared" si="4"/>
        <v>7.0274219912036529E-3</v>
      </c>
      <c r="K181" s="62">
        <f t="shared" si="4"/>
        <v>6.8275671426798468E-3</v>
      </c>
      <c r="L181" s="62">
        <f t="shared" si="4"/>
        <v>6.6466974998073969E-3</v>
      </c>
      <c r="M181" s="62">
        <f t="shared" si="4"/>
        <v>6.3151309044728876E-3</v>
      </c>
      <c r="N181" s="64"/>
    </row>
    <row r="182" spans="1:14">
      <c r="A182" s="66" t="s">
        <v>386</v>
      </c>
      <c r="B182" s="17" t="s">
        <v>387</v>
      </c>
      <c r="C182" s="141">
        <v>879777.00818443298</v>
      </c>
      <c r="D182" s="52">
        <v>884667.0625</v>
      </c>
      <c r="E182" s="52">
        <v>888936.5</v>
      </c>
      <c r="F182" s="52">
        <v>892733.0625</v>
      </c>
      <c r="G182" s="52">
        <v>896551.5625</v>
      </c>
      <c r="H182" s="52">
        <v>900528.75</v>
      </c>
      <c r="I182" s="61">
        <f t="shared" si="4"/>
        <v>5.5582883731621902E-3</v>
      </c>
      <c r="J182" s="62">
        <f t="shared" si="4"/>
        <v>4.8260387223357792E-3</v>
      </c>
      <c r="K182" s="62">
        <f t="shared" si="4"/>
        <v>4.2709040522017627E-3</v>
      </c>
      <c r="L182" s="62">
        <f t="shared" si="4"/>
        <v>4.2773144183847478E-3</v>
      </c>
      <c r="M182" s="62">
        <f t="shared" si="4"/>
        <v>4.4360945497765591E-3</v>
      </c>
      <c r="N182" s="64"/>
    </row>
    <row r="183" spans="1:14">
      <c r="A183" s="66" t="s">
        <v>388</v>
      </c>
      <c r="B183" s="17" t="s">
        <v>389</v>
      </c>
      <c r="C183" s="141">
        <v>1049689.4992675781</v>
      </c>
      <c r="D183" s="52">
        <v>1053807.5</v>
      </c>
      <c r="E183" s="52">
        <v>1058006.75</v>
      </c>
      <c r="F183" s="52">
        <v>1062176.125</v>
      </c>
      <c r="G183" s="52">
        <v>1066289</v>
      </c>
      <c r="H183" s="52">
        <v>1070236.75</v>
      </c>
      <c r="I183" s="61">
        <f t="shared" si="4"/>
        <v>3.9230655687183535E-3</v>
      </c>
      <c r="J183" s="62">
        <f t="shared" si="4"/>
        <v>3.9848359401504219E-3</v>
      </c>
      <c r="K183" s="62">
        <f t="shared" si="4"/>
        <v>3.9407829864979149E-3</v>
      </c>
      <c r="L183" s="62">
        <f t="shared" si="4"/>
        <v>3.8721214902095458E-3</v>
      </c>
      <c r="M183" s="62">
        <f t="shared" si="4"/>
        <v>3.7023264799693756E-3</v>
      </c>
      <c r="N183" s="64"/>
    </row>
    <row r="184" spans="1:14">
      <c r="A184" s="66" t="s">
        <v>390</v>
      </c>
      <c r="B184" s="17" t="s">
        <v>391</v>
      </c>
      <c r="C184" s="141">
        <v>532851.00036621094</v>
      </c>
      <c r="D184" s="52">
        <v>536622.875</v>
      </c>
      <c r="E184" s="52">
        <v>540072.5</v>
      </c>
      <c r="F184" s="52">
        <v>543229</v>
      </c>
      <c r="G184" s="52">
        <v>546268.6875</v>
      </c>
      <c r="H184" s="52">
        <v>549220.25</v>
      </c>
      <c r="I184" s="61">
        <f t="shared" si="4"/>
        <v>7.0786667026931926E-3</v>
      </c>
      <c r="J184" s="62">
        <f t="shared" si="4"/>
        <v>6.428397224028215E-3</v>
      </c>
      <c r="K184" s="62">
        <f t="shared" si="4"/>
        <v>5.8445856806261798E-3</v>
      </c>
      <c r="L184" s="62">
        <f t="shared" si="4"/>
        <v>5.5955913620222564E-3</v>
      </c>
      <c r="M184" s="62">
        <f t="shared" si="4"/>
        <v>5.4031332337716176E-3</v>
      </c>
      <c r="N184" s="64"/>
    </row>
    <row r="185" spans="1:14">
      <c r="A185" s="66" t="s">
        <v>392</v>
      </c>
      <c r="B185" s="17" t="s">
        <v>393</v>
      </c>
      <c r="C185" s="141">
        <v>219095.58532714844</v>
      </c>
      <c r="D185" s="52">
        <v>219720.4375</v>
      </c>
      <c r="E185" s="52">
        <v>220334</v>
      </c>
      <c r="F185" s="52">
        <v>220946.0625</v>
      </c>
      <c r="G185" s="52">
        <v>221540.53125</v>
      </c>
      <c r="H185" s="52">
        <v>222102.78125</v>
      </c>
      <c r="I185" s="61">
        <f t="shared" si="4"/>
        <v>2.8519614939686022E-3</v>
      </c>
      <c r="J185" s="62">
        <f t="shared" si="4"/>
        <v>2.7924689527345503E-3</v>
      </c>
      <c r="K185" s="62">
        <f t="shared" si="4"/>
        <v>2.7778849383208737E-3</v>
      </c>
      <c r="L185" s="62">
        <f t="shared" si="4"/>
        <v>2.6905605072731209E-3</v>
      </c>
      <c r="M185" s="62">
        <f t="shared" si="4"/>
        <v>2.5379103174827389E-3</v>
      </c>
      <c r="N185" s="64"/>
    </row>
    <row r="186" spans="1:14">
      <c r="A186" s="66" t="s">
        <v>394</v>
      </c>
      <c r="B186" s="17" t="s">
        <v>395</v>
      </c>
      <c r="C186" s="141">
        <v>167158.00299072266</v>
      </c>
      <c r="D186" s="52">
        <v>168384.8125</v>
      </c>
      <c r="E186" s="52">
        <v>169595.8125</v>
      </c>
      <c r="F186" s="52">
        <v>170773.859375</v>
      </c>
      <c r="G186" s="52">
        <v>171979.453125</v>
      </c>
      <c r="H186" s="52">
        <v>173062.6875</v>
      </c>
      <c r="I186" s="61">
        <f t="shared" si="4"/>
        <v>7.339220900751231E-3</v>
      </c>
      <c r="J186" s="62">
        <f t="shared" si="4"/>
        <v>7.1918600140972178E-3</v>
      </c>
      <c r="K186" s="62">
        <f t="shared" si="4"/>
        <v>6.946202607449381E-3</v>
      </c>
      <c r="L186" s="62">
        <f t="shared" si="4"/>
        <v>7.0595918743785457E-3</v>
      </c>
      <c r="M186" s="62">
        <f t="shared" si="4"/>
        <v>6.2986266982292261E-3</v>
      </c>
      <c r="N186" s="64"/>
    </row>
    <row r="187" spans="1:14">
      <c r="A187" s="66" t="s">
        <v>396</v>
      </c>
      <c r="B187" s="17" t="s">
        <v>397</v>
      </c>
      <c r="C187" s="141">
        <v>279038.83349609375</v>
      </c>
      <c r="D187" s="52">
        <v>281462.125</v>
      </c>
      <c r="E187" s="52">
        <v>283903.5</v>
      </c>
      <c r="F187" s="52">
        <v>286350.625</v>
      </c>
      <c r="G187" s="52">
        <v>288745.1875</v>
      </c>
      <c r="H187" s="52">
        <v>291053.34375</v>
      </c>
      <c r="I187" s="61">
        <f t="shared" si="4"/>
        <v>8.6844238615273461E-3</v>
      </c>
      <c r="J187" s="62">
        <f t="shared" si="4"/>
        <v>8.6739023945050509E-3</v>
      </c>
      <c r="K187" s="62">
        <f t="shared" si="4"/>
        <v>8.6195661554013814E-3</v>
      </c>
      <c r="L187" s="62">
        <f t="shared" si="4"/>
        <v>8.3623442414346716E-3</v>
      </c>
      <c r="M187" s="62">
        <f t="shared" si="4"/>
        <v>7.9937479477472095E-3</v>
      </c>
      <c r="N187" s="64"/>
    </row>
    <row r="188" spans="1:14">
      <c r="A188" s="66" t="s">
        <v>398</v>
      </c>
      <c r="B188" s="17" t="s">
        <v>399</v>
      </c>
      <c r="C188" s="141">
        <v>185222.16552734375</v>
      </c>
      <c r="D188" s="52">
        <v>186162.3125</v>
      </c>
      <c r="E188" s="52">
        <v>187122.96875</v>
      </c>
      <c r="F188" s="52">
        <v>188116.6875</v>
      </c>
      <c r="G188" s="52">
        <v>189104.8125</v>
      </c>
      <c r="H188" s="52">
        <v>190091.625</v>
      </c>
      <c r="I188" s="61">
        <f t="shared" si="4"/>
        <v>5.0757800502956307E-3</v>
      </c>
      <c r="J188" s="62">
        <f t="shared" si="4"/>
        <v>5.1603154102417559E-3</v>
      </c>
      <c r="K188" s="62">
        <f t="shared" si="4"/>
        <v>5.3105118876541901E-3</v>
      </c>
      <c r="L188" s="62">
        <f t="shared" si="4"/>
        <v>5.2527237914499203E-3</v>
      </c>
      <c r="M188" s="62">
        <f t="shared" si="4"/>
        <v>5.2183362599511618E-3</v>
      </c>
      <c r="N188" s="64"/>
    </row>
    <row r="189" spans="1:14">
      <c r="A189" s="66" t="s">
        <v>400</v>
      </c>
      <c r="B189" s="17" t="s">
        <v>401</v>
      </c>
      <c r="C189" s="141">
        <v>188323.41461181641</v>
      </c>
      <c r="D189" s="52">
        <v>189659.28125</v>
      </c>
      <c r="E189" s="52">
        <v>191002.90625</v>
      </c>
      <c r="F189" s="52">
        <v>192351.65625</v>
      </c>
      <c r="G189" s="52">
        <v>193696.15625</v>
      </c>
      <c r="H189" s="52">
        <v>195016.71875</v>
      </c>
      <c r="I189" s="61">
        <f t="shared" si="4"/>
        <v>7.0934707770522465E-3</v>
      </c>
      <c r="J189" s="62">
        <f t="shared" si="4"/>
        <v>7.0844146995838742E-3</v>
      </c>
      <c r="K189" s="62">
        <f t="shared" si="4"/>
        <v>7.0614108784012863E-3</v>
      </c>
      <c r="L189" s="62">
        <f t="shared" si="4"/>
        <v>6.9898020438803332E-3</v>
      </c>
      <c r="M189" s="62">
        <f t="shared" si="4"/>
        <v>6.8177011127448228E-3</v>
      </c>
      <c r="N189" s="64"/>
    </row>
    <row r="190" spans="1:14">
      <c r="A190" s="66" t="s">
        <v>402</v>
      </c>
      <c r="B190" s="17" t="s">
        <v>403</v>
      </c>
      <c r="C190" s="141">
        <v>307646.0830078125</v>
      </c>
      <c r="D190" s="52">
        <v>309493.5</v>
      </c>
      <c r="E190" s="52">
        <v>311412.78125</v>
      </c>
      <c r="F190" s="52">
        <v>313306.78125</v>
      </c>
      <c r="G190" s="52">
        <v>315180.0625</v>
      </c>
      <c r="H190" s="52">
        <v>317002.625</v>
      </c>
      <c r="I190" s="61">
        <f t="shared" si="4"/>
        <v>6.0050073582136321E-3</v>
      </c>
      <c r="J190" s="62">
        <f t="shared" si="4"/>
        <v>6.201362064146787E-3</v>
      </c>
      <c r="K190" s="62">
        <f t="shared" si="4"/>
        <v>6.0819597461527763E-3</v>
      </c>
      <c r="L190" s="62">
        <f t="shared" si="4"/>
        <v>5.9790638508563365E-3</v>
      </c>
      <c r="M190" s="62">
        <f t="shared" si="4"/>
        <v>5.7826072040962906E-3</v>
      </c>
      <c r="N190" s="64"/>
    </row>
    <row r="191" spans="1:14">
      <c r="A191" s="66" t="s">
        <v>404</v>
      </c>
      <c r="B191" s="17" t="s">
        <v>405</v>
      </c>
      <c r="C191" s="141">
        <v>492969.25390625</v>
      </c>
      <c r="D191" s="52">
        <v>496486.1875</v>
      </c>
      <c r="E191" s="52">
        <v>500118.6875</v>
      </c>
      <c r="F191" s="52">
        <v>503703.3125</v>
      </c>
      <c r="G191" s="52">
        <v>507223.9375</v>
      </c>
      <c r="H191" s="52">
        <v>510581.8125</v>
      </c>
      <c r="I191" s="61">
        <f t="shared" si="4"/>
        <v>7.1341844666419352E-3</v>
      </c>
      <c r="J191" s="62">
        <f t="shared" si="4"/>
        <v>7.3164170352675306E-3</v>
      </c>
      <c r="K191" s="62">
        <f t="shared" si="4"/>
        <v>7.1675486031503866E-3</v>
      </c>
      <c r="L191" s="62">
        <f t="shared" si="4"/>
        <v>6.9894815313529257E-3</v>
      </c>
      <c r="M191" s="62">
        <f t="shared" si="4"/>
        <v>6.6201035711175304E-3</v>
      </c>
      <c r="N191" s="64"/>
    </row>
    <row r="192" spans="1:14">
      <c r="A192" s="66" t="s">
        <v>406</v>
      </c>
      <c r="B192" s="17" t="s">
        <v>407</v>
      </c>
      <c r="C192" s="141">
        <v>170506.7529296875</v>
      </c>
      <c r="D192" s="52">
        <v>171932.03125</v>
      </c>
      <c r="E192" s="52">
        <v>173388.34375</v>
      </c>
      <c r="F192" s="52">
        <v>174816.46875</v>
      </c>
      <c r="G192" s="52">
        <v>176239.15625</v>
      </c>
      <c r="H192" s="52">
        <v>177635.71875</v>
      </c>
      <c r="I192" s="61">
        <f t="shared" si="4"/>
        <v>8.3590725635380725E-3</v>
      </c>
      <c r="J192" s="62">
        <f t="shared" si="4"/>
        <v>8.4702803160769946E-3</v>
      </c>
      <c r="K192" s="62">
        <f t="shared" si="4"/>
        <v>8.2365686707241981E-3</v>
      </c>
      <c r="L192" s="62">
        <f t="shared" si="4"/>
        <v>8.1381777710802794E-3</v>
      </c>
      <c r="M192" s="62">
        <f t="shared" si="4"/>
        <v>7.9242464031030746E-3</v>
      </c>
      <c r="N192" s="64"/>
    </row>
    <row r="193" spans="1:14">
      <c r="A193" s="66" t="s">
        <v>408</v>
      </c>
      <c r="B193" s="17" t="s">
        <v>409</v>
      </c>
      <c r="C193" s="141">
        <v>227496.57934570313</v>
      </c>
      <c r="D193" s="52">
        <v>227991</v>
      </c>
      <c r="E193" s="52">
        <v>228523.125</v>
      </c>
      <c r="F193" s="52">
        <v>229046.4375</v>
      </c>
      <c r="G193" s="52">
        <v>229549.03125</v>
      </c>
      <c r="H193" s="52">
        <v>230019.28125</v>
      </c>
      <c r="I193" s="61">
        <f t="shared" si="4"/>
        <v>2.1733102788572545E-3</v>
      </c>
      <c r="J193" s="62">
        <f t="shared" si="4"/>
        <v>2.3339737094885127E-3</v>
      </c>
      <c r="K193" s="62">
        <f t="shared" si="4"/>
        <v>2.2899761238606153E-3</v>
      </c>
      <c r="L193" s="62">
        <f t="shared" si="4"/>
        <v>2.1942875666860484E-3</v>
      </c>
      <c r="M193" s="62">
        <f t="shared" si="4"/>
        <v>2.0485819410314132E-3</v>
      </c>
      <c r="N193" s="64"/>
    </row>
    <row r="194" spans="1:14">
      <c r="A194" s="66" t="s">
        <v>410</v>
      </c>
      <c r="B194" s="17" t="s">
        <v>411</v>
      </c>
      <c r="C194" s="141">
        <v>490466.50248241425</v>
      </c>
      <c r="D194" s="52">
        <v>495483.46875</v>
      </c>
      <c r="E194" s="52">
        <v>501744.03125</v>
      </c>
      <c r="F194" s="52">
        <v>504448.25</v>
      </c>
      <c r="G194" s="52">
        <v>507042.25</v>
      </c>
      <c r="H194" s="52">
        <v>509541.90625</v>
      </c>
      <c r="I194" s="61">
        <f t="shared" si="4"/>
        <v>1.0228968221465129E-2</v>
      </c>
      <c r="J194" s="62">
        <f t="shared" si="4"/>
        <v>1.263526009413396E-2</v>
      </c>
      <c r="K194" s="62">
        <f t="shared" si="4"/>
        <v>5.3896381054359122E-3</v>
      </c>
      <c r="L194" s="62">
        <f t="shared" si="4"/>
        <v>5.1422519554780166E-3</v>
      </c>
      <c r="M194" s="62">
        <f t="shared" si="4"/>
        <v>4.9298776384019138E-3</v>
      </c>
      <c r="N194" s="64"/>
    </row>
    <row r="195" spans="1:14">
      <c r="A195" s="66" t="s">
        <v>412</v>
      </c>
      <c r="B195" s="17" t="s">
        <v>413</v>
      </c>
      <c r="C195" s="141">
        <v>931441.84112548828</v>
      </c>
      <c r="D195" s="52">
        <v>936391.5</v>
      </c>
      <c r="E195" s="52">
        <v>941125.25</v>
      </c>
      <c r="F195" s="52">
        <v>945570</v>
      </c>
      <c r="G195" s="52">
        <v>950072.3125</v>
      </c>
      <c r="H195" s="52">
        <v>954728.75</v>
      </c>
      <c r="I195" s="61">
        <f t="shared" si="4"/>
        <v>5.3139752327755474E-3</v>
      </c>
      <c r="J195" s="62">
        <f t="shared" si="4"/>
        <v>5.0553107327437896E-3</v>
      </c>
      <c r="K195" s="62">
        <f t="shared" si="4"/>
        <v>4.7228038988433862E-3</v>
      </c>
      <c r="L195" s="62">
        <f t="shared" si="4"/>
        <v>4.7614798481339093E-3</v>
      </c>
      <c r="M195" s="62">
        <f t="shared" si="4"/>
        <v>4.9011400908496316E-3</v>
      </c>
      <c r="N195" s="64"/>
    </row>
    <row r="196" spans="1:14">
      <c r="A196" s="66" t="s">
        <v>414</v>
      </c>
      <c r="B196" s="17" t="s">
        <v>415</v>
      </c>
      <c r="C196" s="141">
        <v>293831.33325195313</v>
      </c>
      <c r="D196" s="52">
        <v>295595.9375</v>
      </c>
      <c r="E196" s="52">
        <v>297486.0625</v>
      </c>
      <c r="F196" s="52">
        <v>299367.25</v>
      </c>
      <c r="G196" s="52">
        <v>301288.5</v>
      </c>
      <c r="H196" s="52">
        <v>303171</v>
      </c>
      <c r="I196" s="61">
        <f t="shared" si="4"/>
        <v>6.0055005996715316E-3</v>
      </c>
      <c r="J196" s="62">
        <f t="shared" si="4"/>
        <v>6.3942861190371403E-3</v>
      </c>
      <c r="K196" s="62">
        <f t="shared" si="4"/>
        <v>6.3236155811501327E-3</v>
      </c>
      <c r="L196" s="62">
        <f t="shared" si="4"/>
        <v>6.4177026712173291E-3</v>
      </c>
      <c r="M196" s="62">
        <f t="shared" si="4"/>
        <v>6.2481641350400352E-3</v>
      </c>
      <c r="N196" s="64"/>
    </row>
    <row r="197" spans="1:14">
      <c r="C197" s="129"/>
      <c r="I197" s="59"/>
      <c r="N197" s="64"/>
    </row>
    <row r="198" spans="1:14">
      <c r="C198" s="129"/>
      <c r="I198" s="59"/>
      <c r="N198" s="64"/>
    </row>
    <row r="199" spans="1:14">
      <c r="A199" s="67" t="s">
        <v>426</v>
      </c>
      <c r="C199" s="140"/>
      <c r="D199" s="50"/>
      <c r="E199" s="50"/>
      <c r="F199" s="50"/>
      <c r="G199" s="50"/>
      <c r="H199" s="50"/>
      <c r="I199" s="59"/>
      <c r="N199" s="64"/>
    </row>
    <row r="200" spans="1:14">
      <c r="B200" s="16" t="s">
        <v>427</v>
      </c>
      <c r="C200" s="130" t="e">
        <v>#VALUE!</v>
      </c>
      <c r="D200" s="63" t="e">
        <v>#VALUE!</v>
      </c>
      <c r="E200" s="63" t="e">
        <v>#VALUE!</v>
      </c>
      <c r="F200" s="63" t="e">
        <v>#VALUE!</v>
      </c>
      <c r="G200" s="63" t="e">
        <v>#VALUE!</v>
      </c>
      <c r="H200" s="63" t="e">
        <v>#VALUE!</v>
      </c>
      <c r="I200" s="61" t="e">
        <f t="shared" ref="I200:M206" si="5">D200/C200-1</f>
        <v>#VALUE!</v>
      </c>
      <c r="J200" s="62" t="e">
        <f t="shared" si="5"/>
        <v>#VALUE!</v>
      </c>
      <c r="K200" s="62" t="e">
        <f t="shared" si="5"/>
        <v>#VALUE!</v>
      </c>
      <c r="L200" s="62" t="e">
        <f t="shared" si="5"/>
        <v>#VALUE!</v>
      </c>
      <c r="M200" s="62" t="e">
        <f t="shared" si="5"/>
        <v>#VALUE!</v>
      </c>
      <c r="N200" s="64"/>
    </row>
    <row r="201" spans="1:14">
      <c r="B201" s="16" t="s">
        <v>428</v>
      </c>
      <c r="C201" s="130" t="e">
        <v>#VALUE!</v>
      </c>
      <c r="D201" s="63" t="e">
        <v>#VALUE!</v>
      </c>
      <c r="E201" s="63" t="e">
        <v>#VALUE!</v>
      </c>
      <c r="F201" s="63" t="e">
        <v>#VALUE!</v>
      </c>
      <c r="G201" s="63" t="e">
        <v>#VALUE!</v>
      </c>
      <c r="H201" s="63" t="e">
        <v>#VALUE!</v>
      </c>
      <c r="I201" s="61" t="e">
        <f t="shared" si="5"/>
        <v>#VALUE!</v>
      </c>
      <c r="J201" s="62" t="e">
        <f t="shared" si="5"/>
        <v>#VALUE!</v>
      </c>
      <c r="K201" s="62" t="e">
        <f t="shared" si="5"/>
        <v>#VALUE!</v>
      </c>
      <c r="L201" s="62" t="e">
        <f t="shared" si="5"/>
        <v>#VALUE!</v>
      </c>
      <c r="M201" s="62" t="e">
        <f t="shared" si="5"/>
        <v>#VALUE!</v>
      </c>
      <c r="N201" s="64"/>
    </row>
    <row r="202" spans="1:14">
      <c r="B202" s="16" t="s">
        <v>429</v>
      </c>
      <c r="C202" s="130" t="e">
        <v>#VALUE!</v>
      </c>
      <c r="D202" s="63" t="e">
        <v>#VALUE!</v>
      </c>
      <c r="E202" s="63" t="e">
        <v>#VALUE!</v>
      </c>
      <c r="F202" s="63" t="e">
        <v>#VALUE!</v>
      </c>
      <c r="G202" s="63" t="e">
        <v>#VALUE!</v>
      </c>
      <c r="H202" s="63" t="e">
        <v>#VALUE!</v>
      </c>
      <c r="I202" s="61" t="e">
        <f t="shared" si="5"/>
        <v>#VALUE!</v>
      </c>
      <c r="J202" s="62" t="e">
        <f t="shared" si="5"/>
        <v>#VALUE!</v>
      </c>
      <c r="K202" s="62" t="e">
        <f t="shared" si="5"/>
        <v>#VALUE!</v>
      </c>
      <c r="L202" s="62" t="e">
        <f t="shared" si="5"/>
        <v>#VALUE!</v>
      </c>
      <c r="M202" s="62" t="e">
        <f t="shared" si="5"/>
        <v>#VALUE!</v>
      </c>
      <c r="N202" s="64"/>
    </row>
    <row r="203" spans="1:14">
      <c r="B203" s="16" t="s">
        <v>430</v>
      </c>
      <c r="C203" s="130" t="e">
        <v>#VALUE!</v>
      </c>
      <c r="D203" s="63" t="e">
        <v>#VALUE!</v>
      </c>
      <c r="E203" s="63" t="e">
        <v>#VALUE!</v>
      </c>
      <c r="F203" s="63" t="e">
        <v>#VALUE!</v>
      </c>
      <c r="G203" s="63" t="e">
        <v>#VALUE!</v>
      </c>
      <c r="H203" s="63" t="e">
        <v>#VALUE!</v>
      </c>
      <c r="I203" s="61" t="e">
        <f t="shared" si="5"/>
        <v>#VALUE!</v>
      </c>
      <c r="J203" s="62" t="e">
        <f t="shared" si="5"/>
        <v>#VALUE!</v>
      </c>
      <c r="K203" s="62" t="e">
        <f t="shared" si="5"/>
        <v>#VALUE!</v>
      </c>
      <c r="L203" s="62" t="e">
        <f t="shared" si="5"/>
        <v>#VALUE!</v>
      </c>
      <c r="M203" s="62" t="e">
        <f t="shared" si="5"/>
        <v>#VALUE!</v>
      </c>
      <c r="N203" s="64"/>
    </row>
    <row r="204" spans="1:14">
      <c r="B204" s="16" t="s">
        <v>431</v>
      </c>
      <c r="C204" s="130" t="e">
        <v>#VALUE!</v>
      </c>
      <c r="D204" s="63" t="e">
        <v>#VALUE!</v>
      </c>
      <c r="E204" s="63" t="e">
        <v>#VALUE!</v>
      </c>
      <c r="F204" s="63" t="e">
        <v>#VALUE!</v>
      </c>
      <c r="G204" s="63" t="e">
        <v>#VALUE!</v>
      </c>
      <c r="H204" s="63" t="e">
        <v>#VALUE!</v>
      </c>
      <c r="I204" s="61" t="e">
        <f t="shared" si="5"/>
        <v>#VALUE!</v>
      </c>
      <c r="J204" s="62" t="e">
        <f t="shared" si="5"/>
        <v>#VALUE!</v>
      </c>
      <c r="K204" s="62" t="e">
        <f t="shared" si="5"/>
        <v>#VALUE!</v>
      </c>
      <c r="L204" s="62" t="e">
        <f t="shared" si="5"/>
        <v>#VALUE!</v>
      </c>
      <c r="M204" s="62" t="e">
        <f t="shared" si="5"/>
        <v>#VALUE!</v>
      </c>
      <c r="N204" s="64"/>
    </row>
    <row r="205" spans="1:14">
      <c r="B205" s="18" t="s">
        <v>432</v>
      </c>
      <c r="C205" s="141" t="e">
        <v>#VALUE!</v>
      </c>
      <c r="D205" s="52" t="e">
        <v>#VALUE!</v>
      </c>
      <c r="E205" s="52" t="e">
        <v>#VALUE!</v>
      </c>
      <c r="F205" s="52" t="e">
        <v>#VALUE!</v>
      </c>
      <c r="G205" s="52" t="e">
        <v>#VALUE!</v>
      </c>
      <c r="H205" s="52" t="e">
        <v>#VALUE!</v>
      </c>
      <c r="I205" s="61" t="e">
        <f t="shared" si="5"/>
        <v>#VALUE!</v>
      </c>
      <c r="J205" s="62" t="e">
        <f t="shared" si="5"/>
        <v>#VALUE!</v>
      </c>
      <c r="K205" s="62" t="e">
        <f t="shared" si="5"/>
        <v>#VALUE!</v>
      </c>
      <c r="L205" s="62" t="e">
        <f t="shared" si="5"/>
        <v>#VALUE!</v>
      </c>
      <c r="M205" s="62" t="e">
        <f t="shared" si="5"/>
        <v>#VALUE!</v>
      </c>
      <c r="N205" s="64"/>
    </row>
    <row r="206" spans="1:14">
      <c r="B206" s="18" t="s">
        <v>433</v>
      </c>
      <c r="C206" s="141" t="e">
        <v>#VALUE!</v>
      </c>
      <c r="D206" s="52" t="e">
        <v>#VALUE!</v>
      </c>
      <c r="E206" s="52" t="e">
        <v>#VALUE!</v>
      </c>
      <c r="F206" s="52" t="e">
        <v>#VALUE!</v>
      </c>
      <c r="G206" s="52" t="e">
        <v>#VALUE!</v>
      </c>
      <c r="H206" s="52" t="e">
        <v>#VALUE!</v>
      </c>
      <c r="I206" s="61" t="e">
        <f t="shared" si="5"/>
        <v>#VALUE!</v>
      </c>
      <c r="J206" s="62" t="e">
        <f t="shared" si="5"/>
        <v>#VALUE!</v>
      </c>
      <c r="K206" s="62" t="e">
        <f t="shared" si="5"/>
        <v>#VALUE!</v>
      </c>
      <c r="L206" s="62" t="e">
        <f t="shared" si="5"/>
        <v>#VALUE!</v>
      </c>
      <c r="M206" s="62" t="e">
        <f t="shared" si="5"/>
        <v>#VALUE!</v>
      </c>
      <c r="N206" s="64"/>
    </row>
    <row r="207" spans="1:14">
      <c r="C207" s="141" t="e">
        <f>SUM(C205:C206)=C204</f>
        <v>#VALUE!</v>
      </c>
      <c r="D207" s="52" t="e">
        <f t="shared" ref="D207:H207" si="6">SUM(D205:D206)=D204</f>
        <v>#VALUE!</v>
      </c>
      <c r="E207" s="52" t="e">
        <f t="shared" si="6"/>
        <v>#VALUE!</v>
      </c>
      <c r="F207" s="52" t="e">
        <f t="shared" si="6"/>
        <v>#VALUE!</v>
      </c>
      <c r="G207" s="52" t="e">
        <f t="shared" si="6"/>
        <v>#VALUE!</v>
      </c>
      <c r="H207" s="52" t="e">
        <f t="shared" si="6"/>
        <v>#VALUE!</v>
      </c>
      <c r="I207" s="59"/>
      <c r="N207" s="64"/>
    </row>
    <row r="208" spans="1:14">
      <c r="B208" s="16" t="s">
        <v>434</v>
      </c>
      <c r="C208" s="141" t="e">
        <f>SUM(C200:C204)</f>
        <v>#VALUE!</v>
      </c>
      <c r="D208" s="52" t="e">
        <f t="shared" ref="D208:H208" si="7">SUM(D200:D204)</f>
        <v>#VALUE!</v>
      </c>
      <c r="E208" s="52" t="e">
        <f t="shared" si="7"/>
        <v>#VALUE!</v>
      </c>
      <c r="F208" s="52" t="e">
        <f t="shared" si="7"/>
        <v>#VALUE!</v>
      </c>
      <c r="G208" s="52" t="e">
        <f t="shared" si="7"/>
        <v>#VALUE!</v>
      </c>
      <c r="H208" s="52" t="e">
        <f t="shared" si="7"/>
        <v>#VALUE!</v>
      </c>
      <c r="I208" s="61" t="e">
        <f t="shared" ref="I208:M208" si="8">D208/C208-1</f>
        <v>#VALUE!</v>
      </c>
      <c r="J208" s="62" t="e">
        <f t="shared" si="8"/>
        <v>#VALUE!</v>
      </c>
      <c r="K208" s="62" t="e">
        <f t="shared" si="8"/>
        <v>#VALUE!</v>
      </c>
      <c r="L208" s="62" t="e">
        <f t="shared" si="8"/>
        <v>#VALUE!</v>
      </c>
      <c r="M208" s="62" t="e">
        <f t="shared" si="8"/>
        <v>#VALUE!</v>
      </c>
      <c r="N208" s="64"/>
    </row>
    <row r="209" spans="1:14">
      <c r="C209" s="141"/>
      <c r="D209" s="52"/>
      <c r="E209" s="52"/>
      <c r="F209" s="52"/>
      <c r="G209" s="52"/>
      <c r="H209" s="52"/>
      <c r="I209" s="59"/>
      <c r="N209" s="64"/>
    </row>
    <row r="210" spans="1:14">
      <c r="A210" s="67" t="s">
        <v>435</v>
      </c>
      <c r="C210" s="141" t="e">
        <f>SUM(C211:C215)=C208</f>
        <v>#VALUE!</v>
      </c>
      <c r="D210" s="52" t="e">
        <f t="shared" ref="D210:H210" si="9">SUM(D211:D215)=D208</f>
        <v>#VALUE!</v>
      </c>
      <c r="E210" s="52" t="e">
        <f t="shared" si="9"/>
        <v>#VALUE!</v>
      </c>
      <c r="F210" s="52" t="e">
        <f t="shared" si="9"/>
        <v>#VALUE!</v>
      </c>
      <c r="G210" s="52" t="e">
        <f t="shared" si="9"/>
        <v>#VALUE!</v>
      </c>
      <c r="H210" s="52" t="e">
        <f t="shared" si="9"/>
        <v>#VALUE!</v>
      </c>
      <c r="I210" s="59"/>
      <c r="N210" s="64"/>
    </row>
    <row r="211" spans="1:14">
      <c r="B211" s="16" t="s">
        <v>436</v>
      </c>
      <c r="C211" s="141" t="e">
        <v>#VALUE!</v>
      </c>
      <c r="D211" s="52" t="e">
        <v>#VALUE!</v>
      </c>
      <c r="E211" s="52" t="e">
        <v>#VALUE!</v>
      </c>
      <c r="F211" s="52" t="e">
        <v>#VALUE!</v>
      </c>
      <c r="G211" s="52" t="e">
        <v>#VALUE!</v>
      </c>
      <c r="H211" s="52" t="e">
        <v>#VALUE!</v>
      </c>
      <c r="I211" s="61" t="e">
        <f t="shared" ref="I211:M215" si="10">D211/C211-1</f>
        <v>#VALUE!</v>
      </c>
      <c r="J211" s="62" t="e">
        <f t="shared" si="10"/>
        <v>#VALUE!</v>
      </c>
      <c r="K211" s="62" t="e">
        <f t="shared" si="10"/>
        <v>#VALUE!</v>
      </c>
      <c r="L211" s="62" t="e">
        <f t="shared" si="10"/>
        <v>#VALUE!</v>
      </c>
      <c r="M211" s="62" t="e">
        <f t="shared" si="10"/>
        <v>#VALUE!</v>
      </c>
      <c r="N211" s="64"/>
    </row>
    <row r="212" spans="1:14">
      <c r="B212" s="16" t="s">
        <v>437</v>
      </c>
      <c r="C212" s="141" t="e">
        <v>#VALUE!</v>
      </c>
      <c r="D212" s="52" t="e">
        <v>#VALUE!</v>
      </c>
      <c r="E212" s="52" t="e">
        <v>#VALUE!</v>
      </c>
      <c r="F212" s="52" t="e">
        <v>#VALUE!</v>
      </c>
      <c r="G212" s="52" t="e">
        <v>#VALUE!</v>
      </c>
      <c r="H212" s="52" t="e">
        <v>#VALUE!</v>
      </c>
      <c r="I212" s="61" t="e">
        <f t="shared" si="10"/>
        <v>#VALUE!</v>
      </c>
      <c r="J212" s="62" t="e">
        <f t="shared" si="10"/>
        <v>#VALUE!</v>
      </c>
      <c r="K212" s="62" t="e">
        <f t="shared" si="10"/>
        <v>#VALUE!</v>
      </c>
      <c r="L212" s="62" t="e">
        <f t="shared" si="10"/>
        <v>#VALUE!</v>
      </c>
      <c r="M212" s="62" t="e">
        <f t="shared" si="10"/>
        <v>#VALUE!</v>
      </c>
      <c r="N212" s="64"/>
    </row>
    <row r="213" spans="1:14">
      <c r="B213" s="16" t="s">
        <v>438</v>
      </c>
      <c r="C213" s="141" t="e">
        <v>#VALUE!</v>
      </c>
      <c r="D213" s="52" t="e">
        <v>#VALUE!</v>
      </c>
      <c r="E213" s="52" t="e">
        <v>#VALUE!</v>
      </c>
      <c r="F213" s="52" t="e">
        <v>#VALUE!</v>
      </c>
      <c r="G213" s="52" t="e">
        <v>#VALUE!</v>
      </c>
      <c r="H213" s="52" t="e">
        <v>#VALUE!</v>
      </c>
      <c r="I213" s="61" t="e">
        <f t="shared" si="10"/>
        <v>#VALUE!</v>
      </c>
      <c r="J213" s="62" t="e">
        <f t="shared" si="10"/>
        <v>#VALUE!</v>
      </c>
      <c r="K213" s="62" t="e">
        <f t="shared" si="10"/>
        <v>#VALUE!</v>
      </c>
      <c r="L213" s="62" t="e">
        <f t="shared" si="10"/>
        <v>#VALUE!</v>
      </c>
      <c r="M213" s="62" t="e">
        <f t="shared" si="10"/>
        <v>#VALUE!</v>
      </c>
      <c r="N213" s="64"/>
    </row>
    <row r="214" spans="1:14">
      <c r="B214" s="16" t="s">
        <v>439</v>
      </c>
      <c r="C214" s="141" t="e">
        <v>#VALUE!</v>
      </c>
      <c r="D214" s="52" t="e">
        <v>#VALUE!</v>
      </c>
      <c r="E214" s="52" t="e">
        <v>#VALUE!</v>
      </c>
      <c r="F214" s="52" t="e">
        <v>#VALUE!</v>
      </c>
      <c r="G214" s="52" t="e">
        <v>#VALUE!</v>
      </c>
      <c r="H214" s="52" t="e">
        <v>#VALUE!</v>
      </c>
      <c r="I214" s="61" t="e">
        <f t="shared" si="10"/>
        <v>#VALUE!</v>
      </c>
      <c r="J214" s="62" t="e">
        <f t="shared" si="10"/>
        <v>#VALUE!</v>
      </c>
      <c r="K214" s="62" t="e">
        <f t="shared" si="10"/>
        <v>#VALUE!</v>
      </c>
      <c r="L214" s="62" t="e">
        <f t="shared" si="10"/>
        <v>#VALUE!</v>
      </c>
      <c r="M214" s="62" t="e">
        <f t="shared" si="10"/>
        <v>#VALUE!</v>
      </c>
      <c r="N214" s="64"/>
    </row>
    <row r="215" spans="1:14">
      <c r="B215" s="16" t="s">
        <v>440</v>
      </c>
      <c r="C215" s="141" t="e">
        <v>#VALUE!</v>
      </c>
      <c r="D215" s="52" t="e">
        <v>#VALUE!</v>
      </c>
      <c r="E215" s="52" t="e">
        <v>#VALUE!</v>
      </c>
      <c r="F215" s="52" t="e">
        <v>#VALUE!</v>
      </c>
      <c r="G215" s="52" t="e">
        <v>#VALUE!</v>
      </c>
      <c r="H215" s="52" t="e">
        <v>#VALUE!</v>
      </c>
      <c r="I215" s="61" t="e">
        <f t="shared" si="10"/>
        <v>#VALUE!</v>
      </c>
      <c r="J215" s="62" t="e">
        <f t="shared" si="10"/>
        <v>#VALUE!</v>
      </c>
      <c r="K215" s="62" t="e">
        <f t="shared" si="10"/>
        <v>#VALUE!</v>
      </c>
      <c r="L215" s="62" t="e">
        <f t="shared" si="10"/>
        <v>#VALUE!</v>
      </c>
      <c r="M215" s="62" t="e">
        <f t="shared" si="10"/>
        <v>#VALUE!</v>
      </c>
      <c r="N215" s="64"/>
    </row>
    <row r="216" spans="1:14">
      <c r="C216" s="141"/>
      <c r="D216" s="52"/>
      <c r="E216" s="52"/>
      <c r="F216" s="52"/>
      <c r="G216" s="52"/>
      <c r="H216" s="52"/>
      <c r="I216" s="59"/>
      <c r="N216" s="64"/>
    </row>
    <row r="217" spans="1:14">
      <c r="A217" s="67" t="s">
        <v>441</v>
      </c>
      <c r="C217" s="141" t="e">
        <f>SUM(C218:C222)=C208</f>
        <v>#VALUE!</v>
      </c>
      <c r="D217" s="52" t="e">
        <f t="shared" ref="D217:H217" si="11">SUM(D218:D222)=D208</f>
        <v>#VALUE!</v>
      </c>
      <c r="E217" s="52" t="e">
        <f t="shared" si="11"/>
        <v>#VALUE!</v>
      </c>
      <c r="F217" s="52" t="e">
        <f t="shared" si="11"/>
        <v>#VALUE!</v>
      </c>
      <c r="G217" s="52" t="e">
        <f t="shared" si="11"/>
        <v>#VALUE!</v>
      </c>
      <c r="H217" s="52" t="e">
        <f t="shared" si="11"/>
        <v>#VALUE!</v>
      </c>
      <c r="I217" s="59"/>
      <c r="N217" s="64"/>
    </row>
    <row r="218" spans="1:14">
      <c r="B218" s="16" t="s">
        <v>442</v>
      </c>
      <c r="C218" s="141" t="e">
        <v>#VALUE!</v>
      </c>
      <c r="D218" s="52" t="e">
        <v>#VALUE!</v>
      </c>
      <c r="E218" s="52" t="e">
        <v>#VALUE!</v>
      </c>
      <c r="F218" s="52" t="e">
        <v>#VALUE!</v>
      </c>
      <c r="G218" s="52" t="e">
        <v>#VALUE!</v>
      </c>
      <c r="H218" s="52" t="e">
        <v>#VALUE!</v>
      </c>
      <c r="I218" s="61" t="e">
        <f t="shared" ref="I218:M222" si="12">D218/C218-1</f>
        <v>#VALUE!</v>
      </c>
      <c r="J218" s="62" t="e">
        <f t="shared" si="12"/>
        <v>#VALUE!</v>
      </c>
      <c r="K218" s="62" t="e">
        <f t="shared" si="12"/>
        <v>#VALUE!</v>
      </c>
      <c r="L218" s="62" t="e">
        <f t="shared" si="12"/>
        <v>#VALUE!</v>
      </c>
      <c r="M218" s="62" t="e">
        <f t="shared" si="12"/>
        <v>#VALUE!</v>
      </c>
      <c r="N218" s="64"/>
    </row>
    <row r="219" spans="1:14">
      <c r="B219" s="16" t="s">
        <v>443</v>
      </c>
      <c r="C219" s="141" t="e">
        <v>#VALUE!</v>
      </c>
      <c r="D219" s="52" t="e">
        <v>#VALUE!</v>
      </c>
      <c r="E219" s="52" t="e">
        <v>#VALUE!</v>
      </c>
      <c r="F219" s="52" t="e">
        <v>#VALUE!</v>
      </c>
      <c r="G219" s="52" t="e">
        <v>#VALUE!</v>
      </c>
      <c r="H219" s="52" t="e">
        <v>#VALUE!</v>
      </c>
      <c r="I219" s="61" t="e">
        <f t="shared" si="12"/>
        <v>#VALUE!</v>
      </c>
      <c r="J219" s="62" t="e">
        <f t="shared" si="12"/>
        <v>#VALUE!</v>
      </c>
      <c r="K219" s="62" t="e">
        <f t="shared" si="12"/>
        <v>#VALUE!</v>
      </c>
      <c r="L219" s="62" t="e">
        <f t="shared" si="12"/>
        <v>#VALUE!</v>
      </c>
      <c r="M219" s="62" t="e">
        <f t="shared" si="12"/>
        <v>#VALUE!</v>
      </c>
      <c r="N219" s="64"/>
    </row>
    <row r="220" spans="1:14">
      <c r="B220" s="16" t="s">
        <v>444</v>
      </c>
      <c r="C220" s="141" t="e">
        <v>#VALUE!</v>
      </c>
      <c r="D220" s="52" t="e">
        <v>#VALUE!</v>
      </c>
      <c r="E220" s="52" t="e">
        <v>#VALUE!</v>
      </c>
      <c r="F220" s="52" t="e">
        <v>#VALUE!</v>
      </c>
      <c r="G220" s="52" t="e">
        <v>#VALUE!</v>
      </c>
      <c r="H220" s="52" t="e">
        <v>#VALUE!</v>
      </c>
      <c r="I220" s="61" t="e">
        <f t="shared" si="12"/>
        <v>#VALUE!</v>
      </c>
      <c r="J220" s="62" t="e">
        <f t="shared" si="12"/>
        <v>#VALUE!</v>
      </c>
      <c r="K220" s="62" t="e">
        <f t="shared" si="12"/>
        <v>#VALUE!</v>
      </c>
      <c r="L220" s="62" t="e">
        <f t="shared" si="12"/>
        <v>#VALUE!</v>
      </c>
      <c r="M220" s="62" t="e">
        <f t="shared" si="12"/>
        <v>#VALUE!</v>
      </c>
      <c r="N220" s="64"/>
    </row>
    <row r="221" spans="1:14">
      <c r="B221" s="16" t="s">
        <v>445</v>
      </c>
      <c r="C221" s="141" t="e">
        <v>#VALUE!</v>
      </c>
      <c r="D221" s="52" t="e">
        <v>#VALUE!</v>
      </c>
      <c r="E221" s="52" t="e">
        <v>#VALUE!</v>
      </c>
      <c r="F221" s="52" t="e">
        <v>#VALUE!</v>
      </c>
      <c r="G221" s="52" t="e">
        <v>#VALUE!</v>
      </c>
      <c r="H221" s="52" t="e">
        <v>#VALUE!</v>
      </c>
      <c r="I221" s="61" t="e">
        <f t="shared" si="12"/>
        <v>#VALUE!</v>
      </c>
      <c r="J221" s="62" t="e">
        <f t="shared" si="12"/>
        <v>#VALUE!</v>
      </c>
      <c r="K221" s="62" t="e">
        <f t="shared" si="12"/>
        <v>#VALUE!</v>
      </c>
      <c r="L221" s="62" t="e">
        <f t="shared" si="12"/>
        <v>#VALUE!</v>
      </c>
      <c r="M221" s="62" t="e">
        <f t="shared" si="12"/>
        <v>#VALUE!</v>
      </c>
      <c r="N221" s="64"/>
    </row>
    <row r="222" spans="1:14">
      <c r="B222" s="16" t="s">
        <v>446</v>
      </c>
      <c r="C222" s="141" t="e">
        <v>#VALUE!</v>
      </c>
      <c r="D222" s="52" t="e">
        <v>#VALUE!</v>
      </c>
      <c r="E222" s="52" t="e">
        <v>#VALUE!</v>
      </c>
      <c r="F222" s="52" t="e">
        <v>#VALUE!</v>
      </c>
      <c r="G222" s="52" t="e">
        <v>#VALUE!</v>
      </c>
      <c r="H222" s="52" t="e">
        <v>#VALUE!</v>
      </c>
      <c r="I222" s="61" t="e">
        <f t="shared" si="12"/>
        <v>#VALUE!</v>
      </c>
      <c r="J222" s="62" t="e">
        <f t="shared" si="12"/>
        <v>#VALUE!</v>
      </c>
      <c r="K222" s="62" t="e">
        <f t="shared" si="12"/>
        <v>#VALUE!</v>
      </c>
      <c r="L222" s="62" t="e">
        <f t="shared" si="12"/>
        <v>#VALUE!</v>
      </c>
      <c r="M222" s="62" t="e">
        <f t="shared" si="12"/>
        <v>#VALUE!</v>
      </c>
      <c r="N222" s="64"/>
    </row>
    <row r="223" spans="1:14">
      <c r="C223" s="141"/>
      <c r="D223" s="52"/>
      <c r="E223" s="52"/>
      <c r="F223" s="52"/>
      <c r="G223" s="52"/>
      <c r="H223" s="52"/>
      <c r="I223" s="59"/>
      <c r="N223" s="64"/>
    </row>
    <row r="224" spans="1:14">
      <c r="A224" s="67" t="s">
        <v>447</v>
      </c>
      <c r="C224" s="141" t="e">
        <f>C208=SUM(C225:C249)</f>
        <v>#VALUE!</v>
      </c>
      <c r="D224" s="52" t="e">
        <f t="shared" ref="D224:H224" si="13">D208=SUM(D225:D249)</f>
        <v>#VALUE!</v>
      </c>
      <c r="E224" s="52" t="e">
        <f t="shared" si="13"/>
        <v>#VALUE!</v>
      </c>
      <c r="F224" s="52" t="e">
        <f t="shared" si="13"/>
        <v>#VALUE!</v>
      </c>
      <c r="G224" s="52" t="e">
        <f t="shared" si="13"/>
        <v>#VALUE!</v>
      </c>
      <c r="H224" s="52" t="e">
        <f t="shared" si="13"/>
        <v>#VALUE!</v>
      </c>
      <c r="I224" s="59"/>
      <c r="N224" s="64"/>
    </row>
    <row r="225" spans="1:14" ht="15">
      <c r="A225" s="68">
        <v>1</v>
      </c>
      <c r="B225" s="56" t="str">
        <f>"D"&amp;RIGHT("00"&amp;INT((A225-1)/5)+1,2)&amp;"A"&amp;RIGHT("00"&amp;MOD(A225-1,5)+1,2)</f>
        <v>D01A01</v>
      </c>
      <c r="C225" s="141" t="e">
        <v>#VALUE!</v>
      </c>
      <c r="D225" s="52" t="e">
        <v>#VALUE!</v>
      </c>
      <c r="E225" s="52" t="e">
        <v>#VALUE!</v>
      </c>
      <c r="F225" s="52" t="e">
        <v>#VALUE!</v>
      </c>
      <c r="G225" s="52" t="e">
        <v>#VALUE!</v>
      </c>
      <c r="H225" s="52" t="e">
        <v>#VALUE!</v>
      </c>
      <c r="I225" s="61" t="e">
        <f t="shared" ref="I225:M249" si="14">D225/C225-1</f>
        <v>#VALUE!</v>
      </c>
      <c r="J225" s="62" t="e">
        <f t="shared" si="14"/>
        <v>#VALUE!</v>
      </c>
      <c r="K225" s="62" t="e">
        <f t="shared" si="14"/>
        <v>#VALUE!</v>
      </c>
      <c r="L225" s="62" t="e">
        <f t="shared" si="14"/>
        <v>#VALUE!</v>
      </c>
      <c r="M225" s="62" t="e">
        <f t="shared" si="14"/>
        <v>#VALUE!</v>
      </c>
      <c r="N225" s="64"/>
    </row>
    <row r="226" spans="1:14">
      <c r="A226" s="67">
        <v>2</v>
      </c>
      <c r="B226" s="56" t="str">
        <f t="shared" ref="B226:B249" si="15">"D"&amp;RIGHT("00"&amp;INT((A226-1)/5)+1,2)&amp;"A"&amp;RIGHT("00"&amp;MOD(A226-1,5)+1,2)</f>
        <v>D01A02</v>
      </c>
      <c r="C226" s="141" t="e">
        <v>#VALUE!</v>
      </c>
      <c r="D226" s="52" t="e">
        <v>#VALUE!</v>
      </c>
      <c r="E226" s="52" t="e">
        <v>#VALUE!</v>
      </c>
      <c r="F226" s="52" t="e">
        <v>#VALUE!</v>
      </c>
      <c r="G226" s="52" t="e">
        <v>#VALUE!</v>
      </c>
      <c r="H226" s="52" t="e">
        <v>#VALUE!</v>
      </c>
      <c r="I226" s="61" t="e">
        <f t="shared" si="14"/>
        <v>#VALUE!</v>
      </c>
      <c r="J226" s="62" t="e">
        <f t="shared" si="14"/>
        <v>#VALUE!</v>
      </c>
      <c r="K226" s="62" t="e">
        <f t="shared" si="14"/>
        <v>#VALUE!</v>
      </c>
      <c r="L226" s="62" t="e">
        <f t="shared" si="14"/>
        <v>#VALUE!</v>
      </c>
      <c r="M226" s="62" t="e">
        <f t="shared" si="14"/>
        <v>#VALUE!</v>
      </c>
      <c r="N226" s="64"/>
    </row>
    <row r="227" spans="1:14">
      <c r="A227" s="67">
        <v>3</v>
      </c>
      <c r="B227" s="56" t="str">
        <f t="shared" si="15"/>
        <v>D01A03</v>
      </c>
      <c r="C227" s="141" t="e">
        <v>#VALUE!</v>
      </c>
      <c r="D227" s="52" t="e">
        <v>#VALUE!</v>
      </c>
      <c r="E227" s="52" t="e">
        <v>#VALUE!</v>
      </c>
      <c r="F227" s="52" t="e">
        <v>#VALUE!</v>
      </c>
      <c r="G227" s="52" t="e">
        <v>#VALUE!</v>
      </c>
      <c r="H227" s="52" t="e">
        <v>#VALUE!</v>
      </c>
      <c r="I227" s="61" t="e">
        <f t="shared" si="14"/>
        <v>#VALUE!</v>
      </c>
      <c r="J227" s="62" t="e">
        <f t="shared" si="14"/>
        <v>#VALUE!</v>
      </c>
      <c r="K227" s="62" t="e">
        <f t="shared" si="14"/>
        <v>#VALUE!</v>
      </c>
      <c r="L227" s="62" t="e">
        <f t="shared" si="14"/>
        <v>#VALUE!</v>
      </c>
      <c r="M227" s="62" t="e">
        <f t="shared" si="14"/>
        <v>#VALUE!</v>
      </c>
      <c r="N227" s="64"/>
    </row>
    <row r="228" spans="1:14">
      <c r="A228" s="67">
        <v>4</v>
      </c>
      <c r="B228" s="56" t="str">
        <f t="shared" si="15"/>
        <v>D01A04</v>
      </c>
      <c r="C228" s="141" t="e">
        <v>#VALUE!</v>
      </c>
      <c r="D228" s="52" t="e">
        <v>#VALUE!</v>
      </c>
      <c r="E228" s="52" t="e">
        <v>#VALUE!</v>
      </c>
      <c r="F228" s="52" t="e">
        <v>#VALUE!</v>
      </c>
      <c r="G228" s="52" t="e">
        <v>#VALUE!</v>
      </c>
      <c r="H228" s="52" t="e">
        <v>#VALUE!</v>
      </c>
      <c r="I228" s="61" t="e">
        <f t="shared" si="14"/>
        <v>#VALUE!</v>
      </c>
      <c r="J228" s="62" t="e">
        <f t="shared" si="14"/>
        <v>#VALUE!</v>
      </c>
      <c r="K228" s="62" t="e">
        <f t="shared" si="14"/>
        <v>#VALUE!</v>
      </c>
      <c r="L228" s="62" t="e">
        <f t="shared" si="14"/>
        <v>#VALUE!</v>
      </c>
      <c r="M228" s="62" t="e">
        <f t="shared" si="14"/>
        <v>#VALUE!</v>
      </c>
      <c r="N228" s="64"/>
    </row>
    <row r="229" spans="1:14">
      <c r="A229" s="67">
        <v>5</v>
      </c>
      <c r="B229" s="56" t="str">
        <f t="shared" si="15"/>
        <v>D01A05</v>
      </c>
      <c r="C229" s="141" t="e">
        <v>#VALUE!</v>
      </c>
      <c r="D229" s="52" t="e">
        <v>#VALUE!</v>
      </c>
      <c r="E229" s="52" t="e">
        <v>#VALUE!</v>
      </c>
      <c r="F229" s="52" t="e">
        <v>#VALUE!</v>
      </c>
      <c r="G229" s="52" t="e">
        <v>#VALUE!</v>
      </c>
      <c r="H229" s="52" t="e">
        <v>#VALUE!</v>
      </c>
      <c r="I229" s="61" t="e">
        <f t="shared" si="14"/>
        <v>#VALUE!</v>
      </c>
      <c r="J229" s="62" t="e">
        <f t="shared" si="14"/>
        <v>#VALUE!</v>
      </c>
      <c r="K229" s="62" t="e">
        <f t="shared" si="14"/>
        <v>#VALUE!</v>
      </c>
      <c r="L229" s="62" t="e">
        <f t="shared" si="14"/>
        <v>#VALUE!</v>
      </c>
      <c r="M229" s="62" t="e">
        <f t="shared" si="14"/>
        <v>#VALUE!</v>
      </c>
      <c r="N229" s="64"/>
    </row>
    <row r="230" spans="1:14" ht="15">
      <c r="A230" s="68">
        <v>6</v>
      </c>
      <c r="B230" s="56" t="str">
        <f t="shared" si="15"/>
        <v>D02A01</v>
      </c>
      <c r="C230" s="141" t="e">
        <v>#VALUE!</v>
      </c>
      <c r="D230" s="52" t="e">
        <v>#VALUE!</v>
      </c>
      <c r="E230" s="52" t="e">
        <v>#VALUE!</v>
      </c>
      <c r="F230" s="52" t="e">
        <v>#VALUE!</v>
      </c>
      <c r="G230" s="52" t="e">
        <v>#VALUE!</v>
      </c>
      <c r="H230" s="52" t="e">
        <v>#VALUE!</v>
      </c>
      <c r="I230" s="61" t="e">
        <f t="shared" si="14"/>
        <v>#VALUE!</v>
      </c>
      <c r="J230" s="62" t="e">
        <f t="shared" si="14"/>
        <v>#VALUE!</v>
      </c>
      <c r="K230" s="62" t="e">
        <f t="shared" si="14"/>
        <v>#VALUE!</v>
      </c>
      <c r="L230" s="62" t="e">
        <f t="shared" si="14"/>
        <v>#VALUE!</v>
      </c>
      <c r="M230" s="62" t="e">
        <f t="shared" si="14"/>
        <v>#VALUE!</v>
      </c>
      <c r="N230" s="64"/>
    </row>
    <row r="231" spans="1:14">
      <c r="A231" s="67">
        <v>7</v>
      </c>
      <c r="B231" s="56" t="str">
        <f t="shared" si="15"/>
        <v>D02A02</v>
      </c>
      <c r="C231" s="141" t="e">
        <v>#VALUE!</v>
      </c>
      <c r="D231" s="52" t="e">
        <v>#VALUE!</v>
      </c>
      <c r="E231" s="52" t="e">
        <v>#VALUE!</v>
      </c>
      <c r="F231" s="52" t="e">
        <v>#VALUE!</v>
      </c>
      <c r="G231" s="52" t="e">
        <v>#VALUE!</v>
      </c>
      <c r="H231" s="52" t="e">
        <v>#VALUE!</v>
      </c>
      <c r="I231" s="61" t="e">
        <f t="shared" si="14"/>
        <v>#VALUE!</v>
      </c>
      <c r="J231" s="62" t="e">
        <f t="shared" si="14"/>
        <v>#VALUE!</v>
      </c>
      <c r="K231" s="62" t="e">
        <f t="shared" si="14"/>
        <v>#VALUE!</v>
      </c>
      <c r="L231" s="62" t="e">
        <f t="shared" si="14"/>
        <v>#VALUE!</v>
      </c>
      <c r="M231" s="62" t="e">
        <f t="shared" si="14"/>
        <v>#VALUE!</v>
      </c>
      <c r="N231" s="64"/>
    </row>
    <row r="232" spans="1:14">
      <c r="A232" s="67">
        <v>8</v>
      </c>
      <c r="B232" s="56" t="str">
        <f t="shared" si="15"/>
        <v>D02A03</v>
      </c>
      <c r="C232" s="141" t="e">
        <v>#VALUE!</v>
      </c>
      <c r="D232" s="52" t="e">
        <v>#VALUE!</v>
      </c>
      <c r="E232" s="52" t="e">
        <v>#VALUE!</v>
      </c>
      <c r="F232" s="52" t="e">
        <v>#VALUE!</v>
      </c>
      <c r="G232" s="52" t="e">
        <v>#VALUE!</v>
      </c>
      <c r="H232" s="52" t="e">
        <v>#VALUE!</v>
      </c>
      <c r="I232" s="61" t="e">
        <f t="shared" si="14"/>
        <v>#VALUE!</v>
      </c>
      <c r="J232" s="62" t="e">
        <f t="shared" si="14"/>
        <v>#VALUE!</v>
      </c>
      <c r="K232" s="62" t="e">
        <f t="shared" si="14"/>
        <v>#VALUE!</v>
      </c>
      <c r="L232" s="62" t="e">
        <f t="shared" si="14"/>
        <v>#VALUE!</v>
      </c>
      <c r="M232" s="62" t="e">
        <f t="shared" si="14"/>
        <v>#VALUE!</v>
      </c>
      <c r="N232" s="64"/>
    </row>
    <row r="233" spans="1:14">
      <c r="A233" s="67">
        <v>9</v>
      </c>
      <c r="B233" s="56" t="str">
        <f t="shared" si="15"/>
        <v>D02A04</v>
      </c>
      <c r="C233" s="141" t="e">
        <v>#VALUE!</v>
      </c>
      <c r="D233" s="52" t="e">
        <v>#VALUE!</v>
      </c>
      <c r="E233" s="52" t="e">
        <v>#VALUE!</v>
      </c>
      <c r="F233" s="52" t="e">
        <v>#VALUE!</v>
      </c>
      <c r="G233" s="52" t="e">
        <v>#VALUE!</v>
      </c>
      <c r="H233" s="52" t="e">
        <v>#VALUE!</v>
      </c>
      <c r="I233" s="61" t="e">
        <f t="shared" si="14"/>
        <v>#VALUE!</v>
      </c>
      <c r="J233" s="62" t="e">
        <f t="shared" si="14"/>
        <v>#VALUE!</v>
      </c>
      <c r="K233" s="62" t="e">
        <f t="shared" si="14"/>
        <v>#VALUE!</v>
      </c>
      <c r="L233" s="62" t="e">
        <f t="shared" si="14"/>
        <v>#VALUE!</v>
      </c>
      <c r="M233" s="62" t="e">
        <f t="shared" si="14"/>
        <v>#VALUE!</v>
      </c>
      <c r="N233" s="64"/>
    </row>
    <row r="234" spans="1:14">
      <c r="A234" s="67">
        <v>10</v>
      </c>
      <c r="B234" s="56" t="str">
        <f t="shared" si="15"/>
        <v>D02A05</v>
      </c>
      <c r="C234" s="141" t="e">
        <v>#VALUE!</v>
      </c>
      <c r="D234" s="52" t="e">
        <v>#VALUE!</v>
      </c>
      <c r="E234" s="52" t="e">
        <v>#VALUE!</v>
      </c>
      <c r="F234" s="52" t="e">
        <v>#VALUE!</v>
      </c>
      <c r="G234" s="52" t="e">
        <v>#VALUE!</v>
      </c>
      <c r="H234" s="52" t="e">
        <v>#VALUE!</v>
      </c>
      <c r="I234" s="61" t="e">
        <f t="shared" si="14"/>
        <v>#VALUE!</v>
      </c>
      <c r="J234" s="62" t="e">
        <f t="shared" si="14"/>
        <v>#VALUE!</v>
      </c>
      <c r="K234" s="62" t="e">
        <f t="shared" si="14"/>
        <v>#VALUE!</v>
      </c>
      <c r="L234" s="62" t="e">
        <f t="shared" si="14"/>
        <v>#VALUE!</v>
      </c>
      <c r="M234" s="62" t="e">
        <f t="shared" si="14"/>
        <v>#VALUE!</v>
      </c>
      <c r="N234" s="64"/>
    </row>
    <row r="235" spans="1:14" ht="15">
      <c r="A235" s="68">
        <v>11</v>
      </c>
      <c r="B235" s="56" t="str">
        <f t="shared" si="15"/>
        <v>D03A01</v>
      </c>
      <c r="C235" s="141" t="e">
        <v>#VALUE!</v>
      </c>
      <c r="D235" s="52" t="e">
        <v>#VALUE!</v>
      </c>
      <c r="E235" s="52" t="e">
        <v>#VALUE!</v>
      </c>
      <c r="F235" s="52" t="e">
        <v>#VALUE!</v>
      </c>
      <c r="G235" s="52" t="e">
        <v>#VALUE!</v>
      </c>
      <c r="H235" s="52" t="e">
        <v>#VALUE!</v>
      </c>
      <c r="I235" s="61" t="e">
        <f t="shared" si="14"/>
        <v>#VALUE!</v>
      </c>
      <c r="J235" s="62" t="e">
        <f t="shared" si="14"/>
        <v>#VALUE!</v>
      </c>
      <c r="K235" s="62" t="e">
        <f t="shared" si="14"/>
        <v>#VALUE!</v>
      </c>
      <c r="L235" s="62" t="e">
        <f t="shared" si="14"/>
        <v>#VALUE!</v>
      </c>
      <c r="M235" s="62" t="e">
        <f t="shared" si="14"/>
        <v>#VALUE!</v>
      </c>
      <c r="N235" s="64"/>
    </row>
    <row r="236" spans="1:14">
      <c r="A236" s="67">
        <v>12</v>
      </c>
      <c r="B236" s="56" t="str">
        <f t="shared" si="15"/>
        <v>D03A02</v>
      </c>
      <c r="C236" s="141" t="e">
        <v>#VALUE!</v>
      </c>
      <c r="D236" s="52" t="e">
        <v>#VALUE!</v>
      </c>
      <c r="E236" s="52" t="e">
        <v>#VALUE!</v>
      </c>
      <c r="F236" s="52" t="e">
        <v>#VALUE!</v>
      </c>
      <c r="G236" s="52" t="e">
        <v>#VALUE!</v>
      </c>
      <c r="H236" s="52" t="e">
        <v>#VALUE!</v>
      </c>
      <c r="I236" s="61" t="e">
        <f t="shared" si="14"/>
        <v>#VALUE!</v>
      </c>
      <c r="J236" s="62" t="e">
        <f t="shared" si="14"/>
        <v>#VALUE!</v>
      </c>
      <c r="K236" s="62" t="e">
        <f t="shared" si="14"/>
        <v>#VALUE!</v>
      </c>
      <c r="L236" s="62" t="e">
        <f t="shared" si="14"/>
        <v>#VALUE!</v>
      </c>
      <c r="M236" s="62" t="e">
        <f t="shared" si="14"/>
        <v>#VALUE!</v>
      </c>
      <c r="N236" s="64"/>
    </row>
    <row r="237" spans="1:14">
      <c r="A237" s="67">
        <v>13</v>
      </c>
      <c r="B237" s="56" t="str">
        <f t="shared" si="15"/>
        <v>D03A03</v>
      </c>
      <c r="C237" s="141" t="e">
        <v>#VALUE!</v>
      </c>
      <c r="D237" s="52" t="e">
        <v>#VALUE!</v>
      </c>
      <c r="E237" s="52" t="e">
        <v>#VALUE!</v>
      </c>
      <c r="F237" s="52" t="e">
        <v>#VALUE!</v>
      </c>
      <c r="G237" s="52" t="e">
        <v>#VALUE!</v>
      </c>
      <c r="H237" s="52" t="e">
        <v>#VALUE!</v>
      </c>
      <c r="I237" s="61" t="e">
        <f t="shared" si="14"/>
        <v>#VALUE!</v>
      </c>
      <c r="J237" s="62" t="e">
        <f t="shared" si="14"/>
        <v>#VALUE!</v>
      </c>
      <c r="K237" s="62" t="e">
        <f t="shared" si="14"/>
        <v>#VALUE!</v>
      </c>
      <c r="L237" s="62" t="e">
        <f t="shared" si="14"/>
        <v>#VALUE!</v>
      </c>
      <c r="M237" s="62" t="e">
        <f t="shared" si="14"/>
        <v>#VALUE!</v>
      </c>
      <c r="N237" s="64"/>
    </row>
    <row r="238" spans="1:14">
      <c r="A238" s="67">
        <v>14</v>
      </c>
      <c r="B238" s="56" t="str">
        <f t="shared" si="15"/>
        <v>D03A04</v>
      </c>
      <c r="C238" s="141" t="e">
        <v>#VALUE!</v>
      </c>
      <c r="D238" s="52" t="e">
        <v>#VALUE!</v>
      </c>
      <c r="E238" s="52" t="e">
        <v>#VALUE!</v>
      </c>
      <c r="F238" s="52" t="e">
        <v>#VALUE!</v>
      </c>
      <c r="G238" s="52" t="e">
        <v>#VALUE!</v>
      </c>
      <c r="H238" s="52" t="e">
        <v>#VALUE!</v>
      </c>
      <c r="I238" s="61" t="e">
        <f t="shared" si="14"/>
        <v>#VALUE!</v>
      </c>
      <c r="J238" s="62" t="e">
        <f t="shared" si="14"/>
        <v>#VALUE!</v>
      </c>
      <c r="K238" s="62" t="e">
        <f t="shared" si="14"/>
        <v>#VALUE!</v>
      </c>
      <c r="L238" s="62" t="e">
        <f t="shared" si="14"/>
        <v>#VALUE!</v>
      </c>
      <c r="M238" s="62" t="e">
        <f t="shared" si="14"/>
        <v>#VALUE!</v>
      </c>
      <c r="N238" s="64"/>
    </row>
    <row r="239" spans="1:14">
      <c r="A239" s="67">
        <v>15</v>
      </c>
      <c r="B239" s="56" t="str">
        <f t="shared" si="15"/>
        <v>D03A05</v>
      </c>
      <c r="C239" s="141" t="e">
        <v>#VALUE!</v>
      </c>
      <c r="D239" s="52" t="e">
        <v>#VALUE!</v>
      </c>
      <c r="E239" s="52" t="e">
        <v>#VALUE!</v>
      </c>
      <c r="F239" s="52" t="e">
        <v>#VALUE!</v>
      </c>
      <c r="G239" s="52" t="e">
        <v>#VALUE!</v>
      </c>
      <c r="H239" s="52" t="e">
        <v>#VALUE!</v>
      </c>
      <c r="I239" s="61" t="e">
        <f t="shared" si="14"/>
        <v>#VALUE!</v>
      </c>
      <c r="J239" s="62" t="e">
        <f t="shared" si="14"/>
        <v>#VALUE!</v>
      </c>
      <c r="K239" s="62" t="e">
        <f t="shared" si="14"/>
        <v>#VALUE!</v>
      </c>
      <c r="L239" s="62" t="e">
        <f t="shared" si="14"/>
        <v>#VALUE!</v>
      </c>
      <c r="M239" s="62" t="e">
        <f t="shared" si="14"/>
        <v>#VALUE!</v>
      </c>
      <c r="N239" s="64"/>
    </row>
    <row r="240" spans="1:14" ht="15">
      <c r="A240" s="68">
        <v>16</v>
      </c>
      <c r="B240" s="56" t="str">
        <f t="shared" si="15"/>
        <v>D04A01</v>
      </c>
      <c r="C240" s="141" t="e">
        <v>#VALUE!</v>
      </c>
      <c r="D240" s="52" t="e">
        <v>#VALUE!</v>
      </c>
      <c r="E240" s="52" t="e">
        <v>#VALUE!</v>
      </c>
      <c r="F240" s="52" t="e">
        <v>#VALUE!</v>
      </c>
      <c r="G240" s="52" t="e">
        <v>#VALUE!</v>
      </c>
      <c r="H240" s="52" t="e">
        <v>#VALUE!</v>
      </c>
      <c r="I240" s="61" t="e">
        <f t="shared" si="14"/>
        <v>#VALUE!</v>
      </c>
      <c r="J240" s="62" t="e">
        <f t="shared" si="14"/>
        <v>#VALUE!</v>
      </c>
      <c r="K240" s="62" t="e">
        <f t="shared" si="14"/>
        <v>#VALUE!</v>
      </c>
      <c r="L240" s="62" t="e">
        <f t="shared" si="14"/>
        <v>#VALUE!</v>
      </c>
      <c r="M240" s="62" t="e">
        <f t="shared" si="14"/>
        <v>#VALUE!</v>
      </c>
      <c r="N240" s="64"/>
    </row>
    <row r="241" spans="1:14">
      <c r="A241" s="67">
        <v>17</v>
      </c>
      <c r="B241" s="56" t="str">
        <f t="shared" si="15"/>
        <v>D04A02</v>
      </c>
      <c r="C241" s="141" t="e">
        <v>#VALUE!</v>
      </c>
      <c r="D241" s="52" t="e">
        <v>#VALUE!</v>
      </c>
      <c r="E241" s="52" t="e">
        <v>#VALUE!</v>
      </c>
      <c r="F241" s="52" t="e">
        <v>#VALUE!</v>
      </c>
      <c r="G241" s="52" t="e">
        <v>#VALUE!</v>
      </c>
      <c r="H241" s="52" t="e">
        <v>#VALUE!</v>
      </c>
      <c r="I241" s="61" t="e">
        <f t="shared" si="14"/>
        <v>#VALUE!</v>
      </c>
      <c r="J241" s="62" t="e">
        <f t="shared" si="14"/>
        <v>#VALUE!</v>
      </c>
      <c r="K241" s="62" t="e">
        <f t="shared" si="14"/>
        <v>#VALUE!</v>
      </c>
      <c r="L241" s="62" t="e">
        <f t="shared" si="14"/>
        <v>#VALUE!</v>
      </c>
      <c r="M241" s="62" t="e">
        <f t="shared" si="14"/>
        <v>#VALUE!</v>
      </c>
      <c r="N241" s="64"/>
    </row>
    <row r="242" spans="1:14">
      <c r="A242" s="67">
        <v>18</v>
      </c>
      <c r="B242" s="56" t="str">
        <f t="shared" si="15"/>
        <v>D04A03</v>
      </c>
      <c r="C242" s="141" t="e">
        <v>#VALUE!</v>
      </c>
      <c r="D242" s="52" t="e">
        <v>#VALUE!</v>
      </c>
      <c r="E242" s="52" t="e">
        <v>#VALUE!</v>
      </c>
      <c r="F242" s="52" t="e">
        <v>#VALUE!</v>
      </c>
      <c r="G242" s="52" t="e">
        <v>#VALUE!</v>
      </c>
      <c r="H242" s="52" t="e">
        <v>#VALUE!</v>
      </c>
      <c r="I242" s="61" t="e">
        <f t="shared" si="14"/>
        <v>#VALUE!</v>
      </c>
      <c r="J242" s="62" t="e">
        <f t="shared" si="14"/>
        <v>#VALUE!</v>
      </c>
      <c r="K242" s="62" t="e">
        <f t="shared" si="14"/>
        <v>#VALUE!</v>
      </c>
      <c r="L242" s="62" t="e">
        <f t="shared" si="14"/>
        <v>#VALUE!</v>
      </c>
      <c r="M242" s="62" t="e">
        <f t="shared" si="14"/>
        <v>#VALUE!</v>
      </c>
      <c r="N242" s="64"/>
    </row>
    <row r="243" spans="1:14">
      <c r="A243" s="67">
        <v>19</v>
      </c>
      <c r="B243" s="56" t="str">
        <f t="shared" si="15"/>
        <v>D04A04</v>
      </c>
      <c r="C243" s="141" t="e">
        <v>#VALUE!</v>
      </c>
      <c r="D243" s="52" t="e">
        <v>#VALUE!</v>
      </c>
      <c r="E243" s="52" t="e">
        <v>#VALUE!</v>
      </c>
      <c r="F243" s="52" t="e">
        <v>#VALUE!</v>
      </c>
      <c r="G243" s="52" t="e">
        <v>#VALUE!</v>
      </c>
      <c r="H243" s="52" t="e">
        <v>#VALUE!</v>
      </c>
      <c r="I243" s="61" t="e">
        <f t="shared" si="14"/>
        <v>#VALUE!</v>
      </c>
      <c r="J243" s="62" t="e">
        <f t="shared" si="14"/>
        <v>#VALUE!</v>
      </c>
      <c r="K243" s="62" t="e">
        <f t="shared" si="14"/>
        <v>#VALUE!</v>
      </c>
      <c r="L243" s="62" t="e">
        <f t="shared" si="14"/>
        <v>#VALUE!</v>
      </c>
      <c r="M243" s="62" t="e">
        <f t="shared" si="14"/>
        <v>#VALUE!</v>
      </c>
      <c r="N243" s="64"/>
    </row>
    <row r="244" spans="1:14">
      <c r="A244" s="67">
        <v>20</v>
      </c>
      <c r="B244" s="56" t="str">
        <f t="shared" si="15"/>
        <v>D04A05</v>
      </c>
      <c r="C244" s="141" t="e">
        <v>#VALUE!</v>
      </c>
      <c r="D244" s="52" t="e">
        <v>#VALUE!</v>
      </c>
      <c r="E244" s="52" t="e">
        <v>#VALUE!</v>
      </c>
      <c r="F244" s="52" t="e">
        <v>#VALUE!</v>
      </c>
      <c r="G244" s="52" t="e">
        <v>#VALUE!</v>
      </c>
      <c r="H244" s="52" t="e">
        <v>#VALUE!</v>
      </c>
      <c r="I244" s="61" t="e">
        <f t="shared" si="14"/>
        <v>#VALUE!</v>
      </c>
      <c r="J244" s="62" t="e">
        <f t="shared" si="14"/>
        <v>#VALUE!</v>
      </c>
      <c r="K244" s="62" t="e">
        <f t="shared" si="14"/>
        <v>#VALUE!</v>
      </c>
      <c r="L244" s="62" t="e">
        <f t="shared" si="14"/>
        <v>#VALUE!</v>
      </c>
      <c r="M244" s="62" t="e">
        <f t="shared" si="14"/>
        <v>#VALUE!</v>
      </c>
      <c r="N244" s="64"/>
    </row>
    <row r="245" spans="1:14" ht="15">
      <c r="A245" s="68">
        <v>21</v>
      </c>
      <c r="B245" s="56" t="str">
        <f t="shared" si="15"/>
        <v>D05A01</v>
      </c>
      <c r="C245" s="141" t="e">
        <v>#VALUE!</v>
      </c>
      <c r="D245" s="52" t="e">
        <v>#VALUE!</v>
      </c>
      <c r="E245" s="52" t="e">
        <v>#VALUE!</v>
      </c>
      <c r="F245" s="52" t="e">
        <v>#VALUE!</v>
      </c>
      <c r="G245" s="52" t="e">
        <v>#VALUE!</v>
      </c>
      <c r="H245" s="52" t="e">
        <v>#VALUE!</v>
      </c>
      <c r="I245" s="61" t="e">
        <f t="shared" si="14"/>
        <v>#VALUE!</v>
      </c>
      <c r="J245" s="62" t="e">
        <f t="shared" si="14"/>
        <v>#VALUE!</v>
      </c>
      <c r="K245" s="62" t="e">
        <f t="shared" si="14"/>
        <v>#VALUE!</v>
      </c>
      <c r="L245" s="62" t="e">
        <f t="shared" si="14"/>
        <v>#VALUE!</v>
      </c>
      <c r="M245" s="62" t="e">
        <f t="shared" si="14"/>
        <v>#VALUE!</v>
      </c>
      <c r="N245" s="64"/>
    </row>
    <row r="246" spans="1:14">
      <c r="A246" s="67">
        <v>22</v>
      </c>
      <c r="B246" s="56" t="str">
        <f t="shared" si="15"/>
        <v>D05A02</v>
      </c>
      <c r="C246" s="141" t="e">
        <v>#VALUE!</v>
      </c>
      <c r="D246" s="52" t="e">
        <v>#VALUE!</v>
      </c>
      <c r="E246" s="52" t="e">
        <v>#VALUE!</v>
      </c>
      <c r="F246" s="52" t="e">
        <v>#VALUE!</v>
      </c>
      <c r="G246" s="52" t="e">
        <v>#VALUE!</v>
      </c>
      <c r="H246" s="52" t="e">
        <v>#VALUE!</v>
      </c>
      <c r="I246" s="61" t="e">
        <f t="shared" si="14"/>
        <v>#VALUE!</v>
      </c>
      <c r="J246" s="62" t="e">
        <f t="shared" si="14"/>
        <v>#VALUE!</v>
      </c>
      <c r="K246" s="62" t="e">
        <f t="shared" si="14"/>
        <v>#VALUE!</v>
      </c>
      <c r="L246" s="62" t="e">
        <f t="shared" si="14"/>
        <v>#VALUE!</v>
      </c>
      <c r="M246" s="62" t="e">
        <f t="shared" si="14"/>
        <v>#VALUE!</v>
      </c>
      <c r="N246" s="64"/>
    </row>
    <row r="247" spans="1:14">
      <c r="A247" s="67">
        <v>23</v>
      </c>
      <c r="B247" s="56" t="str">
        <f t="shared" si="15"/>
        <v>D05A03</v>
      </c>
      <c r="C247" s="141" t="e">
        <v>#VALUE!</v>
      </c>
      <c r="D247" s="52" t="e">
        <v>#VALUE!</v>
      </c>
      <c r="E247" s="52" t="e">
        <v>#VALUE!</v>
      </c>
      <c r="F247" s="52" t="e">
        <v>#VALUE!</v>
      </c>
      <c r="G247" s="52" t="e">
        <v>#VALUE!</v>
      </c>
      <c r="H247" s="52" t="e">
        <v>#VALUE!</v>
      </c>
      <c r="I247" s="61" t="e">
        <f t="shared" si="14"/>
        <v>#VALUE!</v>
      </c>
      <c r="J247" s="62" t="e">
        <f t="shared" si="14"/>
        <v>#VALUE!</v>
      </c>
      <c r="K247" s="62" t="e">
        <f t="shared" si="14"/>
        <v>#VALUE!</v>
      </c>
      <c r="L247" s="62" t="e">
        <f t="shared" si="14"/>
        <v>#VALUE!</v>
      </c>
      <c r="M247" s="62" t="e">
        <f t="shared" si="14"/>
        <v>#VALUE!</v>
      </c>
      <c r="N247" s="64"/>
    </row>
    <row r="248" spans="1:14">
      <c r="A248" s="67">
        <v>24</v>
      </c>
      <c r="B248" s="56" t="str">
        <f t="shared" si="15"/>
        <v>D05A04</v>
      </c>
      <c r="C248" s="141" t="e">
        <v>#VALUE!</v>
      </c>
      <c r="D248" s="52" t="e">
        <v>#VALUE!</v>
      </c>
      <c r="E248" s="52" t="e">
        <v>#VALUE!</v>
      </c>
      <c r="F248" s="52" t="e">
        <v>#VALUE!</v>
      </c>
      <c r="G248" s="52" t="e">
        <v>#VALUE!</v>
      </c>
      <c r="H248" s="52" t="e">
        <v>#VALUE!</v>
      </c>
      <c r="I248" s="61" t="e">
        <f t="shared" si="14"/>
        <v>#VALUE!</v>
      </c>
      <c r="J248" s="62" t="e">
        <f t="shared" si="14"/>
        <v>#VALUE!</v>
      </c>
      <c r="K248" s="62" t="e">
        <f t="shared" si="14"/>
        <v>#VALUE!</v>
      </c>
      <c r="L248" s="62" t="e">
        <f t="shared" si="14"/>
        <v>#VALUE!</v>
      </c>
      <c r="M248" s="62" t="e">
        <f t="shared" si="14"/>
        <v>#VALUE!</v>
      </c>
      <c r="N248" s="64"/>
    </row>
    <row r="249" spans="1:14">
      <c r="A249" s="67">
        <v>25</v>
      </c>
      <c r="B249" s="56" t="str">
        <f t="shared" si="15"/>
        <v>D05A05</v>
      </c>
      <c r="C249" s="141" t="e">
        <v>#VALUE!</v>
      </c>
      <c r="D249" s="52" t="e">
        <v>#VALUE!</v>
      </c>
      <c r="E249" s="52" t="e">
        <v>#VALUE!</v>
      </c>
      <c r="F249" s="52" t="e">
        <v>#VALUE!</v>
      </c>
      <c r="G249" s="52" t="e">
        <v>#VALUE!</v>
      </c>
      <c r="H249" s="52" t="e">
        <v>#VALUE!</v>
      </c>
      <c r="I249" s="61" t="e">
        <f t="shared" si="14"/>
        <v>#VALUE!</v>
      </c>
      <c r="J249" s="62" t="e">
        <f t="shared" si="14"/>
        <v>#VALUE!</v>
      </c>
      <c r="K249" s="62" t="e">
        <f t="shared" si="14"/>
        <v>#VALUE!</v>
      </c>
      <c r="L249" s="62" t="e">
        <f t="shared" si="14"/>
        <v>#VALUE!</v>
      </c>
      <c r="M249" s="62" t="e">
        <f t="shared" si="14"/>
        <v>#VALUE!</v>
      </c>
      <c r="N249" s="64"/>
    </row>
    <row r="250" spans="1:14">
      <c r="C250" s="142"/>
      <c r="D250" s="52"/>
      <c r="E250" s="52"/>
      <c r="F250" s="52"/>
      <c r="G250" s="52"/>
      <c r="H250" s="52"/>
    </row>
    <row r="251" spans="1:14">
      <c r="C251" s="142"/>
      <c r="D251" s="52"/>
      <c r="E251" s="52"/>
      <c r="F251" s="52"/>
      <c r="G251" s="52"/>
      <c r="H251" s="52"/>
    </row>
    <row r="252" spans="1:14">
      <c r="C252" s="142"/>
      <c r="D252" s="52"/>
      <c r="E252" s="52"/>
      <c r="F252" s="52"/>
      <c r="G252" s="52"/>
      <c r="H252" s="52"/>
    </row>
    <row r="253" spans="1:14">
      <c r="C253" s="142"/>
      <c r="D253" s="52"/>
      <c r="E253" s="52"/>
      <c r="F253" s="52"/>
      <c r="G253" s="52"/>
      <c r="H253" s="52"/>
    </row>
    <row r="254" spans="1:14">
      <c r="C254" s="142"/>
      <c r="D254" s="52"/>
      <c r="E254" s="52"/>
      <c r="F254" s="52"/>
      <c r="G254" s="52"/>
      <c r="H254" s="52"/>
    </row>
    <row r="255" spans="1:14">
      <c r="C255" s="142"/>
      <c r="D255" s="52"/>
      <c r="E255" s="52"/>
      <c r="F255" s="52"/>
      <c r="G255" s="52"/>
      <c r="H255" s="52"/>
    </row>
    <row r="257" spans="3:8">
      <c r="C257" s="143"/>
      <c r="D257" s="50"/>
      <c r="E257" s="50"/>
      <c r="F257" s="50"/>
      <c r="G257" s="50"/>
      <c r="H257" s="50"/>
    </row>
    <row r="258" spans="3:8">
      <c r="C258" s="101"/>
      <c r="D258" s="49"/>
      <c r="E258" s="49"/>
      <c r="F258" s="49"/>
      <c r="G258" s="49"/>
      <c r="H258" s="49"/>
    </row>
    <row r="261" spans="3:8">
      <c r="C261" s="142"/>
      <c r="D261" s="52"/>
      <c r="E261" s="52"/>
      <c r="F261" s="52"/>
      <c r="G261" s="52"/>
      <c r="H261" s="52"/>
    </row>
    <row r="262" spans="3:8">
      <c r="C262" s="142"/>
      <c r="D262" s="52"/>
      <c r="E262" s="52"/>
      <c r="F262" s="52"/>
      <c r="G262" s="52"/>
      <c r="H262" s="52"/>
    </row>
    <row r="263" spans="3:8">
      <c r="C263" s="142"/>
      <c r="D263" s="52"/>
      <c r="E263" s="52"/>
      <c r="F263" s="52"/>
      <c r="G263" s="52"/>
      <c r="H263" s="52"/>
    </row>
    <row r="264" spans="3:8">
      <c r="C264" s="142"/>
      <c r="D264" s="52"/>
      <c r="E264" s="52"/>
      <c r="F264" s="52"/>
      <c r="G264" s="52"/>
      <c r="H264" s="52"/>
    </row>
    <row r="265" spans="3:8">
      <c r="C265" s="142"/>
      <c r="D265" s="52"/>
      <c r="E265" s="52"/>
      <c r="F265" s="52"/>
      <c r="G265" s="52"/>
      <c r="H265" s="52"/>
    </row>
    <row r="266" spans="3:8">
      <c r="C266" s="142"/>
      <c r="D266" s="52"/>
      <c r="E266" s="52"/>
      <c r="F266" s="52"/>
      <c r="G266" s="52"/>
      <c r="H266" s="52"/>
    </row>
    <row r="267" spans="3:8">
      <c r="C267" s="142"/>
      <c r="D267" s="52"/>
      <c r="E267" s="52"/>
      <c r="F267" s="52"/>
      <c r="G267" s="52"/>
      <c r="H267" s="52"/>
    </row>
    <row r="268" spans="3:8">
      <c r="C268" s="142"/>
      <c r="D268" s="52"/>
      <c r="E268" s="52"/>
      <c r="F268" s="52"/>
      <c r="G268" s="52"/>
      <c r="H268" s="52"/>
    </row>
    <row r="269" spans="3:8">
      <c r="C269" s="142"/>
      <c r="D269" s="52"/>
      <c r="E269" s="52"/>
      <c r="F269" s="52"/>
      <c r="G269" s="52"/>
      <c r="H269" s="52"/>
    </row>
    <row r="270" spans="3:8">
      <c r="C270" s="142"/>
      <c r="D270" s="52"/>
      <c r="E270" s="52"/>
      <c r="F270" s="52"/>
      <c r="G270" s="52"/>
      <c r="H270" s="52"/>
    </row>
    <row r="271" spans="3:8">
      <c r="C271" s="142"/>
      <c r="D271" s="52"/>
      <c r="E271" s="52"/>
      <c r="F271" s="52"/>
      <c r="G271" s="52"/>
      <c r="H271" s="52"/>
    </row>
    <row r="272" spans="3:8">
      <c r="C272" s="142"/>
      <c r="D272" s="52"/>
      <c r="E272" s="52"/>
      <c r="F272" s="52"/>
      <c r="G272" s="52"/>
      <c r="H272" s="52"/>
    </row>
    <row r="274" spans="3:8">
      <c r="C274" s="143"/>
      <c r="D274" s="50"/>
      <c r="E274" s="50"/>
      <c r="F274" s="50"/>
      <c r="G274" s="50"/>
      <c r="H274" s="50"/>
    </row>
    <row r="278" spans="3:8">
      <c r="C278" s="142"/>
      <c r="D278" s="52"/>
      <c r="E278" s="52"/>
      <c r="F278" s="52"/>
      <c r="G278" s="52"/>
      <c r="H278" s="52"/>
    </row>
    <row r="279" spans="3:8">
      <c r="C279" s="142"/>
      <c r="D279" s="52"/>
      <c r="E279" s="52"/>
      <c r="F279" s="52"/>
      <c r="G279" s="52"/>
      <c r="H279" s="52"/>
    </row>
    <row r="280" spans="3:8">
      <c r="C280" s="142"/>
      <c r="D280" s="52"/>
      <c r="E280" s="52"/>
      <c r="F280" s="52"/>
      <c r="G280" s="52"/>
      <c r="H280" s="52"/>
    </row>
    <row r="281" spans="3:8">
      <c r="C281" s="142"/>
      <c r="D281" s="52"/>
      <c r="E281" s="52"/>
      <c r="F281" s="52"/>
      <c r="G281" s="52"/>
      <c r="H281" s="52"/>
    </row>
    <row r="282" spans="3:8">
      <c r="C282" s="142"/>
      <c r="D282" s="52"/>
      <c r="E282" s="52"/>
      <c r="F282" s="52"/>
      <c r="G282" s="52"/>
      <c r="H282" s="52"/>
    </row>
    <row r="283" spans="3:8">
      <c r="C283" s="142"/>
      <c r="D283" s="52"/>
      <c r="E283" s="52"/>
      <c r="F283" s="52"/>
      <c r="G283" s="52"/>
      <c r="H283" s="52"/>
    </row>
    <row r="284" spans="3:8">
      <c r="C284" s="142"/>
      <c r="D284" s="52"/>
      <c r="E284" s="52"/>
      <c r="F284" s="52"/>
      <c r="G284" s="52"/>
      <c r="H284" s="52"/>
    </row>
    <row r="285" spans="3:8">
      <c r="C285" s="142"/>
      <c r="D285" s="52"/>
      <c r="E285" s="52"/>
      <c r="F285" s="52"/>
      <c r="G285" s="52"/>
      <c r="H285" s="52"/>
    </row>
    <row r="286" spans="3:8">
      <c r="C286" s="142"/>
      <c r="D286" s="52"/>
      <c r="E286" s="52"/>
      <c r="F286" s="52"/>
      <c r="G286" s="52"/>
      <c r="H286" s="52"/>
    </row>
    <row r="287" spans="3:8">
      <c r="C287" s="142"/>
      <c r="D287" s="52"/>
      <c r="E287" s="52"/>
      <c r="F287" s="52"/>
      <c r="G287" s="52"/>
      <c r="H287" s="52"/>
    </row>
    <row r="288" spans="3:8">
      <c r="C288" s="142"/>
      <c r="D288" s="52"/>
      <c r="E288" s="52"/>
      <c r="F288" s="52"/>
      <c r="G288" s="52"/>
      <c r="H288" s="52"/>
    </row>
    <row r="289" spans="3:8">
      <c r="C289" s="142"/>
      <c r="D289" s="52"/>
      <c r="E289" s="52"/>
      <c r="F289" s="52"/>
      <c r="G289" s="52"/>
      <c r="H289" s="52"/>
    </row>
    <row r="290" spans="3:8">
      <c r="C290" s="142"/>
      <c r="D290" s="52"/>
      <c r="E290" s="52"/>
      <c r="F290" s="52"/>
      <c r="G290" s="52"/>
      <c r="H290" s="52"/>
    </row>
    <row r="292" spans="3:8">
      <c r="C292" s="143"/>
      <c r="D292" s="50"/>
      <c r="E292" s="50"/>
      <c r="F292" s="50"/>
      <c r="G292" s="50"/>
      <c r="H292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C2855"/>
  </sheetPr>
  <dimension ref="A1:K33"/>
  <sheetViews>
    <sheetView workbookViewId="0"/>
  </sheetViews>
  <sheetFormatPr defaultRowHeight="12.75"/>
  <cols>
    <col min="1" max="3" width="9.5703125" customWidth="1"/>
    <col min="4" max="4" width="27.42578125" customWidth="1"/>
    <col min="5" max="11" width="13.85546875" customWidth="1"/>
  </cols>
  <sheetData>
    <row r="1" spans="1:11">
      <c r="A1" t="s">
        <v>0</v>
      </c>
    </row>
    <row r="2" spans="1:11">
      <c r="A2" t="s">
        <v>1</v>
      </c>
    </row>
    <row r="3" spans="1:11">
      <c r="A3" s="1" t="s">
        <v>2</v>
      </c>
      <c r="B3" s="1"/>
      <c r="C3" s="1"/>
      <c r="D3" s="1"/>
    </row>
    <row r="4" spans="1:11" ht="63.75">
      <c r="G4" s="123" t="s">
        <v>8</v>
      </c>
      <c r="H4" s="94"/>
    </row>
    <row r="5" spans="1:11">
      <c r="A5" s="69"/>
      <c r="B5" s="69"/>
      <c r="C5" s="69"/>
      <c r="D5" s="69"/>
      <c r="E5" s="73" t="s">
        <v>11</v>
      </c>
      <c r="F5" s="74" t="s">
        <v>12</v>
      </c>
      <c r="G5" s="118" t="s">
        <v>12</v>
      </c>
      <c r="H5" s="73" t="s">
        <v>13</v>
      </c>
      <c r="I5" s="73" t="s">
        <v>14</v>
      </c>
      <c r="J5" s="73" t="s">
        <v>15</v>
      </c>
      <c r="K5" s="73" t="s">
        <v>16</v>
      </c>
    </row>
    <row r="6" spans="1:11">
      <c r="A6" t="s">
        <v>9</v>
      </c>
      <c r="E6" s="7"/>
      <c r="F6" s="3">
        <v>1.7893801366827659E-2</v>
      </c>
      <c r="G6" s="119"/>
      <c r="H6" s="11">
        <v>1.9426591956849676E-2</v>
      </c>
      <c r="I6" s="14">
        <v>1.9250302409115676E-2</v>
      </c>
      <c r="J6" s="14">
        <v>1.9405381777331882E-2</v>
      </c>
      <c r="K6" s="14">
        <v>1.8958219931347883E-2</v>
      </c>
    </row>
    <row r="7" spans="1:11">
      <c r="E7" s="7"/>
      <c r="F7" s="2"/>
      <c r="G7" s="120"/>
      <c r="H7" s="12"/>
      <c r="I7" s="7"/>
      <c r="J7" s="7"/>
      <c r="K7" s="7"/>
    </row>
    <row r="8" spans="1:11">
      <c r="A8" s="70" t="s">
        <v>22</v>
      </c>
      <c r="B8" s="70"/>
      <c r="C8" s="70"/>
      <c r="D8" s="70"/>
      <c r="E8" s="8"/>
      <c r="F8" s="4"/>
      <c r="G8" s="120"/>
      <c r="H8" s="13"/>
      <c r="I8" s="8"/>
      <c r="J8" s="8"/>
      <c r="K8" s="8"/>
    </row>
    <row r="9" spans="1:11">
      <c r="B9" s="71" t="s">
        <v>4</v>
      </c>
      <c r="C9" s="71"/>
      <c r="D9" s="71"/>
      <c r="E9" s="7"/>
      <c r="F9" s="2"/>
      <c r="G9" s="120"/>
      <c r="H9" s="7"/>
      <c r="I9" s="7"/>
      <c r="J9" s="7"/>
      <c r="K9" s="7"/>
    </row>
    <row r="10" spans="1:11">
      <c r="C10" t="s">
        <v>7</v>
      </c>
      <c r="E10" s="9">
        <v>74290194.232121617</v>
      </c>
      <c r="F10" s="5">
        <v>78550555.938058347</v>
      </c>
      <c r="G10" s="121">
        <v>78550555.938058347</v>
      </c>
      <c r="H10" s="9">
        <v>81797403.814394504</v>
      </c>
      <c r="I10" s="9">
        <v>85061797.180954441</v>
      </c>
      <c r="J10" s="9">
        <v>88269891.103183955</v>
      </c>
      <c r="K10" s="9">
        <v>91387384.866775319</v>
      </c>
    </row>
    <row r="11" spans="1:11">
      <c r="C11" t="s">
        <v>5</v>
      </c>
      <c r="E11" s="9">
        <v>0</v>
      </c>
      <c r="F11" s="5">
        <v>0</v>
      </c>
      <c r="G11" s="121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D12" t="s">
        <v>3</v>
      </c>
      <c r="E12" s="9">
        <v>105010</v>
      </c>
      <c r="F12" s="5">
        <v>105010</v>
      </c>
      <c r="G12" s="121">
        <v>105010</v>
      </c>
      <c r="H12" s="9">
        <v>105010</v>
      </c>
      <c r="I12" s="9">
        <v>105010</v>
      </c>
      <c r="J12" s="9">
        <v>105010</v>
      </c>
      <c r="K12" s="9">
        <v>105010</v>
      </c>
    </row>
    <row r="13" spans="1:11">
      <c r="D13" t="s">
        <v>23</v>
      </c>
      <c r="E13" s="9">
        <v>0</v>
      </c>
      <c r="F13" s="5">
        <v>63390.741919119639</v>
      </c>
      <c r="G13" s="121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C14" t="s">
        <v>24</v>
      </c>
      <c r="E14" s="9">
        <f t="shared" ref="E14:K14" si="0">(E10-(E12+E13))</f>
        <v>74185184.232121617</v>
      </c>
      <c r="F14" s="5">
        <f t="shared" si="0"/>
        <v>78382155.196139231</v>
      </c>
      <c r="G14" s="121">
        <f t="shared" si="0"/>
        <v>78445545.938058347</v>
      </c>
      <c r="H14" s="9">
        <f t="shared" si="0"/>
        <v>81692393.814394504</v>
      </c>
      <c r="I14" s="9">
        <f t="shared" si="0"/>
        <v>84956787.180954441</v>
      </c>
      <c r="J14" s="9">
        <f t="shared" si="0"/>
        <v>88164881.103183955</v>
      </c>
      <c r="K14" s="9">
        <f t="shared" si="0"/>
        <v>91282374.866775319</v>
      </c>
    </row>
    <row r="15" spans="1:11">
      <c r="E15" s="7"/>
      <c r="F15" s="2"/>
      <c r="G15" s="120"/>
      <c r="H15" s="7"/>
      <c r="I15" s="7"/>
      <c r="J15" s="7"/>
      <c r="K15" s="7"/>
    </row>
    <row r="16" spans="1:11">
      <c r="B16" s="71" t="s">
        <v>18</v>
      </c>
      <c r="C16" s="71"/>
      <c r="D16" s="71"/>
      <c r="E16" s="9">
        <v>7758002.5600000015</v>
      </c>
      <c r="F16" s="5">
        <v>8260451.8356124861</v>
      </c>
      <c r="G16" s="121">
        <v>8260451.8356124861</v>
      </c>
      <c r="H16" s="9">
        <v>8626712.6078709681</v>
      </c>
      <c r="I16" s="9">
        <v>9091879.7157673854</v>
      </c>
      <c r="J16" s="9">
        <v>9464456.9823300708</v>
      </c>
      <c r="K16" s="9">
        <v>9850739.76485027</v>
      </c>
    </row>
    <row r="17" spans="1:11">
      <c r="B17" s="71" t="s">
        <v>10</v>
      </c>
      <c r="C17" s="71"/>
      <c r="D17" s="71"/>
      <c r="E17" s="9">
        <v>16201612</v>
      </c>
      <c r="F17" s="5">
        <v>17521036.371755108</v>
      </c>
      <c r="G17" s="121">
        <v>17521036.371755108</v>
      </c>
      <c r="H17" s="9">
        <v>18710917.911769316</v>
      </c>
      <c r="I17" s="9">
        <v>20011778.345655926</v>
      </c>
      <c r="J17" s="9">
        <v>21500480.384755831</v>
      </c>
      <c r="K17" s="9">
        <v>23151907.553286109</v>
      </c>
    </row>
    <row r="18" spans="1:11">
      <c r="E18" s="7"/>
      <c r="F18" s="2"/>
      <c r="G18" s="120"/>
      <c r="H18" s="7"/>
      <c r="I18" s="7"/>
      <c r="J18" s="7"/>
      <c r="K18" s="7"/>
    </row>
    <row r="19" spans="1:11">
      <c r="B19" s="1" t="s">
        <v>20</v>
      </c>
      <c r="C19" s="1"/>
      <c r="D19" s="1"/>
      <c r="E19" s="10">
        <f t="shared" ref="E19:K19" si="1">E14+E16+E17</f>
        <v>98144798.792121619</v>
      </c>
      <c r="F19" s="6">
        <f t="shared" si="1"/>
        <v>104163643.40350683</v>
      </c>
      <c r="G19" s="122">
        <f t="shared" si="1"/>
        <v>104227034.14542595</v>
      </c>
      <c r="H19" s="10">
        <f t="shared" si="1"/>
        <v>109030024.33403479</v>
      </c>
      <c r="I19" s="10">
        <f t="shared" si="1"/>
        <v>114060445.24237776</v>
      </c>
      <c r="J19" s="10">
        <f t="shared" si="1"/>
        <v>119129818.47026986</v>
      </c>
      <c r="K19" s="10">
        <f t="shared" si="1"/>
        <v>124285022.1849117</v>
      </c>
    </row>
    <row r="20" spans="1:11">
      <c r="A20" s="1"/>
      <c r="B20" s="1"/>
      <c r="C20" s="1"/>
      <c r="D20" s="1"/>
      <c r="E20" s="10"/>
      <c r="F20" s="6"/>
      <c r="G20" s="122"/>
      <c r="H20" s="10"/>
      <c r="I20" s="10"/>
      <c r="J20" s="10"/>
      <c r="K20" s="10"/>
    </row>
    <row r="21" spans="1:11">
      <c r="A21" s="70" t="s">
        <v>17</v>
      </c>
      <c r="B21" s="70"/>
      <c r="C21" s="70"/>
      <c r="D21" s="70"/>
      <c r="E21" s="8"/>
      <c r="F21" s="4"/>
      <c r="G21" s="120"/>
      <c r="H21" s="8"/>
      <c r="I21" s="8"/>
      <c r="J21" s="8"/>
      <c r="K21" s="8"/>
    </row>
    <row r="22" spans="1:11">
      <c r="C22" s="71"/>
      <c r="D22" s="72" t="s">
        <v>4</v>
      </c>
      <c r="E22" s="7"/>
      <c r="F22" s="3">
        <f>F14/E14-1</f>
        <v>5.657424737108574E-2</v>
      </c>
      <c r="G22" s="120"/>
      <c r="H22" s="14">
        <f>H14/G14-1</f>
        <v>4.1389830837558428E-2</v>
      </c>
      <c r="I22" s="14">
        <f>I14/H14-1</f>
        <v>3.9959575355040355E-2</v>
      </c>
      <c r="J22" s="14">
        <f>J14/I14-1</f>
        <v>3.7761478849199115E-2</v>
      </c>
      <c r="K22" s="14">
        <f>K14/J14-1</f>
        <v>3.5359813619470604E-2</v>
      </c>
    </row>
    <row r="23" spans="1:11">
      <c r="C23" s="71"/>
      <c r="D23" s="72" t="s">
        <v>18</v>
      </c>
      <c r="E23" s="7"/>
      <c r="F23" s="3">
        <f>F16/E16-1</f>
        <v>6.4765288710150193E-2</v>
      </c>
      <c r="G23" s="120"/>
      <c r="H23" s="14">
        <f t="shared" ref="H23:K24" si="2">H16/G16-1</f>
        <v>4.4339072431783588E-2</v>
      </c>
      <c r="I23" s="14">
        <f t="shared" si="2"/>
        <v>5.3921711437564523E-2</v>
      </c>
      <c r="J23" s="14">
        <f t="shared" si="2"/>
        <v>4.097912403268511E-2</v>
      </c>
      <c r="K23" s="14">
        <f t="shared" si="2"/>
        <v>4.0814045987147551E-2</v>
      </c>
    </row>
    <row r="24" spans="1:11">
      <c r="C24" s="71"/>
      <c r="D24" s="72" t="s">
        <v>10</v>
      </c>
      <c r="E24" s="7"/>
      <c r="F24" s="3">
        <f>F17/E17-1</f>
        <v>8.1437845305461387E-2</v>
      </c>
      <c r="G24" s="120"/>
      <c r="H24" s="14">
        <f t="shared" si="2"/>
        <v>6.7911595796488644E-2</v>
      </c>
      <c r="I24" s="14">
        <f t="shared" si="2"/>
        <v>6.9524137726474589E-2</v>
      </c>
      <c r="J24" s="14">
        <f t="shared" si="2"/>
        <v>7.4391291637660339E-2</v>
      </c>
      <c r="K24" s="14">
        <f t="shared" si="2"/>
        <v>7.6808849801382362E-2</v>
      </c>
    </row>
    <row r="25" spans="1:11">
      <c r="E25" s="7"/>
      <c r="F25" s="3"/>
      <c r="G25" s="120"/>
      <c r="H25" s="14"/>
      <c r="I25" s="14"/>
      <c r="J25" s="14"/>
      <c r="K25" s="14"/>
    </row>
    <row r="26" spans="1:11">
      <c r="D26" t="s">
        <v>20</v>
      </c>
      <c r="E26" s="7"/>
      <c r="F26" s="3">
        <f>F19/E19-1</f>
        <v>6.1326169959689869E-2</v>
      </c>
      <c r="G26" s="120"/>
      <c r="H26" s="14">
        <f>H19/G19-1</f>
        <v>4.6082000010739366E-2</v>
      </c>
      <c r="I26" s="14">
        <f>I19/H19-1</f>
        <v>4.6137941718982889E-2</v>
      </c>
      <c r="J26" s="14">
        <f>J19/I19-1</f>
        <v>4.4444620719476635E-2</v>
      </c>
      <c r="K26" s="14">
        <f>K19/J19-1</f>
        <v>4.3273831697547394E-2</v>
      </c>
    </row>
    <row r="27" spans="1:11">
      <c r="E27" s="7"/>
      <c r="F27" s="3"/>
      <c r="G27" s="120"/>
      <c r="H27" s="14"/>
      <c r="I27" s="14"/>
      <c r="J27" s="14"/>
      <c r="K27" s="14"/>
    </row>
    <row r="28" spans="1:11">
      <c r="A28" s="70" t="s">
        <v>21</v>
      </c>
      <c r="B28" s="70"/>
      <c r="C28" s="70"/>
      <c r="D28" s="70"/>
      <c r="E28" s="8"/>
      <c r="F28" s="4"/>
      <c r="G28" s="120"/>
      <c r="H28" s="8"/>
      <c r="I28" s="8"/>
      <c r="J28" s="8"/>
      <c r="K28" s="8"/>
    </row>
    <row r="29" spans="1:11">
      <c r="C29" s="71"/>
      <c r="D29" s="72" t="s">
        <v>4</v>
      </c>
      <c r="E29" s="7"/>
      <c r="F29" s="3">
        <f>(1+F22)/(1+F$6) - 1</f>
        <v>3.8000473086993836E-2</v>
      </c>
      <c r="G29" s="120"/>
      <c r="H29" s="14">
        <f>(1+H22)/(1+H$6) - 1</f>
        <v>2.1544698808130036E-2</v>
      </c>
      <c r="I29" s="14">
        <f>(1+I22)/(1+I$6) - 1</f>
        <v>2.0318142557304908E-2</v>
      </c>
      <c r="J29" s="14">
        <f>(1+J22)/(1+J$6) - 1</f>
        <v>1.8006670751397724E-2</v>
      </c>
      <c r="K29" s="14">
        <f>(1+K22)/(1+K$6) - 1</f>
        <v>1.6096433953128875E-2</v>
      </c>
    </row>
    <row r="30" spans="1:11">
      <c r="C30" s="71"/>
      <c r="D30" s="72" t="s">
        <v>18</v>
      </c>
      <c r="E30" s="7"/>
      <c r="F30" s="3">
        <f t="shared" ref="F30:H31" si="3">(1+F23)/(1+F$6) - 1</f>
        <v>4.6047522128913165E-2</v>
      </c>
      <c r="G30" s="120"/>
      <c r="H30" s="14">
        <f t="shared" si="3"/>
        <v>2.4437738500731943E-2</v>
      </c>
      <c r="I30" s="14">
        <f t="shared" ref="I30:K30" si="4">(1+I23)/(1+I$6) - 1</f>
        <v>3.4016579584522866E-2</v>
      </c>
      <c r="J30" s="14">
        <f t="shared" si="4"/>
        <v>2.1163064901363882E-2</v>
      </c>
      <c r="K30" s="14">
        <f t="shared" si="4"/>
        <v>2.144918763918735E-2</v>
      </c>
    </row>
    <row r="31" spans="1:11">
      <c r="C31" s="71"/>
      <c r="D31" s="72" t="s">
        <v>10</v>
      </c>
      <c r="E31" s="7"/>
      <c r="F31" s="3">
        <f t="shared" si="3"/>
        <v>6.2426987818676949E-2</v>
      </c>
      <c r="G31" s="120"/>
      <c r="H31" s="14">
        <f t="shared" si="3"/>
        <v>4.7561054638146194E-2</v>
      </c>
      <c r="I31" s="14">
        <f t="shared" ref="I31:K31" si="5">(1+I24)/(1+I$6) - 1</f>
        <v>4.9324327104471655E-2</v>
      </c>
      <c r="J31" s="14">
        <f t="shared" si="5"/>
        <v>5.3939199108857583E-2</v>
      </c>
      <c r="K31" s="14">
        <f t="shared" si="5"/>
        <v>5.6774290386442106E-2</v>
      </c>
    </row>
    <row r="32" spans="1:11">
      <c r="E32" s="7"/>
      <c r="F32" s="2"/>
      <c r="G32" s="120"/>
      <c r="H32" s="7"/>
      <c r="I32" s="7"/>
      <c r="J32" s="7"/>
      <c r="K32" s="7"/>
    </row>
    <row r="33" spans="4:11">
      <c r="D33" t="s">
        <v>20</v>
      </c>
      <c r="E33" s="7"/>
      <c r="F33" s="3">
        <f>(1+F26)/(1+F$6) - 1</f>
        <v>4.2668860478903836E-2</v>
      </c>
      <c r="G33" s="120"/>
      <c r="H33" s="14">
        <f>(1+H26)/(1+H$6) - 1</f>
        <v>2.6147452169874352E-2</v>
      </c>
      <c r="I33" s="14">
        <f>(1+I26)/(1+I$6) - 1</f>
        <v>2.6379819801196192E-2</v>
      </c>
      <c r="J33" s="14">
        <f>(1+J26)/(1+J$6) - 1</f>
        <v>2.4562592458055255E-2</v>
      </c>
      <c r="K33" s="14">
        <f>(1+K26)/(1+K$6) - 1</f>
        <v>2.386320782400464E-2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C2855"/>
  </sheetPr>
  <dimension ref="A1:Q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/>
  <cols>
    <col min="1" max="1" width="5.7109375" style="91" customWidth="1"/>
    <col min="2" max="2" width="53.42578125" bestFit="1" customWidth="1"/>
    <col min="3" max="3" width="5.7109375" style="124" bestFit="1" customWidth="1"/>
    <col min="4" max="4" width="61.140625" bestFit="1" customWidth="1"/>
    <col min="5" max="5" width="5" style="125" bestFit="1" customWidth="1"/>
    <col min="6" max="6" width="62.140625" bestFit="1" customWidth="1"/>
    <col min="7" max="7" width="7.42578125" style="124" bestFit="1" customWidth="1"/>
    <col min="8" max="8" width="22.28515625" bestFit="1" customWidth="1"/>
    <col min="9" max="9" width="12.28515625" style="19" customWidth="1"/>
    <col min="10" max="10" width="18.28515625" style="19" customWidth="1"/>
    <col min="11" max="12" width="13.7109375" customWidth="1"/>
    <col min="13" max="13" width="16.7109375" customWidth="1"/>
    <col min="14" max="15" width="13.5703125" customWidth="1"/>
    <col min="16" max="16" width="16.7109375" customWidth="1"/>
  </cols>
  <sheetData>
    <row r="1" spans="1:17">
      <c r="A1" s="89" t="s">
        <v>0</v>
      </c>
    </row>
    <row r="2" spans="1:17">
      <c r="A2" s="89" t="s">
        <v>1</v>
      </c>
    </row>
    <row r="3" spans="1:17">
      <c r="A3" s="90" t="s">
        <v>691</v>
      </c>
      <c r="K3" s="146" t="s">
        <v>701</v>
      </c>
      <c r="L3" s="147"/>
      <c r="M3" s="147"/>
      <c r="N3" s="147"/>
      <c r="O3" s="147"/>
      <c r="P3" s="148"/>
      <c r="Q3" s="2"/>
    </row>
    <row r="4" spans="1:17" ht="25.5">
      <c r="J4" s="79" t="s">
        <v>695</v>
      </c>
      <c r="K4" s="135" t="s">
        <v>705</v>
      </c>
      <c r="L4" s="136" t="s">
        <v>706</v>
      </c>
      <c r="M4" s="137" t="s">
        <v>704</v>
      </c>
      <c r="N4" s="138" t="s">
        <v>707</v>
      </c>
      <c r="O4" s="138" t="s">
        <v>708</v>
      </c>
      <c r="P4" s="139" t="s">
        <v>703</v>
      </c>
      <c r="Q4" s="2"/>
    </row>
    <row r="5" spans="1:17" s="78" customFormat="1" ht="38.25">
      <c r="A5" s="92" t="s">
        <v>6</v>
      </c>
      <c r="B5" s="76" t="s">
        <v>718</v>
      </c>
      <c r="C5" s="88" t="s">
        <v>719</v>
      </c>
      <c r="D5" s="76" t="s">
        <v>692</v>
      </c>
      <c r="E5" s="77" t="s">
        <v>720</v>
      </c>
      <c r="F5" s="76" t="s">
        <v>721</v>
      </c>
      <c r="G5" s="88" t="s">
        <v>722</v>
      </c>
      <c r="H5" s="76" t="s">
        <v>693</v>
      </c>
      <c r="I5" s="80" t="s">
        <v>697</v>
      </c>
      <c r="J5" s="84" t="s">
        <v>694</v>
      </c>
      <c r="K5" s="80" t="s">
        <v>698</v>
      </c>
      <c r="L5" s="81" t="s">
        <v>696</v>
      </c>
      <c r="M5" s="81" t="s">
        <v>702</v>
      </c>
      <c r="N5" s="81" t="s">
        <v>699</v>
      </c>
      <c r="O5" s="81" t="s">
        <v>700</v>
      </c>
      <c r="P5" s="81" t="s">
        <v>702</v>
      </c>
      <c r="Q5" s="87"/>
    </row>
    <row r="6" spans="1:17">
      <c r="A6" s="91" t="s">
        <v>32</v>
      </c>
      <c r="B6" t="s">
        <v>33</v>
      </c>
      <c r="C6" s="124" t="s">
        <v>474</v>
      </c>
      <c r="D6" t="s">
        <v>475</v>
      </c>
      <c r="E6" s="126" t="s">
        <v>476</v>
      </c>
      <c r="F6" t="s">
        <v>469</v>
      </c>
      <c r="G6" s="124" t="s">
        <v>477</v>
      </c>
      <c r="H6" t="s">
        <v>478</v>
      </c>
      <c r="I6" s="85">
        <v>29.984880447387695</v>
      </c>
      <c r="J6" s="86">
        <v>0.19529309868812561</v>
      </c>
      <c r="K6" s="82" t="s">
        <v>470</v>
      </c>
      <c r="L6" s="83" t="s">
        <v>471</v>
      </c>
      <c r="M6" s="83" t="s">
        <v>472</v>
      </c>
      <c r="N6" s="83" t="s">
        <v>439</v>
      </c>
      <c r="O6" s="83" t="s">
        <v>445</v>
      </c>
      <c r="P6" s="83" t="s">
        <v>473</v>
      </c>
      <c r="Q6" s="2"/>
    </row>
    <row r="7" spans="1:17">
      <c r="A7" s="91" t="s">
        <v>34</v>
      </c>
      <c r="B7" t="s">
        <v>35</v>
      </c>
      <c r="C7" s="124" t="s">
        <v>474</v>
      </c>
      <c r="D7" t="s">
        <v>475</v>
      </c>
      <c r="E7" s="126" t="s">
        <v>476</v>
      </c>
      <c r="F7" t="s">
        <v>469</v>
      </c>
      <c r="G7" s="124" t="s">
        <v>477</v>
      </c>
      <c r="H7" t="s">
        <v>478</v>
      </c>
      <c r="I7" s="85">
        <v>37.554134368896484</v>
      </c>
      <c r="J7" s="86">
        <v>0.20507670938968658</v>
      </c>
      <c r="K7" s="82" t="s">
        <v>479</v>
      </c>
      <c r="L7" s="83" t="s">
        <v>480</v>
      </c>
      <c r="M7" s="83" t="s">
        <v>481</v>
      </c>
      <c r="N7" s="83" t="s">
        <v>440</v>
      </c>
      <c r="O7" s="83" t="s">
        <v>445</v>
      </c>
      <c r="P7" s="83" t="s">
        <v>482</v>
      </c>
      <c r="Q7" s="2"/>
    </row>
    <row r="8" spans="1:17">
      <c r="A8" s="91" t="s">
        <v>36</v>
      </c>
      <c r="B8" t="s">
        <v>37</v>
      </c>
      <c r="C8" s="124" t="s">
        <v>474</v>
      </c>
      <c r="D8" t="s">
        <v>475</v>
      </c>
      <c r="E8" s="126" t="s">
        <v>476</v>
      </c>
      <c r="F8" t="s">
        <v>469</v>
      </c>
      <c r="G8" s="124" t="s">
        <v>477</v>
      </c>
      <c r="H8" t="s">
        <v>478</v>
      </c>
      <c r="I8" s="85">
        <v>25.815500259399414</v>
      </c>
      <c r="J8" s="86">
        <v>0.19123509526252747</v>
      </c>
      <c r="K8" s="82" t="s">
        <v>440</v>
      </c>
      <c r="L8" s="83" t="s">
        <v>485</v>
      </c>
      <c r="M8" s="83" t="s">
        <v>486</v>
      </c>
      <c r="N8" s="83" t="s">
        <v>438</v>
      </c>
      <c r="O8" s="83" t="s">
        <v>444</v>
      </c>
      <c r="P8" s="83" t="s">
        <v>487</v>
      </c>
      <c r="Q8" s="2"/>
    </row>
    <row r="9" spans="1:17">
      <c r="A9" s="91" t="s">
        <v>38</v>
      </c>
      <c r="B9" t="s">
        <v>39</v>
      </c>
      <c r="C9" s="124" t="s">
        <v>474</v>
      </c>
      <c r="D9" t="s">
        <v>475</v>
      </c>
      <c r="E9" s="126" t="s">
        <v>476</v>
      </c>
      <c r="F9" t="s">
        <v>469</v>
      </c>
      <c r="G9" s="124" t="s">
        <v>477</v>
      </c>
      <c r="H9" t="s">
        <v>478</v>
      </c>
      <c r="I9" s="85">
        <v>34.684146881103516</v>
      </c>
      <c r="J9" s="86">
        <v>0.17949274182319641</v>
      </c>
      <c r="K9" s="82" t="s">
        <v>490</v>
      </c>
      <c r="L9" s="83" t="s">
        <v>446</v>
      </c>
      <c r="M9" s="83" t="s">
        <v>491</v>
      </c>
      <c r="N9" s="83" t="s">
        <v>439</v>
      </c>
      <c r="O9" s="83" t="s">
        <v>444</v>
      </c>
      <c r="P9" s="83" t="s">
        <v>492</v>
      </c>
      <c r="Q9" s="2"/>
    </row>
    <row r="10" spans="1:17">
      <c r="A10" s="91" t="s">
        <v>40</v>
      </c>
      <c r="B10" t="s">
        <v>41</v>
      </c>
      <c r="C10" s="124" t="s">
        <v>474</v>
      </c>
      <c r="D10" t="s">
        <v>475</v>
      </c>
      <c r="E10" s="126" t="s">
        <v>476</v>
      </c>
      <c r="F10" t="s">
        <v>469</v>
      </c>
      <c r="G10" s="124" t="s">
        <v>477</v>
      </c>
      <c r="H10" t="s">
        <v>478</v>
      </c>
      <c r="I10" s="85">
        <v>25.753320693969727</v>
      </c>
      <c r="J10" s="86">
        <v>0.23813806474208832</v>
      </c>
      <c r="K10" s="82" t="s">
        <v>440</v>
      </c>
      <c r="L10" s="83" t="s">
        <v>495</v>
      </c>
      <c r="M10" s="83" t="s">
        <v>496</v>
      </c>
      <c r="N10" s="83" t="s">
        <v>438</v>
      </c>
      <c r="O10" s="83" t="s">
        <v>446</v>
      </c>
      <c r="P10" s="83" t="s">
        <v>497</v>
      </c>
      <c r="Q10" s="2"/>
    </row>
    <row r="11" spans="1:17">
      <c r="A11" s="91" t="s">
        <v>42</v>
      </c>
      <c r="B11" t="s">
        <v>43</v>
      </c>
      <c r="C11" s="124" t="s">
        <v>474</v>
      </c>
      <c r="D11" t="s">
        <v>475</v>
      </c>
      <c r="E11" s="126" t="s">
        <v>476</v>
      </c>
      <c r="F11" t="s">
        <v>469</v>
      </c>
      <c r="G11" s="124" t="s">
        <v>477</v>
      </c>
      <c r="H11" t="s">
        <v>478</v>
      </c>
      <c r="I11" s="85">
        <v>43.890659332275391</v>
      </c>
      <c r="J11" s="86">
        <v>0.1819317489862442</v>
      </c>
      <c r="K11" s="82" t="s">
        <v>500</v>
      </c>
      <c r="L11" s="83" t="s">
        <v>485</v>
      </c>
      <c r="M11" s="83" t="s">
        <v>501</v>
      </c>
      <c r="N11" s="83" t="s">
        <v>440</v>
      </c>
      <c r="O11" s="83" t="s">
        <v>444</v>
      </c>
      <c r="P11" s="83" t="s">
        <v>502</v>
      </c>
      <c r="Q11" s="2"/>
    </row>
    <row r="12" spans="1:17">
      <c r="A12" s="91" t="s">
        <v>44</v>
      </c>
      <c r="B12" t="s">
        <v>45</v>
      </c>
      <c r="C12" s="124" t="s">
        <v>474</v>
      </c>
      <c r="D12" t="s">
        <v>475</v>
      </c>
      <c r="E12" s="126" t="s">
        <v>476</v>
      </c>
      <c r="F12" t="s">
        <v>469</v>
      </c>
      <c r="G12" s="124" t="s">
        <v>477</v>
      </c>
      <c r="H12" t="s">
        <v>478</v>
      </c>
      <c r="I12" s="85">
        <v>38.866706848144531</v>
      </c>
      <c r="J12" s="86">
        <v>0.19267925620079041</v>
      </c>
      <c r="K12" s="82" t="s">
        <v>479</v>
      </c>
      <c r="L12" s="83" t="s">
        <v>471</v>
      </c>
      <c r="M12" s="83" t="s">
        <v>505</v>
      </c>
      <c r="N12" s="83" t="s">
        <v>440</v>
      </c>
      <c r="O12" s="83" t="s">
        <v>445</v>
      </c>
      <c r="P12" s="83" t="s">
        <v>482</v>
      </c>
      <c r="Q12" s="2"/>
    </row>
    <row r="13" spans="1:17">
      <c r="A13" s="91" t="s">
        <v>46</v>
      </c>
      <c r="B13" t="s">
        <v>47</v>
      </c>
      <c r="C13" s="124" t="s">
        <v>474</v>
      </c>
      <c r="D13" t="s">
        <v>475</v>
      </c>
      <c r="E13" s="126" t="s">
        <v>476</v>
      </c>
      <c r="F13" t="s">
        <v>469</v>
      </c>
      <c r="G13" s="124" t="s">
        <v>477</v>
      </c>
      <c r="H13" t="s">
        <v>478</v>
      </c>
      <c r="I13" s="85">
        <v>37.522785186767578</v>
      </c>
      <c r="J13" s="86">
        <v>0.18950001895427704</v>
      </c>
      <c r="K13" s="82" t="s">
        <v>479</v>
      </c>
      <c r="L13" s="83" t="s">
        <v>485</v>
      </c>
      <c r="M13" s="83" t="s">
        <v>508</v>
      </c>
      <c r="N13" s="83" t="s">
        <v>440</v>
      </c>
      <c r="O13" s="83" t="s">
        <v>444</v>
      </c>
      <c r="P13" s="83" t="s">
        <v>502</v>
      </c>
      <c r="Q13" s="2"/>
    </row>
    <row r="14" spans="1:17">
      <c r="A14" s="91" t="s">
        <v>48</v>
      </c>
      <c r="B14" t="s">
        <v>49</v>
      </c>
      <c r="C14" s="124" t="s">
        <v>483</v>
      </c>
      <c r="D14" t="s">
        <v>484</v>
      </c>
      <c r="E14" s="126" t="s">
        <v>514</v>
      </c>
      <c r="F14" t="s">
        <v>511</v>
      </c>
      <c r="G14" s="124" t="s">
        <v>515</v>
      </c>
      <c r="H14" t="s">
        <v>516</v>
      </c>
      <c r="I14" s="85">
        <v>41.530902862548828</v>
      </c>
      <c r="J14" s="86">
        <v>0.14379268884658813</v>
      </c>
      <c r="K14" s="82" t="s">
        <v>500</v>
      </c>
      <c r="L14" s="83" t="s">
        <v>444</v>
      </c>
      <c r="M14" s="83" t="s">
        <v>512</v>
      </c>
      <c r="N14" s="83" t="s">
        <v>440</v>
      </c>
      <c r="O14" s="83" t="s">
        <v>443</v>
      </c>
      <c r="P14" s="83" t="s">
        <v>513</v>
      </c>
      <c r="Q14" s="2"/>
    </row>
    <row r="15" spans="1:17">
      <c r="A15" s="91" t="s">
        <v>50</v>
      </c>
      <c r="B15" t="s">
        <v>51</v>
      </c>
      <c r="C15" s="124" t="s">
        <v>483</v>
      </c>
      <c r="D15" t="s">
        <v>484</v>
      </c>
      <c r="E15" s="126" t="s">
        <v>514</v>
      </c>
      <c r="F15" t="s">
        <v>511</v>
      </c>
      <c r="G15" s="124" t="s">
        <v>515</v>
      </c>
      <c r="H15" t="s">
        <v>516</v>
      </c>
      <c r="I15" s="85">
        <v>50.355968475341797</v>
      </c>
      <c r="J15" s="86">
        <v>0.20209720730781555</v>
      </c>
      <c r="K15" s="82" t="s">
        <v>500</v>
      </c>
      <c r="L15" s="83" t="s">
        <v>471</v>
      </c>
      <c r="M15" s="83" t="s">
        <v>519</v>
      </c>
      <c r="N15" s="83" t="s">
        <v>440</v>
      </c>
      <c r="O15" s="83" t="s">
        <v>445</v>
      </c>
      <c r="P15" s="83" t="s">
        <v>482</v>
      </c>
      <c r="Q15" s="2"/>
    </row>
    <row r="16" spans="1:17">
      <c r="A16" s="91" t="s">
        <v>52</v>
      </c>
      <c r="B16" t="s">
        <v>53</v>
      </c>
      <c r="C16" s="124" t="s">
        <v>498</v>
      </c>
      <c r="D16" t="s">
        <v>499</v>
      </c>
      <c r="E16" s="126" t="s">
        <v>525</v>
      </c>
      <c r="F16" t="s">
        <v>522</v>
      </c>
      <c r="G16" s="124" t="s">
        <v>515</v>
      </c>
      <c r="H16" t="s">
        <v>516</v>
      </c>
      <c r="I16" s="85">
        <v>36.357967376708984</v>
      </c>
      <c r="J16" s="86">
        <v>0.16238939762115479</v>
      </c>
      <c r="K16" s="82" t="s">
        <v>490</v>
      </c>
      <c r="L16" s="83" t="s">
        <v>445</v>
      </c>
      <c r="M16" s="83" t="s">
        <v>523</v>
      </c>
      <c r="N16" s="83" t="s">
        <v>439</v>
      </c>
      <c r="O16" s="83" t="s">
        <v>443</v>
      </c>
      <c r="P16" s="83" t="s">
        <v>524</v>
      </c>
      <c r="Q16" s="2"/>
    </row>
    <row r="17" spans="1:17">
      <c r="A17" s="91" t="s">
        <v>54</v>
      </c>
      <c r="B17" t="s">
        <v>55</v>
      </c>
      <c r="C17" s="124" t="s">
        <v>498</v>
      </c>
      <c r="D17" t="s">
        <v>499</v>
      </c>
      <c r="E17" s="126" t="s">
        <v>525</v>
      </c>
      <c r="F17" t="s">
        <v>522</v>
      </c>
      <c r="G17" s="124" t="s">
        <v>515</v>
      </c>
      <c r="H17" t="s">
        <v>516</v>
      </c>
      <c r="I17" s="85">
        <v>28.063190460205078</v>
      </c>
      <c r="J17" s="86">
        <v>0.17458780109882355</v>
      </c>
      <c r="K17" s="82" t="s">
        <v>528</v>
      </c>
      <c r="L17" s="83" t="s">
        <v>446</v>
      </c>
      <c r="M17" s="83" t="s">
        <v>529</v>
      </c>
      <c r="N17" s="83" t="s">
        <v>438</v>
      </c>
      <c r="O17" s="83" t="s">
        <v>444</v>
      </c>
      <c r="P17" s="83" t="s">
        <v>487</v>
      </c>
      <c r="Q17" s="2"/>
    </row>
    <row r="18" spans="1:17">
      <c r="A18" s="91" t="s">
        <v>56</v>
      </c>
      <c r="B18" t="s">
        <v>57</v>
      </c>
      <c r="C18" s="124" t="s">
        <v>483</v>
      </c>
      <c r="D18" t="s">
        <v>484</v>
      </c>
      <c r="E18" s="126" t="s">
        <v>514</v>
      </c>
      <c r="F18" t="s">
        <v>511</v>
      </c>
      <c r="G18" s="124" t="s">
        <v>515</v>
      </c>
      <c r="H18" t="s">
        <v>516</v>
      </c>
      <c r="I18" s="85">
        <v>21.440099716186523</v>
      </c>
      <c r="J18" s="86">
        <v>0.19747056066989899</v>
      </c>
      <c r="K18" s="82" t="s">
        <v>438</v>
      </c>
      <c r="L18" s="83" t="s">
        <v>471</v>
      </c>
      <c r="M18" s="83" t="s">
        <v>532</v>
      </c>
      <c r="N18" s="83" t="s">
        <v>437</v>
      </c>
      <c r="O18" s="83" t="s">
        <v>445</v>
      </c>
      <c r="P18" s="83" t="s">
        <v>533</v>
      </c>
      <c r="Q18" s="2"/>
    </row>
    <row r="19" spans="1:17">
      <c r="A19" s="91" t="s">
        <v>58</v>
      </c>
      <c r="B19" t="s">
        <v>59</v>
      </c>
      <c r="C19" s="124" t="s">
        <v>498</v>
      </c>
      <c r="D19" t="s">
        <v>499</v>
      </c>
      <c r="E19" s="126" t="s">
        <v>525</v>
      </c>
      <c r="F19" t="s">
        <v>522</v>
      </c>
      <c r="G19" s="124" t="s">
        <v>515</v>
      </c>
      <c r="H19" t="s">
        <v>516</v>
      </c>
      <c r="I19" s="85">
        <v>39.489356994628906</v>
      </c>
      <c r="J19" s="86">
        <v>0.15297608077526093</v>
      </c>
      <c r="K19" s="82" t="s">
        <v>479</v>
      </c>
      <c r="L19" s="83" t="s">
        <v>444</v>
      </c>
      <c r="M19" s="83" t="s">
        <v>536</v>
      </c>
      <c r="N19" s="83" t="s">
        <v>440</v>
      </c>
      <c r="O19" s="83" t="s">
        <v>443</v>
      </c>
      <c r="P19" s="83" t="s">
        <v>513</v>
      </c>
      <c r="Q19" s="2"/>
    </row>
    <row r="20" spans="1:17">
      <c r="A20" s="91" t="s">
        <v>60</v>
      </c>
      <c r="B20" t="s">
        <v>61</v>
      </c>
      <c r="C20" s="124" t="s">
        <v>483</v>
      </c>
      <c r="D20" t="s">
        <v>484</v>
      </c>
      <c r="E20" s="126" t="s">
        <v>514</v>
      </c>
      <c r="F20" t="s">
        <v>511</v>
      </c>
      <c r="G20" s="124" t="s">
        <v>515</v>
      </c>
      <c r="H20" t="s">
        <v>516</v>
      </c>
      <c r="I20" s="85">
        <v>36.980194091796875</v>
      </c>
      <c r="J20" s="86">
        <v>0.18071775138378143</v>
      </c>
      <c r="K20" s="82" t="s">
        <v>479</v>
      </c>
      <c r="L20" s="83" t="s">
        <v>446</v>
      </c>
      <c r="M20" s="83" t="s">
        <v>539</v>
      </c>
      <c r="N20" s="83" t="s">
        <v>440</v>
      </c>
      <c r="O20" s="83" t="s">
        <v>444</v>
      </c>
      <c r="P20" s="83" t="s">
        <v>502</v>
      </c>
      <c r="Q20" s="2"/>
    </row>
    <row r="21" spans="1:17">
      <c r="A21" s="91" t="s">
        <v>62</v>
      </c>
      <c r="B21" t="s">
        <v>63</v>
      </c>
      <c r="C21" s="124" t="s">
        <v>503</v>
      </c>
      <c r="D21" t="s">
        <v>504</v>
      </c>
      <c r="E21" s="126" t="s">
        <v>546</v>
      </c>
      <c r="F21" t="s">
        <v>542</v>
      </c>
      <c r="G21" s="124" t="s">
        <v>515</v>
      </c>
      <c r="H21" t="s">
        <v>516</v>
      </c>
      <c r="I21" s="85">
        <v>14.772154808044434</v>
      </c>
      <c r="J21" s="86">
        <v>0.22904607653617859</v>
      </c>
      <c r="K21" s="82" t="s">
        <v>436</v>
      </c>
      <c r="L21" s="83" t="s">
        <v>543</v>
      </c>
      <c r="M21" s="83" t="s">
        <v>544</v>
      </c>
      <c r="N21" s="83" t="s">
        <v>436</v>
      </c>
      <c r="O21" s="83" t="s">
        <v>446</v>
      </c>
      <c r="P21" s="83" t="s">
        <v>545</v>
      </c>
      <c r="Q21" s="2"/>
    </row>
    <row r="22" spans="1:17">
      <c r="A22" s="91" t="s">
        <v>64</v>
      </c>
      <c r="B22" t="s">
        <v>65</v>
      </c>
      <c r="C22" s="124" t="s">
        <v>498</v>
      </c>
      <c r="D22" t="s">
        <v>499</v>
      </c>
      <c r="E22" s="126" t="s">
        <v>525</v>
      </c>
      <c r="F22" t="s">
        <v>522</v>
      </c>
      <c r="G22" s="124" t="s">
        <v>515</v>
      </c>
      <c r="H22" t="s">
        <v>516</v>
      </c>
      <c r="I22" s="85">
        <v>42.712600708007813</v>
      </c>
      <c r="J22" s="86">
        <v>0.15621592104434967</v>
      </c>
      <c r="K22" s="82" t="s">
        <v>500</v>
      </c>
      <c r="L22" s="83" t="s">
        <v>444</v>
      </c>
      <c r="M22" s="83" t="s">
        <v>512</v>
      </c>
      <c r="N22" s="83" t="s">
        <v>440</v>
      </c>
      <c r="O22" s="83" t="s">
        <v>443</v>
      </c>
      <c r="P22" s="83" t="s">
        <v>513</v>
      </c>
      <c r="Q22" s="2"/>
    </row>
    <row r="23" spans="1:17">
      <c r="A23" s="91" t="s">
        <v>66</v>
      </c>
      <c r="B23" t="s">
        <v>67</v>
      </c>
      <c r="C23" s="124" t="s">
        <v>483</v>
      </c>
      <c r="D23" t="s">
        <v>484</v>
      </c>
      <c r="E23" s="126" t="s">
        <v>514</v>
      </c>
      <c r="F23" t="s">
        <v>511</v>
      </c>
      <c r="G23" s="124" t="s">
        <v>515</v>
      </c>
      <c r="H23" t="s">
        <v>516</v>
      </c>
      <c r="I23" s="85">
        <v>28.655540466308594</v>
      </c>
      <c r="J23" s="86">
        <v>0.15934187173843384</v>
      </c>
      <c r="K23" s="82" t="s">
        <v>528</v>
      </c>
      <c r="L23" s="83" t="s">
        <v>445</v>
      </c>
      <c r="M23" s="83" t="s">
        <v>551</v>
      </c>
      <c r="N23" s="83" t="s">
        <v>438</v>
      </c>
      <c r="O23" s="83" t="s">
        <v>443</v>
      </c>
      <c r="P23" s="83" t="s">
        <v>552</v>
      </c>
      <c r="Q23" s="2"/>
    </row>
    <row r="24" spans="1:17">
      <c r="A24" s="91" t="s">
        <v>68</v>
      </c>
      <c r="B24" t="s">
        <v>69</v>
      </c>
      <c r="C24" s="124" t="s">
        <v>503</v>
      </c>
      <c r="D24" t="s">
        <v>504</v>
      </c>
      <c r="E24" s="126" t="s">
        <v>546</v>
      </c>
      <c r="F24" t="s">
        <v>542</v>
      </c>
      <c r="G24" s="124" t="s">
        <v>515</v>
      </c>
      <c r="H24" t="s">
        <v>516</v>
      </c>
      <c r="I24" s="85">
        <v>40.652381896972656</v>
      </c>
      <c r="J24" s="86">
        <v>0.17143447697162628</v>
      </c>
      <c r="K24" s="82" t="s">
        <v>500</v>
      </c>
      <c r="L24" s="83" t="s">
        <v>446</v>
      </c>
      <c r="M24" s="83" t="s">
        <v>555</v>
      </c>
      <c r="N24" s="83" t="s">
        <v>440</v>
      </c>
      <c r="O24" s="83" t="s">
        <v>444</v>
      </c>
      <c r="P24" s="83" t="s">
        <v>502</v>
      </c>
      <c r="Q24" s="2"/>
    </row>
    <row r="25" spans="1:17">
      <c r="A25" s="91" t="s">
        <v>70</v>
      </c>
      <c r="B25" t="s">
        <v>71</v>
      </c>
      <c r="C25" s="124" t="s">
        <v>498</v>
      </c>
      <c r="D25" t="s">
        <v>499</v>
      </c>
      <c r="E25" s="126" t="s">
        <v>525</v>
      </c>
      <c r="F25" t="s">
        <v>522</v>
      </c>
      <c r="G25" s="124" t="s">
        <v>515</v>
      </c>
      <c r="H25" t="s">
        <v>516</v>
      </c>
      <c r="I25" s="85">
        <v>42.34210205078125</v>
      </c>
      <c r="J25" s="86">
        <v>0.13543349504470825</v>
      </c>
      <c r="K25" s="82" t="s">
        <v>500</v>
      </c>
      <c r="L25" s="83" t="s">
        <v>443</v>
      </c>
      <c r="M25" s="83" t="s">
        <v>558</v>
      </c>
      <c r="N25" s="83" t="s">
        <v>440</v>
      </c>
      <c r="O25" s="83" t="s">
        <v>442</v>
      </c>
      <c r="P25" s="83" t="s">
        <v>559</v>
      </c>
      <c r="Q25" s="2"/>
    </row>
    <row r="26" spans="1:17">
      <c r="A26" s="91" t="s">
        <v>72</v>
      </c>
      <c r="B26" t="s">
        <v>73</v>
      </c>
      <c r="C26" s="124" t="s">
        <v>474</v>
      </c>
      <c r="D26" t="s">
        <v>475</v>
      </c>
      <c r="E26" s="126" t="s">
        <v>476</v>
      </c>
      <c r="F26" t="s">
        <v>469</v>
      </c>
      <c r="G26" s="124" t="s">
        <v>477</v>
      </c>
      <c r="H26" t="s">
        <v>478</v>
      </c>
      <c r="I26" s="85">
        <v>27.633235931396484</v>
      </c>
      <c r="J26" s="86">
        <v>0.22504612803459167</v>
      </c>
      <c r="K26" s="82" t="s">
        <v>528</v>
      </c>
      <c r="L26" s="83" t="s">
        <v>543</v>
      </c>
      <c r="M26" s="83" t="s">
        <v>562</v>
      </c>
      <c r="N26" s="83" t="s">
        <v>438</v>
      </c>
      <c r="O26" s="83" t="s">
        <v>446</v>
      </c>
      <c r="P26" s="83" t="s">
        <v>497</v>
      </c>
      <c r="Q26" s="2"/>
    </row>
    <row r="27" spans="1:17">
      <c r="A27" s="91" t="s">
        <v>74</v>
      </c>
      <c r="B27" t="s">
        <v>75</v>
      </c>
      <c r="C27" s="124" t="s">
        <v>503</v>
      </c>
      <c r="D27" t="s">
        <v>504</v>
      </c>
      <c r="E27" s="126" t="s">
        <v>546</v>
      </c>
      <c r="F27" t="s">
        <v>542</v>
      </c>
      <c r="G27" s="124" t="s">
        <v>515</v>
      </c>
      <c r="H27" t="s">
        <v>516</v>
      </c>
      <c r="I27" s="85">
        <v>53.822174072265625</v>
      </c>
      <c r="J27" s="86">
        <v>0.15834645926952362</v>
      </c>
      <c r="K27" s="82" t="s">
        <v>500</v>
      </c>
      <c r="L27" s="83" t="s">
        <v>445</v>
      </c>
      <c r="M27" s="83" t="s">
        <v>565</v>
      </c>
      <c r="N27" s="83" t="s">
        <v>440</v>
      </c>
      <c r="O27" s="83" t="s">
        <v>443</v>
      </c>
      <c r="P27" s="83" t="s">
        <v>513</v>
      </c>
      <c r="Q27" s="2"/>
    </row>
    <row r="28" spans="1:17">
      <c r="A28" s="91" t="s">
        <v>76</v>
      </c>
      <c r="B28" t="s">
        <v>77</v>
      </c>
      <c r="C28" s="124" t="s">
        <v>483</v>
      </c>
      <c r="D28" t="s">
        <v>484</v>
      </c>
      <c r="E28" s="126" t="s">
        <v>514</v>
      </c>
      <c r="F28" t="s">
        <v>511</v>
      </c>
      <c r="G28" s="124" t="s">
        <v>515</v>
      </c>
      <c r="H28" t="s">
        <v>516</v>
      </c>
      <c r="I28" s="85">
        <v>26.859594345092773</v>
      </c>
      <c r="J28" s="86">
        <v>0.21942818164825439</v>
      </c>
      <c r="K28" s="82" t="s">
        <v>528</v>
      </c>
      <c r="L28" s="83" t="s">
        <v>480</v>
      </c>
      <c r="M28" s="83" t="s">
        <v>568</v>
      </c>
      <c r="N28" s="83" t="s">
        <v>438</v>
      </c>
      <c r="O28" s="83" t="s">
        <v>445</v>
      </c>
      <c r="P28" s="83" t="s">
        <v>569</v>
      </c>
      <c r="Q28" s="2"/>
    </row>
    <row r="29" spans="1:17">
      <c r="A29" s="91" t="s">
        <v>78</v>
      </c>
      <c r="B29" t="s">
        <v>79</v>
      </c>
      <c r="C29" s="124" t="s">
        <v>503</v>
      </c>
      <c r="D29" t="s">
        <v>504</v>
      </c>
      <c r="E29" s="126" t="s">
        <v>546</v>
      </c>
      <c r="F29" t="s">
        <v>542</v>
      </c>
      <c r="G29" s="124" t="s">
        <v>515</v>
      </c>
      <c r="H29" t="s">
        <v>516</v>
      </c>
      <c r="I29" s="85">
        <v>21.398855209350586</v>
      </c>
      <c r="J29" s="86">
        <v>0.20014254748821259</v>
      </c>
      <c r="K29" s="82" t="s">
        <v>438</v>
      </c>
      <c r="L29" s="83" t="s">
        <v>471</v>
      </c>
      <c r="M29" s="83" t="s">
        <v>532</v>
      </c>
      <c r="N29" s="83" t="s">
        <v>437</v>
      </c>
      <c r="O29" s="83" t="s">
        <v>445</v>
      </c>
      <c r="P29" s="83" t="s">
        <v>533</v>
      </c>
      <c r="Q29" s="2"/>
    </row>
    <row r="30" spans="1:17">
      <c r="A30" s="91" t="s">
        <v>80</v>
      </c>
      <c r="B30" t="s">
        <v>81</v>
      </c>
      <c r="C30" s="124" t="s">
        <v>503</v>
      </c>
      <c r="D30" t="s">
        <v>504</v>
      </c>
      <c r="E30" s="126" t="s">
        <v>546</v>
      </c>
      <c r="F30" t="s">
        <v>542</v>
      </c>
      <c r="G30" s="124" t="s">
        <v>515</v>
      </c>
      <c r="H30" t="s">
        <v>516</v>
      </c>
      <c r="I30" s="85">
        <v>40.377086639404297</v>
      </c>
      <c r="J30" s="86">
        <v>0.19111908972263336</v>
      </c>
      <c r="K30" s="82" t="s">
        <v>479</v>
      </c>
      <c r="L30" s="83" t="s">
        <v>485</v>
      </c>
      <c r="M30" s="83" t="s">
        <v>508</v>
      </c>
      <c r="N30" s="83" t="s">
        <v>440</v>
      </c>
      <c r="O30" s="83" t="s">
        <v>444</v>
      </c>
      <c r="P30" s="83" t="s">
        <v>502</v>
      </c>
      <c r="Q30" s="2"/>
    </row>
    <row r="31" spans="1:17">
      <c r="A31" s="91" t="s">
        <v>82</v>
      </c>
      <c r="B31" t="s">
        <v>83</v>
      </c>
      <c r="C31" s="124" t="s">
        <v>503</v>
      </c>
      <c r="D31" t="s">
        <v>504</v>
      </c>
      <c r="E31" s="126" t="s">
        <v>546</v>
      </c>
      <c r="F31" t="s">
        <v>542</v>
      </c>
      <c r="G31" s="124" t="s">
        <v>515</v>
      </c>
      <c r="H31" t="s">
        <v>516</v>
      </c>
      <c r="I31" s="85">
        <v>23.246162414550781</v>
      </c>
      <c r="J31" s="86">
        <v>0.25584620237350464</v>
      </c>
      <c r="K31" s="82" t="s">
        <v>439</v>
      </c>
      <c r="L31" s="83" t="s">
        <v>495</v>
      </c>
      <c r="M31" s="83" t="s">
        <v>576</v>
      </c>
      <c r="N31" s="83" t="s">
        <v>437</v>
      </c>
      <c r="O31" s="83" t="s">
        <v>446</v>
      </c>
      <c r="P31" s="83" t="s">
        <v>577</v>
      </c>
      <c r="Q31" s="2"/>
    </row>
    <row r="32" spans="1:17">
      <c r="A32" s="91" t="s">
        <v>84</v>
      </c>
      <c r="B32" t="s">
        <v>85</v>
      </c>
      <c r="C32" s="124" t="s">
        <v>498</v>
      </c>
      <c r="D32" t="s">
        <v>499</v>
      </c>
      <c r="E32" s="126" t="s">
        <v>525</v>
      </c>
      <c r="F32" t="s">
        <v>522</v>
      </c>
      <c r="G32" s="124" t="s">
        <v>515</v>
      </c>
      <c r="H32" t="s">
        <v>516</v>
      </c>
      <c r="I32" s="85">
        <v>24.577102661132813</v>
      </c>
      <c r="J32" s="86">
        <v>0.18855789303779602</v>
      </c>
      <c r="K32" s="82" t="s">
        <v>440</v>
      </c>
      <c r="L32" s="83" t="s">
        <v>485</v>
      </c>
      <c r="M32" s="83" t="s">
        <v>486</v>
      </c>
      <c r="N32" s="83" t="s">
        <v>438</v>
      </c>
      <c r="O32" s="83" t="s">
        <v>444</v>
      </c>
      <c r="P32" s="83" t="s">
        <v>487</v>
      </c>
      <c r="Q32" s="2"/>
    </row>
    <row r="33" spans="1:17">
      <c r="A33" s="91" t="s">
        <v>86</v>
      </c>
      <c r="B33" t="s">
        <v>87</v>
      </c>
      <c r="C33" s="124" t="s">
        <v>503</v>
      </c>
      <c r="D33" t="s">
        <v>504</v>
      </c>
      <c r="E33" s="126" t="s">
        <v>546</v>
      </c>
      <c r="F33" t="s">
        <v>542</v>
      </c>
      <c r="G33" s="124" t="s">
        <v>515</v>
      </c>
      <c r="H33" t="s">
        <v>516</v>
      </c>
      <c r="I33" s="85">
        <v>36.941104888916016</v>
      </c>
      <c r="J33" s="86">
        <v>0.20086637139320374</v>
      </c>
      <c r="K33" s="82" t="s">
        <v>479</v>
      </c>
      <c r="L33" s="83" t="s">
        <v>471</v>
      </c>
      <c r="M33" s="83" t="s">
        <v>505</v>
      </c>
      <c r="N33" s="83" t="s">
        <v>440</v>
      </c>
      <c r="O33" s="83" t="s">
        <v>445</v>
      </c>
      <c r="P33" s="83" t="s">
        <v>482</v>
      </c>
      <c r="Q33" s="2"/>
    </row>
    <row r="34" spans="1:17">
      <c r="A34" s="91" t="s">
        <v>88</v>
      </c>
      <c r="B34" t="s">
        <v>89</v>
      </c>
      <c r="C34" s="124" t="s">
        <v>498</v>
      </c>
      <c r="D34" t="s">
        <v>499</v>
      </c>
      <c r="E34" s="126" t="s">
        <v>525</v>
      </c>
      <c r="F34" t="s">
        <v>522</v>
      </c>
      <c r="G34" s="124" t="s">
        <v>515</v>
      </c>
      <c r="H34" t="s">
        <v>516</v>
      </c>
      <c r="I34" s="85">
        <v>36.436553955078125</v>
      </c>
      <c r="J34" s="86">
        <v>0.17195077240467072</v>
      </c>
      <c r="K34" s="82" t="s">
        <v>490</v>
      </c>
      <c r="L34" s="83" t="s">
        <v>446</v>
      </c>
      <c r="M34" s="83" t="s">
        <v>491</v>
      </c>
      <c r="N34" s="83" t="s">
        <v>439</v>
      </c>
      <c r="O34" s="83" t="s">
        <v>444</v>
      </c>
      <c r="P34" s="83" t="s">
        <v>492</v>
      </c>
      <c r="Q34" s="2"/>
    </row>
    <row r="35" spans="1:17">
      <c r="A35" s="91" t="s">
        <v>90</v>
      </c>
      <c r="B35" t="s">
        <v>91</v>
      </c>
      <c r="C35" s="124" t="s">
        <v>498</v>
      </c>
      <c r="D35" t="s">
        <v>499</v>
      </c>
      <c r="E35" s="126" t="s">
        <v>525</v>
      </c>
      <c r="F35" t="s">
        <v>522</v>
      </c>
      <c r="G35" s="124" t="s">
        <v>515</v>
      </c>
      <c r="H35" t="s">
        <v>516</v>
      </c>
      <c r="I35" s="85">
        <v>19.653772354125977</v>
      </c>
      <c r="J35" s="86">
        <v>0.1695561408996582</v>
      </c>
      <c r="K35" s="82" t="s">
        <v>438</v>
      </c>
      <c r="L35" s="83" t="s">
        <v>445</v>
      </c>
      <c r="M35" s="83" t="s">
        <v>569</v>
      </c>
      <c r="N35" s="83" t="s">
        <v>437</v>
      </c>
      <c r="O35" s="83" t="s">
        <v>443</v>
      </c>
      <c r="P35" s="83" t="s">
        <v>586</v>
      </c>
      <c r="Q35" s="2"/>
    </row>
    <row r="36" spans="1:17">
      <c r="A36" s="91" t="s">
        <v>92</v>
      </c>
      <c r="B36" t="s">
        <v>93</v>
      </c>
      <c r="C36" s="124" t="s">
        <v>503</v>
      </c>
      <c r="D36" t="s">
        <v>504</v>
      </c>
      <c r="E36" s="126" t="s">
        <v>546</v>
      </c>
      <c r="F36" t="s">
        <v>542</v>
      </c>
      <c r="G36" s="124" t="s">
        <v>515</v>
      </c>
      <c r="H36" t="s">
        <v>516</v>
      </c>
      <c r="I36" s="85">
        <v>24.601499557495117</v>
      </c>
      <c r="J36" s="86">
        <v>0.1883479505777359</v>
      </c>
      <c r="K36" s="82" t="s">
        <v>440</v>
      </c>
      <c r="L36" s="83" t="s">
        <v>485</v>
      </c>
      <c r="M36" s="83" t="s">
        <v>486</v>
      </c>
      <c r="N36" s="83" t="s">
        <v>438</v>
      </c>
      <c r="O36" s="83" t="s">
        <v>444</v>
      </c>
      <c r="P36" s="83" t="s">
        <v>487</v>
      </c>
      <c r="Q36" s="2"/>
    </row>
    <row r="37" spans="1:17">
      <c r="A37" s="91" t="s">
        <v>94</v>
      </c>
      <c r="B37" t="s">
        <v>95</v>
      </c>
      <c r="C37" s="124" t="s">
        <v>503</v>
      </c>
      <c r="D37" t="s">
        <v>504</v>
      </c>
      <c r="E37" s="126" t="s">
        <v>546</v>
      </c>
      <c r="F37" t="s">
        <v>542</v>
      </c>
      <c r="G37" s="124" t="s">
        <v>515</v>
      </c>
      <c r="H37" t="s">
        <v>516</v>
      </c>
      <c r="I37" s="85">
        <v>24.520584106445313</v>
      </c>
      <c r="J37" s="86">
        <v>0.17762288451194763</v>
      </c>
      <c r="K37" s="82" t="s">
        <v>440</v>
      </c>
      <c r="L37" s="83" t="s">
        <v>446</v>
      </c>
      <c r="M37" s="83" t="s">
        <v>591</v>
      </c>
      <c r="N37" s="83" t="s">
        <v>438</v>
      </c>
      <c r="O37" s="83" t="s">
        <v>444</v>
      </c>
      <c r="P37" s="83" t="s">
        <v>487</v>
      </c>
      <c r="Q37" s="2"/>
    </row>
    <row r="38" spans="1:17">
      <c r="A38" s="91" t="s">
        <v>96</v>
      </c>
      <c r="B38" t="s">
        <v>97</v>
      </c>
      <c r="C38" s="124" t="s">
        <v>503</v>
      </c>
      <c r="D38" t="s">
        <v>504</v>
      </c>
      <c r="E38" s="126" t="s">
        <v>546</v>
      </c>
      <c r="F38" t="s">
        <v>542</v>
      </c>
      <c r="G38" s="124" t="s">
        <v>515</v>
      </c>
      <c r="H38" t="s">
        <v>516</v>
      </c>
      <c r="I38" s="85">
        <v>22.202846527099609</v>
      </c>
      <c r="J38" s="86">
        <v>0.20762078464031219</v>
      </c>
      <c r="K38" s="82" t="s">
        <v>439</v>
      </c>
      <c r="L38" s="83" t="s">
        <v>480</v>
      </c>
      <c r="M38" s="83" t="s">
        <v>594</v>
      </c>
      <c r="N38" s="83" t="s">
        <v>437</v>
      </c>
      <c r="O38" s="83" t="s">
        <v>445</v>
      </c>
      <c r="P38" s="83" t="s">
        <v>533</v>
      </c>
      <c r="Q38" s="2"/>
    </row>
    <row r="39" spans="1:17">
      <c r="A39" s="91" t="s">
        <v>98</v>
      </c>
      <c r="B39" t="s">
        <v>99</v>
      </c>
      <c r="C39" s="124" t="s">
        <v>483</v>
      </c>
      <c r="D39" t="s">
        <v>484</v>
      </c>
      <c r="E39" s="126" t="s">
        <v>514</v>
      </c>
      <c r="F39" t="s">
        <v>511</v>
      </c>
      <c r="G39" s="124" t="s">
        <v>515</v>
      </c>
      <c r="H39" t="s">
        <v>516</v>
      </c>
      <c r="I39" s="85">
        <v>25.298524856567383</v>
      </c>
      <c r="J39" s="86">
        <v>0.21129608154296875</v>
      </c>
      <c r="K39" s="82" t="s">
        <v>440</v>
      </c>
      <c r="L39" s="83" t="s">
        <v>480</v>
      </c>
      <c r="M39" s="83" t="s">
        <v>597</v>
      </c>
      <c r="N39" s="83" t="s">
        <v>438</v>
      </c>
      <c r="O39" s="83" t="s">
        <v>445</v>
      </c>
      <c r="P39" s="83" t="s">
        <v>569</v>
      </c>
      <c r="Q39" s="2"/>
    </row>
    <row r="40" spans="1:17">
      <c r="A40" s="91" t="s">
        <v>100</v>
      </c>
      <c r="B40" t="s">
        <v>101</v>
      </c>
      <c r="C40" s="124" t="s">
        <v>498</v>
      </c>
      <c r="D40" t="s">
        <v>499</v>
      </c>
      <c r="E40" s="126" t="s">
        <v>525</v>
      </c>
      <c r="F40" t="s">
        <v>522</v>
      </c>
      <c r="G40" s="124" t="s">
        <v>515</v>
      </c>
      <c r="H40" t="s">
        <v>516</v>
      </c>
      <c r="I40" s="85">
        <v>31.55799674987793</v>
      </c>
      <c r="J40" s="86">
        <v>0.18809790909290314</v>
      </c>
      <c r="K40" s="82" t="s">
        <v>470</v>
      </c>
      <c r="L40" s="83" t="s">
        <v>485</v>
      </c>
      <c r="M40" s="83" t="s">
        <v>600</v>
      </c>
      <c r="N40" s="83" t="s">
        <v>439</v>
      </c>
      <c r="O40" s="83" t="s">
        <v>444</v>
      </c>
      <c r="P40" s="83" t="s">
        <v>492</v>
      </c>
      <c r="Q40" s="2"/>
    </row>
    <row r="41" spans="1:17">
      <c r="A41" s="91" t="s">
        <v>102</v>
      </c>
      <c r="B41" t="s">
        <v>103</v>
      </c>
      <c r="C41" s="124" t="s">
        <v>483</v>
      </c>
      <c r="D41" t="s">
        <v>484</v>
      </c>
      <c r="E41" s="126" t="s">
        <v>514</v>
      </c>
      <c r="F41" t="s">
        <v>511</v>
      </c>
      <c r="G41" s="124" t="s">
        <v>515</v>
      </c>
      <c r="H41" t="s">
        <v>516</v>
      </c>
      <c r="I41" s="85">
        <v>21.90778923034668</v>
      </c>
      <c r="J41" s="86">
        <v>0.26637795567512512</v>
      </c>
      <c r="K41" s="82" t="s">
        <v>439</v>
      </c>
      <c r="L41" s="83" t="s">
        <v>495</v>
      </c>
      <c r="M41" s="83" t="s">
        <v>576</v>
      </c>
      <c r="N41" s="83" t="s">
        <v>437</v>
      </c>
      <c r="O41" s="83" t="s">
        <v>446</v>
      </c>
      <c r="P41" s="83" t="s">
        <v>577</v>
      </c>
      <c r="Q41" s="2"/>
    </row>
    <row r="42" spans="1:17">
      <c r="A42" s="91" t="s">
        <v>104</v>
      </c>
      <c r="B42" t="s">
        <v>105</v>
      </c>
      <c r="C42" s="124" t="s">
        <v>488</v>
      </c>
      <c r="D42" t="s">
        <v>489</v>
      </c>
      <c r="E42" s="126" t="s">
        <v>605</v>
      </c>
      <c r="F42" t="s">
        <v>606</v>
      </c>
      <c r="G42" s="124" t="s">
        <v>477</v>
      </c>
      <c r="H42" t="s">
        <v>478</v>
      </c>
      <c r="I42" s="85">
        <v>24.784385681152344</v>
      </c>
      <c r="J42" s="86">
        <v>0.21517501771450043</v>
      </c>
      <c r="K42" s="82" t="s">
        <v>440</v>
      </c>
      <c r="L42" s="83" t="s">
        <v>480</v>
      </c>
      <c r="M42" s="83" t="s">
        <v>597</v>
      </c>
      <c r="N42" s="83" t="s">
        <v>438</v>
      </c>
      <c r="O42" s="83" t="s">
        <v>445</v>
      </c>
      <c r="P42" s="83" t="s">
        <v>569</v>
      </c>
      <c r="Q42" s="2"/>
    </row>
    <row r="43" spans="1:17">
      <c r="A43" s="91" t="s">
        <v>106</v>
      </c>
      <c r="B43" t="s">
        <v>107</v>
      </c>
      <c r="C43" s="124" t="s">
        <v>506</v>
      </c>
      <c r="D43" t="s">
        <v>507</v>
      </c>
      <c r="E43" s="126" t="s">
        <v>605</v>
      </c>
      <c r="F43" t="s">
        <v>606</v>
      </c>
      <c r="G43" s="124" t="s">
        <v>477</v>
      </c>
      <c r="H43" t="s">
        <v>478</v>
      </c>
      <c r="I43" s="85">
        <v>37.027854919433594</v>
      </c>
      <c r="J43" s="86">
        <v>0.18520604074001312</v>
      </c>
      <c r="K43" s="82" t="s">
        <v>479</v>
      </c>
      <c r="L43" s="83" t="s">
        <v>485</v>
      </c>
      <c r="M43" s="83" t="s">
        <v>508</v>
      </c>
      <c r="N43" s="83" t="s">
        <v>440</v>
      </c>
      <c r="O43" s="83" t="s">
        <v>444</v>
      </c>
      <c r="P43" s="83" t="s">
        <v>502</v>
      </c>
      <c r="Q43" s="2"/>
    </row>
    <row r="44" spans="1:17">
      <c r="A44" s="91" t="s">
        <v>108</v>
      </c>
      <c r="B44" t="s">
        <v>109</v>
      </c>
      <c r="C44" s="124" t="s">
        <v>506</v>
      </c>
      <c r="D44" t="s">
        <v>507</v>
      </c>
      <c r="E44" s="126" t="s">
        <v>605</v>
      </c>
      <c r="F44" t="s">
        <v>606</v>
      </c>
      <c r="G44" s="124" t="s">
        <v>477</v>
      </c>
      <c r="H44" t="s">
        <v>478</v>
      </c>
      <c r="I44" s="85">
        <v>28.719398498535156</v>
      </c>
      <c r="J44" s="86">
        <v>0.21143737435340881</v>
      </c>
      <c r="K44" s="82" t="s">
        <v>528</v>
      </c>
      <c r="L44" s="83" t="s">
        <v>480</v>
      </c>
      <c r="M44" s="83" t="s">
        <v>568</v>
      </c>
      <c r="N44" s="83" t="s">
        <v>438</v>
      </c>
      <c r="O44" s="83" t="s">
        <v>445</v>
      </c>
      <c r="P44" s="83" t="s">
        <v>569</v>
      </c>
      <c r="Q44" s="2"/>
    </row>
    <row r="45" spans="1:17">
      <c r="A45" s="91" t="s">
        <v>110</v>
      </c>
      <c r="B45" t="s">
        <v>111</v>
      </c>
      <c r="C45" s="124" t="s">
        <v>488</v>
      </c>
      <c r="D45" t="s">
        <v>489</v>
      </c>
      <c r="E45" s="126" t="s">
        <v>605</v>
      </c>
      <c r="F45" t="s">
        <v>606</v>
      </c>
      <c r="G45" s="124" t="s">
        <v>477</v>
      </c>
      <c r="H45" t="s">
        <v>478</v>
      </c>
      <c r="I45" s="85">
        <v>40.108406066894531</v>
      </c>
      <c r="J45" s="86">
        <v>0.15492762625217438</v>
      </c>
      <c r="K45" s="82" t="s">
        <v>479</v>
      </c>
      <c r="L45" s="83" t="s">
        <v>444</v>
      </c>
      <c r="M45" s="83" t="s">
        <v>536</v>
      </c>
      <c r="N45" s="83" t="s">
        <v>440</v>
      </c>
      <c r="O45" s="83" t="s">
        <v>443</v>
      </c>
      <c r="P45" s="83" t="s">
        <v>513</v>
      </c>
      <c r="Q45" s="2"/>
    </row>
    <row r="46" spans="1:17">
      <c r="A46" s="91" t="s">
        <v>112</v>
      </c>
      <c r="B46" t="s">
        <v>113</v>
      </c>
      <c r="C46" s="124" t="s">
        <v>488</v>
      </c>
      <c r="D46" t="s">
        <v>489</v>
      </c>
      <c r="E46" s="126" t="s">
        <v>605</v>
      </c>
      <c r="F46" t="s">
        <v>606</v>
      </c>
      <c r="G46" s="124" t="s">
        <v>477</v>
      </c>
      <c r="H46" t="s">
        <v>478</v>
      </c>
      <c r="I46" s="85">
        <v>31.442094802856445</v>
      </c>
      <c r="J46" s="86">
        <v>0.17515416443347931</v>
      </c>
      <c r="K46" s="82" t="s">
        <v>470</v>
      </c>
      <c r="L46" s="83" t="s">
        <v>446</v>
      </c>
      <c r="M46" s="83" t="s">
        <v>615</v>
      </c>
      <c r="N46" s="83" t="s">
        <v>439</v>
      </c>
      <c r="O46" s="83" t="s">
        <v>444</v>
      </c>
      <c r="P46" s="83" t="s">
        <v>492</v>
      </c>
      <c r="Q46" s="2"/>
    </row>
    <row r="47" spans="1:17">
      <c r="A47" s="91" t="s">
        <v>114</v>
      </c>
      <c r="B47" t="s">
        <v>115</v>
      </c>
      <c r="C47" s="124" t="s">
        <v>488</v>
      </c>
      <c r="D47" t="s">
        <v>489</v>
      </c>
      <c r="E47" s="126" t="s">
        <v>605</v>
      </c>
      <c r="F47" t="s">
        <v>606</v>
      </c>
      <c r="G47" s="124" t="s">
        <v>477</v>
      </c>
      <c r="H47" t="s">
        <v>478</v>
      </c>
      <c r="I47" s="85">
        <v>57.559772491455078</v>
      </c>
      <c r="J47" s="86">
        <v>6.3245370984077454E-2</v>
      </c>
      <c r="K47" s="82" t="s">
        <v>500</v>
      </c>
      <c r="L47" s="83" t="s">
        <v>442</v>
      </c>
      <c r="M47" s="83" t="s">
        <v>618</v>
      </c>
      <c r="N47" s="83" t="s">
        <v>440</v>
      </c>
      <c r="O47" s="83" t="s">
        <v>442</v>
      </c>
      <c r="P47" s="83" t="s">
        <v>559</v>
      </c>
      <c r="Q47" s="2"/>
    </row>
    <row r="48" spans="1:17">
      <c r="A48" s="91" t="s">
        <v>116</v>
      </c>
      <c r="B48" t="s">
        <v>117</v>
      </c>
      <c r="C48" s="124" t="s">
        <v>506</v>
      </c>
      <c r="D48" t="s">
        <v>507</v>
      </c>
      <c r="E48" s="126" t="s">
        <v>605</v>
      </c>
      <c r="F48" t="s">
        <v>606</v>
      </c>
      <c r="G48" s="124" t="s">
        <v>477</v>
      </c>
      <c r="H48" t="s">
        <v>478</v>
      </c>
      <c r="I48" s="85">
        <v>36.517894744873047</v>
      </c>
      <c r="J48" s="86">
        <v>0.18598011136054993</v>
      </c>
      <c r="K48" s="82" t="s">
        <v>479</v>
      </c>
      <c r="L48" s="83" t="s">
        <v>485</v>
      </c>
      <c r="M48" s="83" t="s">
        <v>508</v>
      </c>
      <c r="N48" s="83" t="s">
        <v>440</v>
      </c>
      <c r="O48" s="83" t="s">
        <v>444</v>
      </c>
      <c r="P48" s="83" t="s">
        <v>502</v>
      </c>
      <c r="Q48" s="2"/>
    </row>
    <row r="49" spans="1:17">
      <c r="A49" s="91" t="s">
        <v>118</v>
      </c>
      <c r="B49" t="s">
        <v>119</v>
      </c>
      <c r="C49" s="124" t="s">
        <v>493</v>
      </c>
      <c r="D49" t="s">
        <v>494</v>
      </c>
      <c r="E49" s="126" t="s">
        <v>605</v>
      </c>
      <c r="F49" t="s">
        <v>606</v>
      </c>
      <c r="G49" s="124" t="s">
        <v>477</v>
      </c>
      <c r="H49" t="s">
        <v>478</v>
      </c>
      <c r="I49" s="85">
        <v>21.209627151489258</v>
      </c>
      <c r="J49" s="86">
        <v>0.2521766722202301</v>
      </c>
      <c r="K49" s="82" t="s">
        <v>438</v>
      </c>
      <c r="L49" s="83" t="s">
        <v>495</v>
      </c>
      <c r="M49" s="83" t="s">
        <v>621</v>
      </c>
      <c r="N49" s="83" t="s">
        <v>437</v>
      </c>
      <c r="O49" s="83" t="s">
        <v>446</v>
      </c>
      <c r="P49" s="83" t="s">
        <v>577</v>
      </c>
      <c r="Q49" s="2"/>
    </row>
    <row r="50" spans="1:17">
      <c r="A50" s="91" t="s">
        <v>120</v>
      </c>
      <c r="B50" t="s">
        <v>121</v>
      </c>
      <c r="C50" s="124" t="s">
        <v>488</v>
      </c>
      <c r="D50" t="s">
        <v>489</v>
      </c>
      <c r="E50" s="126" t="s">
        <v>605</v>
      </c>
      <c r="F50" t="s">
        <v>606</v>
      </c>
      <c r="G50" s="124" t="s">
        <v>477</v>
      </c>
      <c r="H50" t="s">
        <v>478</v>
      </c>
      <c r="I50" s="85">
        <v>28.059226989746094</v>
      </c>
      <c r="J50" s="86">
        <v>0.17209380865097046</v>
      </c>
      <c r="K50" s="82" t="s">
        <v>528</v>
      </c>
      <c r="L50" s="83" t="s">
        <v>446</v>
      </c>
      <c r="M50" s="83" t="s">
        <v>529</v>
      </c>
      <c r="N50" s="83" t="s">
        <v>438</v>
      </c>
      <c r="O50" s="83" t="s">
        <v>444</v>
      </c>
      <c r="P50" s="83" t="s">
        <v>487</v>
      </c>
      <c r="Q50" s="2"/>
    </row>
    <row r="51" spans="1:17">
      <c r="A51" s="91" t="s">
        <v>122</v>
      </c>
      <c r="B51" t="s">
        <v>123</v>
      </c>
      <c r="C51" s="124" t="s">
        <v>474</v>
      </c>
      <c r="D51" t="s">
        <v>475</v>
      </c>
      <c r="E51" s="126" t="s">
        <v>605</v>
      </c>
      <c r="F51" t="s">
        <v>606</v>
      </c>
      <c r="G51" s="124" t="s">
        <v>477</v>
      </c>
      <c r="H51" t="s">
        <v>478</v>
      </c>
      <c r="I51" s="85">
        <v>18.682455062866211</v>
      </c>
      <c r="J51" s="86">
        <v>0.25576391816139221</v>
      </c>
      <c r="K51" s="82" t="s">
        <v>437</v>
      </c>
      <c r="L51" s="83" t="s">
        <v>495</v>
      </c>
      <c r="M51" s="83" t="s">
        <v>622</v>
      </c>
      <c r="N51" s="83" t="s">
        <v>436</v>
      </c>
      <c r="O51" s="83" t="s">
        <v>446</v>
      </c>
      <c r="P51" s="83" t="s">
        <v>545</v>
      </c>
      <c r="Q51" s="2"/>
    </row>
    <row r="52" spans="1:17">
      <c r="A52" s="91" t="s">
        <v>124</v>
      </c>
      <c r="B52" t="s">
        <v>125</v>
      </c>
      <c r="C52" s="124" t="s">
        <v>488</v>
      </c>
      <c r="D52" t="s">
        <v>489</v>
      </c>
      <c r="E52" s="126" t="s">
        <v>605</v>
      </c>
      <c r="F52" t="s">
        <v>606</v>
      </c>
      <c r="G52" s="124" t="s">
        <v>477</v>
      </c>
      <c r="H52" t="s">
        <v>478</v>
      </c>
      <c r="I52" s="85">
        <v>13.119800567626953</v>
      </c>
      <c r="J52" s="86">
        <v>0.22106882929801941</v>
      </c>
      <c r="K52" s="82" t="s">
        <v>436</v>
      </c>
      <c r="L52" s="83" t="s">
        <v>543</v>
      </c>
      <c r="M52" s="83" t="s">
        <v>544</v>
      </c>
      <c r="N52" s="83" t="s">
        <v>436</v>
      </c>
      <c r="O52" s="83" t="s">
        <v>446</v>
      </c>
      <c r="P52" s="83" t="s">
        <v>545</v>
      </c>
      <c r="Q52" s="2"/>
    </row>
    <row r="53" spans="1:17">
      <c r="A53" s="91" t="s">
        <v>126</v>
      </c>
      <c r="B53" t="s">
        <v>127</v>
      </c>
      <c r="C53" s="124" t="s">
        <v>493</v>
      </c>
      <c r="D53" t="s">
        <v>494</v>
      </c>
      <c r="E53" s="126" t="s">
        <v>605</v>
      </c>
      <c r="F53" t="s">
        <v>606</v>
      </c>
      <c r="G53" s="124" t="s">
        <v>477</v>
      </c>
      <c r="H53" t="s">
        <v>478</v>
      </c>
      <c r="I53" s="85">
        <v>48.615524291992188</v>
      </c>
      <c r="J53" s="86">
        <v>0.15281824767589569</v>
      </c>
      <c r="K53" s="82" t="s">
        <v>500</v>
      </c>
      <c r="L53" s="83" t="s">
        <v>444</v>
      </c>
      <c r="M53" s="83" t="s">
        <v>512</v>
      </c>
      <c r="N53" s="83" t="s">
        <v>440</v>
      </c>
      <c r="O53" s="83" t="s">
        <v>443</v>
      </c>
      <c r="P53" s="83" t="s">
        <v>513</v>
      </c>
      <c r="Q53" s="2"/>
    </row>
    <row r="54" spans="1:17">
      <c r="A54" s="91" t="s">
        <v>128</v>
      </c>
      <c r="B54" t="s">
        <v>129</v>
      </c>
      <c r="C54" s="124" t="s">
        <v>493</v>
      </c>
      <c r="D54" t="s">
        <v>494</v>
      </c>
      <c r="E54" s="126" t="s">
        <v>605</v>
      </c>
      <c r="F54" t="s">
        <v>606</v>
      </c>
      <c r="G54" s="124" t="s">
        <v>477</v>
      </c>
      <c r="H54" t="s">
        <v>478</v>
      </c>
      <c r="I54" s="85">
        <v>37.985309600830078</v>
      </c>
      <c r="J54" s="86">
        <v>0.19630168378353119</v>
      </c>
      <c r="K54" s="82" t="s">
        <v>479</v>
      </c>
      <c r="L54" s="83" t="s">
        <v>471</v>
      </c>
      <c r="M54" s="83" t="s">
        <v>505</v>
      </c>
      <c r="N54" s="83" t="s">
        <v>440</v>
      </c>
      <c r="O54" s="83" t="s">
        <v>445</v>
      </c>
      <c r="P54" s="83" t="s">
        <v>482</v>
      </c>
      <c r="Q54" s="2"/>
    </row>
    <row r="55" spans="1:17">
      <c r="A55" s="91" t="s">
        <v>130</v>
      </c>
      <c r="B55" t="s">
        <v>131</v>
      </c>
      <c r="C55" s="124" t="s">
        <v>488</v>
      </c>
      <c r="D55" t="s">
        <v>489</v>
      </c>
      <c r="E55" s="126" t="s">
        <v>605</v>
      </c>
      <c r="F55" t="s">
        <v>606</v>
      </c>
      <c r="G55" s="124" t="s">
        <v>477</v>
      </c>
      <c r="H55" t="s">
        <v>478</v>
      </c>
      <c r="I55" s="85">
        <v>34.622177124023438</v>
      </c>
      <c r="J55" s="86">
        <v>0.15681359171867371</v>
      </c>
      <c r="K55" s="82" t="s">
        <v>490</v>
      </c>
      <c r="L55" s="83" t="s">
        <v>444</v>
      </c>
      <c r="M55" s="83" t="s">
        <v>623</v>
      </c>
      <c r="N55" s="83" t="s">
        <v>439</v>
      </c>
      <c r="O55" s="83" t="s">
        <v>443</v>
      </c>
      <c r="P55" s="83" t="s">
        <v>524</v>
      </c>
      <c r="Q55" s="2"/>
    </row>
    <row r="56" spans="1:17">
      <c r="A56" s="91" t="s">
        <v>132</v>
      </c>
      <c r="B56" t="s">
        <v>133</v>
      </c>
      <c r="C56" s="124" t="s">
        <v>493</v>
      </c>
      <c r="D56" t="s">
        <v>494</v>
      </c>
      <c r="E56" s="126" t="s">
        <v>605</v>
      </c>
      <c r="F56" t="s">
        <v>606</v>
      </c>
      <c r="G56" s="124" t="s">
        <v>477</v>
      </c>
      <c r="H56" t="s">
        <v>478</v>
      </c>
      <c r="I56" s="85">
        <v>27.12462043762207</v>
      </c>
      <c r="J56" s="86">
        <v>0.20648284256458282</v>
      </c>
      <c r="K56" s="82" t="s">
        <v>528</v>
      </c>
      <c r="L56" s="83" t="s">
        <v>480</v>
      </c>
      <c r="M56" s="83" t="s">
        <v>568</v>
      </c>
      <c r="N56" s="83" t="s">
        <v>438</v>
      </c>
      <c r="O56" s="83" t="s">
        <v>445</v>
      </c>
      <c r="P56" s="83" t="s">
        <v>569</v>
      </c>
      <c r="Q56" s="2"/>
    </row>
    <row r="57" spans="1:17">
      <c r="A57" s="91" t="s">
        <v>134</v>
      </c>
      <c r="B57" t="s">
        <v>135</v>
      </c>
      <c r="C57" s="124" t="s">
        <v>506</v>
      </c>
      <c r="D57" t="s">
        <v>507</v>
      </c>
      <c r="E57" s="126" t="s">
        <v>605</v>
      </c>
      <c r="F57" t="s">
        <v>606</v>
      </c>
      <c r="G57" s="124" t="s">
        <v>477</v>
      </c>
      <c r="H57" t="s">
        <v>478</v>
      </c>
      <c r="I57" s="85">
        <v>36.424549102783203</v>
      </c>
      <c r="J57" s="86">
        <v>0.18896095454692841</v>
      </c>
      <c r="K57" s="82" t="s">
        <v>490</v>
      </c>
      <c r="L57" s="83" t="s">
        <v>485</v>
      </c>
      <c r="M57" s="83" t="s">
        <v>624</v>
      </c>
      <c r="N57" s="83" t="s">
        <v>439</v>
      </c>
      <c r="O57" s="83" t="s">
        <v>444</v>
      </c>
      <c r="P57" s="83" t="s">
        <v>492</v>
      </c>
      <c r="Q57" s="2"/>
    </row>
    <row r="58" spans="1:17">
      <c r="A58" s="91" t="s">
        <v>136</v>
      </c>
      <c r="B58" t="s">
        <v>137</v>
      </c>
      <c r="C58" s="124" t="s">
        <v>493</v>
      </c>
      <c r="D58" t="s">
        <v>494</v>
      </c>
      <c r="E58" s="126" t="s">
        <v>605</v>
      </c>
      <c r="F58" t="s">
        <v>606</v>
      </c>
      <c r="G58" s="124" t="s">
        <v>477</v>
      </c>
      <c r="H58" t="s">
        <v>478</v>
      </c>
      <c r="I58" s="85">
        <v>30.090951919555664</v>
      </c>
      <c r="J58" s="86">
        <v>0.24394798278808594</v>
      </c>
      <c r="K58" s="82" t="s">
        <v>470</v>
      </c>
      <c r="L58" s="83" t="s">
        <v>495</v>
      </c>
      <c r="M58" s="83" t="s">
        <v>625</v>
      </c>
      <c r="N58" s="83" t="s">
        <v>439</v>
      </c>
      <c r="O58" s="83" t="s">
        <v>446</v>
      </c>
      <c r="P58" s="83" t="s">
        <v>626</v>
      </c>
      <c r="Q58" s="2"/>
    </row>
    <row r="59" spans="1:17">
      <c r="A59" s="91" t="s">
        <v>138</v>
      </c>
      <c r="B59" t="s">
        <v>139</v>
      </c>
      <c r="C59" s="124" t="s">
        <v>506</v>
      </c>
      <c r="D59" t="s">
        <v>507</v>
      </c>
      <c r="E59" s="126" t="s">
        <v>605</v>
      </c>
      <c r="F59" t="s">
        <v>606</v>
      </c>
      <c r="G59" s="124" t="s">
        <v>477</v>
      </c>
      <c r="H59" t="s">
        <v>478</v>
      </c>
      <c r="I59" s="85">
        <v>35.064483642578125</v>
      </c>
      <c r="J59" s="86">
        <v>0.15949468314647675</v>
      </c>
      <c r="K59" s="82" t="s">
        <v>490</v>
      </c>
      <c r="L59" s="83" t="s">
        <v>445</v>
      </c>
      <c r="M59" s="83" t="s">
        <v>523</v>
      </c>
      <c r="N59" s="83" t="s">
        <v>439</v>
      </c>
      <c r="O59" s="83" t="s">
        <v>443</v>
      </c>
      <c r="P59" s="83" t="s">
        <v>524</v>
      </c>
      <c r="Q59" s="2"/>
    </row>
    <row r="60" spans="1:17">
      <c r="A60" s="91" t="s">
        <v>140</v>
      </c>
      <c r="B60" t="s">
        <v>141</v>
      </c>
      <c r="C60" s="124" t="s">
        <v>493</v>
      </c>
      <c r="D60" t="s">
        <v>494</v>
      </c>
      <c r="E60" s="126" t="s">
        <v>605</v>
      </c>
      <c r="F60" t="s">
        <v>606</v>
      </c>
      <c r="G60" s="124" t="s">
        <v>477</v>
      </c>
      <c r="H60" t="s">
        <v>478</v>
      </c>
      <c r="I60" s="85">
        <v>15.485434532165527</v>
      </c>
      <c r="J60" s="86">
        <v>0.19655440747737885</v>
      </c>
      <c r="K60" s="82" t="s">
        <v>437</v>
      </c>
      <c r="L60" s="83" t="s">
        <v>471</v>
      </c>
      <c r="M60" s="83" t="s">
        <v>627</v>
      </c>
      <c r="N60" s="83" t="s">
        <v>436</v>
      </c>
      <c r="O60" s="83" t="s">
        <v>445</v>
      </c>
      <c r="P60" s="83" t="s">
        <v>628</v>
      </c>
      <c r="Q60" s="2"/>
    </row>
    <row r="61" spans="1:17">
      <c r="A61" s="91" t="s">
        <v>142</v>
      </c>
      <c r="B61" t="s">
        <v>143</v>
      </c>
      <c r="C61" s="124" t="s">
        <v>488</v>
      </c>
      <c r="D61" t="s">
        <v>489</v>
      </c>
      <c r="E61" s="126" t="s">
        <v>605</v>
      </c>
      <c r="F61" t="s">
        <v>606</v>
      </c>
      <c r="G61" s="124" t="s">
        <v>477</v>
      </c>
      <c r="H61" t="s">
        <v>478</v>
      </c>
      <c r="I61" s="85">
        <v>33.925186157226563</v>
      </c>
      <c r="J61" s="86">
        <v>0.18110162019729614</v>
      </c>
      <c r="K61" s="82" t="s">
        <v>490</v>
      </c>
      <c r="L61" s="83" t="s">
        <v>446</v>
      </c>
      <c r="M61" s="83" t="s">
        <v>491</v>
      </c>
      <c r="N61" s="83" t="s">
        <v>439</v>
      </c>
      <c r="O61" s="83" t="s">
        <v>444</v>
      </c>
      <c r="P61" s="83" t="s">
        <v>492</v>
      </c>
      <c r="Q61" s="2"/>
    </row>
    <row r="62" spans="1:17">
      <c r="A62" s="91" t="s">
        <v>144</v>
      </c>
      <c r="B62" t="s">
        <v>145</v>
      </c>
      <c r="C62" s="124" t="s">
        <v>526</v>
      </c>
      <c r="D62" t="s">
        <v>527</v>
      </c>
      <c r="E62" s="126" t="s">
        <v>631</v>
      </c>
      <c r="F62" t="s">
        <v>629</v>
      </c>
      <c r="G62" s="124" t="s">
        <v>632</v>
      </c>
      <c r="H62" t="s">
        <v>633</v>
      </c>
      <c r="I62" s="85">
        <v>33.354885101318359</v>
      </c>
      <c r="J62" s="86">
        <v>0.25833761692047119</v>
      </c>
      <c r="K62" s="82" t="s">
        <v>490</v>
      </c>
      <c r="L62" s="83" t="s">
        <v>495</v>
      </c>
      <c r="M62" s="83" t="s">
        <v>630</v>
      </c>
      <c r="N62" s="83" t="s">
        <v>439</v>
      </c>
      <c r="O62" s="83" t="s">
        <v>446</v>
      </c>
      <c r="P62" s="83" t="s">
        <v>626</v>
      </c>
      <c r="Q62" s="2"/>
    </row>
    <row r="63" spans="1:17">
      <c r="A63" s="91" t="s">
        <v>146</v>
      </c>
      <c r="B63" t="s">
        <v>147</v>
      </c>
      <c r="C63" s="124" t="s">
        <v>553</v>
      </c>
      <c r="D63" t="s">
        <v>554</v>
      </c>
      <c r="E63" s="126" t="s">
        <v>631</v>
      </c>
      <c r="F63" t="s">
        <v>629</v>
      </c>
      <c r="G63" s="124" t="s">
        <v>632</v>
      </c>
      <c r="H63" t="s">
        <v>633</v>
      </c>
      <c r="I63" s="85">
        <v>31.796457290649414</v>
      </c>
      <c r="J63" s="86">
        <v>0.13869340717792511</v>
      </c>
      <c r="K63" s="82" t="s">
        <v>470</v>
      </c>
      <c r="L63" s="83" t="s">
        <v>444</v>
      </c>
      <c r="M63" s="83" t="s">
        <v>634</v>
      </c>
      <c r="N63" s="83" t="s">
        <v>439</v>
      </c>
      <c r="O63" s="83" t="s">
        <v>443</v>
      </c>
      <c r="P63" s="83" t="s">
        <v>524</v>
      </c>
      <c r="Q63" s="2"/>
    </row>
    <row r="64" spans="1:17">
      <c r="A64" s="91" t="s">
        <v>148</v>
      </c>
      <c r="B64" t="s">
        <v>149</v>
      </c>
      <c r="C64" s="124" t="s">
        <v>534</v>
      </c>
      <c r="D64" t="s">
        <v>535</v>
      </c>
      <c r="E64" s="126" t="s">
        <v>631</v>
      </c>
      <c r="F64" t="s">
        <v>629</v>
      </c>
      <c r="G64" s="124" t="s">
        <v>632</v>
      </c>
      <c r="H64" t="s">
        <v>633</v>
      </c>
      <c r="I64" s="85">
        <v>13.989355087280273</v>
      </c>
      <c r="J64" s="86">
        <v>0.21836940944194794</v>
      </c>
      <c r="K64" s="82" t="s">
        <v>436</v>
      </c>
      <c r="L64" s="83" t="s">
        <v>480</v>
      </c>
      <c r="M64" s="83" t="s">
        <v>635</v>
      </c>
      <c r="N64" s="83" t="s">
        <v>436</v>
      </c>
      <c r="O64" s="83" t="s">
        <v>445</v>
      </c>
      <c r="P64" s="83" t="s">
        <v>628</v>
      </c>
      <c r="Q64" s="2"/>
    </row>
    <row r="65" spans="1:17">
      <c r="A65" s="91" t="s">
        <v>150</v>
      </c>
      <c r="B65" t="s">
        <v>151</v>
      </c>
      <c r="C65" s="124" t="s">
        <v>534</v>
      </c>
      <c r="D65" t="s">
        <v>535</v>
      </c>
      <c r="E65" s="126" t="s">
        <v>631</v>
      </c>
      <c r="F65" t="s">
        <v>629</v>
      </c>
      <c r="G65" s="124" t="s">
        <v>632</v>
      </c>
      <c r="H65" t="s">
        <v>633</v>
      </c>
      <c r="I65" s="85">
        <v>40.011787414550781</v>
      </c>
      <c r="J65" s="86">
        <v>0.11208464205265045</v>
      </c>
      <c r="K65" s="82" t="s">
        <v>479</v>
      </c>
      <c r="L65" s="83" t="s">
        <v>443</v>
      </c>
      <c r="M65" s="83" t="s">
        <v>636</v>
      </c>
      <c r="N65" s="83" t="s">
        <v>440</v>
      </c>
      <c r="O65" s="83" t="s">
        <v>442</v>
      </c>
      <c r="P65" s="83" t="s">
        <v>559</v>
      </c>
      <c r="Q65" s="2"/>
    </row>
    <row r="66" spans="1:17">
      <c r="A66" s="91" t="s">
        <v>152</v>
      </c>
      <c r="B66" t="s">
        <v>153</v>
      </c>
      <c r="C66" s="124" t="s">
        <v>526</v>
      </c>
      <c r="D66" t="s">
        <v>527</v>
      </c>
      <c r="E66" s="126" t="s">
        <v>631</v>
      </c>
      <c r="F66" t="s">
        <v>629</v>
      </c>
      <c r="G66" s="124" t="s">
        <v>632</v>
      </c>
      <c r="H66" t="s">
        <v>633</v>
      </c>
      <c r="I66" s="85">
        <v>26.703149795532227</v>
      </c>
      <c r="J66" s="86">
        <v>0.19643211364746094</v>
      </c>
      <c r="K66" s="82" t="s">
        <v>440</v>
      </c>
      <c r="L66" s="83" t="s">
        <v>471</v>
      </c>
      <c r="M66" s="83" t="s">
        <v>637</v>
      </c>
      <c r="N66" s="83" t="s">
        <v>438</v>
      </c>
      <c r="O66" s="83" t="s">
        <v>445</v>
      </c>
      <c r="P66" s="83" t="s">
        <v>569</v>
      </c>
      <c r="Q66" s="2"/>
    </row>
    <row r="67" spans="1:17">
      <c r="A67" s="91" t="s">
        <v>154</v>
      </c>
      <c r="B67" t="s">
        <v>155</v>
      </c>
      <c r="C67" s="124" t="s">
        <v>530</v>
      </c>
      <c r="D67" t="s">
        <v>531</v>
      </c>
      <c r="E67" s="126" t="s">
        <v>639</v>
      </c>
      <c r="F67" t="s">
        <v>638</v>
      </c>
      <c r="G67" s="124" t="s">
        <v>632</v>
      </c>
      <c r="H67" t="s">
        <v>633</v>
      </c>
      <c r="I67" s="85">
        <v>34.413974761962891</v>
      </c>
      <c r="J67" s="86">
        <v>0.1867971271276474</v>
      </c>
      <c r="K67" s="82" t="s">
        <v>490</v>
      </c>
      <c r="L67" s="83" t="s">
        <v>485</v>
      </c>
      <c r="M67" s="83" t="s">
        <v>624</v>
      </c>
      <c r="N67" s="83" t="s">
        <v>439</v>
      </c>
      <c r="O67" s="83" t="s">
        <v>444</v>
      </c>
      <c r="P67" s="83" t="s">
        <v>492</v>
      </c>
      <c r="Q67" s="2"/>
    </row>
    <row r="68" spans="1:17">
      <c r="A68" s="91" t="s">
        <v>156</v>
      </c>
      <c r="B68" t="s">
        <v>157</v>
      </c>
      <c r="C68" s="124" t="s">
        <v>566</v>
      </c>
      <c r="D68" t="s">
        <v>567</v>
      </c>
      <c r="E68" s="126" t="s">
        <v>631</v>
      </c>
      <c r="F68" t="s">
        <v>629</v>
      </c>
      <c r="G68" s="124" t="s">
        <v>641</v>
      </c>
      <c r="H68" t="s">
        <v>642</v>
      </c>
      <c r="I68" s="85">
        <v>22.823348999023438</v>
      </c>
      <c r="J68" s="86">
        <v>0.12893030047416687</v>
      </c>
      <c r="K68" s="82" t="s">
        <v>439</v>
      </c>
      <c r="L68" s="83" t="s">
        <v>443</v>
      </c>
      <c r="M68" s="83" t="s">
        <v>524</v>
      </c>
      <c r="N68" s="83" t="s">
        <v>437</v>
      </c>
      <c r="O68" s="83" t="s">
        <v>442</v>
      </c>
      <c r="P68" s="83" t="s">
        <v>640</v>
      </c>
      <c r="Q68" s="2"/>
    </row>
    <row r="69" spans="1:17">
      <c r="A69" s="91" t="s">
        <v>158</v>
      </c>
      <c r="B69" t="s">
        <v>159</v>
      </c>
      <c r="C69" s="124" t="s">
        <v>553</v>
      </c>
      <c r="D69" t="s">
        <v>554</v>
      </c>
      <c r="E69" s="126" t="s">
        <v>631</v>
      </c>
      <c r="F69" t="s">
        <v>629</v>
      </c>
      <c r="G69" s="124" t="s">
        <v>632</v>
      </c>
      <c r="H69" t="s">
        <v>633</v>
      </c>
      <c r="I69" s="85">
        <v>24.030296325683594</v>
      </c>
      <c r="J69" s="86">
        <v>0.17046165466308594</v>
      </c>
      <c r="K69" s="82" t="s">
        <v>440</v>
      </c>
      <c r="L69" s="83" t="s">
        <v>446</v>
      </c>
      <c r="M69" s="83" t="s">
        <v>591</v>
      </c>
      <c r="N69" s="83" t="s">
        <v>438</v>
      </c>
      <c r="O69" s="83" t="s">
        <v>444</v>
      </c>
      <c r="P69" s="83" t="s">
        <v>487</v>
      </c>
      <c r="Q69" s="2"/>
    </row>
    <row r="70" spans="1:17">
      <c r="A70" s="91" t="s">
        <v>160</v>
      </c>
      <c r="B70" t="s">
        <v>161</v>
      </c>
      <c r="C70" s="124" t="s">
        <v>530</v>
      </c>
      <c r="D70" t="s">
        <v>531</v>
      </c>
      <c r="E70" s="126" t="s">
        <v>639</v>
      </c>
      <c r="F70" t="s">
        <v>638</v>
      </c>
      <c r="G70" s="124" t="s">
        <v>632</v>
      </c>
      <c r="H70" t="s">
        <v>633</v>
      </c>
      <c r="I70" s="85">
        <v>23.875667572021484</v>
      </c>
      <c r="J70" s="86">
        <v>0.21215833723545074</v>
      </c>
      <c r="K70" s="82" t="s">
        <v>440</v>
      </c>
      <c r="L70" s="83" t="s">
        <v>480</v>
      </c>
      <c r="M70" s="83" t="s">
        <v>597</v>
      </c>
      <c r="N70" s="83" t="s">
        <v>438</v>
      </c>
      <c r="O70" s="83" t="s">
        <v>445</v>
      </c>
      <c r="P70" s="83" t="s">
        <v>569</v>
      </c>
      <c r="Q70" s="2"/>
    </row>
    <row r="71" spans="1:17">
      <c r="A71" s="91" t="s">
        <v>162</v>
      </c>
      <c r="B71" t="s">
        <v>163</v>
      </c>
      <c r="C71" s="124" t="s">
        <v>530</v>
      </c>
      <c r="D71" t="s">
        <v>531</v>
      </c>
      <c r="E71" s="126" t="s">
        <v>639</v>
      </c>
      <c r="F71" t="s">
        <v>638</v>
      </c>
      <c r="G71" s="124" t="s">
        <v>632</v>
      </c>
      <c r="H71" t="s">
        <v>633</v>
      </c>
      <c r="I71" s="85">
        <v>43.658477783203125</v>
      </c>
      <c r="J71" s="86">
        <v>0.10993914306163788</v>
      </c>
      <c r="K71" s="82" t="s">
        <v>500</v>
      </c>
      <c r="L71" s="83" t="s">
        <v>443</v>
      </c>
      <c r="M71" s="83" t="s">
        <v>558</v>
      </c>
      <c r="N71" s="83" t="s">
        <v>440</v>
      </c>
      <c r="O71" s="83" t="s">
        <v>442</v>
      </c>
      <c r="P71" s="83" t="s">
        <v>559</v>
      </c>
      <c r="Q71" s="2"/>
    </row>
    <row r="72" spans="1:17">
      <c r="A72" s="91" t="s">
        <v>164</v>
      </c>
      <c r="B72" t="s">
        <v>165</v>
      </c>
      <c r="C72" s="124" t="s">
        <v>530</v>
      </c>
      <c r="D72" t="s">
        <v>531</v>
      </c>
      <c r="E72" s="126" t="s">
        <v>639</v>
      </c>
      <c r="F72" t="s">
        <v>638</v>
      </c>
      <c r="G72" s="124" t="s">
        <v>632</v>
      </c>
      <c r="H72" t="s">
        <v>633</v>
      </c>
      <c r="I72" s="85">
        <v>22.925510406494141</v>
      </c>
      <c r="J72" s="86">
        <v>0.20403067767620087</v>
      </c>
      <c r="K72" s="82" t="s">
        <v>439</v>
      </c>
      <c r="L72" s="83" t="s">
        <v>480</v>
      </c>
      <c r="M72" s="83" t="s">
        <v>594</v>
      </c>
      <c r="N72" s="83" t="s">
        <v>437</v>
      </c>
      <c r="O72" s="83" t="s">
        <v>445</v>
      </c>
      <c r="P72" s="83" t="s">
        <v>533</v>
      </c>
      <c r="Q72" s="2"/>
    </row>
    <row r="73" spans="1:17">
      <c r="A73" s="91" t="s">
        <v>166</v>
      </c>
      <c r="B73" t="s">
        <v>167</v>
      </c>
      <c r="C73" s="124" t="s">
        <v>530</v>
      </c>
      <c r="D73" t="s">
        <v>531</v>
      </c>
      <c r="E73" s="126" t="s">
        <v>639</v>
      </c>
      <c r="F73" t="s">
        <v>638</v>
      </c>
      <c r="G73" s="124" t="s">
        <v>632</v>
      </c>
      <c r="H73" t="s">
        <v>633</v>
      </c>
      <c r="I73" s="85">
        <v>19.561677932739258</v>
      </c>
      <c r="J73" s="86">
        <v>0.20861105620861053</v>
      </c>
      <c r="K73" s="82" t="s">
        <v>438</v>
      </c>
      <c r="L73" s="83" t="s">
        <v>480</v>
      </c>
      <c r="M73" s="83" t="s">
        <v>643</v>
      </c>
      <c r="N73" s="83" t="s">
        <v>437</v>
      </c>
      <c r="O73" s="83" t="s">
        <v>445</v>
      </c>
      <c r="P73" s="83" t="s">
        <v>533</v>
      </c>
      <c r="Q73" s="2"/>
    </row>
    <row r="74" spans="1:17">
      <c r="A74" s="91" t="s">
        <v>168</v>
      </c>
      <c r="B74" t="s">
        <v>169</v>
      </c>
      <c r="C74" s="124" t="s">
        <v>530</v>
      </c>
      <c r="D74" t="s">
        <v>531</v>
      </c>
      <c r="E74" s="126" t="s">
        <v>639</v>
      </c>
      <c r="F74" t="s">
        <v>638</v>
      </c>
      <c r="G74" s="124" t="s">
        <v>632</v>
      </c>
      <c r="H74" t="s">
        <v>633</v>
      </c>
      <c r="I74" s="85">
        <v>10.185900688171387</v>
      </c>
      <c r="J74" s="86">
        <v>0.20970407128334045</v>
      </c>
      <c r="K74" s="82" t="s">
        <v>436</v>
      </c>
      <c r="L74" s="83" t="s">
        <v>480</v>
      </c>
      <c r="M74" s="83" t="s">
        <v>635</v>
      </c>
      <c r="N74" s="83" t="s">
        <v>436</v>
      </c>
      <c r="O74" s="83" t="s">
        <v>445</v>
      </c>
      <c r="P74" s="83" t="s">
        <v>628</v>
      </c>
      <c r="Q74" s="2"/>
    </row>
    <row r="75" spans="1:17">
      <c r="A75" s="91" t="s">
        <v>170</v>
      </c>
      <c r="B75" t="s">
        <v>171</v>
      </c>
      <c r="C75" s="124" t="s">
        <v>526</v>
      </c>
      <c r="D75" t="s">
        <v>527</v>
      </c>
      <c r="E75" s="126" t="s">
        <v>631</v>
      </c>
      <c r="F75" t="s">
        <v>629</v>
      </c>
      <c r="G75" s="124" t="s">
        <v>632</v>
      </c>
      <c r="H75" t="s">
        <v>633</v>
      </c>
      <c r="I75" s="85">
        <v>20.21002197265625</v>
      </c>
      <c r="J75" s="86">
        <v>0.22626267373561859</v>
      </c>
      <c r="K75" s="82" t="s">
        <v>438</v>
      </c>
      <c r="L75" s="83" t="s">
        <v>543</v>
      </c>
      <c r="M75" s="83" t="s">
        <v>644</v>
      </c>
      <c r="N75" s="83" t="s">
        <v>437</v>
      </c>
      <c r="O75" s="83" t="s">
        <v>446</v>
      </c>
      <c r="P75" s="83" t="s">
        <v>577</v>
      </c>
      <c r="Q75" s="2"/>
    </row>
    <row r="76" spans="1:17">
      <c r="A76" s="91" t="s">
        <v>172</v>
      </c>
      <c r="B76" t="s">
        <v>173</v>
      </c>
      <c r="C76" s="124" t="s">
        <v>534</v>
      </c>
      <c r="D76" t="s">
        <v>535</v>
      </c>
      <c r="E76" s="126" t="s">
        <v>631</v>
      </c>
      <c r="F76" t="s">
        <v>629</v>
      </c>
      <c r="G76" s="124" t="s">
        <v>632</v>
      </c>
      <c r="H76" t="s">
        <v>633</v>
      </c>
      <c r="I76" s="85">
        <v>17.840541839599609</v>
      </c>
      <c r="J76" s="86">
        <v>0.19134081900119781</v>
      </c>
      <c r="K76" s="82" t="s">
        <v>437</v>
      </c>
      <c r="L76" s="83" t="s">
        <v>485</v>
      </c>
      <c r="M76" s="83" t="s">
        <v>645</v>
      </c>
      <c r="N76" s="83" t="s">
        <v>436</v>
      </c>
      <c r="O76" s="83" t="s">
        <v>444</v>
      </c>
      <c r="P76" s="83" t="s">
        <v>646</v>
      </c>
      <c r="Q76" s="2"/>
    </row>
    <row r="77" spans="1:17">
      <c r="A77" s="91" t="s">
        <v>174</v>
      </c>
      <c r="B77" t="s">
        <v>175</v>
      </c>
      <c r="C77" s="124" t="s">
        <v>509</v>
      </c>
      <c r="D77" t="s">
        <v>510</v>
      </c>
      <c r="E77" s="126" t="s">
        <v>639</v>
      </c>
      <c r="F77" t="s">
        <v>638</v>
      </c>
      <c r="G77" s="124" t="s">
        <v>632</v>
      </c>
      <c r="H77" t="s">
        <v>633</v>
      </c>
      <c r="I77" s="85">
        <v>24.829353332519531</v>
      </c>
      <c r="J77" s="86">
        <v>0.19763879477977753</v>
      </c>
      <c r="K77" s="82" t="s">
        <v>440</v>
      </c>
      <c r="L77" s="83" t="s">
        <v>471</v>
      </c>
      <c r="M77" s="83" t="s">
        <v>637</v>
      </c>
      <c r="N77" s="83" t="s">
        <v>438</v>
      </c>
      <c r="O77" s="83" t="s">
        <v>445</v>
      </c>
      <c r="P77" s="83" t="s">
        <v>569</v>
      </c>
      <c r="Q77" s="2"/>
    </row>
    <row r="78" spans="1:17">
      <c r="A78" s="91" t="s">
        <v>176</v>
      </c>
      <c r="B78" t="s">
        <v>177</v>
      </c>
      <c r="C78" s="124" t="s">
        <v>547</v>
      </c>
      <c r="D78" t="s">
        <v>548</v>
      </c>
      <c r="E78" s="126" t="s">
        <v>648</v>
      </c>
      <c r="F78" t="s">
        <v>647</v>
      </c>
      <c r="G78" s="124" t="s">
        <v>632</v>
      </c>
      <c r="H78" t="s">
        <v>633</v>
      </c>
      <c r="I78" s="85">
        <v>31.422574996948242</v>
      </c>
      <c r="J78" s="86">
        <v>0.14497838914394379</v>
      </c>
      <c r="K78" s="82" t="s">
        <v>470</v>
      </c>
      <c r="L78" s="83" t="s">
        <v>444</v>
      </c>
      <c r="M78" s="83" t="s">
        <v>634</v>
      </c>
      <c r="N78" s="83" t="s">
        <v>439</v>
      </c>
      <c r="O78" s="83" t="s">
        <v>443</v>
      </c>
      <c r="P78" s="83" t="s">
        <v>524</v>
      </c>
      <c r="Q78" s="2"/>
    </row>
    <row r="79" spans="1:17">
      <c r="A79" s="91" t="s">
        <v>178</v>
      </c>
      <c r="B79" t="s">
        <v>179</v>
      </c>
      <c r="C79" s="124" t="s">
        <v>537</v>
      </c>
      <c r="D79" t="s">
        <v>538</v>
      </c>
      <c r="E79" s="126" t="s">
        <v>648</v>
      </c>
      <c r="F79" t="s">
        <v>647</v>
      </c>
      <c r="G79" s="124" t="s">
        <v>632</v>
      </c>
      <c r="H79" t="s">
        <v>633</v>
      </c>
      <c r="I79" s="85">
        <v>29.435916900634766</v>
      </c>
      <c r="J79" s="86">
        <v>0.20390932261943817</v>
      </c>
      <c r="K79" s="82" t="s">
        <v>528</v>
      </c>
      <c r="L79" s="83" t="s">
        <v>471</v>
      </c>
      <c r="M79" s="83" t="s">
        <v>649</v>
      </c>
      <c r="N79" s="83" t="s">
        <v>438</v>
      </c>
      <c r="O79" s="83" t="s">
        <v>445</v>
      </c>
      <c r="P79" s="83" t="s">
        <v>569</v>
      </c>
      <c r="Q79" s="2"/>
    </row>
    <row r="80" spans="1:17">
      <c r="A80" s="91" t="s">
        <v>180</v>
      </c>
      <c r="B80" t="s">
        <v>181</v>
      </c>
      <c r="C80" s="124" t="s">
        <v>509</v>
      </c>
      <c r="D80" t="s">
        <v>510</v>
      </c>
      <c r="E80" s="126" t="s">
        <v>639</v>
      </c>
      <c r="F80" t="s">
        <v>638</v>
      </c>
      <c r="G80" s="124" t="s">
        <v>632</v>
      </c>
      <c r="H80" t="s">
        <v>633</v>
      </c>
      <c r="I80" s="85">
        <v>22.860052108764648</v>
      </c>
      <c r="J80" s="86">
        <v>0.18958623707294464</v>
      </c>
      <c r="K80" s="82" t="s">
        <v>439</v>
      </c>
      <c r="L80" s="83" t="s">
        <v>485</v>
      </c>
      <c r="M80" s="83" t="s">
        <v>650</v>
      </c>
      <c r="N80" s="83" t="s">
        <v>437</v>
      </c>
      <c r="O80" s="83" t="s">
        <v>444</v>
      </c>
      <c r="P80" s="83" t="s">
        <v>651</v>
      </c>
      <c r="Q80" s="2"/>
    </row>
    <row r="81" spans="1:17">
      <c r="A81" s="91" t="s">
        <v>182</v>
      </c>
      <c r="B81" t="s">
        <v>183</v>
      </c>
      <c r="C81" s="124" t="s">
        <v>549</v>
      </c>
      <c r="D81" t="s">
        <v>550</v>
      </c>
      <c r="E81" s="126" t="s">
        <v>648</v>
      </c>
      <c r="F81" t="s">
        <v>647</v>
      </c>
      <c r="G81" s="124" t="s">
        <v>632</v>
      </c>
      <c r="H81" t="s">
        <v>633</v>
      </c>
      <c r="I81" s="85">
        <v>24.643409729003906</v>
      </c>
      <c r="J81" s="86">
        <v>0.24453543126583099</v>
      </c>
      <c r="K81" s="82" t="s">
        <v>440</v>
      </c>
      <c r="L81" s="83" t="s">
        <v>495</v>
      </c>
      <c r="M81" s="83" t="s">
        <v>496</v>
      </c>
      <c r="N81" s="83" t="s">
        <v>438</v>
      </c>
      <c r="O81" s="83" t="s">
        <v>446</v>
      </c>
      <c r="P81" s="83" t="s">
        <v>497</v>
      </c>
      <c r="Q81" s="2"/>
    </row>
    <row r="82" spans="1:17">
      <c r="A82" s="91" t="s">
        <v>184</v>
      </c>
      <c r="B82" t="s">
        <v>185</v>
      </c>
      <c r="C82" s="124" t="s">
        <v>509</v>
      </c>
      <c r="D82" t="s">
        <v>510</v>
      </c>
      <c r="E82" s="126" t="s">
        <v>639</v>
      </c>
      <c r="F82" t="s">
        <v>638</v>
      </c>
      <c r="G82" s="124" t="s">
        <v>632</v>
      </c>
      <c r="H82" t="s">
        <v>633</v>
      </c>
      <c r="I82" s="85">
        <v>22.392427444458008</v>
      </c>
      <c r="J82" s="86">
        <v>0.21870951354503632</v>
      </c>
      <c r="K82" s="82" t="s">
        <v>439</v>
      </c>
      <c r="L82" s="83" t="s">
        <v>480</v>
      </c>
      <c r="M82" s="83" t="s">
        <v>594</v>
      </c>
      <c r="N82" s="83" t="s">
        <v>437</v>
      </c>
      <c r="O82" s="83" t="s">
        <v>445</v>
      </c>
      <c r="P82" s="83" t="s">
        <v>533</v>
      </c>
      <c r="Q82" s="2"/>
    </row>
    <row r="83" spans="1:17">
      <c r="A83" s="91" t="s">
        <v>186</v>
      </c>
      <c r="B83" t="s">
        <v>187</v>
      </c>
      <c r="C83" s="124" t="s">
        <v>547</v>
      </c>
      <c r="D83" t="s">
        <v>548</v>
      </c>
      <c r="E83" s="126" t="s">
        <v>648</v>
      </c>
      <c r="F83" t="s">
        <v>647</v>
      </c>
      <c r="G83" s="124" t="s">
        <v>632</v>
      </c>
      <c r="H83" t="s">
        <v>633</v>
      </c>
      <c r="I83" s="85">
        <v>26.381454467773438</v>
      </c>
      <c r="J83" s="86">
        <v>0.19862385094165802</v>
      </c>
      <c r="K83" s="82" t="s">
        <v>440</v>
      </c>
      <c r="L83" s="83" t="s">
        <v>471</v>
      </c>
      <c r="M83" s="83" t="s">
        <v>637</v>
      </c>
      <c r="N83" s="83" t="s">
        <v>438</v>
      </c>
      <c r="O83" s="83" t="s">
        <v>445</v>
      </c>
      <c r="P83" s="83" t="s">
        <v>569</v>
      </c>
      <c r="Q83" s="2"/>
    </row>
    <row r="84" spans="1:17">
      <c r="A84" s="91" t="s">
        <v>188</v>
      </c>
      <c r="B84" t="s">
        <v>189</v>
      </c>
      <c r="C84" s="124" t="s">
        <v>549</v>
      </c>
      <c r="D84" t="s">
        <v>550</v>
      </c>
      <c r="E84" s="126" t="s">
        <v>648</v>
      </c>
      <c r="F84" t="s">
        <v>647</v>
      </c>
      <c r="G84" s="124" t="s">
        <v>632</v>
      </c>
      <c r="H84" t="s">
        <v>633</v>
      </c>
      <c r="I84" s="85">
        <v>21.884674072265625</v>
      </c>
      <c r="J84" s="86">
        <v>0.19460450112819672</v>
      </c>
      <c r="K84" s="82" t="s">
        <v>439</v>
      </c>
      <c r="L84" s="83" t="s">
        <v>471</v>
      </c>
      <c r="M84" s="83" t="s">
        <v>652</v>
      </c>
      <c r="N84" s="83" t="s">
        <v>437</v>
      </c>
      <c r="O84" s="83" t="s">
        <v>445</v>
      </c>
      <c r="P84" s="83" t="s">
        <v>533</v>
      </c>
      <c r="Q84" s="2"/>
    </row>
    <row r="85" spans="1:17">
      <c r="A85" s="91" t="s">
        <v>190</v>
      </c>
      <c r="B85" t="s">
        <v>191</v>
      </c>
      <c r="C85" s="124" t="s">
        <v>537</v>
      </c>
      <c r="D85" t="s">
        <v>538</v>
      </c>
      <c r="E85" s="126" t="s">
        <v>648</v>
      </c>
      <c r="F85" t="s">
        <v>647</v>
      </c>
      <c r="G85" s="124" t="s">
        <v>632</v>
      </c>
      <c r="H85" t="s">
        <v>633</v>
      </c>
      <c r="I85" s="85">
        <v>47.265201568603516</v>
      </c>
      <c r="J85" s="86">
        <v>0.12307821214199066</v>
      </c>
      <c r="K85" s="82" t="s">
        <v>500</v>
      </c>
      <c r="L85" s="83" t="s">
        <v>443</v>
      </c>
      <c r="M85" s="83" t="s">
        <v>558</v>
      </c>
      <c r="N85" s="83" t="s">
        <v>440</v>
      </c>
      <c r="O85" s="83" t="s">
        <v>442</v>
      </c>
      <c r="P85" s="83" t="s">
        <v>559</v>
      </c>
      <c r="Q85" s="2"/>
    </row>
    <row r="86" spans="1:17">
      <c r="A86" s="91" t="s">
        <v>192</v>
      </c>
      <c r="B86" t="s">
        <v>193</v>
      </c>
      <c r="C86" s="124" t="s">
        <v>517</v>
      </c>
      <c r="D86" t="s">
        <v>518</v>
      </c>
      <c r="E86" s="126" t="s">
        <v>639</v>
      </c>
      <c r="F86" t="s">
        <v>638</v>
      </c>
      <c r="G86" s="124" t="s">
        <v>632</v>
      </c>
      <c r="H86" t="s">
        <v>633</v>
      </c>
      <c r="I86" s="85">
        <v>20.726161956787109</v>
      </c>
      <c r="J86" s="86">
        <v>0.24606487154960632</v>
      </c>
      <c r="K86" s="82" t="s">
        <v>438</v>
      </c>
      <c r="L86" s="83" t="s">
        <v>495</v>
      </c>
      <c r="M86" s="83" t="s">
        <v>621</v>
      </c>
      <c r="N86" s="83" t="s">
        <v>437</v>
      </c>
      <c r="O86" s="83" t="s">
        <v>446</v>
      </c>
      <c r="P86" s="83" t="s">
        <v>577</v>
      </c>
      <c r="Q86" s="2"/>
    </row>
    <row r="87" spans="1:17">
      <c r="A87" s="91" t="s">
        <v>194</v>
      </c>
      <c r="B87" t="s">
        <v>195</v>
      </c>
      <c r="C87" s="124" t="s">
        <v>509</v>
      </c>
      <c r="D87" t="s">
        <v>510</v>
      </c>
      <c r="E87" s="126" t="s">
        <v>639</v>
      </c>
      <c r="F87" t="s">
        <v>638</v>
      </c>
      <c r="G87" s="124" t="s">
        <v>632</v>
      </c>
      <c r="H87" t="s">
        <v>633</v>
      </c>
      <c r="I87" s="85">
        <v>19.673261642456055</v>
      </c>
      <c r="J87" s="86">
        <v>0.21179309487342834</v>
      </c>
      <c r="K87" s="82" t="s">
        <v>438</v>
      </c>
      <c r="L87" s="83" t="s">
        <v>480</v>
      </c>
      <c r="M87" s="83" t="s">
        <v>643</v>
      </c>
      <c r="N87" s="83" t="s">
        <v>437</v>
      </c>
      <c r="O87" s="83" t="s">
        <v>445</v>
      </c>
      <c r="P87" s="83" t="s">
        <v>533</v>
      </c>
      <c r="Q87" s="2"/>
    </row>
    <row r="88" spans="1:17">
      <c r="A88" s="91" t="s">
        <v>196</v>
      </c>
      <c r="B88" t="s">
        <v>197</v>
      </c>
      <c r="C88" s="124" t="s">
        <v>547</v>
      </c>
      <c r="D88" t="s">
        <v>548</v>
      </c>
      <c r="E88" s="126" t="s">
        <v>648</v>
      </c>
      <c r="F88" t="s">
        <v>647</v>
      </c>
      <c r="G88" s="124" t="s">
        <v>632</v>
      </c>
      <c r="H88" t="s">
        <v>633</v>
      </c>
      <c r="I88" s="85">
        <v>14.398797035217285</v>
      </c>
      <c r="J88" s="86">
        <v>0.21254171431064606</v>
      </c>
      <c r="K88" s="82" t="s">
        <v>436</v>
      </c>
      <c r="L88" s="83" t="s">
        <v>480</v>
      </c>
      <c r="M88" s="83" t="s">
        <v>635</v>
      </c>
      <c r="N88" s="83" t="s">
        <v>436</v>
      </c>
      <c r="O88" s="83" t="s">
        <v>445</v>
      </c>
      <c r="P88" s="83" t="s">
        <v>628</v>
      </c>
      <c r="Q88" s="2"/>
    </row>
    <row r="89" spans="1:17">
      <c r="A89" s="91" t="s">
        <v>198</v>
      </c>
      <c r="B89" t="s">
        <v>199</v>
      </c>
      <c r="C89" s="124" t="s">
        <v>549</v>
      </c>
      <c r="D89" t="s">
        <v>550</v>
      </c>
      <c r="E89" s="126" t="s">
        <v>648</v>
      </c>
      <c r="F89" t="s">
        <v>647</v>
      </c>
      <c r="G89" s="124" t="s">
        <v>632</v>
      </c>
      <c r="H89" t="s">
        <v>633</v>
      </c>
      <c r="I89" s="85">
        <v>21.982332229614258</v>
      </c>
      <c r="J89" s="86">
        <v>0.22019065916538239</v>
      </c>
      <c r="K89" s="82" t="s">
        <v>439</v>
      </c>
      <c r="L89" s="83" t="s">
        <v>543</v>
      </c>
      <c r="M89" s="83" t="s">
        <v>653</v>
      </c>
      <c r="N89" s="83" t="s">
        <v>437</v>
      </c>
      <c r="O89" s="83" t="s">
        <v>446</v>
      </c>
      <c r="P89" s="83" t="s">
        <v>577</v>
      </c>
      <c r="Q89" s="2"/>
    </row>
    <row r="90" spans="1:17">
      <c r="A90" s="91" t="s">
        <v>200</v>
      </c>
      <c r="B90" t="s">
        <v>201</v>
      </c>
      <c r="C90" s="124" t="s">
        <v>509</v>
      </c>
      <c r="D90" t="s">
        <v>510</v>
      </c>
      <c r="E90" s="126" t="s">
        <v>639</v>
      </c>
      <c r="F90" t="s">
        <v>638</v>
      </c>
      <c r="G90" s="124" t="s">
        <v>632</v>
      </c>
      <c r="H90" t="s">
        <v>633</v>
      </c>
      <c r="I90" s="85">
        <v>16.673040390014648</v>
      </c>
      <c r="J90" s="86">
        <v>0.22530405223369598</v>
      </c>
      <c r="K90" s="82" t="s">
        <v>437</v>
      </c>
      <c r="L90" s="83" t="s">
        <v>543</v>
      </c>
      <c r="M90" s="83" t="s">
        <v>654</v>
      </c>
      <c r="N90" s="83" t="s">
        <v>436</v>
      </c>
      <c r="O90" s="83" t="s">
        <v>446</v>
      </c>
      <c r="P90" s="83" t="s">
        <v>545</v>
      </c>
      <c r="Q90" s="2"/>
    </row>
    <row r="91" spans="1:17">
      <c r="A91" s="91" t="s">
        <v>202</v>
      </c>
      <c r="B91" t="s">
        <v>203</v>
      </c>
      <c r="C91" s="124" t="s">
        <v>509</v>
      </c>
      <c r="D91" t="s">
        <v>510</v>
      </c>
      <c r="E91" s="126" t="s">
        <v>639</v>
      </c>
      <c r="F91" t="s">
        <v>638</v>
      </c>
      <c r="G91" s="124" t="s">
        <v>632</v>
      </c>
      <c r="H91" t="s">
        <v>633</v>
      </c>
      <c r="I91" s="85">
        <v>41.812618255615234</v>
      </c>
      <c r="J91" s="86">
        <v>0.17023026943206787</v>
      </c>
      <c r="K91" s="82" t="s">
        <v>500</v>
      </c>
      <c r="L91" s="83" t="s">
        <v>445</v>
      </c>
      <c r="M91" s="83" t="s">
        <v>565</v>
      </c>
      <c r="N91" s="83" t="s">
        <v>440</v>
      </c>
      <c r="O91" s="83" t="s">
        <v>443</v>
      </c>
      <c r="P91" s="83" t="s">
        <v>513</v>
      </c>
      <c r="Q91" s="2"/>
    </row>
    <row r="92" spans="1:17">
      <c r="A92" s="91" t="s">
        <v>204</v>
      </c>
      <c r="B92" t="s">
        <v>205</v>
      </c>
      <c r="C92" s="124" t="s">
        <v>517</v>
      </c>
      <c r="D92" t="s">
        <v>518</v>
      </c>
      <c r="E92" s="126" t="s">
        <v>639</v>
      </c>
      <c r="F92" t="s">
        <v>638</v>
      </c>
      <c r="G92" s="124" t="s">
        <v>632</v>
      </c>
      <c r="H92" t="s">
        <v>633</v>
      </c>
      <c r="I92" s="85">
        <v>30.709320068359375</v>
      </c>
      <c r="J92" s="86">
        <v>0.16777387261390686</v>
      </c>
      <c r="K92" s="82" t="s">
        <v>470</v>
      </c>
      <c r="L92" s="83" t="s">
        <v>445</v>
      </c>
      <c r="M92" s="83" t="s">
        <v>655</v>
      </c>
      <c r="N92" s="83" t="s">
        <v>439</v>
      </c>
      <c r="O92" s="83" t="s">
        <v>443</v>
      </c>
      <c r="P92" s="83" t="s">
        <v>524</v>
      </c>
      <c r="Q92" s="2"/>
    </row>
    <row r="93" spans="1:17">
      <c r="A93" s="91" t="s">
        <v>206</v>
      </c>
      <c r="B93" t="s">
        <v>207</v>
      </c>
      <c r="C93" s="124" t="s">
        <v>537</v>
      </c>
      <c r="D93" t="s">
        <v>538</v>
      </c>
      <c r="E93" s="126" t="s">
        <v>648</v>
      </c>
      <c r="F93" t="s">
        <v>647</v>
      </c>
      <c r="G93" s="124" t="s">
        <v>632</v>
      </c>
      <c r="H93" t="s">
        <v>633</v>
      </c>
      <c r="I93" s="85">
        <v>40.229194641113281</v>
      </c>
      <c r="J93" s="86">
        <v>0.16846843063831329</v>
      </c>
      <c r="K93" s="82" t="s">
        <v>479</v>
      </c>
      <c r="L93" s="83" t="s">
        <v>445</v>
      </c>
      <c r="M93" s="83" t="s">
        <v>656</v>
      </c>
      <c r="N93" s="83" t="s">
        <v>440</v>
      </c>
      <c r="O93" s="83" t="s">
        <v>443</v>
      </c>
      <c r="P93" s="83" t="s">
        <v>513</v>
      </c>
      <c r="Q93" s="2"/>
    </row>
    <row r="94" spans="1:17">
      <c r="A94" s="91" t="s">
        <v>208</v>
      </c>
      <c r="B94" t="s">
        <v>209</v>
      </c>
      <c r="C94" s="124" t="s">
        <v>537</v>
      </c>
      <c r="D94" t="s">
        <v>538</v>
      </c>
      <c r="E94" s="126" t="s">
        <v>648</v>
      </c>
      <c r="F94" t="s">
        <v>647</v>
      </c>
      <c r="G94" s="124" t="s">
        <v>632</v>
      </c>
      <c r="H94" t="s">
        <v>633</v>
      </c>
      <c r="I94" s="85">
        <v>41.761127471923828</v>
      </c>
      <c r="J94" s="86">
        <v>0.15963718295097351</v>
      </c>
      <c r="K94" s="82" t="s">
        <v>500</v>
      </c>
      <c r="L94" s="83" t="s">
        <v>445</v>
      </c>
      <c r="M94" s="83" t="s">
        <v>565</v>
      </c>
      <c r="N94" s="83" t="s">
        <v>440</v>
      </c>
      <c r="O94" s="83" t="s">
        <v>443</v>
      </c>
      <c r="P94" s="83" t="s">
        <v>513</v>
      </c>
      <c r="Q94" s="2"/>
    </row>
    <row r="95" spans="1:17">
      <c r="A95" s="91" t="s">
        <v>210</v>
      </c>
      <c r="B95" t="s">
        <v>211</v>
      </c>
      <c r="C95" s="124" t="s">
        <v>549</v>
      </c>
      <c r="D95" t="s">
        <v>550</v>
      </c>
      <c r="E95" s="126" t="s">
        <v>648</v>
      </c>
      <c r="F95" t="s">
        <v>647</v>
      </c>
      <c r="G95" s="124" t="s">
        <v>632</v>
      </c>
      <c r="H95" t="s">
        <v>633</v>
      </c>
      <c r="I95" s="85">
        <v>26.710006713867188</v>
      </c>
      <c r="J95" s="86">
        <v>0.24475573003292084</v>
      </c>
      <c r="K95" s="82" t="s">
        <v>528</v>
      </c>
      <c r="L95" s="83" t="s">
        <v>495</v>
      </c>
      <c r="M95" s="83" t="s">
        <v>657</v>
      </c>
      <c r="N95" s="83" t="s">
        <v>438</v>
      </c>
      <c r="O95" s="83" t="s">
        <v>446</v>
      </c>
      <c r="P95" s="83" t="s">
        <v>497</v>
      </c>
      <c r="Q95" s="2"/>
    </row>
    <row r="96" spans="1:17">
      <c r="A96" s="91" t="s">
        <v>212</v>
      </c>
      <c r="B96" t="s">
        <v>213</v>
      </c>
      <c r="C96" s="124" t="s">
        <v>566</v>
      </c>
      <c r="D96" t="s">
        <v>567</v>
      </c>
      <c r="E96" s="126" t="s">
        <v>631</v>
      </c>
      <c r="F96" t="s">
        <v>629</v>
      </c>
      <c r="G96" s="124" t="s">
        <v>641</v>
      </c>
      <c r="H96" t="s">
        <v>642</v>
      </c>
      <c r="I96" s="85">
        <v>19.061391830444336</v>
      </c>
      <c r="J96" s="86">
        <v>0.17220354080200195</v>
      </c>
      <c r="K96" s="82" t="s">
        <v>437</v>
      </c>
      <c r="L96" s="83" t="s">
        <v>446</v>
      </c>
      <c r="M96" s="83" t="s">
        <v>577</v>
      </c>
      <c r="N96" s="83" t="s">
        <v>436</v>
      </c>
      <c r="O96" s="83" t="s">
        <v>444</v>
      </c>
      <c r="P96" s="83" t="s">
        <v>646</v>
      </c>
      <c r="Q96" s="2"/>
    </row>
    <row r="97" spans="1:17">
      <c r="A97" s="91" t="s">
        <v>214</v>
      </c>
      <c r="B97" t="s">
        <v>215</v>
      </c>
      <c r="C97" s="124" t="s">
        <v>556</v>
      </c>
      <c r="D97" t="s">
        <v>557</v>
      </c>
      <c r="E97" s="126" t="s">
        <v>659</v>
      </c>
      <c r="F97" t="s">
        <v>658</v>
      </c>
      <c r="G97" s="124" t="s">
        <v>641</v>
      </c>
      <c r="H97" t="s">
        <v>642</v>
      </c>
      <c r="I97" s="85">
        <v>21.444019317626953</v>
      </c>
      <c r="J97" s="86">
        <v>0.16210734844207764</v>
      </c>
      <c r="K97" s="82" t="s">
        <v>438</v>
      </c>
      <c r="L97" s="83" t="s">
        <v>445</v>
      </c>
      <c r="M97" s="83" t="s">
        <v>569</v>
      </c>
      <c r="N97" s="83" t="s">
        <v>437</v>
      </c>
      <c r="O97" s="83" t="s">
        <v>443</v>
      </c>
      <c r="P97" s="83" t="s">
        <v>586</v>
      </c>
      <c r="Q97" s="2"/>
    </row>
    <row r="98" spans="1:17">
      <c r="A98" s="91" t="s">
        <v>216</v>
      </c>
      <c r="B98" t="s">
        <v>217</v>
      </c>
      <c r="C98" s="124" t="s">
        <v>570</v>
      </c>
      <c r="D98" t="s">
        <v>571</v>
      </c>
      <c r="E98" s="126" t="s">
        <v>631</v>
      </c>
      <c r="F98" t="s">
        <v>629</v>
      </c>
      <c r="G98" s="124" t="s">
        <v>641</v>
      </c>
      <c r="H98" t="s">
        <v>642</v>
      </c>
      <c r="I98" s="85">
        <v>16.58894157409668</v>
      </c>
      <c r="J98" s="86">
        <v>0.16838943958282471</v>
      </c>
      <c r="K98" s="82" t="s">
        <v>437</v>
      </c>
      <c r="L98" s="83" t="s">
        <v>445</v>
      </c>
      <c r="M98" s="83" t="s">
        <v>533</v>
      </c>
      <c r="N98" s="83" t="s">
        <v>436</v>
      </c>
      <c r="O98" s="83" t="s">
        <v>443</v>
      </c>
      <c r="P98" s="83" t="s">
        <v>660</v>
      </c>
      <c r="Q98" s="2"/>
    </row>
    <row r="99" spans="1:17">
      <c r="A99" s="91" t="s">
        <v>218</v>
      </c>
      <c r="B99" t="s">
        <v>219</v>
      </c>
      <c r="C99" s="124" t="s">
        <v>563</v>
      </c>
      <c r="D99" t="s">
        <v>564</v>
      </c>
      <c r="E99" s="126" t="s">
        <v>659</v>
      </c>
      <c r="F99" t="s">
        <v>658</v>
      </c>
      <c r="G99" s="124" t="s">
        <v>641</v>
      </c>
      <c r="H99" t="s">
        <v>642</v>
      </c>
      <c r="I99" s="85">
        <v>22.464767456054688</v>
      </c>
      <c r="J99" s="86">
        <v>0.21712194383144379</v>
      </c>
      <c r="K99" s="82" t="s">
        <v>439</v>
      </c>
      <c r="L99" s="83" t="s">
        <v>480</v>
      </c>
      <c r="M99" s="83" t="s">
        <v>594</v>
      </c>
      <c r="N99" s="83" t="s">
        <v>437</v>
      </c>
      <c r="O99" s="83" t="s">
        <v>445</v>
      </c>
      <c r="P99" s="83" t="s">
        <v>533</v>
      </c>
      <c r="Q99" s="2"/>
    </row>
    <row r="100" spans="1:17">
      <c r="A100" s="91" t="s">
        <v>220</v>
      </c>
      <c r="B100" t="s">
        <v>221</v>
      </c>
      <c r="C100" s="124" t="s">
        <v>560</v>
      </c>
      <c r="D100" t="s">
        <v>561</v>
      </c>
      <c r="E100" s="126" t="s">
        <v>659</v>
      </c>
      <c r="F100" t="s">
        <v>658</v>
      </c>
      <c r="G100" s="124" t="s">
        <v>641</v>
      </c>
      <c r="H100" t="s">
        <v>642</v>
      </c>
      <c r="I100" s="85">
        <v>36.685958862304688</v>
      </c>
      <c r="J100" s="86">
        <v>0.24355135858058929</v>
      </c>
      <c r="K100" s="82" t="s">
        <v>479</v>
      </c>
      <c r="L100" s="83" t="s">
        <v>495</v>
      </c>
      <c r="M100" s="83" t="s">
        <v>661</v>
      </c>
      <c r="N100" s="83" t="s">
        <v>440</v>
      </c>
      <c r="O100" s="83" t="s">
        <v>446</v>
      </c>
      <c r="P100" s="83" t="s">
        <v>591</v>
      </c>
      <c r="Q100" s="2"/>
    </row>
    <row r="101" spans="1:17">
      <c r="A101" s="91" t="s">
        <v>222</v>
      </c>
      <c r="B101" t="s">
        <v>223</v>
      </c>
      <c r="C101" s="124" t="s">
        <v>570</v>
      </c>
      <c r="D101" t="s">
        <v>571</v>
      </c>
      <c r="E101" s="126" t="s">
        <v>631</v>
      </c>
      <c r="F101" t="s">
        <v>629</v>
      </c>
      <c r="G101" s="124" t="s">
        <v>641</v>
      </c>
      <c r="H101" t="s">
        <v>642</v>
      </c>
      <c r="I101" s="85">
        <v>14.425827980041504</v>
      </c>
      <c r="J101" s="86">
        <v>0.1602165699005127</v>
      </c>
      <c r="K101" s="82" t="s">
        <v>436</v>
      </c>
      <c r="L101" s="83" t="s">
        <v>445</v>
      </c>
      <c r="M101" s="83" t="s">
        <v>628</v>
      </c>
      <c r="N101" s="83" t="s">
        <v>436</v>
      </c>
      <c r="O101" s="83" t="s">
        <v>443</v>
      </c>
      <c r="P101" s="83" t="s">
        <v>660</v>
      </c>
      <c r="Q101" s="2"/>
    </row>
    <row r="102" spans="1:17">
      <c r="A102" s="91" t="s">
        <v>224</v>
      </c>
      <c r="B102" t="s">
        <v>225</v>
      </c>
      <c r="C102" s="124" t="s">
        <v>566</v>
      </c>
      <c r="D102" t="s">
        <v>567</v>
      </c>
      <c r="E102" s="126" t="s">
        <v>631</v>
      </c>
      <c r="F102" t="s">
        <v>629</v>
      </c>
      <c r="G102" s="124" t="s">
        <v>641</v>
      </c>
      <c r="H102" t="s">
        <v>642</v>
      </c>
      <c r="I102" s="85">
        <v>34.749355316162109</v>
      </c>
      <c r="J102" s="86">
        <v>0.11332029849290848</v>
      </c>
      <c r="K102" s="82" t="s">
        <v>490</v>
      </c>
      <c r="L102" s="83" t="s">
        <v>443</v>
      </c>
      <c r="M102" s="83" t="s">
        <v>662</v>
      </c>
      <c r="N102" s="83" t="s">
        <v>439</v>
      </c>
      <c r="O102" s="83" t="s">
        <v>442</v>
      </c>
      <c r="P102" s="83" t="s">
        <v>663</v>
      </c>
      <c r="Q102" s="2"/>
    </row>
    <row r="103" spans="1:17">
      <c r="A103" s="91" t="s">
        <v>226</v>
      </c>
      <c r="B103" t="s">
        <v>227</v>
      </c>
      <c r="C103" s="124" t="s">
        <v>572</v>
      </c>
      <c r="D103" t="s">
        <v>573</v>
      </c>
      <c r="E103" s="126" t="s">
        <v>659</v>
      </c>
      <c r="F103" t="s">
        <v>658</v>
      </c>
      <c r="G103" s="124" t="s">
        <v>641</v>
      </c>
      <c r="H103" t="s">
        <v>642</v>
      </c>
      <c r="I103" s="85">
        <v>17.424083709716797</v>
      </c>
      <c r="J103" s="86">
        <v>0.19871395826339722</v>
      </c>
      <c r="K103" s="82" t="s">
        <v>437</v>
      </c>
      <c r="L103" s="83" t="s">
        <v>471</v>
      </c>
      <c r="M103" s="83" t="s">
        <v>627</v>
      </c>
      <c r="N103" s="83" t="s">
        <v>436</v>
      </c>
      <c r="O103" s="83" t="s">
        <v>445</v>
      </c>
      <c r="P103" s="83" t="s">
        <v>628</v>
      </c>
      <c r="Q103" s="2"/>
    </row>
    <row r="104" spans="1:17">
      <c r="A104" s="91" t="s">
        <v>228</v>
      </c>
      <c r="B104" t="s">
        <v>229</v>
      </c>
      <c r="C104" s="124" t="s">
        <v>563</v>
      </c>
      <c r="D104" t="s">
        <v>564</v>
      </c>
      <c r="E104" s="126" t="s">
        <v>659</v>
      </c>
      <c r="F104" t="s">
        <v>658</v>
      </c>
      <c r="G104" s="124" t="s">
        <v>641</v>
      </c>
      <c r="H104" t="s">
        <v>642</v>
      </c>
      <c r="I104" s="85">
        <v>27.616342544555664</v>
      </c>
      <c r="J104" s="86">
        <v>0.22176849842071533</v>
      </c>
      <c r="K104" s="82" t="s">
        <v>528</v>
      </c>
      <c r="L104" s="83" t="s">
        <v>543</v>
      </c>
      <c r="M104" s="83" t="s">
        <v>562</v>
      </c>
      <c r="N104" s="83" t="s">
        <v>438</v>
      </c>
      <c r="O104" s="83" t="s">
        <v>446</v>
      </c>
      <c r="P104" s="83" t="s">
        <v>497</v>
      </c>
      <c r="Q104" s="2"/>
    </row>
    <row r="105" spans="1:17">
      <c r="A105" s="91" t="s">
        <v>230</v>
      </c>
      <c r="B105" t="s">
        <v>231</v>
      </c>
      <c r="C105" s="124" t="s">
        <v>560</v>
      </c>
      <c r="D105" t="s">
        <v>561</v>
      </c>
      <c r="E105" s="126" t="s">
        <v>659</v>
      </c>
      <c r="F105" t="s">
        <v>658</v>
      </c>
      <c r="G105" s="124" t="s">
        <v>641</v>
      </c>
      <c r="H105" t="s">
        <v>642</v>
      </c>
      <c r="I105" s="85">
        <v>22.108631134033203</v>
      </c>
      <c r="J105" s="86">
        <v>0.2978208065032959</v>
      </c>
      <c r="K105" s="82" t="s">
        <v>439</v>
      </c>
      <c r="L105" s="83" t="s">
        <v>495</v>
      </c>
      <c r="M105" s="83" t="s">
        <v>576</v>
      </c>
      <c r="N105" s="83" t="s">
        <v>437</v>
      </c>
      <c r="O105" s="83" t="s">
        <v>446</v>
      </c>
      <c r="P105" s="83" t="s">
        <v>577</v>
      </c>
      <c r="Q105" s="2"/>
    </row>
    <row r="106" spans="1:17">
      <c r="A106" s="91" t="s">
        <v>232</v>
      </c>
      <c r="B106" t="s">
        <v>233</v>
      </c>
      <c r="C106" s="124" t="s">
        <v>560</v>
      </c>
      <c r="D106" t="s">
        <v>561</v>
      </c>
      <c r="E106" s="126" t="s">
        <v>659</v>
      </c>
      <c r="F106" t="s">
        <v>658</v>
      </c>
      <c r="G106" s="124" t="s">
        <v>641</v>
      </c>
      <c r="H106" t="s">
        <v>642</v>
      </c>
      <c r="I106" s="85">
        <v>27.891124725341797</v>
      </c>
      <c r="J106" s="86">
        <v>0.16759239137172699</v>
      </c>
      <c r="K106" s="82" t="s">
        <v>528</v>
      </c>
      <c r="L106" s="83" t="s">
        <v>445</v>
      </c>
      <c r="M106" s="83" t="s">
        <v>551</v>
      </c>
      <c r="N106" s="83" t="s">
        <v>438</v>
      </c>
      <c r="O106" s="83" t="s">
        <v>443</v>
      </c>
      <c r="P106" s="83" t="s">
        <v>552</v>
      </c>
      <c r="Q106" s="2"/>
    </row>
    <row r="107" spans="1:17">
      <c r="A107" s="91" t="s">
        <v>234</v>
      </c>
      <c r="B107" t="s">
        <v>235</v>
      </c>
      <c r="C107" s="124" t="s">
        <v>560</v>
      </c>
      <c r="D107" t="s">
        <v>561</v>
      </c>
      <c r="E107" s="126" t="s">
        <v>659</v>
      </c>
      <c r="F107" t="s">
        <v>658</v>
      </c>
      <c r="G107" s="124" t="s">
        <v>641</v>
      </c>
      <c r="H107" t="s">
        <v>642</v>
      </c>
      <c r="I107" s="85">
        <v>20.075239181518555</v>
      </c>
      <c r="J107" s="86">
        <v>0.23461797833442688</v>
      </c>
      <c r="K107" s="82" t="s">
        <v>438</v>
      </c>
      <c r="L107" s="83" t="s">
        <v>543</v>
      </c>
      <c r="M107" s="83" t="s">
        <v>644</v>
      </c>
      <c r="N107" s="83" t="s">
        <v>437</v>
      </c>
      <c r="O107" s="83" t="s">
        <v>446</v>
      </c>
      <c r="P107" s="83" t="s">
        <v>577</v>
      </c>
      <c r="Q107" s="2"/>
    </row>
    <row r="108" spans="1:17">
      <c r="A108" s="91" t="s">
        <v>236</v>
      </c>
      <c r="B108" t="s">
        <v>237</v>
      </c>
      <c r="C108" s="124" t="s">
        <v>572</v>
      </c>
      <c r="D108" t="s">
        <v>573</v>
      </c>
      <c r="E108" s="126" t="s">
        <v>659</v>
      </c>
      <c r="F108" t="s">
        <v>658</v>
      </c>
      <c r="G108" s="124" t="s">
        <v>641</v>
      </c>
      <c r="H108" t="s">
        <v>642</v>
      </c>
      <c r="I108" s="85">
        <v>27.252418518066406</v>
      </c>
      <c r="J108" s="86">
        <v>0.13941720128059387</v>
      </c>
      <c r="K108" s="82" t="s">
        <v>528</v>
      </c>
      <c r="L108" s="83" t="s">
        <v>444</v>
      </c>
      <c r="M108" s="83" t="s">
        <v>664</v>
      </c>
      <c r="N108" s="83" t="s">
        <v>438</v>
      </c>
      <c r="O108" s="83" t="s">
        <v>443</v>
      </c>
      <c r="P108" s="83" t="s">
        <v>552</v>
      </c>
      <c r="Q108" s="2"/>
    </row>
    <row r="109" spans="1:17">
      <c r="A109" s="91" t="s">
        <v>238</v>
      </c>
      <c r="B109" t="s">
        <v>239</v>
      </c>
      <c r="C109" s="124" t="s">
        <v>570</v>
      </c>
      <c r="D109" t="s">
        <v>571</v>
      </c>
      <c r="E109" s="126" t="s">
        <v>659</v>
      </c>
      <c r="F109" t="s">
        <v>658</v>
      </c>
      <c r="G109" s="124" t="s">
        <v>641</v>
      </c>
      <c r="H109" t="s">
        <v>642</v>
      </c>
      <c r="I109" s="85">
        <v>20.519010543823242</v>
      </c>
      <c r="J109" s="86">
        <v>0.17602483928203583</v>
      </c>
      <c r="K109" s="82" t="s">
        <v>438</v>
      </c>
      <c r="L109" s="83" t="s">
        <v>446</v>
      </c>
      <c r="M109" s="83" t="s">
        <v>497</v>
      </c>
      <c r="N109" s="83" t="s">
        <v>437</v>
      </c>
      <c r="O109" s="83" t="s">
        <v>444</v>
      </c>
      <c r="P109" s="83" t="s">
        <v>651</v>
      </c>
      <c r="Q109" s="2"/>
    </row>
    <row r="110" spans="1:17">
      <c r="A110" s="91" t="s">
        <v>240</v>
      </c>
      <c r="B110" t="s">
        <v>241</v>
      </c>
      <c r="C110" s="124" t="s">
        <v>560</v>
      </c>
      <c r="D110" t="s">
        <v>561</v>
      </c>
      <c r="E110" s="126" t="s">
        <v>659</v>
      </c>
      <c r="F110" t="s">
        <v>658</v>
      </c>
      <c r="G110" s="124" t="s">
        <v>641</v>
      </c>
      <c r="H110" t="s">
        <v>642</v>
      </c>
      <c r="I110" s="85">
        <v>30.285045623779297</v>
      </c>
      <c r="J110" s="86">
        <v>0.25757536292076111</v>
      </c>
      <c r="K110" s="82" t="s">
        <v>470</v>
      </c>
      <c r="L110" s="83" t="s">
        <v>495</v>
      </c>
      <c r="M110" s="83" t="s">
        <v>625</v>
      </c>
      <c r="N110" s="83" t="s">
        <v>439</v>
      </c>
      <c r="O110" s="83" t="s">
        <v>446</v>
      </c>
      <c r="P110" s="83" t="s">
        <v>626</v>
      </c>
      <c r="Q110" s="2"/>
    </row>
    <row r="111" spans="1:17">
      <c r="A111" s="91" t="s">
        <v>242</v>
      </c>
      <c r="B111" t="s">
        <v>243</v>
      </c>
      <c r="C111" s="124" t="s">
        <v>563</v>
      </c>
      <c r="D111" t="s">
        <v>564</v>
      </c>
      <c r="E111" s="126" t="s">
        <v>659</v>
      </c>
      <c r="F111" t="s">
        <v>658</v>
      </c>
      <c r="G111" s="124" t="s">
        <v>641</v>
      </c>
      <c r="H111" t="s">
        <v>642</v>
      </c>
      <c r="I111" s="85">
        <v>20.343263626098633</v>
      </c>
      <c r="J111" s="86">
        <v>0.22605659067630768</v>
      </c>
      <c r="K111" s="82" t="s">
        <v>438</v>
      </c>
      <c r="L111" s="83" t="s">
        <v>543</v>
      </c>
      <c r="M111" s="83" t="s">
        <v>644</v>
      </c>
      <c r="N111" s="83" t="s">
        <v>437</v>
      </c>
      <c r="O111" s="83" t="s">
        <v>446</v>
      </c>
      <c r="P111" s="83" t="s">
        <v>577</v>
      </c>
      <c r="Q111" s="2"/>
    </row>
    <row r="112" spans="1:17">
      <c r="A112" s="91" t="s">
        <v>244</v>
      </c>
      <c r="B112" t="s">
        <v>245</v>
      </c>
      <c r="C112" s="124" t="s">
        <v>580</v>
      </c>
      <c r="D112" t="s">
        <v>581</v>
      </c>
      <c r="E112" s="126" t="s">
        <v>666</v>
      </c>
      <c r="F112" t="s">
        <v>665</v>
      </c>
      <c r="G112" s="124" t="s">
        <v>667</v>
      </c>
      <c r="H112" t="s">
        <v>431</v>
      </c>
      <c r="I112" s="85">
        <v>42.850822448730469</v>
      </c>
      <c r="J112" s="86">
        <v>8.5551895201206207E-2</v>
      </c>
      <c r="K112" s="82" t="s">
        <v>500</v>
      </c>
      <c r="L112" s="83" t="s">
        <v>442</v>
      </c>
      <c r="M112" s="83" t="s">
        <v>618</v>
      </c>
      <c r="N112" s="83" t="s">
        <v>440</v>
      </c>
      <c r="O112" s="83" t="s">
        <v>442</v>
      </c>
      <c r="P112" s="83" t="s">
        <v>559</v>
      </c>
      <c r="Q112" s="2"/>
    </row>
    <row r="113" spans="1:17">
      <c r="A113" s="91" t="s">
        <v>246</v>
      </c>
      <c r="B113" t="s">
        <v>247</v>
      </c>
      <c r="C113" s="124" t="s">
        <v>578</v>
      </c>
      <c r="D113" t="s">
        <v>579</v>
      </c>
      <c r="E113" s="126" t="s">
        <v>666</v>
      </c>
      <c r="F113" t="s">
        <v>665</v>
      </c>
      <c r="G113" s="124" t="s">
        <v>667</v>
      </c>
      <c r="H113" t="s">
        <v>431</v>
      </c>
      <c r="I113" s="85">
        <v>22.330400466918945</v>
      </c>
      <c r="J113" s="86">
        <v>0.13705717027187347</v>
      </c>
      <c r="K113" s="82" t="s">
        <v>439</v>
      </c>
      <c r="L113" s="83" t="s">
        <v>443</v>
      </c>
      <c r="M113" s="83" t="s">
        <v>524</v>
      </c>
      <c r="N113" s="83" t="s">
        <v>437</v>
      </c>
      <c r="O113" s="83" t="s">
        <v>442</v>
      </c>
      <c r="P113" s="83" t="s">
        <v>640</v>
      </c>
      <c r="Q113" s="2"/>
    </row>
    <row r="114" spans="1:17">
      <c r="A114" s="91" t="s">
        <v>248</v>
      </c>
      <c r="B114" t="s">
        <v>249</v>
      </c>
      <c r="C114" s="124" t="s">
        <v>582</v>
      </c>
      <c r="D114" t="s">
        <v>583</v>
      </c>
      <c r="E114" s="126" t="s">
        <v>666</v>
      </c>
      <c r="F114" t="s">
        <v>665</v>
      </c>
      <c r="G114" s="124" t="s">
        <v>667</v>
      </c>
      <c r="H114" t="s">
        <v>431</v>
      </c>
      <c r="I114" s="85">
        <v>20.790647506713867</v>
      </c>
      <c r="J114" s="86">
        <v>0.16585901379585266</v>
      </c>
      <c r="K114" s="82" t="s">
        <v>438</v>
      </c>
      <c r="L114" s="83" t="s">
        <v>445</v>
      </c>
      <c r="M114" s="83" t="s">
        <v>569</v>
      </c>
      <c r="N114" s="83" t="s">
        <v>437</v>
      </c>
      <c r="O114" s="83" t="s">
        <v>443</v>
      </c>
      <c r="P114" s="83" t="s">
        <v>586</v>
      </c>
      <c r="Q114" s="2"/>
    </row>
    <row r="115" spans="1:17">
      <c r="A115" s="91" t="s">
        <v>250</v>
      </c>
      <c r="B115" t="s">
        <v>251</v>
      </c>
      <c r="C115" s="124" t="s">
        <v>574</v>
      </c>
      <c r="D115" t="s">
        <v>575</v>
      </c>
      <c r="E115" s="126" t="s">
        <v>666</v>
      </c>
      <c r="F115" t="s">
        <v>665</v>
      </c>
      <c r="G115" s="124" t="s">
        <v>667</v>
      </c>
      <c r="H115" t="s">
        <v>431</v>
      </c>
      <c r="I115" s="85">
        <v>33.42547607421875</v>
      </c>
      <c r="J115" s="86">
        <v>0.10346397757530212</v>
      </c>
      <c r="K115" s="82" t="s">
        <v>490</v>
      </c>
      <c r="L115" s="83" t="s">
        <v>442</v>
      </c>
      <c r="M115" s="83" t="s">
        <v>668</v>
      </c>
      <c r="N115" s="83" t="s">
        <v>439</v>
      </c>
      <c r="O115" s="83" t="s">
        <v>442</v>
      </c>
      <c r="P115" s="83" t="s">
        <v>663</v>
      </c>
      <c r="Q115" s="2"/>
    </row>
    <row r="116" spans="1:17">
      <c r="A116" s="91" t="s">
        <v>252</v>
      </c>
      <c r="B116" t="s">
        <v>253</v>
      </c>
      <c r="C116" s="124" t="s">
        <v>582</v>
      </c>
      <c r="D116" t="s">
        <v>583</v>
      </c>
      <c r="E116" s="126" t="s">
        <v>666</v>
      </c>
      <c r="F116" t="s">
        <v>665</v>
      </c>
      <c r="G116" s="124" t="s">
        <v>667</v>
      </c>
      <c r="H116" t="s">
        <v>431</v>
      </c>
      <c r="I116" s="85">
        <v>19.070672988891602</v>
      </c>
      <c r="J116" s="86">
        <v>0.17389665544033051</v>
      </c>
      <c r="K116" s="82" t="s">
        <v>438</v>
      </c>
      <c r="L116" s="83" t="s">
        <v>446</v>
      </c>
      <c r="M116" s="83" t="s">
        <v>497</v>
      </c>
      <c r="N116" s="83" t="s">
        <v>437</v>
      </c>
      <c r="O116" s="83" t="s">
        <v>444</v>
      </c>
      <c r="P116" s="83" t="s">
        <v>651</v>
      </c>
      <c r="Q116" s="2"/>
    </row>
    <row r="117" spans="1:17">
      <c r="A117" s="91" t="s">
        <v>254</v>
      </c>
      <c r="B117" t="s">
        <v>255</v>
      </c>
      <c r="C117" s="124" t="s">
        <v>578</v>
      </c>
      <c r="D117" t="s">
        <v>579</v>
      </c>
      <c r="E117" s="126" t="s">
        <v>666</v>
      </c>
      <c r="F117" t="s">
        <v>665</v>
      </c>
      <c r="G117" s="124" t="s">
        <v>667</v>
      </c>
      <c r="H117" t="s">
        <v>431</v>
      </c>
      <c r="I117" s="85">
        <v>31.934595108032227</v>
      </c>
      <c r="J117" s="86">
        <v>8.9256875216960907E-2</v>
      </c>
      <c r="K117" s="82" t="s">
        <v>470</v>
      </c>
      <c r="L117" s="83" t="s">
        <v>442</v>
      </c>
      <c r="M117" s="83" t="s">
        <v>669</v>
      </c>
      <c r="N117" s="83" t="s">
        <v>439</v>
      </c>
      <c r="O117" s="83" t="s">
        <v>442</v>
      </c>
      <c r="P117" s="83" t="s">
        <v>663</v>
      </c>
      <c r="Q117" s="2"/>
    </row>
    <row r="118" spans="1:17">
      <c r="A118" s="91" t="s">
        <v>256</v>
      </c>
      <c r="B118" t="s">
        <v>257</v>
      </c>
      <c r="C118" s="124" t="s">
        <v>580</v>
      </c>
      <c r="D118" t="s">
        <v>581</v>
      </c>
      <c r="E118" s="126" t="s">
        <v>666</v>
      </c>
      <c r="F118" t="s">
        <v>665</v>
      </c>
      <c r="G118" s="124" t="s">
        <v>667</v>
      </c>
      <c r="H118" t="s">
        <v>431</v>
      </c>
      <c r="I118" s="85">
        <v>43.842136383056641</v>
      </c>
      <c r="J118" s="86">
        <v>7.0586845278739929E-2</v>
      </c>
      <c r="K118" s="82" t="s">
        <v>500</v>
      </c>
      <c r="L118" s="83" t="s">
        <v>442</v>
      </c>
      <c r="M118" s="83" t="s">
        <v>618</v>
      </c>
      <c r="N118" s="83" t="s">
        <v>440</v>
      </c>
      <c r="O118" s="83" t="s">
        <v>442</v>
      </c>
      <c r="P118" s="83" t="s">
        <v>559</v>
      </c>
      <c r="Q118" s="2"/>
    </row>
    <row r="119" spans="1:17">
      <c r="A119" s="91" t="s">
        <v>258</v>
      </c>
      <c r="B119" t="s">
        <v>259</v>
      </c>
      <c r="C119" s="124" t="s">
        <v>584</v>
      </c>
      <c r="D119" t="s">
        <v>585</v>
      </c>
      <c r="E119" s="126" t="s">
        <v>666</v>
      </c>
      <c r="F119" t="s">
        <v>665</v>
      </c>
      <c r="G119" s="124" t="s">
        <v>667</v>
      </c>
      <c r="H119" t="s">
        <v>431</v>
      </c>
      <c r="I119" s="85">
        <v>30.146429061889648</v>
      </c>
      <c r="J119" s="86">
        <v>0.12852291762828827</v>
      </c>
      <c r="K119" s="82" t="s">
        <v>470</v>
      </c>
      <c r="L119" s="83" t="s">
        <v>443</v>
      </c>
      <c r="M119" s="83" t="s">
        <v>670</v>
      </c>
      <c r="N119" s="83" t="s">
        <v>439</v>
      </c>
      <c r="O119" s="83" t="s">
        <v>442</v>
      </c>
      <c r="P119" s="83" t="s">
        <v>663</v>
      </c>
      <c r="Q119" s="2"/>
    </row>
    <row r="120" spans="1:17">
      <c r="A120" s="91" t="s">
        <v>260</v>
      </c>
      <c r="B120" t="s">
        <v>261</v>
      </c>
      <c r="C120" s="124" t="s">
        <v>574</v>
      </c>
      <c r="D120" t="s">
        <v>575</v>
      </c>
      <c r="E120" s="126" t="s">
        <v>666</v>
      </c>
      <c r="F120" t="s">
        <v>665</v>
      </c>
      <c r="G120" s="124" t="s">
        <v>667</v>
      </c>
      <c r="H120" t="s">
        <v>431</v>
      </c>
      <c r="I120" s="85">
        <v>29.862194061279297</v>
      </c>
      <c r="J120" s="86">
        <v>0.10752687603235245</v>
      </c>
      <c r="K120" s="82" t="s">
        <v>470</v>
      </c>
      <c r="L120" s="83" t="s">
        <v>442</v>
      </c>
      <c r="M120" s="83" t="s">
        <v>669</v>
      </c>
      <c r="N120" s="83" t="s">
        <v>439</v>
      </c>
      <c r="O120" s="83" t="s">
        <v>442</v>
      </c>
      <c r="P120" s="83" t="s">
        <v>663</v>
      </c>
      <c r="Q120" s="2"/>
    </row>
    <row r="121" spans="1:17">
      <c r="A121" s="91" t="s">
        <v>262</v>
      </c>
      <c r="B121" t="s">
        <v>263</v>
      </c>
      <c r="C121" s="124" t="s">
        <v>578</v>
      </c>
      <c r="D121" t="s">
        <v>579</v>
      </c>
      <c r="E121" s="126" t="s">
        <v>666</v>
      </c>
      <c r="F121" t="s">
        <v>665</v>
      </c>
      <c r="G121" s="124" t="s">
        <v>667</v>
      </c>
      <c r="H121" t="s">
        <v>431</v>
      </c>
      <c r="I121" s="85">
        <v>33.861537933349609</v>
      </c>
      <c r="J121" s="86">
        <v>0.12849849462509155</v>
      </c>
      <c r="K121" s="82" t="s">
        <v>490</v>
      </c>
      <c r="L121" s="83" t="s">
        <v>443</v>
      </c>
      <c r="M121" s="83" t="s">
        <v>662</v>
      </c>
      <c r="N121" s="83" t="s">
        <v>439</v>
      </c>
      <c r="O121" s="83" t="s">
        <v>442</v>
      </c>
      <c r="P121" s="83" t="s">
        <v>663</v>
      </c>
      <c r="Q121" s="2"/>
    </row>
    <row r="122" spans="1:17">
      <c r="A122" s="91" t="s">
        <v>264</v>
      </c>
      <c r="B122" t="s">
        <v>265</v>
      </c>
      <c r="C122" s="124" t="s">
        <v>574</v>
      </c>
      <c r="D122" t="s">
        <v>575</v>
      </c>
      <c r="E122" s="126" t="s">
        <v>666</v>
      </c>
      <c r="F122" t="s">
        <v>665</v>
      </c>
      <c r="G122" s="124" t="s">
        <v>667</v>
      </c>
      <c r="H122" t="s">
        <v>431</v>
      </c>
      <c r="I122" s="85">
        <v>27.35731315612793</v>
      </c>
      <c r="J122" s="86">
        <v>0.10834447294473648</v>
      </c>
      <c r="K122" s="82" t="s">
        <v>528</v>
      </c>
      <c r="L122" s="83" t="s">
        <v>443</v>
      </c>
      <c r="M122" s="83" t="s">
        <v>671</v>
      </c>
      <c r="N122" s="83" t="s">
        <v>438</v>
      </c>
      <c r="O122" s="83" t="s">
        <v>442</v>
      </c>
      <c r="P122" s="83" t="s">
        <v>672</v>
      </c>
      <c r="Q122" s="2"/>
    </row>
    <row r="123" spans="1:17">
      <c r="A123" s="91" t="s">
        <v>266</v>
      </c>
      <c r="B123" t="s">
        <v>267</v>
      </c>
      <c r="C123" s="124" t="s">
        <v>582</v>
      </c>
      <c r="D123" t="s">
        <v>583</v>
      </c>
      <c r="E123" s="126" t="s">
        <v>666</v>
      </c>
      <c r="F123" t="s">
        <v>665</v>
      </c>
      <c r="G123" s="124" t="s">
        <v>667</v>
      </c>
      <c r="H123" t="s">
        <v>431</v>
      </c>
      <c r="I123" s="85">
        <v>31.687099456787109</v>
      </c>
      <c r="J123" s="86">
        <v>0.10232186317443848</v>
      </c>
      <c r="K123" s="82" t="s">
        <v>470</v>
      </c>
      <c r="L123" s="83" t="s">
        <v>442</v>
      </c>
      <c r="M123" s="83" t="s">
        <v>669</v>
      </c>
      <c r="N123" s="83" t="s">
        <v>439</v>
      </c>
      <c r="O123" s="83" t="s">
        <v>442</v>
      </c>
      <c r="P123" s="83" t="s">
        <v>663</v>
      </c>
      <c r="Q123" s="2"/>
    </row>
    <row r="124" spans="1:17">
      <c r="A124" s="91" t="s">
        <v>268</v>
      </c>
      <c r="B124" t="s">
        <v>269</v>
      </c>
      <c r="C124" s="124" t="s">
        <v>574</v>
      </c>
      <c r="D124" t="s">
        <v>575</v>
      </c>
      <c r="E124" s="126" t="s">
        <v>666</v>
      </c>
      <c r="F124" t="s">
        <v>665</v>
      </c>
      <c r="G124" s="124" t="s">
        <v>667</v>
      </c>
      <c r="H124" t="s">
        <v>431</v>
      </c>
      <c r="I124" s="85">
        <v>30.299545288085938</v>
      </c>
      <c r="J124" s="86">
        <v>8.670700341463089E-2</v>
      </c>
      <c r="K124" s="82" t="s">
        <v>470</v>
      </c>
      <c r="L124" s="83" t="s">
        <v>442</v>
      </c>
      <c r="M124" s="83" t="s">
        <v>669</v>
      </c>
      <c r="N124" s="83" t="s">
        <v>439</v>
      </c>
      <c r="O124" s="83" t="s">
        <v>442</v>
      </c>
      <c r="P124" s="83" t="s">
        <v>663</v>
      </c>
      <c r="Q124" s="2"/>
    </row>
    <row r="125" spans="1:17">
      <c r="A125" s="91" t="s">
        <v>270</v>
      </c>
      <c r="B125" t="s">
        <v>271</v>
      </c>
      <c r="C125" s="124" t="s">
        <v>578</v>
      </c>
      <c r="D125" t="s">
        <v>579</v>
      </c>
      <c r="E125" s="126" t="s">
        <v>666</v>
      </c>
      <c r="F125" t="s">
        <v>665</v>
      </c>
      <c r="G125" s="124" t="s">
        <v>667</v>
      </c>
      <c r="H125" t="s">
        <v>431</v>
      </c>
      <c r="I125" s="85">
        <v>38.812606811523438</v>
      </c>
      <c r="J125" s="86">
        <v>9.6938028931617737E-2</v>
      </c>
      <c r="K125" s="82" t="s">
        <v>479</v>
      </c>
      <c r="L125" s="83" t="s">
        <v>442</v>
      </c>
      <c r="M125" s="83" t="s">
        <v>673</v>
      </c>
      <c r="N125" s="83" t="s">
        <v>440</v>
      </c>
      <c r="O125" s="83" t="s">
        <v>442</v>
      </c>
      <c r="P125" s="83" t="s">
        <v>559</v>
      </c>
      <c r="Q125" s="2"/>
    </row>
    <row r="126" spans="1:17">
      <c r="A126" s="91" t="s">
        <v>272</v>
      </c>
      <c r="B126" t="s">
        <v>273</v>
      </c>
      <c r="C126" s="124" t="s">
        <v>574</v>
      </c>
      <c r="D126" t="s">
        <v>575</v>
      </c>
      <c r="E126" s="126" t="s">
        <v>666</v>
      </c>
      <c r="F126" t="s">
        <v>665</v>
      </c>
      <c r="G126" s="124" t="s">
        <v>667</v>
      </c>
      <c r="H126" t="s">
        <v>431</v>
      </c>
      <c r="I126" s="85">
        <v>18.2237548828125</v>
      </c>
      <c r="J126" s="86">
        <v>0.14440174400806427</v>
      </c>
      <c r="K126" s="82" t="s">
        <v>437</v>
      </c>
      <c r="L126" s="83" t="s">
        <v>444</v>
      </c>
      <c r="M126" s="83" t="s">
        <v>651</v>
      </c>
      <c r="N126" s="83" t="s">
        <v>436</v>
      </c>
      <c r="O126" s="83" t="s">
        <v>443</v>
      </c>
      <c r="P126" s="83" t="s">
        <v>660</v>
      </c>
      <c r="Q126" s="2"/>
    </row>
    <row r="127" spans="1:17">
      <c r="A127" s="91" t="s">
        <v>274</v>
      </c>
      <c r="B127" t="s">
        <v>275</v>
      </c>
      <c r="C127" s="124" t="s">
        <v>580</v>
      </c>
      <c r="D127" t="s">
        <v>581</v>
      </c>
      <c r="E127" s="126" t="s">
        <v>666</v>
      </c>
      <c r="F127" t="s">
        <v>665</v>
      </c>
      <c r="G127" s="124" t="s">
        <v>667</v>
      </c>
      <c r="H127" t="s">
        <v>431</v>
      </c>
      <c r="I127" s="85">
        <v>23.463846206665039</v>
      </c>
      <c r="J127" s="86">
        <v>0.17798627912998199</v>
      </c>
      <c r="K127" s="82" t="s">
        <v>440</v>
      </c>
      <c r="L127" s="83" t="s">
        <v>446</v>
      </c>
      <c r="M127" s="83" t="s">
        <v>591</v>
      </c>
      <c r="N127" s="83" t="s">
        <v>438</v>
      </c>
      <c r="O127" s="83" t="s">
        <v>444</v>
      </c>
      <c r="P127" s="83" t="s">
        <v>487</v>
      </c>
      <c r="Q127" s="2"/>
    </row>
    <row r="128" spans="1:17">
      <c r="A128" s="91" t="s">
        <v>276</v>
      </c>
      <c r="B128" t="s">
        <v>277</v>
      </c>
      <c r="C128" s="124" t="s">
        <v>574</v>
      </c>
      <c r="D128" t="s">
        <v>575</v>
      </c>
      <c r="E128" s="126" t="s">
        <v>666</v>
      </c>
      <c r="F128" t="s">
        <v>665</v>
      </c>
      <c r="G128" s="124" t="s">
        <v>667</v>
      </c>
      <c r="H128" t="s">
        <v>431</v>
      </c>
      <c r="I128" s="85">
        <v>22.36279296875</v>
      </c>
      <c r="J128" s="86">
        <v>0.13139121234416962</v>
      </c>
      <c r="K128" s="82" t="s">
        <v>439</v>
      </c>
      <c r="L128" s="83" t="s">
        <v>443</v>
      </c>
      <c r="M128" s="83" t="s">
        <v>524</v>
      </c>
      <c r="N128" s="83" t="s">
        <v>437</v>
      </c>
      <c r="O128" s="83" t="s">
        <v>442</v>
      </c>
      <c r="P128" s="83" t="s">
        <v>640</v>
      </c>
      <c r="Q128" s="2"/>
    </row>
    <row r="129" spans="1:17">
      <c r="A129" s="91" t="s">
        <v>278</v>
      </c>
      <c r="B129" t="s">
        <v>279</v>
      </c>
      <c r="C129" s="124" t="s">
        <v>578</v>
      </c>
      <c r="D129" t="s">
        <v>579</v>
      </c>
      <c r="E129" s="126" t="s">
        <v>666</v>
      </c>
      <c r="F129" t="s">
        <v>665</v>
      </c>
      <c r="G129" s="124" t="s">
        <v>667</v>
      </c>
      <c r="H129" t="s">
        <v>431</v>
      </c>
      <c r="I129" s="85">
        <v>40.213497161865234</v>
      </c>
      <c r="J129" s="86">
        <v>8.6906671524047852E-2</v>
      </c>
      <c r="K129" s="82" t="s">
        <v>479</v>
      </c>
      <c r="L129" s="83" t="s">
        <v>442</v>
      </c>
      <c r="M129" s="83" t="s">
        <v>673</v>
      </c>
      <c r="N129" s="83" t="s">
        <v>440</v>
      </c>
      <c r="O129" s="83" t="s">
        <v>442</v>
      </c>
      <c r="P129" s="83" t="s">
        <v>559</v>
      </c>
      <c r="Q129" s="2"/>
    </row>
    <row r="130" spans="1:17">
      <c r="A130" s="91" t="s">
        <v>280</v>
      </c>
      <c r="B130" t="s">
        <v>281</v>
      </c>
      <c r="C130" s="124" t="s">
        <v>584</v>
      </c>
      <c r="D130" t="s">
        <v>585</v>
      </c>
      <c r="E130" s="126" t="s">
        <v>666</v>
      </c>
      <c r="F130" t="s">
        <v>665</v>
      </c>
      <c r="G130" s="124" t="s">
        <v>667</v>
      </c>
      <c r="H130" t="s">
        <v>431</v>
      </c>
      <c r="I130" s="85">
        <v>13.657519340515137</v>
      </c>
      <c r="J130" s="86">
        <v>0.12823791801929474</v>
      </c>
      <c r="K130" s="82" t="s">
        <v>436</v>
      </c>
      <c r="L130" s="83" t="s">
        <v>443</v>
      </c>
      <c r="M130" s="83" t="s">
        <v>660</v>
      </c>
      <c r="N130" s="83" t="s">
        <v>436</v>
      </c>
      <c r="O130" s="83" t="s">
        <v>442</v>
      </c>
      <c r="P130" s="83" t="s">
        <v>674</v>
      </c>
      <c r="Q130" s="2"/>
    </row>
    <row r="131" spans="1:17">
      <c r="A131" s="91" t="s">
        <v>282</v>
      </c>
      <c r="B131" t="s">
        <v>283</v>
      </c>
      <c r="C131" s="124" t="s">
        <v>582</v>
      </c>
      <c r="D131" t="s">
        <v>583</v>
      </c>
      <c r="E131" s="126" t="s">
        <v>666</v>
      </c>
      <c r="F131" t="s">
        <v>665</v>
      </c>
      <c r="G131" s="124" t="s">
        <v>667</v>
      </c>
      <c r="H131" t="s">
        <v>431</v>
      </c>
      <c r="I131" s="85">
        <v>35.8499755859375</v>
      </c>
      <c r="J131" s="86">
        <v>7.5926773250102997E-2</v>
      </c>
      <c r="K131" s="82" t="s">
        <v>490</v>
      </c>
      <c r="L131" s="83" t="s">
        <v>442</v>
      </c>
      <c r="M131" s="83" t="s">
        <v>668</v>
      </c>
      <c r="N131" s="83" t="s">
        <v>439</v>
      </c>
      <c r="O131" s="83" t="s">
        <v>442</v>
      </c>
      <c r="P131" s="83" t="s">
        <v>663</v>
      </c>
      <c r="Q131" s="2"/>
    </row>
    <row r="132" spans="1:17">
      <c r="A132" s="91" t="s">
        <v>284</v>
      </c>
      <c r="B132" t="s">
        <v>285</v>
      </c>
      <c r="C132" s="124" t="s">
        <v>582</v>
      </c>
      <c r="D132" t="s">
        <v>583</v>
      </c>
      <c r="E132" s="126" t="s">
        <v>666</v>
      </c>
      <c r="F132" t="s">
        <v>665</v>
      </c>
      <c r="G132" s="124" t="s">
        <v>667</v>
      </c>
      <c r="H132" t="s">
        <v>431</v>
      </c>
      <c r="I132" s="85">
        <v>35.61773681640625</v>
      </c>
      <c r="J132" s="86">
        <v>9.2290788888931274E-2</v>
      </c>
      <c r="K132" s="82" t="s">
        <v>490</v>
      </c>
      <c r="L132" s="83" t="s">
        <v>442</v>
      </c>
      <c r="M132" s="83" t="s">
        <v>668</v>
      </c>
      <c r="N132" s="83" t="s">
        <v>439</v>
      </c>
      <c r="O132" s="83" t="s">
        <v>442</v>
      </c>
      <c r="P132" s="83" t="s">
        <v>663</v>
      </c>
      <c r="Q132" s="2"/>
    </row>
    <row r="133" spans="1:17">
      <c r="A133" s="91" t="s">
        <v>286</v>
      </c>
      <c r="B133" t="s">
        <v>287</v>
      </c>
      <c r="C133" s="124" t="s">
        <v>580</v>
      </c>
      <c r="D133" t="s">
        <v>581</v>
      </c>
      <c r="E133" s="126" t="s">
        <v>666</v>
      </c>
      <c r="F133" t="s">
        <v>665</v>
      </c>
      <c r="G133" s="124" t="s">
        <v>667</v>
      </c>
      <c r="H133" t="s">
        <v>431</v>
      </c>
      <c r="I133" s="85">
        <v>41.028861999511719</v>
      </c>
      <c r="J133" s="86">
        <v>6.4838245511054993E-2</v>
      </c>
      <c r="K133" s="82" t="s">
        <v>500</v>
      </c>
      <c r="L133" s="83" t="s">
        <v>442</v>
      </c>
      <c r="M133" s="83" t="s">
        <v>618</v>
      </c>
      <c r="N133" s="83" t="s">
        <v>440</v>
      </c>
      <c r="O133" s="83" t="s">
        <v>442</v>
      </c>
      <c r="P133" s="83" t="s">
        <v>559</v>
      </c>
      <c r="Q133" s="2"/>
    </row>
    <row r="134" spans="1:17">
      <c r="A134" s="91" t="s">
        <v>288</v>
      </c>
      <c r="B134" t="s">
        <v>289</v>
      </c>
      <c r="C134" s="124" t="s">
        <v>580</v>
      </c>
      <c r="D134" t="s">
        <v>581</v>
      </c>
      <c r="E134" s="126" t="s">
        <v>666</v>
      </c>
      <c r="F134" t="s">
        <v>665</v>
      </c>
      <c r="G134" s="124" t="s">
        <v>667</v>
      </c>
      <c r="H134" t="s">
        <v>431</v>
      </c>
      <c r="I134" s="85">
        <v>25.788475036621094</v>
      </c>
      <c r="J134" s="86">
        <v>0.11610554903745651</v>
      </c>
      <c r="K134" s="82" t="s">
        <v>440</v>
      </c>
      <c r="L134" s="83" t="s">
        <v>443</v>
      </c>
      <c r="M134" s="83" t="s">
        <v>513</v>
      </c>
      <c r="N134" s="83" t="s">
        <v>438</v>
      </c>
      <c r="O134" s="83" t="s">
        <v>442</v>
      </c>
      <c r="P134" s="83" t="s">
        <v>672</v>
      </c>
      <c r="Q134" s="2"/>
    </row>
    <row r="135" spans="1:17">
      <c r="A135" s="91" t="s">
        <v>290</v>
      </c>
      <c r="B135" t="s">
        <v>291</v>
      </c>
      <c r="C135" s="124" t="s">
        <v>584</v>
      </c>
      <c r="D135" t="s">
        <v>585</v>
      </c>
      <c r="E135" s="126" t="s">
        <v>666</v>
      </c>
      <c r="F135" t="s">
        <v>665</v>
      </c>
      <c r="G135" s="124" t="s">
        <v>667</v>
      </c>
      <c r="H135" t="s">
        <v>431</v>
      </c>
      <c r="I135" s="85">
        <v>13.33437442779541</v>
      </c>
      <c r="J135" s="86">
        <v>0.14171639084815979</v>
      </c>
      <c r="K135" s="82" t="s">
        <v>436</v>
      </c>
      <c r="L135" s="83" t="s">
        <v>444</v>
      </c>
      <c r="M135" s="83" t="s">
        <v>646</v>
      </c>
      <c r="N135" s="83" t="s">
        <v>436</v>
      </c>
      <c r="O135" s="83" t="s">
        <v>443</v>
      </c>
      <c r="P135" s="83" t="s">
        <v>660</v>
      </c>
      <c r="Q135" s="2"/>
    </row>
    <row r="136" spans="1:17">
      <c r="A136" s="91" t="s">
        <v>292</v>
      </c>
      <c r="B136" t="s">
        <v>293</v>
      </c>
      <c r="C136" s="124" t="s">
        <v>582</v>
      </c>
      <c r="D136" t="s">
        <v>583</v>
      </c>
      <c r="E136" s="126" t="s">
        <v>666</v>
      </c>
      <c r="F136" t="s">
        <v>665</v>
      </c>
      <c r="G136" s="124" t="s">
        <v>667</v>
      </c>
      <c r="H136" t="s">
        <v>431</v>
      </c>
      <c r="I136" s="85">
        <v>37.489372253417969</v>
      </c>
      <c r="J136" s="86">
        <v>7.788579910993576E-2</v>
      </c>
      <c r="K136" s="82" t="s">
        <v>479</v>
      </c>
      <c r="L136" s="83" t="s">
        <v>442</v>
      </c>
      <c r="M136" s="83" t="s">
        <v>673</v>
      </c>
      <c r="N136" s="83" t="s">
        <v>440</v>
      </c>
      <c r="O136" s="83" t="s">
        <v>442</v>
      </c>
      <c r="P136" s="83" t="s">
        <v>559</v>
      </c>
      <c r="Q136" s="2"/>
    </row>
    <row r="137" spans="1:17">
      <c r="A137" s="91" t="s">
        <v>294</v>
      </c>
      <c r="B137" t="s">
        <v>295</v>
      </c>
      <c r="C137" s="124" t="s">
        <v>584</v>
      </c>
      <c r="D137" t="s">
        <v>585</v>
      </c>
      <c r="E137" s="126" t="s">
        <v>666</v>
      </c>
      <c r="F137" t="s">
        <v>665</v>
      </c>
      <c r="G137" s="124" t="s">
        <v>667</v>
      </c>
      <c r="H137" t="s">
        <v>431</v>
      </c>
      <c r="I137" s="85">
        <v>18.737115859985352</v>
      </c>
      <c r="J137" s="86">
        <v>0.11996719241142273</v>
      </c>
      <c r="K137" s="82" t="s">
        <v>437</v>
      </c>
      <c r="L137" s="83" t="s">
        <v>443</v>
      </c>
      <c r="M137" s="83" t="s">
        <v>586</v>
      </c>
      <c r="N137" s="83" t="s">
        <v>436</v>
      </c>
      <c r="O137" s="83" t="s">
        <v>442</v>
      </c>
      <c r="P137" s="83" t="s">
        <v>674</v>
      </c>
      <c r="Q137" s="2"/>
    </row>
    <row r="138" spans="1:17">
      <c r="A138" s="91" t="s">
        <v>296</v>
      </c>
      <c r="B138" t="s">
        <v>297</v>
      </c>
      <c r="C138" s="124" t="s">
        <v>584</v>
      </c>
      <c r="D138" t="s">
        <v>585</v>
      </c>
      <c r="E138" s="126" t="s">
        <v>666</v>
      </c>
      <c r="F138" t="s">
        <v>665</v>
      </c>
      <c r="G138" s="124" t="s">
        <v>667</v>
      </c>
      <c r="H138" t="s">
        <v>431</v>
      </c>
      <c r="I138" s="85">
        <v>19.162410736083984</v>
      </c>
      <c r="J138" s="86">
        <v>0.14881274104118347</v>
      </c>
      <c r="K138" s="82" t="s">
        <v>438</v>
      </c>
      <c r="L138" s="83" t="s">
        <v>444</v>
      </c>
      <c r="M138" s="83" t="s">
        <v>487</v>
      </c>
      <c r="N138" s="83" t="s">
        <v>437</v>
      </c>
      <c r="O138" s="83" t="s">
        <v>443</v>
      </c>
      <c r="P138" s="83" t="s">
        <v>586</v>
      </c>
      <c r="Q138" s="2"/>
    </row>
    <row r="139" spans="1:17">
      <c r="A139" s="91" t="s">
        <v>298</v>
      </c>
      <c r="B139" t="s">
        <v>299</v>
      </c>
      <c r="C139" s="124" t="s">
        <v>580</v>
      </c>
      <c r="D139" t="s">
        <v>581</v>
      </c>
      <c r="E139" s="126" t="s">
        <v>666</v>
      </c>
      <c r="F139" t="s">
        <v>665</v>
      </c>
      <c r="G139" s="124" t="s">
        <v>667</v>
      </c>
      <c r="H139" t="s">
        <v>431</v>
      </c>
      <c r="I139" s="85">
        <v>44.804588317871094</v>
      </c>
      <c r="J139" s="86">
        <v>5.5467605590820313E-2</v>
      </c>
      <c r="K139" s="82" t="s">
        <v>500</v>
      </c>
      <c r="L139" s="83" t="s">
        <v>442</v>
      </c>
      <c r="M139" s="83" t="s">
        <v>618</v>
      </c>
      <c r="N139" s="83" t="s">
        <v>440</v>
      </c>
      <c r="O139" s="83" t="s">
        <v>442</v>
      </c>
      <c r="P139" s="83" t="s">
        <v>559</v>
      </c>
      <c r="Q139" s="2"/>
    </row>
    <row r="140" spans="1:17">
      <c r="A140" s="91" t="s">
        <v>300</v>
      </c>
      <c r="B140" t="s">
        <v>301</v>
      </c>
      <c r="C140" s="124" t="s">
        <v>580</v>
      </c>
      <c r="D140" t="s">
        <v>581</v>
      </c>
      <c r="E140" s="126" t="s">
        <v>666</v>
      </c>
      <c r="F140" t="s">
        <v>665</v>
      </c>
      <c r="G140" s="124" t="s">
        <v>667</v>
      </c>
      <c r="H140" t="s">
        <v>431</v>
      </c>
      <c r="I140" s="85">
        <v>37.593475341796875</v>
      </c>
      <c r="J140" s="86">
        <v>9.7576670348644257E-2</v>
      </c>
      <c r="K140" s="82" t="s">
        <v>479</v>
      </c>
      <c r="L140" s="83" t="s">
        <v>442</v>
      </c>
      <c r="M140" s="83" t="s">
        <v>673</v>
      </c>
      <c r="N140" s="83" t="s">
        <v>440</v>
      </c>
      <c r="O140" s="83" t="s">
        <v>442</v>
      </c>
      <c r="P140" s="83" t="s">
        <v>559</v>
      </c>
      <c r="Q140" s="2"/>
    </row>
    <row r="141" spans="1:17">
      <c r="A141" s="91" t="s">
        <v>302</v>
      </c>
      <c r="B141" t="s">
        <v>303</v>
      </c>
      <c r="C141" s="124" t="s">
        <v>584</v>
      </c>
      <c r="D141" t="s">
        <v>585</v>
      </c>
      <c r="E141" s="126" t="s">
        <v>666</v>
      </c>
      <c r="F141" t="s">
        <v>665</v>
      </c>
      <c r="G141" s="124" t="s">
        <v>667</v>
      </c>
      <c r="H141" t="s">
        <v>431</v>
      </c>
      <c r="I141" s="85">
        <v>22.759021759033203</v>
      </c>
      <c r="J141" s="86">
        <v>8.5858188569545746E-2</v>
      </c>
      <c r="K141" s="82" t="s">
        <v>439</v>
      </c>
      <c r="L141" s="83" t="s">
        <v>442</v>
      </c>
      <c r="M141" s="83" t="s">
        <v>663</v>
      </c>
      <c r="N141" s="83" t="s">
        <v>437</v>
      </c>
      <c r="O141" s="83" t="s">
        <v>442</v>
      </c>
      <c r="P141" s="83" t="s">
        <v>640</v>
      </c>
      <c r="Q141" s="2"/>
    </row>
    <row r="142" spans="1:17">
      <c r="A142" s="91" t="s">
        <v>304</v>
      </c>
      <c r="B142" t="s">
        <v>305</v>
      </c>
      <c r="C142" s="124" t="s">
        <v>574</v>
      </c>
      <c r="D142" t="s">
        <v>575</v>
      </c>
      <c r="E142" s="126" t="s">
        <v>666</v>
      </c>
      <c r="F142" t="s">
        <v>665</v>
      </c>
      <c r="G142" s="124" t="s">
        <v>667</v>
      </c>
      <c r="H142" t="s">
        <v>431</v>
      </c>
      <c r="I142" s="85">
        <v>33.098960876464844</v>
      </c>
      <c r="J142" s="86">
        <v>0.11846379935741425</v>
      </c>
      <c r="K142" s="82" t="s">
        <v>470</v>
      </c>
      <c r="L142" s="83" t="s">
        <v>443</v>
      </c>
      <c r="M142" s="83" t="s">
        <v>670</v>
      </c>
      <c r="N142" s="83" t="s">
        <v>439</v>
      </c>
      <c r="O142" s="83" t="s">
        <v>442</v>
      </c>
      <c r="P142" s="83" t="s">
        <v>663</v>
      </c>
      <c r="Q142" s="2"/>
    </row>
    <row r="143" spans="1:17">
      <c r="A143" s="91" t="s">
        <v>306</v>
      </c>
      <c r="B143" t="s">
        <v>307</v>
      </c>
      <c r="C143" s="124" t="s">
        <v>574</v>
      </c>
      <c r="D143" t="s">
        <v>575</v>
      </c>
      <c r="E143" s="126" t="s">
        <v>666</v>
      </c>
      <c r="F143" t="s">
        <v>665</v>
      </c>
      <c r="G143" s="124" t="s">
        <v>667</v>
      </c>
      <c r="H143" t="s">
        <v>431</v>
      </c>
      <c r="I143" s="85">
        <v>32.250251770019531</v>
      </c>
      <c r="J143" s="86">
        <v>9.9182069301605225E-2</v>
      </c>
      <c r="K143" s="82" t="s">
        <v>470</v>
      </c>
      <c r="L143" s="83" t="s">
        <v>442</v>
      </c>
      <c r="M143" s="83" t="s">
        <v>669</v>
      </c>
      <c r="N143" s="83" t="s">
        <v>439</v>
      </c>
      <c r="O143" s="83" t="s">
        <v>442</v>
      </c>
      <c r="P143" s="83" t="s">
        <v>663</v>
      </c>
      <c r="Q143" s="2"/>
    </row>
    <row r="144" spans="1:17">
      <c r="A144" s="91" t="s">
        <v>308</v>
      </c>
      <c r="B144" t="s">
        <v>309</v>
      </c>
      <c r="C144" s="124" t="s">
        <v>587</v>
      </c>
      <c r="D144" t="s">
        <v>588</v>
      </c>
      <c r="E144" s="126" t="s">
        <v>676</v>
      </c>
      <c r="F144" t="s">
        <v>675</v>
      </c>
      <c r="G144" s="124" t="s">
        <v>677</v>
      </c>
      <c r="H144" t="s">
        <v>430</v>
      </c>
      <c r="I144" s="85">
        <v>22.251941680908203</v>
      </c>
      <c r="J144" s="86">
        <v>0.18509238958358765</v>
      </c>
      <c r="K144" s="82" t="s">
        <v>439</v>
      </c>
      <c r="L144" s="83" t="s">
        <v>485</v>
      </c>
      <c r="M144" s="83" t="s">
        <v>650</v>
      </c>
      <c r="N144" s="83" t="s">
        <v>437</v>
      </c>
      <c r="O144" s="83" t="s">
        <v>444</v>
      </c>
      <c r="P144" s="83" t="s">
        <v>651</v>
      </c>
      <c r="Q144" s="2"/>
    </row>
    <row r="145" spans="1:17">
      <c r="A145" s="91" t="s">
        <v>310</v>
      </c>
      <c r="B145" t="s">
        <v>311</v>
      </c>
      <c r="C145" s="124" t="s">
        <v>589</v>
      </c>
      <c r="D145" t="s">
        <v>590</v>
      </c>
      <c r="E145" s="126" t="s">
        <v>676</v>
      </c>
      <c r="F145" t="s">
        <v>675</v>
      </c>
      <c r="G145" s="124" t="s">
        <v>677</v>
      </c>
      <c r="H145" t="s">
        <v>430</v>
      </c>
      <c r="I145" s="85">
        <v>29.47773551940918</v>
      </c>
      <c r="J145" s="86">
        <v>0.12909343838691711</v>
      </c>
      <c r="K145" s="82" t="s">
        <v>528</v>
      </c>
      <c r="L145" s="83" t="s">
        <v>443</v>
      </c>
      <c r="M145" s="83" t="s">
        <v>671</v>
      </c>
      <c r="N145" s="83" t="s">
        <v>438</v>
      </c>
      <c r="O145" s="83" t="s">
        <v>442</v>
      </c>
      <c r="P145" s="83" t="s">
        <v>672</v>
      </c>
      <c r="Q145" s="2"/>
    </row>
    <row r="146" spans="1:17">
      <c r="A146" s="91" t="s">
        <v>312</v>
      </c>
      <c r="B146" t="s">
        <v>313</v>
      </c>
      <c r="C146" s="124" t="s">
        <v>587</v>
      </c>
      <c r="D146" t="s">
        <v>588</v>
      </c>
      <c r="E146" s="126" t="s">
        <v>676</v>
      </c>
      <c r="F146" t="s">
        <v>675</v>
      </c>
      <c r="G146" s="124" t="s">
        <v>677</v>
      </c>
      <c r="H146" t="s">
        <v>430</v>
      </c>
      <c r="I146" s="85">
        <v>21.34221076965332</v>
      </c>
      <c r="J146" s="86">
        <v>0.20255191624164581</v>
      </c>
      <c r="K146" s="82" t="s">
        <v>438</v>
      </c>
      <c r="L146" s="83" t="s">
        <v>471</v>
      </c>
      <c r="M146" s="83" t="s">
        <v>532</v>
      </c>
      <c r="N146" s="83" t="s">
        <v>437</v>
      </c>
      <c r="O146" s="83" t="s">
        <v>445</v>
      </c>
      <c r="P146" s="83" t="s">
        <v>533</v>
      </c>
      <c r="Q146" s="2"/>
    </row>
    <row r="147" spans="1:17">
      <c r="A147" s="91" t="s">
        <v>314</v>
      </c>
      <c r="B147" t="s">
        <v>315</v>
      </c>
      <c r="C147" s="124" t="s">
        <v>589</v>
      </c>
      <c r="D147" t="s">
        <v>590</v>
      </c>
      <c r="E147" s="126" t="s">
        <v>676</v>
      </c>
      <c r="F147" t="s">
        <v>675</v>
      </c>
      <c r="G147" s="124" t="s">
        <v>677</v>
      </c>
      <c r="H147" t="s">
        <v>430</v>
      </c>
      <c r="I147" s="85">
        <v>22.947721481323242</v>
      </c>
      <c r="J147" s="86">
        <v>0.25926658511161804</v>
      </c>
      <c r="K147" s="82" t="s">
        <v>439</v>
      </c>
      <c r="L147" s="83" t="s">
        <v>495</v>
      </c>
      <c r="M147" s="83" t="s">
        <v>576</v>
      </c>
      <c r="N147" s="83" t="s">
        <v>437</v>
      </c>
      <c r="O147" s="83" t="s">
        <v>446</v>
      </c>
      <c r="P147" s="83" t="s">
        <v>577</v>
      </c>
      <c r="Q147" s="2"/>
    </row>
    <row r="148" spans="1:17">
      <c r="A148" s="91" t="s">
        <v>316</v>
      </c>
      <c r="B148" t="s">
        <v>317</v>
      </c>
      <c r="C148" s="124" t="s">
        <v>589</v>
      </c>
      <c r="D148" t="s">
        <v>590</v>
      </c>
      <c r="E148" s="126" t="s">
        <v>676</v>
      </c>
      <c r="F148" t="s">
        <v>675</v>
      </c>
      <c r="G148" s="124" t="s">
        <v>677</v>
      </c>
      <c r="H148" t="s">
        <v>430</v>
      </c>
      <c r="I148" s="85">
        <v>20.068845748901367</v>
      </c>
      <c r="J148" s="86">
        <v>0.25290647149085999</v>
      </c>
      <c r="K148" s="82" t="s">
        <v>438</v>
      </c>
      <c r="L148" s="83" t="s">
        <v>495</v>
      </c>
      <c r="M148" s="83" t="s">
        <v>621</v>
      </c>
      <c r="N148" s="83" t="s">
        <v>437</v>
      </c>
      <c r="O148" s="83" t="s">
        <v>446</v>
      </c>
      <c r="P148" s="83" t="s">
        <v>577</v>
      </c>
      <c r="Q148" s="2"/>
    </row>
    <row r="149" spans="1:17">
      <c r="A149" s="91" t="s">
        <v>318</v>
      </c>
      <c r="B149" t="s">
        <v>319</v>
      </c>
      <c r="C149" s="124" t="s">
        <v>589</v>
      </c>
      <c r="D149" t="s">
        <v>590</v>
      </c>
      <c r="E149" s="126" t="s">
        <v>676</v>
      </c>
      <c r="F149" t="s">
        <v>675</v>
      </c>
      <c r="G149" s="124" t="s">
        <v>677</v>
      </c>
      <c r="H149" t="s">
        <v>430</v>
      </c>
      <c r="I149" s="85">
        <v>21.57551383972168</v>
      </c>
      <c r="J149" s="86">
        <v>0.13541342318058014</v>
      </c>
      <c r="K149" s="82" t="s">
        <v>439</v>
      </c>
      <c r="L149" s="83" t="s">
        <v>443</v>
      </c>
      <c r="M149" s="83" t="s">
        <v>524</v>
      </c>
      <c r="N149" s="83" t="s">
        <v>437</v>
      </c>
      <c r="O149" s="83" t="s">
        <v>442</v>
      </c>
      <c r="P149" s="83" t="s">
        <v>640</v>
      </c>
      <c r="Q149" s="2"/>
    </row>
    <row r="150" spans="1:17">
      <c r="A150" s="91" t="s">
        <v>320</v>
      </c>
      <c r="B150" t="s">
        <v>321</v>
      </c>
      <c r="C150" s="124" t="s">
        <v>587</v>
      </c>
      <c r="D150" t="s">
        <v>588</v>
      </c>
      <c r="E150" s="126" t="s">
        <v>676</v>
      </c>
      <c r="F150" t="s">
        <v>675</v>
      </c>
      <c r="G150" s="124" t="s">
        <v>677</v>
      </c>
      <c r="H150" t="s">
        <v>430</v>
      </c>
      <c r="I150" s="85">
        <v>24.683721542358398</v>
      </c>
      <c r="J150" s="86">
        <v>0.16857960820198059</v>
      </c>
      <c r="K150" s="82" t="s">
        <v>440</v>
      </c>
      <c r="L150" s="83" t="s">
        <v>445</v>
      </c>
      <c r="M150" s="83" t="s">
        <v>482</v>
      </c>
      <c r="N150" s="83" t="s">
        <v>438</v>
      </c>
      <c r="O150" s="83" t="s">
        <v>443</v>
      </c>
      <c r="P150" s="83" t="s">
        <v>552</v>
      </c>
      <c r="Q150" s="2"/>
    </row>
    <row r="151" spans="1:17">
      <c r="A151" s="91" t="s">
        <v>322</v>
      </c>
      <c r="B151" t="s">
        <v>323</v>
      </c>
      <c r="C151" s="124" t="s">
        <v>589</v>
      </c>
      <c r="D151" t="s">
        <v>590</v>
      </c>
      <c r="E151" s="126" t="s">
        <v>676</v>
      </c>
      <c r="F151" t="s">
        <v>675</v>
      </c>
      <c r="G151" s="124" t="s">
        <v>677</v>
      </c>
      <c r="H151" t="s">
        <v>430</v>
      </c>
      <c r="I151" s="85">
        <v>14.125517845153809</v>
      </c>
      <c r="J151" s="86">
        <v>0.17430461943149567</v>
      </c>
      <c r="K151" s="82" t="s">
        <v>436</v>
      </c>
      <c r="L151" s="83" t="s">
        <v>446</v>
      </c>
      <c r="M151" s="83" t="s">
        <v>545</v>
      </c>
      <c r="N151" s="83" t="s">
        <v>436</v>
      </c>
      <c r="O151" s="83" t="s">
        <v>444</v>
      </c>
      <c r="P151" s="83" t="s">
        <v>646</v>
      </c>
      <c r="Q151" s="2"/>
    </row>
    <row r="152" spans="1:17">
      <c r="A152" s="91" t="s">
        <v>324</v>
      </c>
      <c r="B152" t="s">
        <v>325</v>
      </c>
      <c r="C152" s="124" t="s">
        <v>595</v>
      </c>
      <c r="D152" t="s">
        <v>596</v>
      </c>
      <c r="E152" s="126" t="s">
        <v>676</v>
      </c>
      <c r="F152" t="s">
        <v>675</v>
      </c>
      <c r="G152" s="124" t="s">
        <v>677</v>
      </c>
      <c r="H152" t="s">
        <v>430</v>
      </c>
      <c r="I152" s="85">
        <v>10.309596061706543</v>
      </c>
      <c r="J152" s="86">
        <v>0.18535801768302917</v>
      </c>
      <c r="K152" s="82" t="s">
        <v>436</v>
      </c>
      <c r="L152" s="83" t="s">
        <v>485</v>
      </c>
      <c r="M152" s="83" t="s">
        <v>678</v>
      </c>
      <c r="N152" s="83" t="s">
        <v>436</v>
      </c>
      <c r="O152" s="83" t="s">
        <v>444</v>
      </c>
      <c r="P152" s="83" t="s">
        <v>646</v>
      </c>
      <c r="Q152" s="2"/>
    </row>
    <row r="153" spans="1:17">
      <c r="A153" s="91" t="s">
        <v>326</v>
      </c>
      <c r="B153" t="s">
        <v>327</v>
      </c>
      <c r="C153" s="124" t="s">
        <v>589</v>
      </c>
      <c r="D153" t="s">
        <v>590</v>
      </c>
      <c r="E153" s="126" t="s">
        <v>676</v>
      </c>
      <c r="F153" t="s">
        <v>675</v>
      </c>
      <c r="G153" s="124" t="s">
        <v>677</v>
      </c>
      <c r="H153" t="s">
        <v>430</v>
      </c>
      <c r="I153" s="85">
        <v>32.734642028808594</v>
      </c>
      <c r="J153" s="86">
        <v>0.25163543224334717</v>
      </c>
      <c r="K153" s="82" t="s">
        <v>470</v>
      </c>
      <c r="L153" s="83" t="s">
        <v>495</v>
      </c>
      <c r="M153" s="83" t="s">
        <v>625</v>
      </c>
      <c r="N153" s="83" t="s">
        <v>439</v>
      </c>
      <c r="O153" s="83" t="s">
        <v>446</v>
      </c>
      <c r="P153" s="83" t="s">
        <v>626</v>
      </c>
      <c r="Q153" s="2"/>
    </row>
    <row r="154" spans="1:17">
      <c r="A154" s="91" t="s">
        <v>328</v>
      </c>
      <c r="B154" t="s">
        <v>329</v>
      </c>
      <c r="C154" s="124" t="s">
        <v>587</v>
      </c>
      <c r="D154" t="s">
        <v>588</v>
      </c>
      <c r="E154" s="126" t="s">
        <v>676</v>
      </c>
      <c r="F154" t="s">
        <v>675</v>
      </c>
      <c r="G154" s="124" t="s">
        <v>677</v>
      </c>
      <c r="H154" t="s">
        <v>430</v>
      </c>
      <c r="I154" s="85">
        <v>27.36033821105957</v>
      </c>
      <c r="J154" s="86">
        <v>0.16236044466495514</v>
      </c>
      <c r="K154" s="82" t="s">
        <v>528</v>
      </c>
      <c r="L154" s="83" t="s">
        <v>445</v>
      </c>
      <c r="M154" s="83" t="s">
        <v>551</v>
      </c>
      <c r="N154" s="83" t="s">
        <v>438</v>
      </c>
      <c r="O154" s="83" t="s">
        <v>443</v>
      </c>
      <c r="P154" s="83" t="s">
        <v>552</v>
      </c>
      <c r="Q154" s="2"/>
    </row>
    <row r="155" spans="1:17">
      <c r="A155" s="91" t="s">
        <v>330</v>
      </c>
      <c r="B155" t="s">
        <v>331</v>
      </c>
      <c r="C155" s="124" t="s">
        <v>589</v>
      </c>
      <c r="D155" t="s">
        <v>590</v>
      </c>
      <c r="E155" s="126" t="s">
        <v>676</v>
      </c>
      <c r="F155" t="s">
        <v>675</v>
      </c>
      <c r="G155" s="124" t="s">
        <v>677</v>
      </c>
      <c r="H155" t="s">
        <v>430</v>
      </c>
      <c r="I155" s="85">
        <v>10.349169731140137</v>
      </c>
      <c r="J155" s="86">
        <v>0.19921940565109253</v>
      </c>
      <c r="K155" s="82" t="s">
        <v>436</v>
      </c>
      <c r="L155" s="83" t="s">
        <v>471</v>
      </c>
      <c r="M155" s="83" t="s">
        <v>679</v>
      </c>
      <c r="N155" s="83" t="s">
        <v>436</v>
      </c>
      <c r="O155" s="83" t="s">
        <v>445</v>
      </c>
      <c r="P155" s="83" t="s">
        <v>628</v>
      </c>
      <c r="Q155" s="2"/>
    </row>
    <row r="156" spans="1:17">
      <c r="A156" s="91" t="s">
        <v>332</v>
      </c>
      <c r="B156" t="s">
        <v>333</v>
      </c>
      <c r="C156" s="124" t="s">
        <v>595</v>
      </c>
      <c r="D156" t="s">
        <v>596</v>
      </c>
      <c r="E156" s="126" t="s">
        <v>676</v>
      </c>
      <c r="F156" t="s">
        <v>675</v>
      </c>
      <c r="G156" s="124" t="s">
        <v>677</v>
      </c>
      <c r="H156" t="s">
        <v>430</v>
      </c>
      <c r="I156" s="85">
        <v>13.619473457336426</v>
      </c>
      <c r="J156" s="86">
        <v>0.17001953721046448</v>
      </c>
      <c r="K156" s="82" t="s">
        <v>436</v>
      </c>
      <c r="L156" s="83" t="s">
        <v>445</v>
      </c>
      <c r="M156" s="83" t="s">
        <v>628</v>
      </c>
      <c r="N156" s="83" t="s">
        <v>436</v>
      </c>
      <c r="O156" s="83" t="s">
        <v>443</v>
      </c>
      <c r="P156" s="83" t="s">
        <v>660</v>
      </c>
      <c r="Q156" s="2"/>
    </row>
    <row r="157" spans="1:17">
      <c r="A157" s="91" t="s">
        <v>334</v>
      </c>
      <c r="B157" t="s">
        <v>335</v>
      </c>
      <c r="C157" s="124" t="s">
        <v>587</v>
      </c>
      <c r="D157" t="s">
        <v>588</v>
      </c>
      <c r="E157" s="126" t="s">
        <v>676</v>
      </c>
      <c r="F157" t="s">
        <v>675</v>
      </c>
      <c r="G157" s="124" t="s">
        <v>677</v>
      </c>
      <c r="H157" t="s">
        <v>430</v>
      </c>
      <c r="I157" s="85">
        <v>28.562641143798828</v>
      </c>
      <c r="J157" s="86">
        <v>0.23238638043403625</v>
      </c>
      <c r="K157" s="82" t="s">
        <v>528</v>
      </c>
      <c r="L157" s="83" t="s">
        <v>543</v>
      </c>
      <c r="M157" s="83" t="s">
        <v>562</v>
      </c>
      <c r="N157" s="83" t="s">
        <v>438</v>
      </c>
      <c r="O157" s="83" t="s">
        <v>446</v>
      </c>
      <c r="P157" s="83" t="s">
        <v>497</v>
      </c>
      <c r="Q157" s="2"/>
    </row>
    <row r="158" spans="1:17">
      <c r="A158" s="91" t="s">
        <v>336</v>
      </c>
      <c r="B158" t="s">
        <v>337</v>
      </c>
      <c r="C158" s="124" t="s">
        <v>592</v>
      </c>
      <c r="D158" t="s">
        <v>593</v>
      </c>
      <c r="E158" s="126" t="s">
        <v>681</v>
      </c>
      <c r="F158" t="s">
        <v>680</v>
      </c>
      <c r="G158" s="124" t="s">
        <v>677</v>
      </c>
      <c r="H158" t="s">
        <v>430</v>
      </c>
      <c r="I158" s="85">
        <v>11.02680492401123</v>
      </c>
      <c r="J158" s="86">
        <v>0.18388156592845917</v>
      </c>
      <c r="K158" s="82" t="s">
        <v>436</v>
      </c>
      <c r="L158" s="83" t="s">
        <v>485</v>
      </c>
      <c r="M158" s="83" t="s">
        <v>678</v>
      </c>
      <c r="N158" s="83" t="s">
        <v>436</v>
      </c>
      <c r="O158" s="83" t="s">
        <v>444</v>
      </c>
      <c r="P158" s="83" t="s">
        <v>646</v>
      </c>
      <c r="Q158" s="2"/>
    </row>
    <row r="159" spans="1:17">
      <c r="A159" s="91" t="s">
        <v>338</v>
      </c>
      <c r="B159" t="s">
        <v>339</v>
      </c>
      <c r="C159" s="124" t="s">
        <v>587</v>
      </c>
      <c r="D159" t="s">
        <v>588</v>
      </c>
      <c r="E159" s="126" t="s">
        <v>676</v>
      </c>
      <c r="F159" t="s">
        <v>675</v>
      </c>
      <c r="G159" s="124" t="s">
        <v>677</v>
      </c>
      <c r="H159" t="s">
        <v>430</v>
      </c>
      <c r="I159" s="85">
        <v>35.375480651855469</v>
      </c>
      <c r="J159" s="86">
        <v>0.18153394758701324</v>
      </c>
      <c r="K159" s="82" t="s">
        <v>490</v>
      </c>
      <c r="L159" s="83" t="s">
        <v>446</v>
      </c>
      <c r="M159" s="83" t="s">
        <v>491</v>
      </c>
      <c r="N159" s="83" t="s">
        <v>439</v>
      </c>
      <c r="O159" s="83" t="s">
        <v>444</v>
      </c>
      <c r="P159" s="83" t="s">
        <v>492</v>
      </c>
      <c r="Q159" s="2"/>
    </row>
    <row r="160" spans="1:17">
      <c r="A160" s="91" t="s">
        <v>340</v>
      </c>
      <c r="B160" t="s">
        <v>341</v>
      </c>
      <c r="C160" s="124" t="s">
        <v>587</v>
      </c>
      <c r="D160" t="s">
        <v>588</v>
      </c>
      <c r="E160" s="126" t="s">
        <v>676</v>
      </c>
      <c r="F160" t="s">
        <v>675</v>
      </c>
      <c r="G160" s="124" t="s">
        <v>677</v>
      </c>
      <c r="H160" t="s">
        <v>430</v>
      </c>
      <c r="I160" s="85">
        <v>40.43115234375</v>
      </c>
      <c r="J160" s="86">
        <v>0.22631299495697021</v>
      </c>
      <c r="K160" s="82" t="s">
        <v>479</v>
      </c>
      <c r="L160" s="83" t="s">
        <v>543</v>
      </c>
      <c r="M160" s="83" t="s">
        <v>682</v>
      </c>
      <c r="N160" s="83" t="s">
        <v>440</v>
      </c>
      <c r="O160" s="83" t="s">
        <v>446</v>
      </c>
      <c r="P160" s="83" t="s">
        <v>591</v>
      </c>
      <c r="Q160" s="2"/>
    </row>
    <row r="161" spans="1:17">
      <c r="A161" s="91" t="s">
        <v>342</v>
      </c>
      <c r="B161" t="s">
        <v>343</v>
      </c>
      <c r="C161" s="124" t="s">
        <v>613</v>
      </c>
      <c r="D161" t="s">
        <v>614</v>
      </c>
      <c r="E161" s="126" t="s">
        <v>681</v>
      </c>
      <c r="F161" t="s">
        <v>680</v>
      </c>
      <c r="G161" s="124" t="s">
        <v>677</v>
      </c>
      <c r="H161" t="s">
        <v>430</v>
      </c>
      <c r="I161" s="85">
        <v>13.860147476196289</v>
      </c>
      <c r="J161" s="86">
        <v>0.17561568319797516</v>
      </c>
      <c r="K161" s="82" t="s">
        <v>436</v>
      </c>
      <c r="L161" s="83" t="s">
        <v>446</v>
      </c>
      <c r="M161" s="83" t="s">
        <v>545</v>
      </c>
      <c r="N161" s="83" t="s">
        <v>436</v>
      </c>
      <c r="O161" s="83" t="s">
        <v>444</v>
      </c>
      <c r="P161" s="83" t="s">
        <v>646</v>
      </c>
      <c r="Q161" s="2"/>
    </row>
    <row r="162" spans="1:17">
      <c r="A162" s="91" t="s">
        <v>344</v>
      </c>
      <c r="B162" t="s">
        <v>345</v>
      </c>
      <c r="C162" s="124" t="s">
        <v>613</v>
      </c>
      <c r="D162" t="s">
        <v>614</v>
      </c>
      <c r="E162" s="126" t="s">
        <v>681</v>
      </c>
      <c r="F162" t="s">
        <v>680</v>
      </c>
      <c r="G162" s="124" t="s">
        <v>677</v>
      </c>
      <c r="H162" t="s">
        <v>430</v>
      </c>
      <c r="I162" s="85">
        <v>17.066617965698242</v>
      </c>
      <c r="J162" s="86">
        <v>0.22028572857379913</v>
      </c>
      <c r="K162" s="82" t="s">
        <v>437</v>
      </c>
      <c r="L162" s="83" t="s">
        <v>543</v>
      </c>
      <c r="M162" s="83" t="s">
        <v>654</v>
      </c>
      <c r="N162" s="83" t="s">
        <v>436</v>
      </c>
      <c r="O162" s="83" t="s">
        <v>446</v>
      </c>
      <c r="P162" s="83" t="s">
        <v>545</v>
      </c>
      <c r="Q162" s="2"/>
    </row>
    <row r="163" spans="1:17">
      <c r="A163" s="91" t="s">
        <v>346</v>
      </c>
      <c r="B163" t="s">
        <v>347</v>
      </c>
      <c r="C163" s="124" t="s">
        <v>613</v>
      </c>
      <c r="D163" t="s">
        <v>614</v>
      </c>
      <c r="E163" s="126" t="s">
        <v>681</v>
      </c>
      <c r="F163" t="s">
        <v>680</v>
      </c>
      <c r="G163" s="124" t="s">
        <v>677</v>
      </c>
      <c r="H163" t="s">
        <v>430</v>
      </c>
      <c r="I163" s="85">
        <v>29.191320419311523</v>
      </c>
      <c r="J163" s="86">
        <v>0.27296295762062073</v>
      </c>
      <c r="K163" s="82" t="s">
        <v>528</v>
      </c>
      <c r="L163" s="83" t="s">
        <v>495</v>
      </c>
      <c r="M163" s="83" t="s">
        <v>657</v>
      </c>
      <c r="N163" s="83" t="s">
        <v>438</v>
      </c>
      <c r="O163" s="83" t="s">
        <v>446</v>
      </c>
      <c r="P163" s="83" t="s">
        <v>497</v>
      </c>
      <c r="Q163" s="2"/>
    </row>
    <row r="164" spans="1:17">
      <c r="A164" s="91" t="s">
        <v>348</v>
      </c>
      <c r="B164" t="s">
        <v>349</v>
      </c>
      <c r="C164" s="124" t="s">
        <v>619</v>
      </c>
      <c r="D164" t="s">
        <v>620</v>
      </c>
      <c r="E164" s="126" t="s">
        <v>681</v>
      </c>
      <c r="F164" t="s">
        <v>680</v>
      </c>
      <c r="G164" s="124" t="s">
        <v>677</v>
      </c>
      <c r="H164" t="s">
        <v>430</v>
      </c>
      <c r="I164" s="85">
        <v>14.761115074157715</v>
      </c>
      <c r="J164" s="86">
        <v>0.16708867251873016</v>
      </c>
      <c r="K164" s="82" t="s">
        <v>436</v>
      </c>
      <c r="L164" s="83" t="s">
        <v>445</v>
      </c>
      <c r="M164" s="83" t="s">
        <v>628</v>
      </c>
      <c r="N164" s="83" t="s">
        <v>436</v>
      </c>
      <c r="O164" s="83" t="s">
        <v>443</v>
      </c>
      <c r="P164" s="83" t="s">
        <v>660</v>
      </c>
      <c r="Q164" s="2"/>
    </row>
    <row r="165" spans="1:17">
      <c r="A165" s="91" t="s">
        <v>350</v>
      </c>
      <c r="B165" t="s">
        <v>351</v>
      </c>
      <c r="C165" s="124" t="s">
        <v>613</v>
      </c>
      <c r="D165" t="s">
        <v>614</v>
      </c>
      <c r="E165" s="126" t="s">
        <v>681</v>
      </c>
      <c r="F165" t="s">
        <v>680</v>
      </c>
      <c r="G165" s="124" t="s">
        <v>677</v>
      </c>
      <c r="H165" t="s">
        <v>430</v>
      </c>
      <c r="I165" s="85">
        <v>34.240165710449219</v>
      </c>
      <c r="J165" s="86">
        <v>0.14081680774688721</v>
      </c>
      <c r="K165" s="82" t="s">
        <v>490</v>
      </c>
      <c r="L165" s="83" t="s">
        <v>444</v>
      </c>
      <c r="M165" s="83" t="s">
        <v>623</v>
      </c>
      <c r="N165" s="83" t="s">
        <v>439</v>
      </c>
      <c r="O165" s="83" t="s">
        <v>443</v>
      </c>
      <c r="P165" s="83" t="s">
        <v>524</v>
      </c>
      <c r="Q165" s="2"/>
    </row>
    <row r="166" spans="1:17">
      <c r="A166" s="91" t="s">
        <v>352</v>
      </c>
      <c r="B166" t="s">
        <v>353</v>
      </c>
      <c r="C166" s="124" t="s">
        <v>613</v>
      </c>
      <c r="D166" t="s">
        <v>614</v>
      </c>
      <c r="E166" s="126" t="s">
        <v>681</v>
      </c>
      <c r="F166" t="s">
        <v>680</v>
      </c>
      <c r="G166" s="124" t="s">
        <v>677</v>
      </c>
      <c r="H166" t="s">
        <v>430</v>
      </c>
      <c r="I166" s="85">
        <v>19.718505859375</v>
      </c>
      <c r="J166" s="86">
        <v>0.22673520445823669</v>
      </c>
      <c r="K166" s="82" t="s">
        <v>438</v>
      </c>
      <c r="L166" s="83" t="s">
        <v>543</v>
      </c>
      <c r="M166" s="83" t="s">
        <v>644</v>
      </c>
      <c r="N166" s="83" t="s">
        <v>437</v>
      </c>
      <c r="O166" s="83" t="s">
        <v>446</v>
      </c>
      <c r="P166" s="83" t="s">
        <v>577</v>
      </c>
      <c r="Q166" s="2"/>
    </row>
    <row r="167" spans="1:17">
      <c r="A167" s="91" t="s">
        <v>354</v>
      </c>
      <c r="B167" t="s">
        <v>355</v>
      </c>
      <c r="C167" s="124" t="s">
        <v>613</v>
      </c>
      <c r="D167" t="s">
        <v>614</v>
      </c>
      <c r="E167" s="126" t="s">
        <v>681</v>
      </c>
      <c r="F167" t="s">
        <v>680</v>
      </c>
      <c r="G167" s="124" t="s">
        <v>677</v>
      </c>
      <c r="H167" t="s">
        <v>430</v>
      </c>
      <c r="I167" s="85">
        <v>33.038890838623047</v>
      </c>
      <c r="J167" s="86">
        <v>0.12977637350559235</v>
      </c>
      <c r="K167" s="82" t="s">
        <v>470</v>
      </c>
      <c r="L167" s="83" t="s">
        <v>443</v>
      </c>
      <c r="M167" s="83" t="s">
        <v>670</v>
      </c>
      <c r="N167" s="83" t="s">
        <v>439</v>
      </c>
      <c r="O167" s="83" t="s">
        <v>442</v>
      </c>
      <c r="P167" s="83" t="s">
        <v>663</v>
      </c>
      <c r="Q167" s="2"/>
    </row>
    <row r="168" spans="1:17">
      <c r="A168" s="91" t="s">
        <v>356</v>
      </c>
      <c r="B168" t="s">
        <v>357</v>
      </c>
      <c r="C168" s="124" t="s">
        <v>613</v>
      </c>
      <c r="D168" t="s">
        <v>614</v>
      </c>
      <c r="E168" s="126" t="s">
        <v>681</v>
      </c>
      <c r="F168" t="s">
        <v>680</v>
      </c>
      <c r="G168" s="124" t="s">
        <v>677</v>
      </c>
      <c r="H168" t="s">
        <v>430</v>
      </c>
      <c r="I168" s="85">
        <v>13.525955200195313</v>
      </c>
      <c r="J168" s="86">
        <v>0.22703354060649872</v>
      </c>
      <c r="K168" s="82" t="s">
        <v>436</v>
      </c>
      <c r="L168" s="83" t="s">
        <v>543</v>
      </c>
      <c r="M168" s="83" t="s">
        <v>544</v>
      </c>
      <c r="N168" s="83" t="s">
        <v>436</v>
      </c>
      <c r="O168" s="83" t="s">
        <v>446</v>
      </c>
      <c r="P168" s="83" t="s">
        <v>545</v>
      </c>
      <c r="Q168" s="2"/>
    </row>
    <row r="169" spans="1:17">
      <c r="A169" s="91" t="s">
        <v>358</v>
      </c>
      <c r="B169" t="s">
        <v>359</v>
      </c>
      <c r="C169" s="124" t="s">
        <v>609</v>
      </c>
      <c r="D169" t="s">
        <v>610</v>
      </c>
      <c r="E169" s="126" t="s">
        <v>684</v>
      </c>
      <c r="F169" t="s">
        <v>683</v>
      </c>
      <c r="G169" s="124" t="s">
        <v>685</v>
      </c>
      <c r="H169" t="s">
        <v>429</v>
      </c>
      <c r="I169" s="85">
        <v>15.21644115447998</v>
      </c>
      <c r="J169" s="86">
        <v>0.1877555251121521</v>
      </c>
      <c r="K169" s="82" t="s">
        <v>437</v>
      </c>
      <c r="L169" s="83" t="s">
        <v>485</v>
      </c>
      <c r="M169" s="83" t="s">
        <v>645</v>
      </c>
      <c r="N169" s="83" t="s">
        <v>436</v>
      </c>
      <c r="O169" s="83" t="s">
        <v>444</v>
      </c>
      <c r="P169" s="83" t="s">
        <v>646</v>
      </c>
      <c r="Q169" s="2"/>
    </row>
    <row r="170" spans="1:17">
      <c r="A170" s="91" t="s">
        <v>360</v>
      </c>
      <c r="B170" t="s">
        <v>361</v>
      </c>
      <c r="C170" s="124" t="s">
        <v>611</v>
      </c>
      <c r="D170" t="s">
        <v>612</v>
      </c>
      <c r="E170" s="126" t="s">
        <v>687</v>
      </c>
      <c r="F170" t="s">
        <v>686</v>
      </c>
      <c r="G170" s="124" t="s">
        <v>685</v>
      </c>
      <c r="H170" t="s">
        <v>429</v>
      </c>
      <c r="I170" s="85">
        <v>20.882858276367188</v>
      </c>
      <c r="J170" s="86">
        <v>0.24029789865016937</v>
      </c>
      <c r="K170" s="82" t="s">
        <v>438</v>
      </c>
      <c r="L170" s="83" t="s">
        <v>495</v>
      </c>
      <c r="M170" s="83" t="s">
        <v>621</v>
      </c>
      <c r="N170" s="83" t="s">
        <v>437</v>
      </c>
      <c r="O170" s="83" t="s">
        <v>446</v>
      </c>
      <c r="P170" s="83" t="s">
        <v>577</v>
      </c>
      <c r="Q170" s="2"/>
    </row>
    <row r="171" spans="1:17">
      <c r="A171" s="91" t="s">
        <v>362</v>
      </c>
      <c r="B171" t="s">
        <v>363</v>
      </c>
      <c r="C171" s="124" t="s">
        <v>616</v>
      </c>
      <c r="D171" t="s">
        <v>617</v>
      </c>
      <c r="E171" s="126" t="s">
        <v>684</v>
      </c>
      <c r="F171" t="s">
        <v>683</v>
      </c>
      <c r="G171" s="124" t="s">
        <v>685</v>
      </c>
      <c r="H171" t="s">
        <v>429</v>
      </c>
      <c r="I171" s="85">
        <v>19.045356750488281</v>
      </c>
      <c r="J171" s="86">
        <v>0.20844502747058868</v>
      </c>
      <c r="K171" s="82" t="s">
        <v>437</v>
      </c>
      <c r="L171" s="83" t="s">
        <v>480</v>
      </c>
      <c r="M171" s="83" t="s">
        <v>688</v>
      </c>
      <c r="N171" s="83" t="s">
        <v>436</v>
      </c>
      <c r="O171" s="83" t="s">
        <v>445</v>
      </c>
      <c r="P171" s="83" t="s">
        <v>628</v>
      </c>
      <c r="Q171" s="2"/>
    </row>
    <row r="172" spans="1:17">
      <c r="A172" s="91" t="s">
        <v>364</v>
      </c>
      <c r="B172" t="s">
        <v>365</v>
      </c>
      <c r="C172" s="124" t="s">
        <v>598</v>
      </c>
      <c r="D172" t="s">
        <v>599</v>
      </c>
      <c r="E172" s="126" t="s">
        <v>687</v>
      </c>
      <c r="F172" t="s">
        <v>686</v>
      </c>
      <c r="G172" s="124" t="s">
        <v>685</v>
      </c>
      <c r="H172" t="s">
        <v>429</v>
      </c>
      <c r="I172" s="85">
        <v>29.925971984863281</v>
      </c>
      <c r="J172" s="86">
        <v>0.24120742082595825</v>
      </c>
      <c r="K172" s="82" t="s">
        <v>470</v>
      </c>
      <c r="L172" s="83" t="s">
        <v>495</v>
      </c>
      <c r="M172" s="83" t="s">
        <v>625</v>
      </c>
      <c r="N172" s="83" t="s">
        <v>439</v>
      </c>
      <c r="O172" s="83" t="s">
        <v>446</v>
      </c>
      <c r="P172" s="83" t="s">
        <v>626</v>
      </c>
      <c r="Q172" s="2"/>
    </row>
    <row r="173" spans="1:17">
      <c r="A173" s="91" t="s">
        <v>366</v>
      </c>
      <c r="B173" t="s">
        <v>367</v>
      </c>
      <c r="C173" s="124" t="s">
        <v>603</v>
      </c>
      <c r="D173" t="s">
        <v>604</v>
      </c>
      <c r="E173" s="126" t="s">
        <v>687</v>
      </c>
      <c r="F173" t="s">
        <v>686</v>
      </c>
      <c r="G173" s="124" t="s">
        <v>685</v>
      </c>
      <c r="H173" t="s">
        <v>429</v>
      </c>
      <c r="I173" s="85">
        <v>22.575433731079102</v>
      </c>
      <c r="J173" s="86">
        <v>0.2362971156835556</v>
      </c>
      <c r="K173" s="82" t="s">
        <v>439</v>
      </c>
      <c r="L173" s="83" t="s">
        <v>543</v>
      </c>
      <c r="M173" s="83" t="s">
        <v>653</v>
      </c>
      <c r="N173" s="83" t="s">
        <v>437</v>
      </c>
      <c r="O173" s="83" t="s">
        <v>446</v>
      </c>
      <c r="P173" s="83" t="s">
        <v>577</v>
      </c>
      <c r="Q173" s="2"/>
    </row>
    <row r="174" spans="1:17">
      <c r="A174" s="91" t="s">
        <v>368</v>
      </c>
      <c r="B174" t="s">
        <v>369</v>
      </c>
      <c r="C174" s="124" t="s">
        <v>609</v>
      </c>
      <c r="D174" t="s">
        <v>610</v>
      </c>
      <c r="E174" s="126" t="s">
        <v>684</v>
      </c>
      <c r="F174" t="s">
        <v>683</v>
      </c>
      <c r="G174" s="124" t="s">
        <v>685</v>
      </c>
      <c r="H174" t="s">
        <v>429</v>
      </c>
      <c r="I174" s="85">
        <v>22.250244140625</v>
      </c>
      <c r="J174" s="86">
        <v>0.15239493548870087</v>
      </c>
      <c r="K174" s="82" t="s">
        <v>439</v>
      </c>
      <c r="L174" s="83" t="s">
        <v>444</v>
      </c>
      <c r="M174" s="83" t="s">
        <v>492</v>
      </c>
      <c r="N174" s="83" t="s">
        <v>437</v>
      </c>
      <c r="O174" s="83" t="s">
        <v>443</v>
      </c>
      <c r="P174" s="83" t="s">
        <v>586</v>
      </c>
      <c r="Q174" s="2"/>
    </row>
    <row r="175" spans="1:17">
      <c r="A175" s="91" t="s">
        <v>370</v>
      </c>
      <c r="B175" t="s">
        <v>371</v>
      </c>
      <c r="C175" s="124" t="s">
        <v>503</v>
      </c>
      <c r="D175" t="s">
        <v>504</v>
      </c>
      <c r="E175" s="126" t="s">
        <v>546</v>
      </c>
      <c r="F175" t="s">
        <v>542</v>
      </c>
      <c r="G175" s="124" t="s">
        <v>515</v>
      </c>
      <c r="H175" t="s">
        <v>516</v>
      </c>
      <c r="I175" s="85">
        <v>34.302890777587891</v>
      </c>
      <c r="J175" s="86">
        <v>0.20711579918861389</v>
      </c>
      <c r="K175" s="82" t="s">
        <v>490</v>
      </c>
      <c r="L175" s="83" t="s">
        <v>480</v>
      </c>
      <c r="M175" s="83" t="s">
        <v>689</v>
      </c>
      <c r="N175" s="83" t="s">
        <v>439</v>
      </c>
      <c r="O175" s="83" t="s">
        <v>445</v>
      </c>
      <c r="P175" s="83" t="s">
        <v>473</v>
      </c>
      <c r="Q175" s="2"/>
    </row>
    <row r="176" spans="1:17">
      <c r="A176" s="91" t="s">
        <v>372</v>
      </c>
      <c r="B176" t="s">
        <v>373</v>
      </c>
      <c r="C176" s="124" t="s">
        <v>474</v>
      </c>
      <c r="D176" t="s">
        <v>475</v>
      </c>
      <c r="E176" s="126" t="s">
        <v>476</v>
      </c>
      <c r="F176" t="s">
        <v>469</v>
      </c>
      <c r="G176" s="124" t="s">
        <v>477</v>
      </c>
      <c r="H176" t="s">
        <v>478</v>
      </c>
      <c r="I176" s="85">
        <v>35.26177978515625</v>
      </c>
      <c r="J176" s="86">
        <v>0.15600152313709259</v>
      </c>
      <c r="K176" s="82" t="s">
        <v>490</v>
      </c>
      <c r="L176" s="83" t="s">
        <v>444</v>
      </c>
      <c r="M176" s="83" t="s">
        <v>623</v>
      </c>
      <c r="N176" s="83" t="s">
        <v>439</v>
      </c>
      <c r="O176" s="83" t="s">
        <v>443</v>
      </c>
      <c r="P176" s="83" t="s">
        <v>524</v>
      </c>
      <c r="Q176" s="2"/>
    </row>
    <row r="177" spans="1:17">
      <c r="A177" s="91" t="s">
        <v>374</v>
      </c>
      <c r="B177" t="s">
        <v>375</v>
      </c>
      <c r="C177" s="124" t="s">
        <v>498</v>
      </c>
      <c r="D177" t="s">
        <v>499</v>
      </c>
      <c r="E177" s="126" t="s">
        <v>525</v>
      </c>
      <c r="F177" t="s">
        <v>522</v>
      </c>
      <c r="G177" s="124" t="s">
        <v>515</v>
      </c>
      <c r="H177" t="s">
        <v>516</v>
      </c>
      <c r="I177" s="85">
        <v>50.103931427001953</v>
      </c>
      <c r="J177" s="86">
        <v>9.394962340593338E-2</v>
      </c>
      <c r="K177" s="82" t="s">
        <v>500</v>
      </c>
      <c r="L177" s="83" t="s">
        <v>442</v>
      </c>
      <c r="M177" s="83" t="s">
        <v>618</v>
      </c>
      <c r="N177" s="83" t="s">
        <v>440</v>
      </c>
      <c r="O177" s="83" t="s">
        <v>442</v>
      </c>
      <c r="P177" s="83" t="s">
        <v>559</v>
      </c>
      <c r="Q177" s="2"/>
    </row>
    <row r="178" spans="1:17">
      <c r="A178" s="91" t="s">
        <v>376</v>
      </c>
      <c r="B178" t="s">
        <v>377</v>
      </c>
      <c r="C178" s="124" t="s">
        <v>619</v>
      </c>
      <c r="D178" t="s">
        <v>620</v>
      </c>
      <c r="E178" s="126" t="s">
        <v>681</v>
      </c>
      <c r="F178" t="s">
        <v>680</v>
      </c>
      <c r="G178" s="124" t="s">
        <v>677</v>
      </c>
      <c r="H178" t="s">
        <v>430</v>
      </c>
      <c r="I178" s="85">
        <v>12.566603660583496</v>
      </c>
      <c r="J178" s="86">
        <v>0.18136961758136749</v>
      </c>
      <c r="K178" s="82" t="s">
        <v>436</v>
      </c>
      <c r="L178" s="83" t="s">
        <v>446</v>
      </c>
      <c r="M178" s="83" t="s">
        <v>545</v>
      </c>
      <c r="N178" s="83" t="s">
        <v>436</v>
      </c>
      <c r="O178" s="83" t="s">
        <v>444</v>
      </c>
      <c r="P178" s="83" t="s">
        <v>646</v>
      </c>
      <c r="Q178" s="2"/>
    </row>
    <row r="179" spans="1:17">
      <c r="A179" s="91" t="s">
        <v>378</v>
      </c>
      <c r="B179" t="s">
        <v>379</v>
      </c>
      <c r="C179" s="124" t="s">
        <v>619</v>
      </c>
      <c r="D179" t="s">
        <v>620</v>
      </c>
      <c r="E179" s="126" t="s">
        <v>681</v>
      </c>
      <c r="F179" t="s">
        <v>680</v>
      </c>
      <c r="G179" s="124" t="s">
        <v>677</v>
      </c>
      <c r="H179" t="s">
        <v>430</v>
      </c>
      <c r="I179" s="85">
        <v>15.184937477111816</v>
      </c>
      <c r="J179" s="86">
        <v>0.15176995098590851</v>
      </c>
      <c r="K179" s="82" t="s">
        <v>437</v>
      </c>
      <c r="L179" s="83" t="s">
        <v>444</v>
      </c>
      <c r="M179" s="83" t="s">
        <v>651</v>
      </c>
      <c r="N179" s="83" t="s">
        <v>436</v>
      </c>
      <c r="O179" s="83" t="s">
        <v>443</v>
      </c>
      <c r="P179" s="83" t="s">
        <v>660</v>
      </c>
      <c r="Q179" s="2"/>
    </row>
    <row r="180" spans="1:17">
      <c r="A180" s="91" t="s">
        <v>380</v>
      </c>
      <c r="B180" t="s">
        <v>381</v>
      </c>
      <c r="C180" s="124" t="s">
        <v>607</v>
      </c>
      <c r="D180" t="s">
        <v>608</v>
      </c>
      <c r="E180" s="126" t="s">
        <v>684</v>
      </c>
      <c r="F180" t="s">
        <v>683</v>
      </c>
      <c r="G180" s="124" t="s">
        <v>685</v>
      </c>
      <c r="H180" t="s">
        <v>429</v>
      </c>
      <c r="I180" s="85">
        <v>25.605731964111328</v>
      </c>
      <c r="J180" s="86">
        <v>0.16360470652580261</v>
      </c>
      <c r="K180" s="82" t="s">
        <v>440</v>
      </c>
      <c r="L180" s="83" t="s">
        <v>445</v>
      </c>
      <c r="M180" s="83" t="s">
        <v>482</v>
      </c>
      <c r="N180" s="83" t="s">
        <v>438</v>
      </c>
      <c r="O180" s="83" t="s">
        <v>443</v>
      </c>
      <c r="P180" s="83" t="s">
        <v>552</v>
      </c>
      <c r="Q180" s="2"/>
    </row>
    <row r="181" spans="1:17">
      <c r="A181" s="91" t="s">
        <v>382</v>
      </c>
      <c r="B181" t="s">
        <v>383</v>
      </c>
      <c r="C181" s="124" t="s">
        <v>592</v>
      </c>
      <c r="D181" t="s">
        <v>593</v>
      </c>
      <c r="E181" s="126" t="s">
        <v>681</v>
      </c>
      <c r="F181" t="s">
        <v>680</v>
      </c>
      <c r="G181" s="124" t="s">
        <v>677</v>
      </c>
      <c r="H181" t="s">
        <v>430</v>
      </c>
      <c r="I181" s="85">
        <v>17.786848068237305</v>
      </c>
      <c r="J181" s="86">
        <v>0.13546650111675262</v>
      </c>
      <c r="K181" s="82" t="s">
        <v>437</v>
      </c>
      <c r="L181" s="83" t="s">
        <v>443</v>
      </c>
      <c r="M181" s="83" t="s">
        <v>586</v>
      </c>
      <c r="N181" s="83" t="s">
        <v>436</v>
      </c>
      <c r="O181" s="83" t="s">
        <v>442</v>
      </c>
      <c r="P181" s="83" t="s">
        <v>674</v>
      </c>
      <c r="Q181" s="2"/>
    </row>
    <row r="182" spans="1:17">
      <c r="A182" s="91" t="s">
        <v>384</v>
      </c>
      <c r="B182" t="s">
        <v>385</v>
      </c>
      <c r="C182" s="124" t="s">
        <v>540</v>
      </c>
      <c r="D182" t="s">
        <v>541</v>
      </c>
      <c r="E182" s="126" t="s">
        <v>648</v>
      </c>
      <c r="F182" t="s">
        <v>647</v>
      </c>
      <c r="G182" s="124" t="s">
        <v>632</v>
      </c>
      <c r="H182" t="s">
        <v>633</v>
      </c>
      <c r="I182" s="85">
        <v>41.605297088623047</v>
      </c>
      <c r="J182" s="86">
        <v>0.14579802751541138</v>
      </c>
      <c r="K182" s="82" t="s">
        <v>500</v>
      </c>
      <c r="L182" s="83" t="s">
        <v>444</v>
      </c>
      <c r="M182" s="83" t="s">
        <v>512</v>
      </c>
      <c r="N182" s="83" t="s">
        <v>440</v>
      </c>
      <c r="O182" s="83" t="s">
        <v>443</v>
      </c>
      <c r="P182" s="83" t="s">
        <v>513</v>
      </c>
      <c r="Q182" s="2"/>
    </row>
    <row r="183" spans="1:17">
      <c r="A183" s="91" t="s">
        <v>386</v>
      </c>
      <c r="B183" t="s">
        <v>387</v>
      </c>
      <c r="C183" s="124" t="s">
        <v>488</v>
      </c>
      <c r="D183" t="s">
        <v>489</v>
      </c>
      <c r="E183" s="126" t="s">
        <v>605</v>
      </c>
      <c r="F183" t="s">
        <v>606</v>
      </c>
      <c r="G183" s="124" t="s">
        <v>477</v>
      </c>
      <c r="H183" t="s">
        <v>478</v>
      </c>
      <c r="I183" s="85">
        <v>34.328140258789063</v>
      </c>
      <c r="J183" s="86">
        <v>0.14659225940704346</v>
      </c>
      <c r="K183" s="82" t="s">
        <v>490</v>
      </c>
      <c r="L183" s="83" t="s">
        <v>444</v>
      </c>
      <c r="M183" s="83" t="s">
        <v>623</v>
      </c>
      <c r="N183" s="83" t="s">
        <v>439</v>
      </c>
      <c r="O183" s="83" t="s">
        <v>443</v>
      </c>
      <c r="P183" s="83" t="s">
        <v>524</v>
      </c>
      <c r="Q183" s="2"/>
    </row>
    <row r="184" spans="1:17">
      <c r="A184" s="91" t="s">
        <v>388</v>
      </c>
      <c r="B184" t="s">
        <v>389</v>
      </c>
      <c r="C184" s="124" t="s">
        <v>520</v>
      </c>
      <c r="D184" t="s">
        <v>521</v>
      </c>
      <c r="E184" s="126" t="s">
        <v>639</v>
      </c>
      <c r="F184" t="s">
        <v>638</v>
      </c>
      <c r="G184" s="124" t="s">
        <v>632</v>
      </c>
      <c r="H184" t="s">
        <v>633</v>
      </c>
      <c r="I184" s="85">
        <v>26.736354827880859</v>
      </c>
      <c r="J184" s="86">
        <v>0.19812454283237457</v>
      </c>
      <c r="K184" s="82" t="s">
        <v>528</v>
      </c>
      <c r="L184" s="83" t="s">
        <v>471</v>
      </c>
      <c r="M184" s="83" t="s">
        <v>649</v>
      </c>
      <c r="N184" s="83" t="s">
        <v>438</v>
      </c>
      <c r="O184" s="83" t="s">
        <v>445</v>
      </c>
      <c r="P184" s="83" t="s">
        <v>569</v>
      </c>
      <c r="Q184" s="2"/>
    </row>
    <row r="185" spans="1:17">
      <c r="A185" s="91" t="s">
        <v>390</v>
      </c>
      <c r="B185" t="s">
        <v>391</v>
      </c>
      <c r="C185" s="124" t="s">
        <v>503</v>
      </c>
      <c r="D185" t="s">
        <v>504</v>
      </c>
      <c r="E185" s="126" t="s">
        <v>546</v>
      </c>
      <c r="F185" t="s">
        <v>542</v>
      </c>
      <c r="G185" s="124" t="s">
        <v>515</v>
      </c>
      <c r="H185" t="s">
        <v>516</v>
      </c>
      <c r="I185" s="85">
        <v>51.405040740966797</v>
      </c>
      <c r="J185" s="86">
        <v>0.14419899880886078</v>
      </c>
      <c r="K185" s="82" t="s">
        <v>500</v>
      </c>
      <c r="L185" s="83" t="s">
        <v>444</v>
      </c>
      <c r="M185" s="83" t="s">
        <v>512</v>
      </c>
      <c r="N185" s="83" t="s">
        <v>440</v>
      </c>
      <c r="O185" s="83" t="s">
        <v>443</v>
      </c>
      <c r="P185" s="83" t="s">
        <v>513</v>
      </c>
      <c r="Q185" s="2"/>
    </row>
    <row r="186" spans="1:17">
      <c r="A186" s="91" t="s">
        <v>392</v>
      </c>
      <c r="B186" t="s">
        <v>393</v>
      </c>
      <c r="C186" s="124" t="s">
        <v>474</v>
      </c>
      <c r="D186" t="s">
        <v>475</v>
      </c>
      <c r="E186" s="126" t="s">
        <v>476</v>
      </c>
      <c r="F186" t="s">
        <v>469</v>
      </c>
      <c r="G186" s="124" t="s">
        <v>477</v>
      </c>
      <c r="H186" t="s">
        <v>478</v>
      </c>
      <c r="I186" s="85">
        <v>26.30876350402832</v>
      </c>
      <c r="J186" s="86">
        <v>0.19576197862625122</v>
      </c>
      <c r="K186" s="82" t="s">
        <v>440</v>
      </c>
      <c r="L186" s="83" t="s">
        <v>471</v>
      </c>
      <c r="M186" s="83" t="s">
        <v>637</v>
      </c>
      <c r="N186" s="83" t="s">
        <v>438</v>
      </c>
      <c r="O186" s="83" t="s">
        <v>445</v>
      </c>
      <c r="P186" s="83" t="s">
        <v>569</v>
      </c>
      <c r="Q186" s="2"/>
    </row>
    <row r="187" spans="1:17">
      <c r="A187" s="91" t="s">
        <v>394</v>
      </c>
      <c r="B187" t="s">
        <v>395</v>
      </c>
      <c r="C187" s="124" t="s">
        <v>526</v>
      </c>
      <c r="D187" t="s">
        <v>527</v>
      </c>
      <c r="E187" s="126" t="s">
        <v>631</v>
      </c>
      <c r="F187" t="s">
        <v>629</v>
      </c>
      <c r="G187" s="124" t="s">
        <v>632</v>
      </c>
      <c r="H187" t="s">
        <v>633</v>
      </c>
      <c r="I187" s="85">
        <v>18.376579284667969</v>
      </c>
      <c r="J187" s="86">
        <v>0.22858411073684692</v>
      </c>
      <c r="K187" s="82" t="s">
        <v>437</v>
      </c>
      <c r="L187" s="83" t="s">
        <v>543</v>
      </c>
      <c r="M187" s="83" t="s">
        <v>654</v>
      </c>
      <c r="N187" s="83" t="s">
        <v>436</v>
      </c>
      <c r="O187" s="83" t="s">
        <v>446</v>
      </c>
      <c r="P187" s="83" t="s">
        <v>545</v>
      </c>
      <c r="Q187" s="2"/>
    </row>
    <row r="188" spans="1:17">
      <c r="A188" s="91" t="s">
        <v>396</v>
      </c>
      <c r="B188" t="s">
        <v>397</v>
      </c>
      <c r="C188" s="124" t="s">
        <v>572</v>
      </c>
      <c r="D188" t="s">
        <v>573</v>
      </c>
      <c r="E188" s="126" t="s">
        <v>659</v>
      </c>
      <c r="F188" t="s">
        <v>658</v>
      </c>
      <c r="G188" s="124" t="s">
        <v>641</v>
      </c>
      <c r="H188" t="s">
        <v>642</v>
      </c>
      <c r="I188" s="85">
        <v>24.801626205444336</v>
      </c>
      <c r="J188" s="86">
        <v>0.17713694274425507</v>
      </c>
      <c r="K188" s="82" t="s">
        <v>440</v>
      </c>
      <c r="L188" s="83" t="s">
        <v>446</v>
      </c>
      <c r="M188" s="83" t="s">
        <v>591</v>
      </c>
      <c r="N188" s="83" t="s">
        <v>438</v>
      </c>
      <c r="O188" s="83" t="s">
        <v>444</v>
      </c>
      <c r="P188" s="83" t="s">
        <v>487</v>
      </c>
      <c r="Q188" s="2"/>
    </row>
    <row r="189" spans="1:17">
      <c r="A189" s="91" t="s">
        <v>398</v>
      </c>
      <c r="B189" t="s">
        <v>399</v>
      </c>
      <c r="C189" s="124" t="s">
        <v>572</v>
      </c>
      <c r="D189" t="s">
        <v>573</v>
      </c>
      <c r="E189" s="126" t="s">
        <v>659</v>
      </c>
      <c r="F189" t="s">
        <v>658</v>
      </c>
      <c r="G189" s="124" t="s">
        <v>641</v>
      </c>
      <c r="H189" t="s">
        <v>642</v>
      </c>
      <c r="I189" s="85">
        <v>18.223962783813477</v>
      </c>
      <c r="J189" s="86">
        <v>0.23419399559497833</v>
      </c>
      <c r="K189" s="82" t="s">
        <v>437</v>
      </c>
      <c r="L189" s="83" t="s">
        <v>543</v>
      </c>
      <c r="M189" s="83" t="s">
        <v>654</v>
      </c>
      <c r="N189" s="83" t="s">
        <v>436</v>
      </c>
      <c r="O189" s="83" t="s">
        <v>446</v>
      </c>
      <c r="P189" s="83" t="s">
        <v>545</v>
      </c>
      <c r="Q189" s="2"/>
    </row>
    <row r="190" spans="1:17">
      <c r="A190" s="91" t="s">
        <v>400</v>
      </c>
      <c r="B190" t="s">
        <v>401</v>
      </c>
      <c r="C190" s="124" t="s">
        <v>572</v>
      </c>
      <c r="D190" t="s">
        <v>573</v>
      </c>
      <c r="E190" s="126" t="s">
        <v>659</v>
      </c>
      <c r="F190" t="s">
        <v>658</v>
      </c>
      <c r="G190" s="124" t="s">
        <v>641</v>
      </c>
      <c r="H190" t="s">
        <v>642</v>
      </c>
      <c r="I190" s="85">
        <v>31.05620002746582</v>
      </c>
      <c r="J190" s="86">
        <v>0.18645185232162476</v>
      </c>
      <c r="K190" s="82" t="s">
        <v>470</v>
      </c>
      <c r="L190" s="83" t="s">
        <v>485</v>
      </c>
      <c r="M190" s="83" t="s">
        <v>600</v>
      </c>
      <c r="N190" s="83" t="s">
        <v>439</v>
      </c>
      <c r="O190" s="83" t="s">
        <v>444</v>
      </c>
      <c r="P190" s="83" t="s">
        <v>492</v>
      </c>
      <c r="Q190" s="2"/>
    </row>
    <row r="191" spans="1:17">
      <c r="A191" s="91" t="s">
        <v>402</v>
      </c>
      <c r="B191" t="s">
        <v>403</v>
      </c>
      <c r="C191" s="124" t="s">
        <v>595</v>
      </c>
      <c r="D191" t="s">
        <v>596</v>
      </c>
      <c r="E191" s="126" t="s">
        <v>676</v>
      </c>
      <c r="F191" t="s">
        <v>675</v>
      </c>
      <c r="G191" s="124" t="s">
        <v>677</v>
      </c>
      <c r="H191" t="s">
        <v>430</v>
      </c>
      <c r="I191" s="85">
        <v>10.093785285949707</v>
      </c>
      <c r="J191" s="86">
        <v>0.1962975412607193</v>
      </c>
      <c r="K191" s="82" t="s">
        <v>436</v>
      </c>
      <c r="L191" s="83" t="s">
        <v>471</v>
      </c>
      <c r="M191" s="83" t="s">
        <v>679</v>
      </c>
      <c r="N191" s="83" t="s">
        <v>436</v>
      </c>
      <c r="O191" s="83" t="s">
        <v>445</v>
      </c>
      <c r="P191" s="83" t="s">
        <v>628</v>
      </c>
      <c r="Q191" s="2"/>
    </row>
    <row r="192" spans="1:17">
      <c r="A192" s="91" t="s">
        <v>404</v>
      </c>
      <c r="B192" t="s">
        <v>405</v>
      </c>
      <c r="C192" s="124" t="s">
        <v>587</v>
      </c>
      <c r="D192" t="s">
        <v>588</v>
      </c>
      <c r="E192" s="126" t="s">
        <v>676</v>
      </c>
      <c r="F192" t="s">
        <v>675</v>
      </c>
      <c r="G192" s="124" t="s">
        <v>677</v>
      </c>
      <c r="H192" t="s">
        <v>430</v>
      </c>
      <c r="I192" s="85">
        <v>15.731781005859375</v>
      </c>
      <c r="J192" s="86">
        <v>0.19083476066589355</v>
      </c>
      <c r="K192" s="82" t="s">
        <v>437</v>
      </c>
      <c r="L192" s="83" t="s">
        <v>485</v>
      </c>
      <c r="M192" s="83" t="s">
        <v>645</v>
      </c>
      <c r="N192" s="83" t="s">
        <v>436</v>
      </c>
      <c r="O192" s="83" t="s">
        <v>444</v>
      </c>
      <c r="P192" s="83" t="s">
        <v>646</v>
      </c>
      <c r="Q192" s="2"/>
    </row>
    <row r="193" spans="1:17">
      <c r="A193" s="91" t="s">
        <v>406</v>
      </c>
      <c r="B193" t="s">
        <v>407</v>
      </c>
      <c r="C193" s="124" t="s">
        <v>589</v>
      </c>
      <c r="D193" t="s">
        <v>590</v>
      </c>
      <c r="E193" s="126" t="s">
        <v>676</v>
      </c>
      <c r="F193" t="s">
        <v>675</v>
      </c>
      <c r="G193" s="124" t="s">
        <v>677</v>
      </c>
      <c r="H193" t="s">
        <v>430</v>
      </c>
      <c r="I193" s="85">
        <v>15.517545700073242</v>
      </c>
      <c r="J193" s="86">
        <v>0.2314922958612442</v>
      </c>
      <c r="K193" s="82" t="s">
        <v>437</v>
      </c>
      <c r="L193" s="83" t="s">
        <v>543</v>
      </c>
      <c r="M193" s="83" t="s">
        <v>654</v>
      </c>
      <c r="N193" s="83" t="s">
        <v>436</v>
      </c>
      <c r="O193" s="83" t="s">
        <v>446</v>
      </c>
      <c r="P193" s="83" t="s">
        <v>545</v>
      </c>
      <c r="Q193" s="2"/>
    </row>
    <row r="194" spans="1:17">
      <c r="A194" s="91" t="s">
        <v>408</v>
      </c>
      <c r="B194" t="s">
        <v>409</v>
      </c>
      <c r="C194" s="124" t="s">
        <v>592</v>
      </c>
      <c r="D194" t="s">
        <v>593</v>
      </c>
      <c r="E194" s="126" t="s">
        <v>681</v>
      </c>
      <c r="F194" t="s">
        <v>680</v>
      </c>
      <c r="G194" s="124" t="s">
        <v>677</v>
      </c>
      <c r="H194" t="s">
        <v>430</v>
      </c>
      <c r="I194" s="85">
        <v>12.489011764526367</v>
      </c>
      <c r="J194" s="86">
        <v>0.17487038671970367</v>
      </c>
      <c r="K194" s="82" t="s">
        <v>436</v>
      </c>
      <c r="L194" s="83" t="s">
        <v>446</v>
      </c>
      <c r="M194" s="83" t="s">
        <v>545</v>
      </c>
      <c r="N194" s="83" t="s">
        <v>436</v>
      </c>
      <c r="O194" s="83" t="s">
        <v>444</v>
      </c>
      <c r="P194" s="83" t="s">
        <v>646</v>
      </c>
      <c r="Q194" s="2"/>
    </row>
    <row r="195" spans="1:17">
      <c r="A195" s="91" t="s">
        <v>410</v>
      </c>
      <c r="B195" t="s">
        <v>411</v>
      </c>
      <c r="C195" s="124" t="s">
        <v>609</v>
      </c>
      <c r="D195" t="s">
        <v>610</v>
      </c>
      <c r="E195" s="126" t="s">
        <v>684</v>
      </c>
      <c r="F195" t="s">
        <v>683</v>
      </c>
      <c r="G195" s="124" t="s">
        <v>685</v>
      </c>
      <c r="H195" t="s">
        <v>429</v>
      </c>
      <c r="I195" s="85">
        <v>16.967796325683594</v>
      </c>
      <c r="J195" s="86">
        <v>0.21922123432159424</v>
      </c>
      <c r="K195" s="82" t="s">
        <v>437</v>
      </c>
      <c r="L195" s="83" t="s">
        <v>480</v>
      </c>
      <c r="M195" s="83" t="s">
        <v>688</v>
      </c>
      <c r="N195" s="83" t="s">
        <v>436</v>
      </c>
      <c r="O195" s="83" t="s">
        <v>445</v>
      </c>
      <c r="P195" s="83" t="s">
        <v>628</v>
      </c>
      <c r="Q195" s="2"/>
    </row>
    <row r="196" spans="1:17">
      <c r="A196" s="91" t="s">
        <v>412</v>
      </c>
      <c r="B196" t="s">
        <v>413</v>
      </c>
      <c r="C196" s="124" t="s">
        <v>601</v>
      </c>
      <c r="D196" t="s">
        <v>602</v>
      </c>
      <c r="E196" s="126" t="s">
        <v>687</v>
      </c>
      <c r="F196" t="s">
        <v>686</v>
      </c>
      <c r="G196" s="124" t="s">
        <v>685</v>
      </c>
      <c r="H196" t="s">
        <v>429</v>
      </c>
      <c r="I196" s="85">
        <v>25.183866500854492</v>
      </c>
      <c r="J196" s="86">
        <v>0.22513590753078461</v>
      </c>
      <c r="K196" s="82" t="s">
        <v>440</v>
      </c>
      <c r="L196" s="83" t="s">
        <v>543</v>
      </c>
      <c r="M196" s="83" t="s">
        <v>690</v>
      </c>
      <c r="N196" s="83" t="s">
        <v>438</v>
      </c>
      <c r="O196" s="83" t="s">
        <v>446</v>
      </c>
      <c r="P196" s="83" t="s">
        <v>497</v>
      </c>
      <c r="Q196" s="2"/>
    </row>
    <row r="197" spans="1:17">
      <c r="A197" s="91" t="s">
        <v>414</v>
      </c>
      <c r="B197" t="s">
        <v>415</v>
      </c>
      <c r="C197" s="124" t="s">
        <v>601</v>
      </c>
      <c r="D197" t="s">
        <v>602</v>
      </c>
      <c r="E197" s="126" t="s">
        <v>687</v>
      </c>
      <c r="F197" t="s">
        <v>686</v>
      </c>
      <c r="G197" s="124" t="s">
        <v>685</v>
      </c>
      <c r="H197" t="s">
        <v>429</v>
      </c>
      <c r="I197" s="85">
        <v>28.838705062866211</v>
      </c>
      <c r="J197" s="86">
        <v>0.25805169343948364</v>
      </c>
      <c r="K197" s="82" t="s">
        <v>528</v>
      </c>
      <c r="L197" s="83" t="s">
        <v>495</v>
      </c>
      <c r="M197" s="83" t="s">
        <v>657</v>
      </c>
      <c r="N197" s="83" t="s">
        <v>438</v>
      </c>
      <c r="O197" s="83" t="s">
        <v>446</v>
      </c>
      <c r="P197" s="83" t="s">
        <v>497</v>
      </c>
      <c r="Q197" s="2"/>
    </row>
  </sheetData>
  <mergeCells count="1">
    <mergeCell ref="K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C2855"/>
  </sheetPr>
  <dimension ref="A1:S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5" sqref="N5"/>
    </sheetView>
  </sheetViews>
  <sheetFormatPr defaultRowHeight="12.75"/>
  <cols>
    <col min="1" max="1" width="5.85546875" style="67" customWidth="1"/>
    <col min="2" max="2" width="55.140625" bestFit="1" customWidth="1"/>
    <col min="3" max="3" width="12.7109375" customWidth="1"/>
    <col min="4" max="6" width="14.28515625" customWidth="1"/>
    <col min="7" max="7" width="11.140625" customWidth="1"/>
    <col min="8" max="8" width="14.28515625" customWidth="1"/>
    <col min="9" max="10" width="11.85546875" customWidth="1"/>
    <col min="11" max="15" width="12.140625" customWidth="1"/>
    <col min="16" max="16" width="10.28515625" customWidth="1"/>
    <col min="17" max="17" width="11.28515625" customWidth="1"/>
    <col min="18" max="18" width="12.140625" customWidth="1"/>
  </cols>
  <sheetData>
    <row r="1" spans="1:19">
      <c r="A1" s="16" t="s">
        <v>0</v>
      </c>
      <c r="C1" s="96" t="s">
        <v>723</v>
      </c>
      <c r="D1" s="15"/>
      <c r="E1" s="15"/>
      <c r="F1" s="15">
        <f>C2+(D2+E2)</f>
        <v>74290194.232121602</v>
      </c>
      <c r="G1" s="15"/>
      <c r="H1" s="15"/>
      <c r="I1" s="15"/>
      <c r="J1" s="15">
        <f>F2-(G2+H2+I2)</f>
        <v>74121793.490202487</v>
      </c>
      <c r="K1" s="97"/>
      <c r="L1" s="15"/>
      <c r="M1" s="15">
        <f>K2+L2</f>
        <v>6984169.5600000005</v>
      </c>
      <c r="N1" s="15"/>
      <c r="O1" s="15">
        <f>M2+N2</f>
        <v>7756105.5600000005</v>
      </c>
      <c r="P1" s="15"/>
      <c r="Q1" s="15">
        <f>O2+P2</f>
        <v>7758002.5600000005</v>
      </c>
      <c r="R1" s="97"/>
      <c r="S1" s="2"/>
    </row>
    <row r="2" spans="1:19">
      <c r="A2" s="16" t="s">
        <v>1</v>
      </c>
      <c r="C2" s="97">
        <f t="shared" ref="C2:R2" si="0">SUM(C6:C197)</f>
        <v>74299489</v>
      </c>
      <c r="D2" s="15">
        <f t="shared" si="0"/>
        <v>8430.2321215957054</v>
      </c>
      <c r="E2" s="15">
        <f t="shared" si="0"/>
        <v>-17725</v>
      </c>
      <c r="F2" s="15">
        <f t="shared" si="0"/>
        <v>74290194.232121602</v>
      </c>
      <c r="G2" s="15">
        <f t="shared" si="0"/>
        <v>105010</v>
      </c>
      <c r="H2" s="15">
        <f t="shared" si="0"/>
        <v>45390.741470483219</v>
      </c>
      <c r="I2" s="15">
        <f t="shared" si="0"/>
        <v>18000.00044863642</v>
      </c>
      <c r="J2" s="15">
        <f t="shared" si="0"/>
        <v>74121793.490202487</v>
      </c>
      <c r="K2" s="97">
        <f t="shared" si="0"/>
        <v>6970427.5600000005</v>
      </c>
      <c r="L2" s="15">
        <f t="shared" si="0"/>
        <v>13742</v>
      </c>
      <c r="M2" s="15">
        <f t="shared" si="0"/>
        <v>6984169.5600000005</v>
      </c>
      <c r="N2" s="15">
        <f t="shared" si="0"/>
        <v>771936</v>
      </c>
      <c r="O2" s="15">
        <f t="shared" si="0"/>
        <v>7756105.5600000005</v>
      </c>
      <c r="P2" s="15">
        <f t="shared" si="0"/>
        <v>1897</v>
      </c>
      <c r="Q2" s="15">
        <f t="shared" si="0"/>
        <v>7758002.5600000005</v>
      </c>
      <c r="R2" s="97">
        <f t="shared" si="0"/>
        <v>16201612.000000006</v>
      </c>
      <c r="S2" s="2"/>
    </row>
    <row r="3" spans="1:19">
      <c r="A3" s="75" t="s">
        <v>418</v>
      </c>
      <c r="C3" s="2"/>
      <c r="K3" s="2"/>
      <c r="R3" s="2"/>
      <c r="S3" s="2"/>
    </row>
    <row r="4" spans="1:19">
      <c r="A4" s="66"/>
      <c r="B4" s="94"/>
      <c r="C4" s="98" t="s">
        <v>25</v>
      </c>
      <c r="D4" s="72"/>
      <c r="E4" s="72"/>
      <c r="F4" s="72"/>
      <c r="G4" s="72"/>
      <c r="H4" s="72"/>
      <c r="I4" s="72"/>
      <c r="J4" s="72"/>
      <c r="K4" s="98" t="s">
        <v>18</v>
      </c>
      <c r="L4" s="72"/>
      <c r="M4" s="72"/>
      <c r="N4" s="72"/>
      <c r="O4" s="72"/>
      <c r="P4" s="72"/>
      <c r="Q4" s="72"/>
      <c r="R4" s="98" t="s">
        <v>19</v>
      </c>
      <c r="S4" s="2"/>
    </row>
    <row r="5" spans="1:19" ht="76.5">
      <c r="A5" s="95" t="s">
        <v>6</v>
      </c>
      <c r="B5" s="95" t="s">
        <v>718</v>
      </c>
      <c r="C5" s="99" t="s">
        <v>416</v>
      </c>
      <c r="D5" s="93" t="s">
        <v>26</v>
      </c>
      <c r="E5" s="93" t="s">
        <v>27</v>
      </c>
      <c r="F5" s="93" t="s">
        <v>28</v>
      </c>
      <c r="G5" s="93" t="s">
        <v>29</v>
      </c>
      <c r="H5" s="93" t="s">
        <v>733</v>
      </c>
      <c r="I5" s="93" t="s">
        <v>734</v>
      </c>
      <c r="J5" s="93" t="s">
        <v>31</v>
      </c>
      <c r="K5" s="99" t="s">
        <v>736</v>
      </c>
      <c r="L5" s="93" t="s">
        <v>735</v>
      </c>
      <c r="M5" s="93" t="s">
        <v>737</v>
      </c>
      <c r="N5" s="145" t="s">
        <v>738</v>
      </c>
      <c r="O5" s="93" t="s">
        <v>30</v>
      </c>
      <c r="P5" s="93" t="s">
        <v>739</v>
      </c>
      <c r="Q5" s="93" t="s">
        <v>31</v>
      </c>
      <c r="R5" s="99" t="s">
        <v>419</v>
      </c>
      <c r="S5" s="2"/>
    </row>
    <row r="6" spans="1:19">
      <c r="A6" s="67" t="s">
        <v>32</v>
      </c>
      <c r="B6" t="s">
        <v>33</v>
      </c>
      <c r="C6" s="97">
        <v>151446</v>
      </c>
      <c r="D6" s="15">
        <v>0</v>
      </c>
      <c r="E6" s="15">
        <v>-131</v>
      </c>
      <c r="F6" s="15">
        <f>SUM(C6:E6)</f>
        <v>151315</v>
      </c>
      <c r="G6" s="15">
        <v>659</v>
      </c>
      <c r="H6" s="15">
        <v>55.941545368051344</v>
      </c>
      <c r="I6" s="15">
        <v>29.52126223257137</v>
      </c>
      <c r="J6" s="15">
        <f>F6-(G6+H6+I6)</f>
        <v>150570.53719239938</v>
      </c>
      <c r="K6" s="97">
        <v>14557</v>
      </c>
      <c r="L6" s="15">
        <v>0</v>
      </c>
      <c r="M6" s="15">
        <f>K6+L6</f>
        <v>14557</v>
      </c>
      <c r="N6" s="15">
        <v>0</v>
      </c>
      <c r="O6" s="15">
        <f>M6+N6</f>
        <v>14557</v>
      </c>
      <c r="P6" s="15">
        <v>0</v>
      </c>
      <c r="Q6" s="15">
        <f>O6+P6</f>
        <v>14557</v>
      </c>
      <c r="R6" s="97">
        <v>27327.799777501616</v>
      </c>
      <c r="S6" s="2"/>
    </row>
    <row r="7" spans="1:19">
      <c r="A7" s="67" t="s">
        <v>34</v>
      </c>
      <c r="B7" t="s">
        <v>35</v>
      </c>
      <c r="C7" s="97">
        <v>460370</v>
      </c>
      <c r="D7" s="15">
        <v>0</v>
      </c>
      <c r="E7" s="15">
        <v>-369</v>
      </c>
      <c r="F7" s="15">
        <f t="shared" ref="F7:F70" si="1">SUM(C7:E7)</f>
        <v>460001</v>
      </c>
      <c r="G7" s="15">
        <v>1841</v>
      </c>
      <c r="H7" s="15">
        <v>205.11899968285493</v>
      </c>
      <c r="I7" s="15">
        <v>108.24462818609503</v>
      </c>
      <c r="J7" s="15">
        <f t="shared" ref="J7:J70" si="2">F7-(G7+H7+I7)</f>
        <v>457846.63637213106</v>
      </c>
      <c r="K7" s="97">
        <v>44037</v>
      </c>
      <c r="L7" s="15">
        <v>0</v>
      </c>
      <c r="M7" s="15">
        <f t="shared" ref="M7:M70" si="3">K7+L7</f>
        <v>44037</v>
      </c>
      <c r="N7" s="15">
        <v>0</v>
      </c>
      <c r="O7" s="15">
        <f t="shared" ref="O7:O70" si="4">M7+N7</f>
        <v>44037</v>
      </c>
      <c r="P7" s="15">
        <v>0</v>
      </c>
      <c r="Q7" s="15">
        <f t="shared" ref="Q7:Q70" si="5">O7+P7</f>
        <v>44037</v>
      </c>
      <c r="R7" s="97">
        <v>69244.101982569904</v>
      </c>
      <c r="S7" s="2"/>
    </row>
    <row r="8" spans="1:19">
      <c r="A8" s="67" t="s">
        <v>36</v>
      </c>
      <c r="B8" t="s">
        <v>37</v>
      </c>
      <c r="C8" s="97">
        <v>355619</v>
      </c>
      <c r="D8" s="15">
        <v>0</v>
      </c>
      <c r="E8" s="15">
        <v>-251</v>
      </c>
      <c r="F8" s="15">
        <f t="shared" si="1"/>
        <v>355368</v>
      </c>
      <c r="G8" s="15">
        <v>1458</v>
      </c>
      <c r="H8" s="15">
        <v>156.63632703054378</v>
      </c>
      <c r="I8" s="15">
        <v>82.65953425119983</v>
      </c>
      <c r="J8" s="15">
        <f t="shared" si="2"/>
        <v>353670.70413871825</v>
      </c>
      <c r="K8" s="97">
        <v>34457</v>
      </c>
      <c r="L8" s="15">
        <v>0</v>
      </c>
      <c r="M8" s="15">
        <f t="shared" si="3"/>
        <v>34457</v>
      </c>
      <c r="N8" s="15">
        <v>0</v>
      </c>
      <c r="O8" s="15">
        <f t="shared" si="4"/>
        <v>34457</v>
      </c>
      <c r="P8" s="15">
        <v>0</v>
      </c>
      <c r="Q8" s="15">
        <f t="shared" si="5"/>
        <v>34457</v>
      </c>
      <c r="R8" s="97">
        <v>59996.277856417379</v>
      </c>
      <c r="S8" s="2"/>
    </row>
    <row r="9" spans="1:19">
      <c r="A9" s="67" t="s">
        <v>38</v>
      </c>
      <c r="B9" t="s">
        <v>39</v>
      </c>
      <c r="C9" s="97">
        <v>413954</v>
      </c>
      <c r="D9" s="15">
        <v>0</v>
      </c>
      <c r="E9" s="15">
        <v>60</v>
      </c>
      <c r="F9" s="15">
        <f t="shared" si="1"/>
        <v>414014</v>
      </c>
      <c r="G9" s="15">
        <v>1844</v>
      </c>
      <c r="H9" s="15">
        <v>182.74238153563439</v>
      </c>
      <c r="I9" s="15">
        <v>96.436123293066487</v>
      </c>
      <c r="J9" s="15">
        <f t="shared" si="2"/>
        <v>411890.82149517129</v>
      </c>
      <c r="K9" s="97">
        <v>40719</v>
      </c>
      <c r="L9" s="15">
        <v>0</v>
      </c>
      <c r="M9" s="15">
        <f t="shared" si="3"/>
        <v>40719</v>
      </c>
      <c r="N9" s="15">
        <v>0</v>
      </c>
      <c r="O9" s="15">
        <f t="shared" si="4"/>
        <v>40719</v>
      </c>
      <c r="P9" s="15">
        <v>0</v>
      </c>
      <c r="Q9" s="15">
        <f t="shared" si="5"/>
        <v>40719</v>
      </c>
      <c r="R9" s="97">
        <v>72983.733840690955</v>
      </c>
      <c r="S9" s="2"/>
    </row>
    <row r="10" spans="1:19">
      <c r="A10" s="67" t="s">
        <v>40</v>
      </c>
      <c r="B10" t="s">
        <v>41</v>
      </c>
      <c r="C10" s="97">
        <v>470022</v>
      </c>
      <c r="D10" s="15">
        <v>-1</v>
      </c>
      <c r="E10" s="15">
        <v>-469</v>
      </c>
      <c r="F10" s="15">
        <f t="shared" si="1"/>
        <v>469552</v>
      </c>
      <c r="G10" s="15">
        <v>1925</v>
      </c>
      <c r="H10" s="15">
        <v>242.41336326155582</v>
      </c>
      <c r="I10" s="15">
        <v>127.92546967447593</v>
      </c>
      <c r="J10" s="15">
        <f t="shared" si="2"/>
        <v>467256.66116706398</v>
      </c>
      <c r="K10" s="97">
        <v>44534</v>
      </c>
      <c r="L10" s="15">
        <v>0</v>
      </c>
      <c r="M10" s="15">
        <f t="shared" si="3"/>
        <v>44534</v>
      </c>
      <c r="N10" s="15">
        <v>0</v>
      </c>
      <c r="O10" s="15">
        <f t="shared" si="4"/>
        <v>44534</v>
      </c>
      <c r="P10" s="15">
        <v>0</v>
      </c>
      <c r="Q10" s="15">
        <f t="shared" si="5"/>
        <v>44534</v>
      </c>
      <c r="R10" s="97">
        <v>84248.628744643254</v>
      </c>
      <c r="S10" s="2"/>
    </row>
    <row r="11" spans="1:19">
      <c r="A11" s="67" t="s">
        <v>42</v>
      </c>
      <c r="B11" t="s">
        <v>43</v>
      </c>
      <c r="C11" s="97">
        <v>431869</v>
      </c>
      <c r="D11" s="15">
        <v>1</v>
      </c>
      <c r="E11" s="15">
        <v>-257</v>
      </c>
      <c r="F11" s="15">
        <f t="shared" si="1"/>
        <v>431613</v>
      </c>
      <c r="G11" s="15">
        <v>1958</v>
      </c>
      <c r="H11" s="15">
        <v>197.66012696711476</v>
      </c>
      <c r="I11" s="15">
        <v>104.30845988841885</v>
      </c>
      <c r="J11" s="15">
        <f t="shared" si="2"/>
        <v>429353.03141314449</v>
      </c>
      <c r="K11" s="97">
        <v>44495</v>
      </c>
      <c r="L11" s="15">
        <v>0</v>
      </c>
      <c r="M11" s="15">
        <f t="shared" si="3"/>
        <v>44495</v>
      </c>
      <c r="N11" s="15">
        <v>0</v>
      </c>
      <c r="O11" s="15">
        <f t="shared" si="4"/>
        <v>44495</v>
      </c>
      <c r="P11" s="15">
        <v>0</v>
      </c>
      <c r="Q11" s="15">
        <f t="shared" si="5"/>
        <v>44495</v>
      </c>
      <c r="R11" s="97">
        <v>91863.29060985212</v>
      </c>
      <c r="S11" s="2"/>
    </row>
    <row r="12" spans="1:19">
      <c r="A12" s="67" t="s">
        <v>44</v>
      </c>
      <c r="B12" t="s">
        <v>45</v>
      </c>
      <c r="C12" s="97">
        <v>251735</v>
      </c>
      <c r="D12" s="15">
        <v>0</v>
      </c>
      <c r="E12" s="15">
        <v>-153</v>
      </c>
      <c r="F12" s="15">
        <f t="shared" si="1"/>
        <v>251582</v>
      </c>
      <c r="G12" s="15">
        <v>984</v>
      </c>
      <c r="H12" s="15">
        <v>115.61252709397279</v>
      </c>
      <c r="I12" s="15">
        <v>61.010608613980835</v>
      </c>
      <c r="J12" s="15">
        <f t="shared" si="2"/>
        <v>250421.37686429205</v>
      </c>
      <c r="K12" s="97">
        <v>21917</v>
      </c>
      <c r="L12" s="15">
        <v>0</v>
      </c>
      <c r="M12" s="15">
        <f t="shared" si="3"/>
        <v>21917</v>
      </c>
      <c r="N12" s="15">
        <v>0</v>
      </c>
      <c r="O12" s="15">
        <f t="shared" si="4"/>
        <v>21917</v>
      </c>
      <c r="P12" s="15">
        <v>0</v>
      </c>
      <c r="Q12" s="15">
        <f t="shared" si="5"/>
        <v>21917</v>
      </c>
      <c r="R12" s="97">
        <v>42939.826951340554</v>
      </c>
      <c r="S12" s="2"/>
    </row>
    <row r="13" spans="1:19">
      <c r="A13" s="67" t="s">
        <v>46</v>
      </c>
      <c r="B13" t="s">
        <v>47</v>
      </c>
      <c r="C13" s="97">
        <v>450210</v>
      </c>
      <c r="D13" s="15">
        <v>0</v>
      </c>
      <c r="E13" s="15">
        <v>-438</v>
      </c>
      <c r="F13" s="15">
        <f t="shared" si="1"/>
        <v>449772</v>
      </c>
      <c r="G13" s="15">
        <v>1804</v>
      </c>
      <c r="H13" s="15">
        <v>193.93069060924466</v>
      </c>
      <c r="I13" s="15">
        <v>102.34037573958075</v>
      </c>
      <c r="J13" s="15">
        <f t="shared" si="2"/>
        <v>447671.72893365117</v>
      </c>
      <c r="K13" s="97">
        <v>40788</v>
      </c>
      <c r="L13" s="15">
        <v>0</v>
      </c>
      <c r="M13" s="15">
        <f t="shared" si="3"/>
        <v>40788</v>
      </c>
      <c r="N13" s="15">
        <v>0</v>
      </c>
      <c r="O13" s="15">
        <f t="shared" si="4"/>
        <v>40788</v>
      </c>
      <c r="P13" s="15">
        <v>0</v>
      </c>
      <c r="Q13" s="15">
        <f t="shared" si="5"/>
        <v>40788</v>
      </c>
      <c r="R13" s="97">
        <v>74267.114997290002</v>
      </c>
      <c r="S13" s="2"/>
    </row>
    <row r="14" spans="1:19">
      <c r="A14" s="67" t="s">
        <v>48</v>
      </c>
      <c r="B14" t="s">
        <v>49</v>
      </c>
      <c r="C14" s="97">
        <v>229687</v>
      </c>
      <c r="D14" s="15">
        <v>1</v>
      </c>
      <c r="E14" s="15">
        <v>-196</v>
      </c>
      <c r="F14" s="15">
        <f t="shared" si="1"/>
        <v>229492</v>
      </c>
      <c r="G14" s="15">
        <v>1065</v>
      </c>
      <c r="H14" s="15">
        <v>143.6300474340147</v>
      </c>
      <c r="I14" s="15">
        <v>64.829370891797183</v>
      </c>
      <c r="J14" s="15">
        <f t="shared" si="2"/>
        <v>228218.5405816742</v>
      </c>
      <c r="K14" s="97">
        <v>24176</v>
      </c>
      <c r="L14" s="15">
        <v>0</v>
      </c>
      <c r="M14" s="15">
        <f t="shared" si="3"/>
        <v>24176</v>
      </c>
      <c r="N14" s="15">
        <v>0</v>
      </c>
      <c r="O14" s="15">
        <f t="shared" si="4"/>
        <v>24176</v>
      </c>
      <c r="P14" s="15">
        <v>0</v>
      </c>
      <c r="Q14" s="15">
        <f t="shared" si="5"/>
        <v>24176</v>
      </c>
      <c r="R14" s="97">
        <v>47831.937408438134</v>
      </c>
      <c r="S14" s="2"/>
    </row>
    <row r="15" spans="1:19">
      <c r="A15" s="67" t="s">
        <v>50</v>
      </c>
      <c r="B15" t="s">
        <v>51</v>
      </c>
      <c r="C15" s="97">
        <v>266441</v>
      </c>
      <c r="D15" s="15">
        <v>15</v>
      </c>
      <c r="E15" s="15">
        <v>-238</v>
      </c>
      <c r="F15" s="15">
        <f t="shared" si="1"/>
        <v>266218</v>
      </c>
      <c r="G15" s="15">
        <v>1225</v>
      </c>
      <c r="H15" s="15">
        <v>164.06521678438264</v>
      </c>
      <c r="I15" s="15">
        <v>74.053061872337437</v>
      </c>
      <c r="J15" s="15">
        <f t="shared" si="2"/>
        <v>264754.88172134326</v>
      </c>
      <c r="K15" s="97">
        <v>25836</v>
      </c>
      <c r="L15" s="15">
        <v>0</v>
      </c>
      <c r="M15" s="15">
        <f t="shared" si="3"/>
        <v>25836</v>
      </c>
      <c r="N15" s="15">
        <v>0</v>
      </c>
      <c r="O15" s="15">
        <f t="shared" si="4"/>
        <v>25836</v>
      </c>
      <c r="P15" s="15">
        <v>0</v>
      </c>
      <c r="Q15" s="15">
        <f t="shared" si="5"/>
        <v>25836</v>
      </c>
      <c r="R15" s="97">
        <v>60779.867432100677</v>
      </c>
      <c r="S15" s="2"/>
    </row>
    <row r="16" spans="1:19">
      <c r="A16" s="67" t="s">
        <v>52</v>
      </c>
      <c r="B16" t="s">
        <v>53</v>
      </c>
      <c r="C16" s="97">
        <v>412827</v>
      </c>
      <c r="D16" s="15">
        <v>106</v>
      </c>
      <c r="E16" s="15">
        <v>-271</v>
      </c>
      <c r="F16" s="15">
        <f t="shared" si="1"/>
        <v>412662</v>
      </c>
      <c r="G16" s="15">
        <v>0</v>
      </c>
      <c r="H16" s="15">
        <v>188.0035580233851</v>
      </c>
      <c r="I16" s="15">
        <v>84.857957020970289</v>
      </c>
      <c r="J16" s="15">
        <f t="shared" si="2"/>
        <v>412389.13848495565</v>
      </c>
      <c r="K16" s="97">
        <v>41048</v>
      </c>
      <c r="L16" s="15">
        <v>0</v>
      </c>
      <c r="M16" s="15">
        <f t="shared" si="3"/>
        <v>41048</v>
      </c>
      <c r="N16" s="15">
        <v>0</v>
      </c>
      <c r="O16" s="15">
        <f t="shared" si="4"/>
        <v>41048</v>
      </c>
      <c r="P16" s="15">
        <v>0</v>
      </c>
      <c r="Q16" s="15">
        <f t="shared" si="5"/>
        <v>41048</v>
      </c>
      <c r="R16" s="97">
        <v>90573.454516313679</v>
      </c>
      <c r="S16" s="2"/>
    </row>
    <row r="17" spans="1:19">
      <c r="A17" s="67" t="s">
        <v>54</v>
      </c>
      <c r="B17" t="s">
        <v>55</v>
      </c>
      <c r="C17" s="97">
        <v>263053</v>
      </c>
      <c r="D17" s="15">
        <v>119</v>
      </c>
      <c r="E17" s="15">
        <v>-267</v>
      </c>
      <c r="F17" s="15">
        <f t="shared" si="1"/>
        <v>262905</v>
      </c>
      <c r="G17" s="15">
        <v>0</v>
      </c>
      <c r="H17" s="15">
        <v>147.71708130408828</v>
      </c>
      <c r="I17" s="15">
        <v>66.674109087905236</v>
      </c>
      <c r="J17" s="15">
        <f t="shared" si="2"/>
        <v>262690.60880960803</v>
      </c>
      <c r="K17" s="97">
        <v>26473</v>
      </c>
      <c r="L17" s="15">
        <v>0</v>
      </c>
      <c r="M17" s="15">
        <f t="shared" si="3"/>
        <v>26473</v>
      </c>
      <c r="N17" s="15">
        <v>0</v>
      </c>
      <c r="O17" s="15">
        <f t="shared" si="4"/>
        <v>26473</v>
      </c>
      <c r="P17" s="15">
        <v>0</v>
      </c>
      <c r="Q17" s="15">
        <f t="shared" si="5"/>
        <v>26473</v>
      </c>
      <c r="R17" s="97">
        <v>62396.167152810565</v>
      </c>
      <c r="S17" s="2"/>
    </row>
    <row r="18" spans="1:19">
      <c r="A18" s="67" t="s">
        <v>56</v>
      </c>
      <c r="B18" t="s">
        <v>57</v>
      </c>
      <c r="C18" s="97">
        <v>242725</v>
      </c>
      <c r="D18" s="15">
        <v>19</v>
      </c>
      <c r="E18" s="15">
        <v>-279</v>
      </c>
      <c r="F18" s="15">
        <f t="shared" si="1"/>
        <v>242465</v>
      </c>
      <c r="G18" s="15">
        <v>0</v>
      </c>
      <c r="H18" s="15">
        <v>117.94012025069499</v>
      </c>
      <c r="I18" s="15">
        <v>53.233873659118004</v>
      </c>
      <c r="J18" s="15">
        <f t="shared" si="2"/>
        <v>242293.82600609018</v>
      </c>
      <c r="K18" s="97">
        <v>22035</v>
      </c>
      <c r="L18" s="15">
        <v>0</v>
      </c>
      <c r="M18" s="15">
        <f t="shared" si="3"/>
        <v>22035</v>
      </c>
      <c r="N18" s="15">
        <v>0</v>
      </c>
      <c r="O18" s="15">
        <f t="shared" si="4"/>
        <v>22035</v>
      </c>
      <c r="P18" s="15">
        <v>0</v>
      </c>
      <c r="Q18" s="15">
        <f t="shared" si="5"/>
        <v>22035</v>
      </c>
      <c r="R18" s="97">
        <v>48825.426956162191</v>
      </c>
      <c r="S18" s="2"/>
    </row>
    <row r="19" spans="1:19">
      <c r="A19" s="67" t="s">
        <v>58</v>
      </c>
      <c r="B19" t="s">
        <v>59</v>
      </c>
      <c r="C19" s="97">
        <v>341773</v>
      </c>
      <c r="D19" s="15">
        <v>114</v>
      </c>
      <c r="E19" s="15">
        <v>-232</v>
      </c>
      <c r="F19" s="15">
        <f t="shared" si="1"/>
        <v>341655</v>
      </c>
      <c r="G19" s="15">
        <v>0</v>
      </c>
      <c r="H19" s="15">
        <v>182.16493820899424</v>
      </c>
      <c r="I19" s="15">
        <v>82.222616740815923</v>
      </c>
      <c r="J19" s="15">
        <f t="shared" si="2"/>
        <v>341390.61244505021</v>
      </c>
      <c r="K19" s="97">
        <v>37493</v>
      </c>
      <c r="L19" s="15">
        <v>0</v>
      </c>
      <c r="M19" s="15">
        <f t="shared" si="3"/>
        <v>37493</v>
      </c>
      <c r="N19" s="15">
        <v>0</v>
      </c>
      <c r="O19" s="15">
        <f t="shared" si="4"/>
        <v>37493</v>
      </c>
      <c r="P19" s="15">
        <v>0</v>
      </c>
      <c r="Q19" s="15">
        <f t="shared" si="5"/>
        <v>37493</v>
      </c>
      <c r="R19" s="97">
        <v>73806.350434349544</v>
      </c>
      <c r="S19" s="2"/>
    </row>
    <row r="20" spans="1:19">
      <c r="A20" s="67" t="s">
        <v>60</v>
      </c>
      <c r="B20" t="s">
        <v>61</v>
      </c>
      <c r="C20" s="97">
        <v>552258</v>
      </c>
      <c r="D20" s="15">
        <v>45</v>
      </c>
      <c r="E20" s="15">
        <v>-426</v>
      </c>
      <c r="F20" s="15">
        <f t="shared" si="1"/>
        <v>551877</v>
      </c>
      <c r="G20" s="15">
        <v>0</v>
      </c>
      <c r="H20" s="15">
        <v>331.04974347596072</v>
      </c>
      <c r="I20" s="15">
        <v>149.42379388475203</v>
      </c>
      <c r="J20" s="15">
        <f t="shared" si="2"/>
        <v>551396.52646263933</v>
      </c>
      <c r="K20" s="97">
        <v>50241</v>
      </c>
      <c r="L20" s="15">
        <v>0</v>
      </c>
      <c r="M20" s="15">
        <f t="shared" si="3"/>
        <v>50241</v>
      </c>
      <c r="N20" s="15">
        <v>0</v>
      </c>
      <c r="O20" s="15">
        <f t="shared" si="4"/>
        <v>50241</v>
      </c>
      <c r="P20" s="15">
        <v>0</v>
      </c>
      <c r="Q20" s="15">
        <f t="shared" si="5"/>
        <v>50241</v>
      </c>
      <c r="R20" s="97">
        <v>104876.31704836465</v>
      </c>
      <c r="S20" s="2"/>
    </row>
    <row r="21" spans="1:19">
      <c r="A21" s="67" t="s">
        <v>62</v>
      </c>
      <c r="B21" t="s">
        <v>63</v>
      </c>
      <c r="C21" s="97">
        <v>256674</v>
      </c>
      <c r="D21" s="15">
        <v>154</v>
      </c>
      <c r="E21" s="15">
        <v>-235</v>
      </c>
      <c r="F21" s="15">
        <f t="shared" si="1"/>
        <v>256593</v>
      </c>
      <c r="G21" s="15">
        <v>0</v>
      </c>
      <c r="H21" s="15">
        <v>144.79777139689287</v>
      </c>
      <c r="I21" s="15">
        <v>65.356438947828053</v>
      </c>
      <c r="J21" s="15">
        <f t="shared" si="2"/>
        <v>256382.84578965529</v>
      </c>
      <c r="K21" s="97">
        <v>26646</v>
      </c>
      <c r="L21" s="15">
        <v>0</v>
      </c>
      <c r="M21" s="15">
        <f t="shared" si="3"/>
        <v>26646</v>
      </c>
      <c r="N21" s="15">
        <v>0</v>
      </c>
      <c r="O21" s="15">
        <f t="shared" si="4"/>
        <v>26646</v>
      </c>
      <c r="P21" s="15">
        <v>0</v>
      </c>
      <c r="Q21" s="15">
        <f t="shared" si="5"/>
        <v>26646</v>
      </c>
      <c r="R21" s="97">
        <v>55920.525017904874</v>
      </c>
      <c r="S21" s="2"/>
    </row>
    <row r="22" spans="1:19">
      <c r="A22" s="67" t="s">
        <v>64</v>
      </c>
      <c r="B22" t="s">
        <v>65</v>
      </c>
      <c r="C22" s="97">
        <v>324598</v>
      </c>
      <c r="D22" s="15">
        <v>122</v>
      </c>
      <c r="E22" s="15">
        <v>-294</v>
      </c>
      <c r="F22" s="15">
        <f t="shared" si="1"/>
        <v>324426</v>
      </c>
      <c r="G22" s="15">
        <v>0</v>
      </c>
      <c r="H22" s="15">
        <v>165.23294074726081</v>
      </c>
      <c r="I22" s="15">
        <v>74.580129928368308</v>
      </c>
      <c r="J22" s="15">
        <f t="shared" si="2"/>
        <v>324186.18692932435</v>
      </c>
      <c r="K22" s="97">
        <v>30927</v>
      </c>
      <c r="L22" s="15">
        <v>0</v>
      </c>
      <c r="M22" s="15">
        <f t="shared" si="3"/>
        <v>30927</v>
      </c>
      <c r="N22" s="15">
        <v>0</v>
      </c>
      <c r="O22" s="15">
        <f t="shared" si="4"/>
        <v>30927</v>
      </c>
      <c r="P22" s="15">
        <v>0</v>
      </c>
      <c r="Q22" s="15">
        <f t="shared" si="5"/>
        <v>30927</v>
      </c>
      <c r="R22" s="97">
        <v>76746.472142909886</v>
      </c>
      <c r="S22" s="2"/>
    </row>
    <row r="23" spans="1:19">
      <c r="A23" s="67" t="s">
        <v>66</v>
      </c>
      <c r="B23" t="s">
        <v>67</v>
      </c>
      <c r="C23" s="97">
        <v>276788</v>
      </c>
      <c r="D23" s="15">
        <v>-10343</v>
      </c>
      <c r="E23" s="15">
        <v>-183</v>
      </c>
      <c r="F23" s="15">
        <f t="shared" si="1"/>
        <v>266262</v>
      </c>
      <c r="G23" s="15">
        <v>0</v>
      </c>
      <c r="H23" s="15">
        <v>155.30728706279638</v>
      </c>
      <c r="I23" s="15">
        <v>70.100051452105888</v>
      </c>
      <c r="J23" s="15">
        <f t="shared" si="2"/>
        <v>266036.59266148508</v>
      </c>
      <c r="K23" s="97">
        <v>26433</v>
      </c>
      <c r="L23" s="15">
        <v>0</v>
      </c>
      <c r="M23" s="15">
        <f t="shared" si="3"/>
        <v>26433</v>
      </c>
      <c r="N23" s="15">
        <v>0</v>
      </c>
      <c r="O23" s="15">
        <f t="shared" si="4"/>
        <v>26433</v>
      </c>
      <c r="P23" s="15">
        <v>0</v>
      </c>
      <c r="Q23" s="15">
        <f t="shared" si="5"/>
        <v>26433</v>
      </c>
      <c r="R23" s="97">
        <v>60368.873976057832</v>
      </c>
      <c r="S23" s="2"/>
    </row>
    <row r="24" spans="1:19">
      <c r="A24" s="67" t="s">
        <v>68</v>
      </c>
      <c r="B24" t="s">
        <v>69</v>
      </c>
      <c r="C24" s="97">
        <v>202755</v>
      </c>
      <c r="D24" s="15">
        <v>7</v>
      </c>
      <c r="E24" s="15">
        <v>-35</v>
      </c>
      <c r="F24" s="15">
        <f t="shared" si="1"/>
        <v>202727</v>
      </c>
      <c r="G24" s="15">
        <v>836</v>
      </c>
      <c r="H24" s="15">
        <v>98.672674863205216</v>
      </c>
      <c r="I24" s="15">
        <v>44.537250734608627</v>
      </c>
      <c r="J24" s="15">
        <f t="shared" si="2"/>
        <v>201747.79007440218</v>
      </c>
      <c r="K24" s="97">
        <v>18289</v>
      </c>
      <c r="L24" s="15">
        <v>0</v>
      </c>
      <c r="M24" s="15">
        <f t="shared" si="3"/>
        <v>18289</v>
      </c>
      <c r="N24" s="15">
        <v>0</v>
      </c>
      <c r="O24" s="15">
        <f t="shared" si="4"/>
        <v>18289</v>
      </c>
      <c r="P24" s="15">
        <v>0</v>
      </c>
      <c r="Q24" s="15">
        <f t="shared" si="5"/>
        <v>18289</v>
      </c>
      <c r="R24" s="97">
        <v>37187.810800671039</v>
      </c>
      <c r="S24" s="2"/>
    </row>
    <row r="25" spans="1:19">
      <c r="A25" s="67" t="s">
        <v>70</v>
      </c>
      <c r="B25" t="s">
        <v>71</v>
      </c>
      <c r="C25" s="97">
        <v>395707</v>
      </c>
      <c r="D25" s="15">
        <v>132</v>
      </c>
      <c r="E25" s="15">
        <v>-233</v>
      </c>
      <c r="F25" s="15">
        <f t="shared" si="1"/>
        <v>395606</v>
      </c>
      <c r="G25" s="15">
        <v>0</v>
      </c>
      <c r="H25" s="15">
        <v>185.08424811618966</v>
      </c>
      <c r="I25" s="15">
        <v>83.540286880893106</v>
      </c>
      <c r="J25" s="15">
        <f t="shared" si="2"/>
        <v>395337.3754650029</v>
      </c>
      <c r="K25" s="97">
        <v>38765</v>
      </c>
      <c r="L25" s="15">
        <v>0</v>
      </c>
      <c r="M25" s="15">
        <f t="shared" si="3"/>
        <v>38765</v>
      </c>
      <c r="N25" s="15">
        <v>0</v>
      </c>
      <c r="O25" s="15">
        <f t="shared" si="4"/>
        <v>38765</v>
      </c>
      <c r="P25" s="15">
        <v>0</v>
      </c>
      <c r="Q25" s="15">
        <f t="shared" si="5"/>
        <v>38765</v>
      </c>
      <c r="R25" s="97">
        <v>87761.301021558931</v>
      </c>
      <c r="S25" s="2"/>
    </row>
    <row r="26" spans="1:19">
      <c r="A26" s="67" t="s">
        <v>72</v>
      </c>
      <c r="B26" t="s">
        <v>73</v>
      </c>
      <c r="C26" s="97">
        <v>456545</v>
      </c>
      <c r="D26" s="15">
        <v>1587</v>
      </c>
      <c r="E26" s="15">
        <v>49</v>
      </c>
      <c r="F26" s="15">
        <f t="shared" si="1"/>
        <v>458181</v>
      </c>
      <c r="G26" s="15">
        <v>203</v>
      </c>
      <c r="H26" s="15">
        <v>369.00077226950123</v>
      </c>
      <c r="I26" s="15">
        <v>166.55350570575538</v>
      </c>
      <c r="J26" s="15">
        <f t="shared" si="2"/>
        <v>457442.44572202477</v>
      </c>
      <c r="K26" s="97">
        <v>46749</v>
      </c>
      <c r="L26" s="15">
        <v>0</v>
      </c>
      <c r="M26" s="15">
        <f t="shared" si="3"/>
        <v>46749</v>
      </c>
      <c r="N26" s="15">
        <v>0</v>
      </c>
      <c r="O26" s="15">
        <f t="shared" si="4"/>
        <v>46749</v>
      </c>
      <c r="P26" s="15">
        <v>0</v>
      </c>
      <c r="Q26" s="15">
        <f t="shared" si="5"/>
        <v>46749</v>
      </c>
      <c r="R26" s="97">
        <v>85638.601268765633</v>
      </c>
      <c r="S26" s="2"/>
    </row>
    <row r="27" spans="1:19">
      <c r="A27" s="67" t="s">
        <v>74</v>
      </c>
      <c r="B27" t="s">
        <v>75</v>
      </c>
      <c r="C27" s="97">
        <v>276051</v>
      </c>
      <c r="D27" s="15">
        <v>0</v>
      </c>
      <c r="E27" s="15">
        <v>0</v>
      </c>
      <c r="F27" s="15">
        <f t="shared" si="1"/>
        <v>276051</v>
      </c>
      <c r="G27" s="15">
        <v>1105</v>
      </c>
      <c r="H27" s="15">
        <v>124.36260204652491</v>
      </c>
      <c r="I27" s="15">
        <v>56.132747967287798</v>
      </c>
      <c r="J27" s="15">
        <f t="shared" si="2"/>
        <v>274765.50464998616</v>
      </c>
      <c r="K27" s="97">
        <v>30745</v>
      </c>
      <c r="L27" s="15">
        <v>0</v>
      </c>
      <c r="M27" s="15">
        <f t="shared" si="3"/>
        <v>30745</v>
      </c>
      <c r="N27" s="15">
        <v>0</v>
      </c>
      <c r="O27" s="15">
        <f t="shared" si="4"/>
        <v>30745</v>
      </c>
      <c r="P27" s="15">
        <v>0</v>
      </c>
      <c r="Q27" s="15">
        <f t="shared" si="5"/>
        <v>30745</v>
      </c>
      <c r="R27" s="97">
        <v>52753.080985651781</v>
      </c>
      <c r="S27" s="2"/>
    </row>
    <row r="28" spans="1:19">
      <c r="A28" s="67" t="s">
        <v>76</v>
      </c>
      <c r="B28" t="s">
        <v>77</v>
      </c>
      <c r="C28" s="97">
        <v>517520</v>
      </c>
      <c r="D28" s="15">
        <v>-27409</v>
      </c>
      <c r="E28" s="15">
        <v>-430</v>
      </c>
      <c r="F28" s="15">
        <f t="shared" si="1"/>
        <v>489681</v>
      </c>
      <c r="G28" s="15">
        <v>2178</v>
      </c>
      <c r="H28" s="15">
        <v>332.1106635070916</v>
      </c>
      <c r="I28" s="15">
        <v>150.51076752640674</v>
      </c>
      <c r="J28" s="15">
        <f t="shared" si="2"/>
        <v>487020.37856896652</v>
      </c>
      <c r="K28" s="97">
        <v>0</v>
      </c>
      <c r="L28" s="15">
        <v>0</v>
      </c>
      <c r="M28" s="15">
        <f t="shared" si="3"/>
        <v>0</v>
      </c>
      <c r="N28" s="15">
        <v>45296</v>
      </c>
      <c r="O28" s="15">
        <f t="shared" si="4"/>
        <v>45296</v>
      </c>
      <c r="P28" s="15">
        <v>0</v>
      </c>
      <c r="Q28" s="15">
        <f t="shared" si="5"/>
        <v>45296</v>
      </c>
      <c r="R28" s="97">
        <v>87083.150693852134</v>
      </c>
      <c r="S28" s="2"/>
    </row>
    <row r="29" spans="1:19">
      <c r="A29" s="67" t="s">
        <v>78</v>
      </c>
      <c r="B29" t="s">
        <v>79</v>
      </c>
      <c r="C29" s="97">
        <v>231592</v>
      </c>
      <c r="D29" s="15">
        <v>168</v>
      </c>
      <c r="E29" s="15">
        <v>-213</v>
      </c>
      <c r="F29" s="15">
        <f t="shared" si="1"/>
        <v>231547</v>
      </c>
      <c r="G29" s="15">
        <v>903</v>
      </c>
      <c r="H29" s="15">
        <v>139.54301356394112</v>
      </c>
      <c r="I29" s="15">
        <v>62.984632695689136</v>
      </c>
      <c r="J29" s="15">
        <f t="shared" si="2"/>
        <v>230441.47235374036</v>
      </c>
      <c r="K29" s="97">
        <v>23638</v>
      </c>
      <c r="L29" s="15">
        <v>142</v>
      </c>
      <c r="M29" s="15">
        <f t="shared" si="3"/>
        <v>23780</v>
      </c>
      <c r="N29" s="15">
        <v>0</v>
      </c>
      <c r="O29" s="15">
        <f t="shared" si="4"/>
        <v>23780</v>
      </c>
      <c r="P29" s="15">
        <v>0</v>
      </c>
      <c r="Q29" s="15">
        <f t="shared" si="5"/>
        <v>23780</v>
      </c>
      <c r="R29" s="97">
        <v>47024.512645941213</v>
      </c>
      <c r="S29" s="2"/>
    </row>
    <row r="30" spans="1:19">
      <c r="A30" s="67" t="s">
        <v>80</v>
      </c>
      <c r="B30" t="s">
        <v>81</v>
      </c>
      <c r="C30" s="97">
        <v>243960</v>
      </c>
      <c r="D30" s="15">
        <v>10</v>
      </c>
      <c r="E30" s="15">
        <v>0</v>
      </c>
      <c r="F30" s="15">
        <f t="shared" si="1"/>
        <v>243970</v>
      </c>
      <c r="G30" s="15">
        <v>0</v>
      </c>
      <c r="H30" s="15">
        <v>122.02715412076857</v>
      </c>
      <c r="I30" s="15">
        <v>55.07861185522605</v>
      </c>
      <c r="J30" s="15">
        <f t="shared" si="2"/>
        <v>243792.89423402402</v>
      </c>
      <c r="K30" s="97">
        <v>0</v>
      </c>
      <c r="L30" s="15">
        <v>0</v>
      </c>
      <c r="M30" s="15">
        <f t="shared" si="3"/>
        <v>0</v>
      </c>
      <c r="N30" s="15">
        <v>21423</v>
      </c>
      <c r="O30" s="15">
        <f t="shared" si="4"/>
        <v>21423</v>
      </c>
      <c r="P30" s="15">
        <v>0</v>
      </c>
      <c r="Q30" s="15">
        <f t="shared" si="5"/>
        <v>21423</v>
      </c>
      <c r="R30" s="97">
        <v>51863.766483116066</v>
      </c>
      <c r="S30" s="2"/>
    </row>
    <row r="31" spans="1:19">
      <c r="A31" s="67" t="s">
        <v>82</v>
      </c>
      <c r="B31" t="s">
        <v>83</v>
      </c>
      <c r="C31" s="97">
        <v>183931</v>
      </c>
      <c r="D31" s="15">
        <v>8</v>
      </c>
      <c r="E31" s="15">
        <v>0</v>
      </c>
      <c r="F31" s="15">
        <f t="shared" si="1"/>
        <v>183939</v>
      </c>
      <c r="G31" s="15">
        <v>0</v>
      </c>
      <c r="H31" s="15">
        <v>96.337226937448889</v>
      </c>
      <c r="I31" s="15">
        <v>43.483114622546893</v>
      </c>
      <c r="J31" s="15">
        <f t="shared" si="2"/>
        <v>183799.17965844</v>
      </c>
      <c r="K31" s="97">
        <v>0</v>
      </c>
      <c r="L31" s="15">
        <v>0</v>
      </c>
      <c r="M31" s="15">
        <f t="shared" si="3"/>
        <v>0</v>
      </c>
      <c r="N31" s="15">
        <v>16556</v>
      </c>
      <c r="O31" s="15">
        <f t="shared" si="4"/>
        <v>16556</v>
      </c>
      <c r="P31" s="15">
        <v>0</v>
      </c>
      <c r="Q31" s="15">
        <f t="shared" si="5"/>
        <v>16556</v>
      </c>
      <c r="R31" s="97">
        <v>36316.731960744175</v>
      </c>
      <c r="S31" s="2"/>
    </row>
    <row r="32" spans="1:19">
      <c r="A32" s="67" t="s">
        <v>84</v>
      </c>
      <c r="B32" t="s">
        <v>85</v>
      </c>
      <c r="C32" s="97">
        <v>412512</v>
      </c>
      <c r="D32" s="15">
        <v>307</v>
      </c>
      <c r="E32" s="15">
        <v>122</v>
      </c>
      <c r="F32" s="15">
        <f t="shared" si="1"/>
        <v>412941</v>
      </c>
      <c r="G32" s="15">
        <v>0</v>
      </c>
      <c r="H32" s="15">
        <v>200.26465963360585</v>
      </c>
      <c r="I32" s="15">
        <v>90.392171609294422</v>
      </c>
      <c r="J32" s="15">
        <f t="shared" si="2"/>
        <v>412650.3431687571</v>
      </c>
      <c r="K32" s="97">
        <v>39157</v>
      </c>
      <c r="L32" s="15">
        <v>0</v>
      </c>
      <c r="M32" s="15">
        <f t="shared" si="3"/>
        <v>39157</v>
      </c>
      <c r="N32" s="15">
        <v>0</v>
      </c>
      <c r="O32" s="15">
        <f t="shared" si="4"/>
        <v>39157</v>
      </c>
      <c r="P32" s="15">
        <v>0</v>
      </c>
      <c r="Q32" s="15">
        <f t="shared" si="5"/>
        <v>39157</v>
      </c>
      <c r="R32" s="97">
        <v>90541.768243275175</v>
      </c>
      <c r="S32" s="2"/>
    </row>
    <row r="33" spans="1:19">
      <c r="A33" s="67" t="s">
        <v>86</v>
      </c>
      <c r="B33" t="s">
        <v>87</v>
      </c>
      <c r="C33" s="97">
        <v>301737</v>
      </c>
      <c r="D33" s="15">
        <v>11</v>
      </c>
      <c r="E33" s="15">
        <v>-288</v>
      </c>
      <c r="F33" s="15">
        <f t="shared" si="1"/>
        <v>301460</v>
      </c>
      <c r="G33" s="15">
        <v>0</v>
      </c>
      <c r="H33" s="15">
        <v>136.6237036567457</v>
      </c>
      <c r="I33" s="15">
        <v>61.666962555611953</v>
      </c>
      <c r="J33" s="15">
        <f t="shared" si="2"/>
        <v>301261.70933378761</v>
      </c>
      <c r="K33" s="97">
        <v>28559</v>
      </c>
      <c r="L33" s="15">
        <v>0</v>
      </c>
      <c r="M33" s="15">
        <f t="shared" si="3"/>
        <v>28559</v>
      </c>
      <c r="N33" s="15">
        <v>0</v>
      </c>
      <c r="O33" s="15">
        <f t="shared" si="4"/>
        <v>28559</v>
      </c>
      <c r="P33" s="15">
        <v>0</v>
      </c>
      <c r="Q33" s="15">
        <f t="shared" si="5"/>
        <v>28559</v>
      </c>
      <c r="R33" s="97">
        <v>54399.788048532573</v>
      </c>
      <c r="S33" s="2"/>
    </row>
    <row r="34" spans="1:19">
      <c r="A34" s="67" t="s">
        <v>88</v>
      </c>
      <c r="B34" t="s">
        <v>89</v>
      </c>
      <c r="C34" s="97">
        <v>355545</v>
      </c>
      <c r="D34" s="15">
        <v>98</v>
      </c>
      <c r="E34" s="15">
        <v>-347</v>
      </c>
      <c r="F34" s="15">
        <f t="shared" si="1"/>
        <v>355296</v>
      </c>
      <c r="G34" s="15">
        <v>0</v>
      </c>
      <c r="H34" s="15">
        <v>189.17128198626324</v>
      </c>
      <c r="I34" s="15">
        <v>85.38502507700116</v>
      </c>
      <c r="J34" s="15">
        <f t="shared" si="2"/>
        <v>355021.44369293674</v>
      </c>
      <c r="K34" s="97">
        <v>33041</v>
      </c>
      <c r="L34" s="15">
        <v>0</v>
      </c>
      <c r="M34" s="15">
        <f t="shared" si="3"/>
        <v>33041</v>
      </c>
      <c r="N34" s="15">
        <v>0</v>
      </c>
      <c r="O34" s="15">
        <f t="shared" si="4"/>
        <v>33041</v>
      </c>
      <c r="P34" s="15">
        <v>0</v>
      </c>
      <c r="Q34" s="15">
        <f t="shared" si="5"/>
        <v>33041</v>
      </c>
      <c r="R34" s="97">
        <v>73251.567789693348</v>
      </c>
      <c r="S34" s="2"/>
    </row>
    <row r="35" spans="1:19">
      <c r="A35" s="67" t="s">
        <v>90</v>
      </c>
      <c r="B35" t="s">
        <v>91</v>
      </c>
      <c r="C35" s="97">
        <v>308423</v>
      </c>
      <c r="D35" s="15">
        <v>113</v>
      </c>
      <c r="E35" s="15">
        <v>17</v>
      </c>
      <c r="F35" s="15">
        <f t="shared" si="1"/>
        <v>308553</v>
      </c>
      <c r="G35" s="15">
        <v>0</v>
      </c>
      <c r="H35" s="15">
        <v>131.36894582379392</v>
      </c>
      <c r="I35" s="15">
        <v>59.295156303473021</v>
      </c>
      <c r="J35" s="15">
        <f t="shared" si="2"/>
        <v>308362.33589787275</v>
      </c>
      <c r="K35" s="97">
        <v>30774</v>
      </c>
      <c r="L35" s="15">
        <v>0</v>
      </c>
      <c r="M35" s="15">
        <f t="shared" si="3"/>
        <v>30774</v>
      </c>
      <c r="N35" s="15">
        <v>0</v>
      </c>
      <c r="O35" s="15">
        <f t="shared" si="4"/>
        <v>30774</v>
      </c>
      <c r="P35" s="15">
        <v>0</v>
      </c>
      <c r="Q35" s="15">
        <f t="shared" si="5"/>
        <v>30774</v>
      </c>
      <c r="R35" s="97">
        <v>73341.490797932085</v>
      </c>
      <c r="S35" s="2"/>
    </row>
    <row r="36" spans="1:19">
      <c r="A36" s="67" t="s">
        <v>92</v>
      </c>
      <c r="B36" t="s">
        <v>93</v>
      </c>
      <c r="C36" s="97">
        <v>134708</v>
      </c>
      <c r="D36" s="15">
        <v>116</v>
      </c>
      <c r="E36" s="15">
        <v>-99</v>
      </c>
      <c r="F36" s="15">
        <f t="shared" si="1"/>
        <v>134725</v>
      </c>
      <c r="G36" s="15">
        <v>480</v>
      </c>
      <c r="H36" s="15">
        <v>73.566609661324605</v>
      </c>
      <c r="I36" s="15">
        <v>33.205287529944897</v>
      </c>
      <c r="J36" s="15">
        <f t="shared" si="2"/>
        <v>134138.22810280873</v>
      </c>
      <c r="K36" s="97">
        <v>13086</v>
      </c>
      <c r="L36" s="15">
        <v>78</v>
      </c>
      <c r="M36" s="15">
        <f t="shared" si="3"/>
        <v>13164</v>
      </c>
      <c r="N36" s="15">
        <v>0</v>
      </c>
      <c r="O36" s="15">
        <f t="shared" si="4"/>
        <v>13164</v>
      </c>
      <c r="P36" s="15">
        <v>0</v>
      </c>
      <c r="Q36" s="15">
        <f t="shared" si="5"/>
        <v>13164</v>
      </c>
      <c r="R36" s="97">
        <v>23220.355625842069</v>
      </c>
      <c r="S36" s="2"/>
    </row>
    <row r="37" spans="1:19">
      <c r="A37" s="67" t="s">
        <v>94</v>
      </c>
      <c r="B37" t="s">
        <v>95</v>
      </c>
      <c r="C37" s="97">
        <v>284188</v>
      </c>
      <c r="D37" s="15">
        <v>19</v>
      </c>
      <c r="E37" s="15">
        <v>-113</v>
      </c>
      <c r="F37" s="15">
        <f t="shared" si="1"/>
        <v>284094</v>
      </c>
      <c r="G37" s="15">
        <v>1254</v>
      </c>
      <c r="H37" s="15">
        <v>149.46866724840555</v>
      </c>
      <c r="I37" s="15">
        <v>67.464711171951535</v>
      </c>
      <c r="J37" s="15">
        <f t="shared" si="2"/>
        <v>282623.06662157964</v>
      </c>
      <c r="K37" s="97">
        <v>27120</v>
      </c>
      <c r="L37" s="15">
        <v>0</v>
      </c>
      <c r="M37" s="15">
        <f t="shared" si="3"/>
        <v>27120</v>
      </c>
      <c r="N37" s="15">
        <v>0</v>
      </c>
      <c r="O37" s="15">
        <f t="shared" si="4"/>
        <v>27120</v>
      </c>
      <c r="P37" s="15">
        <v>0</v>
      </c>
      <c r="Q37" s="15">
        <f t="shared" si="5"/>
        <v>27120</v>
      </c>
      <c r="R37" s="97">
        <v>55571.224750049369</v>
      </c>
      <c r="S37" s="2"/>
    </row>
    <row r="38" spans="1:19">
      <c r="A38" s="67" t="s">
        <v>96</v>
      </c>
      <c r="B38" t="s">
        <v>97</v>
      </c>
      <c r="C38" s="97">
        <v>348429</v>
      </c>
      <c r="D38" s="15">
        <v>-2</v>
      </c>
      <c r="E38" s="15">
        <v>-407</v>
      </c>
      <c r="F38" s="15">
        <f t="shared" si="1"/>
        <v>348020</v>
      </c>
      <c r="G38" s="15">
        <v>1547</v>
      </c>
      <c r="H38" s="15">
        <v>179.24562830179883</v>
      </c>
      <c r="I38" s="15">
        <v>80.904946600738754</v>
      </c>
      <c r="J38" s="15">
        <f t="shared" si="2"/>
        <v>346212.84942509746</v>
      </c>
      <c r="K38" s="97">
        <v>35375</v>
      </c>
      <c r="L38" s="15">
        <v>0</v>
      </c>
      <c r="M38" s="15">
        <f t="shared" si="3"/>
        <v>35375</v>
      </c>
      <c r="N38" s="15">
        <v>0</v>
      </c>
      <c r="O38" s="15">
        <f t="shared" si="4"/>
        <v>35375</v>
      </c>
      <c r="P38" s="15">
        <v>48</v>
      </c>
      <c r="Q38" s="15">
        <f t="shared" si="5"/>
        <v>35423</v>
      </c>
      <c r="R38" s="97">
        <v>68714.064260315354</v>
      </c>
      <c r="S38" s="2"/>
    </row>
    <row r="39" spans="1:19">
      <c r="A39" s="67" t="s">
        <v>98</v>
      </c>
      <c r="B39" t="s">
        <v>99</v>
      </c>
      <c r="C39" s="97">
        <v>152633</v>
      </c>
      <c r="D39" s="15">
        <v>12</v>
      </c>
      <c r="E39" s="15">
        <v>-159</v>
      </c>
      <c r="F39" s="15">
        <f t="shared" si="1"/>
        <v>152486</v>
      </c>
      <c r="G39" s="15">
        <v>0</v>
      </c>
      <c r="H39" s="15">
        <v>74.734333624202776</v>
      </c>
      <c r="I39" s="15">
        <v>33.732355585975768</v>
      </c>
      <c r="J39" s="15">
        <f t="shared" si="2"/>
        <v>152377.53331078982</v>
      </c>
      <c r="K39" s="97">
        <v>14067</v>
      </c>
      <c r="L39" s="15">
        <v>0</v>
      </c>
      <c r="M39" s="15">
        <f t="shared" si="3"/>
        <v>14067</v>
      </c>
      <c r="N39" s="15">
        <v>0</v>
      </c>
      <c r="O39" s="15">
        <f t="shared" si="4"/>
        <v>14067</v>
      </c>
      <c r="P39" s="15">
        <v>0</v>
      </c>
      <c r="Q39" s="15">
        <f t="shared" si="5"/>
        <v>14067</v>
      </c>
      <c r="R39" s="97">
        <v>34568.352665372324</v>
      </c>
      <c r="S39" s="2"/>
    </row>
    <row r="40" spans="1:19">
      <c r="A40" s="67" t="s">
        <v>100</v>
      </c>
      <c r="B40" t="s">
        <v>101</v>
      </c>
      <c r="C40" s="97">
        <v>465292</v>
      </c>
      <c r="D40" s="15">
        <v>120</v>
      </c>
      <c r="E40" s="15">
        <v>-296</v>
      </c>
      <c r="F40" s="15">
        <f t="shared" si="1"/>
        <v>465116</v>
      </c>
      <c r="G40" s="15">
        <v>0</v>
      </c>
      <c r="H40" s="15">
        <v>210.77417529950938</v>
      </c>
      <c r="I40" s="15">
        <v>95.135784113572285</v>
      </c>
      <c r="J40" s="15">
        <f t="shared" si="2"/>
        <v>464810.09004058695</v>
      </c>
      <c r="K40" s="97">
        <v>46889</v>
      </c>
      <c r="L40" s="15">
        <v>0</v>
      </c>
      <c r="M40" s="15">
        <f t="shared" si="3"/>
        <v>46889</v>
      </c>
      <c r="N40" s="15">
        <v>0</v>
      </c>
      <c r="O40" s="15">
        <f t="shared" si="4"/>
        <v>46889</v>
      </c>
      <c r="P40" s="15">
        <v>0</v>
      </c>
      <c r="Q40" s="15">
        <f t="shared" si="5"/>
        <v>46889</v>
      </c>
      <c r="R40" s="97">
        <v>94087.825272914954</v>
      </c>
      <c r="S40" s="2"/>
    </row>
    <row r="41" spans="1:19">
      <c r="A41" s="67" t="s">
        <v>102</v>
      </c>
      <c r="B41" t="s">
        <v>103</v>
      </c>
      <c r="C41" s="97">
        <v>227418</v>
      </c>
      <c r="D41" s="15">
        <v>36184</v>
      </c>
      <c r="E41" s="15">
        <v>-251</v>
      </c>
      <c r="F41" s="15">
        <f t="shared" si="1"/>
        <v>263351</v>
      </c>
      <c r="G41" s="15">
        <v>933</v>
      </c>
      <c r="H41" s="15">
        <v>137.20756563818478</v>
      </c>
      <c r="I41" s="15">
        <v>61.930496583627388</v>
      </c>
      <c r="J41" s="15">
        <f t="shared" si="2"/>
        <v>262218.86193777819</v>
      </c>
      <c r="K41" s="97">
        <v>26402</v>
      </c>
      <c r="L41" s="15">
        <v>0</v>
      </c>
      <c r="M41" s="15">
        <f t="shared" si="3"/>
        <v>26402</v>
      </c>
      <c r="N41" s="15">
        <v>0</v>
      </c>
      <c r="O41" s="15">
        <f t="shared" si="4"/>
        <v>26402</v>
      </c>
      <c r="P41" s="15">
        <v>0</v>
      </c>
      <c r="Q41" s="15">
        <f t="shared" si="5"/>
        <v>26402</v>
      </c>
      <c r="R41" s="97">
        <v>45031.31768752409</v>
      </c>
      <c r="S41" s="2"/>
    </row>
    <row r="42" spans="1:19">
      <c r="A42" s="67" t="s">
        <v>104</v>
      </c>
      <c r="B42" t="s">
        <v>105</v>
      </c>
      <c r="C42" s="97">
        <v>210356</v>
      </c>
      <c r="D42" s="15">
        <v>0</v>
      </c>
      <c r="E42" s="15">
        <v>37</v>
      </c>
      <c r="F42" s="15">
        <f t="shared" si="1"/>
        <v>210393</v>
      </c>
      <c r="G42" s="15">
        <v>0</v>
      </c>
      <c r="H42" s="15">
        <v>63.516353298897457</v>
      </c>
      <c r="I42" s="15">
        <v>46.00018799993699</v>
      </c>
      <c r="J42" s="15">
        <f t="shared" si="2"/>
        <v>210283.48345870117</v>
      </c>
      <c r="K42" s="97">
        <v>21615</v>
      </c>
      <c r="L42" s="15">
        <v>0</v>
      </c>
      <c r="M42" s="15">
        <f t="shared" si="3"/>
        <v>21615</v>
      </c>
      <c r="N42" s="15">
        <v>0</v>
      </c>
      <c r="O42" s="15">
        <f t="shared" si="4"/>
        <v>21615</v>
      </c>
      <c r="P42" s="15">
        <v>0</v>
      </c>
      <c r="Q42" s="15">
        <f t="shared" si="5"/>
        <v>21615</v>
      </c>
      <c r="R42" s="97">
        <v>35723.678987106046</v>
      </c>
      <c r="S42" s="2"/>
    </row>
    <row r="43" spans="1:19">
      <c r="A43" s="67" t="s">
        <v>106</v>
      </c>
      <c r="B43" t="s">
        <v>107</v>
      </c>
      <c r="C43" s="97">
        <v>378864</v>
      </c>
      <c r="D43" s="15">
        <v>-1</v>
      </c>
      <c r="E43" s="15">
        <v>69</v>
      </c>
      <c r="F43" s="15">
        <f t="shared" si="1"/>
        <v>378932</v>
      </c>
      <c r="G43" s="15">
        <v>1532</v>
      </c>
      <c r="H43" s="15">
        <v>86.917115040596528</v>
      </c>
      <c r="I43" s="15">
        <v>62.947625684124304</v>
      </c>
      <c r="J43" s="15">
        <f t="shared" si="2"/>
        <v>377250.13525927527</v>
      </c>
      <c r="K43" s="97">
        <v>35917</v>
      </c>
      <c r="L43" s="15">
        <v>-88</v>
      </c>
      <c r="M43" s="15">
        <f t="shared" si="3"/>
        <v>35829</v>
      </c>
      <c r="N43" s="15">
        <v>0</v>
      </c>
      <c r="O43" s="15">
        <f t="shared" si="4"/>
        <v>35829</v>
      </c>
      <c r="P43" s="15">
        <v>0</v>
      </c>
      <c r="Q43" s="15">
        <f t="shared" si="5"/>
        <v>35829</v>
      </c>
      <c r="R43" s="97">
        <v>69555.403241889231</v>
      </c>
      <c r="S43" s="2"/>
    </row>
    <row r="44" spans="1:19">
      <c r="A44" s="67" t="s">
        <v>108</v>
      </c>
      <c r="B44" t="s">
        <v>109</v>
      </c>
      <c r="C44" s="97">
        <v>159737</v>
      </c>
      <c r="D44" s="15">
        <v>-3</v>
      </c>
      <c r="E44" s="15">
        <v>0</v>
      </c>
      <c r="F44" s="15">
        <f t="shared" si="1"/>
        <v>159734</v>
      </c>
      <c r="G44" s="15">
        <v>0</v>
      </c>
      <c r="H44" s="15">
        <v>96.258431262928298</v>
      </c>
      <c r="I44" s="15">
        <v>43.543092658599761</v>
      </c>
      <c r="J44" s="15">
        <f t="shared" si="2"/>
        <v>159594.19847607848</v>
      </c>
      <c r="K44" s="97">
        <v>16704</v>
      </c>
      <c r="L44" s="15">
        <v>0</v>
      </c>
      <c r="M44" s="15">
        <f t="shared" si="3"/>
        <v>16704</v>
      </c>
      <c r="N44" s="15">
        <v>0</v>
      </c>
      <c r="O44" s="15">
        <f t="shared" si="4"/>
        <v>16704</v>
      </c>
      <c r="P44" s="15">
        <v>0</v>
      </c>
      <c r="Q44" s="15">
        <f t="shared" si="5"/>
        <v>16704</v>
      </c>
      <c r="R44" s="97">
        <v>27996.614856501525</v>
      </c>
      <c r="S44" s="2"/>
    </row>
    <row r="45" spans="1:19">
      <c r="A45" s="67" t="s">
        <v>110</v>
      </c>
      <c r="B45" t="s">
        <v>111</v>
      </c>
      <c r="C45" s="97">
        <v>435473</v>
      </c>
      <c r="D45" s="15">
        <v>4</v>
      </c>
      <c r="E45" s="15">
        <v>4780</v>
      </c>
      <c r="F45" s="15">
        <f t="shared" si="1"/>
        <v>440257</v>
      </c>
      <c r="G45" s="15">
        <v>0</v>
      </c>
      <c r="H45" s="15">
        <v>139.29024846249442</v>
      </c>
      <c r="I45" s="15">
        <v>100.8776052630197</v>
      </c>
      <c r="J45" s="15">
        <f t="shared" si="2"/>
        <v>440016.83214627451</v>
      </c>
      <c r="K45" s="97">
        <v>49173</v>
      </c>
      <c r="L45" s="15">
        <v>0</v>
      </c>
      <c r="M45" s="15">
        <f t="shared" si="3"/>
        <v>49173</v>
      </c>
      <c r="N45" s="15">
        <v>0</v>
      </c>
      <c r="O45" s="15">
        <f t="shared" si="4"/>
        <v>49173</v>
      </c>
      <c r="P45" s="15">
        <v>0</v>
      </c>
      <c r="Q45" s="15">
        <f t="shared" si="5"/>
        <v>49173</v>
      </c>
      <c r="R45" s="97">
        <v>71187.965944828131</v>
      </c>
      <c r="S45" s="2"/>
    </row>
    <row r="46" spans="1:19">
      <c r="A46" s="67" t="s">
        <v>112</v>
      </c>
      <c r="B46" t="s">
        <v>113</v>
      </c>
      <c r="C46" s="97">
        <v>285583</v>
      </c>
      <c r="D46" s="15">
        <v>2</v>
      </c>
      <c r="E46" s="15">
        <v>-152</v>
      </c>
      <c r="F46" s="15">
        <f t="shared" si="1"/>
        <v>285433</v>
      </c>
      <c r="G46" s="15">
        <v>0</v>
      </c>
      <c r="H46" s="15">
        <v>90.260081003696399</v>
      </c>
      <c r="I46" s="15">
        <v>65.368688210436787</v>
      </c>
      <c r="J46" s="15">
        <f t="shared" si="2"/>
        <v>285277.37123078585</v>
      </c>
      <c r="K46" s="97">
        <v>29449</v>
      </c>
      <c r="L46" s="15">
        <v>0</v>
      </c>
      <c r="M46" s="15">
        <f t="shared" si="3"/>
        <v>29449</v>
      </c>
      <c r="N46" s="15">
        <v>0</v>
      </c>
      <c r="O46" s="15">
        <f t="shared" si="4"/>
        <v>29449</v>
      </c>
      <c r="P46" s="15">
        <v>0</v>
      </c>
      <c r="Q46" s="15">
        <f t="shared" si="5"/>
        <v>29449</v>
      </c>
      <c r="R46" s="97">
        <v>54090.349854460284</v>
      </c>
      <c r="S46" s="2"/>
    </row>
    <row r="47" spans="1:19">
      <c r="A47" s="67" t="s">
        <v>114</v>
      </c>
      <c r="B47" t="s">
        <v>115</v>
      </c>
      <c r="C47" s="97">
        <v>151386</v>
      </c>
      <c r="D47" s="15">
        <v>0</v>
      </c>
      <c r="E47" s="15">
        <v>-4692</v>
      </c>
      <c r="F47" s="15">
        <f t="shared" si="1"/>
        <v>146694</v>
      </c>
      <c r="G47" s="15">
        <v>0</v>
      </c>
      <c r="H47" s="15">
        <v>44.572879507998216</v>
      </c>
      <c r="I47" s="15">
        <v>32.280833684166311</v>
      </c>
      <c r="J47" s="15">
        <f t="shared" si="2"/>
        <v>146617.14628680784</v>
      </c>
      <c r="K47" s="97">
        <v>20098</v>
      </c>
      <c r="L47" s="15">
        <v>0</v>
      </c>
      <c r="M47" s="15">
        <f t="shared" si="3"/>
        <v>20098</v>
      </c>
      <c r="N47" s="15">
        <v>0</v>
      </c>
      <c r="O47" s="15">
        <f t="shared" si="4"/>
        <v>20098</v>
      </c>
      <c r="P47" s="15">
        <v>0</v>
      </c>
      <c r="Q47" s="15">
        <f t="shared" si="5"/>
        <v>20098</v>
      </c>
      <c r="R47" s="97">
        <v>32355.581492532074</v>
      </c>
      <c r="S47" s="2"/>
    </row>
    <row r="48" spans="1:19">
      <c r="A48" s="67" t="s">
        <v>116</v>
      </c>
      <c r="B48" t="s">
        <v>117</v>
      </c>
      <c r="C48" s="97">
        <v>451375</v>
      </c>
      <c r="D48" s="15">
        <v>0</v>
      </c>
      <c r="E48" s="15">
        <v>193</v>
      </c>
      <c r="F48" s="15">
        <f t="shared" si="1"/>
        <v>451568</v>
      </c>
      <c r="G48" s="15">
        <v>0</v>
      </c>
      <c r="H48" s="15">
        <v>109.20355479459563</v>
      </c>
      <c r="I48" s="15">
        <v>79.08804252620746</v>
      </c>
      <c r="J48" s="15">
        <f t="shared" si="2"/>
        <v>451379.70840267919</v>
      </c>
      <c r="K48" s="97">
        <v>43355</v>
      </c>
      <c r="L48" s="15">
        <v>0</v>
      </c>
      <c r="M48" s="15">
        <f t="shared" si="3"/>
        <v>43355</v>
      </c>
      <c r="N48" s="15">
        <v>0</v>
      </c>
      <c r="O48" s="15">
        <f t="shared" si="4"/>
        <v>43355</v>
      </c>
      <c r="P48" s="15">
        <v>0</v>
      </c>
      <c r="Q48" s="15">
        <f t="shared" si="5"/>
        <v>43355</v>
      </c>
      <c r="R48" s="97">
        <v>81010.707969030147</v>
      </c>
      <c r="S48" s="2"/>
    </row>
    <row r="49" spans="1:19">
      <c r="A49" s="67" t="s">
        <v>118</v>
      </c>
      <c r="B49" t="s">
        <v>119</v>
      </c>
      <c r="C49" s="97">
        <v>391825</v>
      </c>
      <c r="D49" s="15">
        <v>0</v>
      </c>
      <c r="E49" s="15">
        <v>4</v>
      </c>
      <c r="F49" s="15">
        <f t="shared" si="1"/>
        <v>391829</v>
      </c>
      <c r="G49" s="15">
        <v>0</v>
      </c>
      <c r="H49" s="15">
        <v>138.17592647479449</v>
      </c>
      <c r="I49" s="15">
        <v>100.07058442091558</v>
      </c>
      <c r="J49" s="15">
        <f t="shared" si="2"/>
        <v>391590.75348910427</v>
      </c>
      <c r="K49" s="97">
        <v>38094</v>
      </c>
      <c r="L49" s="15">
        <v>3968</v>
      </c>
      <c r="M49" s="15">
        <f t="shared" si="3"/>
        <v>42062</v>
      </c>
      <c r="N49" s="15">
        <v>0</v>
      </c>
      <c r="O49" s="15">
        <f t="shared" si="4"/>
        <v>42062</v>
      </c>
      <c r="P49" s="15">
        <v>0</v>
      </c>
      <c r="Q49" s="15">
        <f t="shared" si="5"/>
        <v>42062</v>
      </c>
      <c r="R49" s="97">
        <v>78569.614534122185</v>
      </c>
      <c r="S49" s="2"/>
    </row>
    <row r="50" spans="1:19">
      <c r="A50" s="67" t="s">
        <v>120</v>
      </c>
      <c r="B50" t="s">
        <v>121</v>
      </c>
      <c r="C50" s="97">
        <v>302588</v>
      </c>
      <c r="D50" s="15">
        <v>0</v>
      </c>
      <c r="E50" s="15">
        <v>-8</v>
      </c>
      <c r="F50" s="15">
        <f t="shared" si="1"/>
        <v>302580</v>
      </c>
      <c r="G50" s="15">
        <v>0</v>
      </c>
      <c r="H50" s="15">
        <v>99.174656905296033</v>
      </c>
      <c r="I50" s="15">
        <v>71.82485494727004</v>
      </c>
      <c r="J50" s="15">
        <f t="shared" si="2"/>
        <v>302409.00048814743</v>
      </c>
      <c r="K50" s="97">
        <v>32870</v>
      </c>
      <c r="L50" s="15">
        <v>0</v>
      </c>
      <c r="M50" s="15">
        <f t="shared" si="3"/>
        <v>32870</v>
      </c>
      <c r="N50" s="15">
        <v>0</v>
      </c>
      <c r="O50" s="15">
        <f t="shared" si="4"/>
        <v>32870</v>
      </c>
      <c r="P50" s="15">
        <v>0</v>
      </c>
      <c r="Q50" s="15">
        <f t="shared" si="5"/>
        <v>32870</v>
      </c>
      <c r="R50" s="97">
        <v>48722.297252771918</v>
      </c>
      <c r="S50" s="2"/>
    </row>
    <row r="51" spans="1:19">
      <c r="A51" s="67" t="s">
        <v>122</v>
      </c>
      <c r="B51" t="s">
        <v>123</v>
      </c>
      <c r="C51" s="97">
        <v>189383</v>
      </c>
      <c r="D51" s="15">
        <v>0</v>
      </c>
      <c r="E51" s="15">
        <v>11</v>
      </c>
      <c r="F51" s="15">
        <f t="shared" si="1"/>
        <v>189394</v>
      </c>
      <c r="G51" s="15">
        <v>834</v>
      </c>
      <c r="H51" s="15">
        <v>72.430929200497104</v>
      </c>
      <c r="I51" s="15">
        <v>52.456354736770251</v>
      </c>
      <c r="J51" s="15">
        <f t="shared" si="2"/>
        <v>188435.11271606272</v>
      </c>
      <c r="K51" s="97">
        <v>20631</v>
      </c>
      <c r="L51" s="15">
        <v>979</v>
      </c>
      <c r="M51" s="15">
        <f t="shared" si="3"/>
        <v>21610</v>
      </c>
      <c r="N51" s="15">
        <v>0</v>
      </c>
      <c r="O51" s="15">
        <f t="shared" si="4"/>
        <v>21610</v>
      </c>
      <c r="P51" s="15">
        <v>0</v>
      </c>
      <c r="Q51" s="15">
        <f t="shared" si="5"/>
        <v>21610</v>
      </c>
      <c r="R51" s="97">
        <v>39649.033498690704</v>
      </c>
      <c r="S51" s="2"/>
    </row>
    <row r="52" spans="1:19">
      <c r="A52" s="67" t="s">
        <v>124</v>
      </c>
      <c r="B52" t="s">
        <v>125</v>
      </c>
      <c r="C52" s="97">
        <v>198076</v>
      </c>
      <c r="D52" s="15">
        <v>1</v>
      </c>
      <c r="E52" s="15">
        <v>56</v>
      </c>
      <c r="F52" s="15">
        <f t="shared" si="1"/>
        <v>198133</v>
      </c>
      <c r="G52" s="15">
        <v>891</v>
      </c>
      <c r="H52" s="15">
        <v>74.659573175897009</v>
      </c>
      <c r="I52" s="15">
        <v>54.070396420978568</v>
      </c>
      <c r="J52" s="15">
        <f t="shared" si="2"/>
        <v>197113.27003040313</v>
      </c>
      <c r="K52" s="97">
        <v>21364</v>
      </c>
      <c r="L52" s="15">
        <v>0</v>
      </c>
      <c r="M52" s="15">
        <f t="shared" si="3"/>
        <v>21364</v>
      </c>
      <c r="N52" s="15">
        <v>0</v>
      </c>
      <c r="O52" s="15">
        <f t="shared" si="4"/>
        <v>21364</v>
      </c>
      <c r="P52" s="15">
        <v>0</v>
      </c>
      <c r="Q52" s="15">
        <f t="shared" si="5"/>
        <v>21364</v>
      </c>
      <c r="R52" s="97">
        <v>37248.328239880844</v>
      </c>
      <c r="S52" s="2"/>
    </row>
    <row r="53" spans="1:19">
      <c r="A53" s="67" t="s">
        <v>126</v>
      </c>
      <c r="B53" t="s">
        <v>127</v>
      </c>
      <c r="C53" s="97">
        <v>401011</v>
      </c>
      <c r="D53" s="15">
        <v>1</v>
      </c>
      <c r="E53" s="15">
        <v>-1</v>
      </c>
      <c r="F53" s="15">
        <f t="shared" si="1"/>
        <v>401011</v>
      </c>
      <c r="G53" s="15">
        <v>0</v>
      </c>
      <c r="H53" s="15">
        <v>117.00380870849531</v>
      </c>
      <c r="I53" s="15">
        <v>84.737188420936548</v>
      </c>
      <c r="J53" s="15">
        <f t="shared" si="2"/>
        <v>400809.25900287059</v>
      </c>
      <c r="K53" s="97">
        <v>45051</v>
      </c>
      <c r="L53" s="15">
        <v>0</v>
      </c>
      <c r="M53" s="15">
        <f t="shared" si="3"/>
        <v>45051</v>
      </c>
      <c r="N53" s="15">
        <v>0</v>
      </c>
      <c r="O53" s="15">
        <f t="shared" si="4"/>
        <v>45051</v>
      </c>
      <c r="P53" s="15">
        <v>0</v>
      </c>
      <c r="Q53" s="15">
        <f t="shared" si="5"/>
        <v>45051</v>
      </c>
      <c r="R53" s="97">
        <v>89762.246455122324</v>
      </c>
      <c r="S53" s="2"/>
    </row>
    <row r="54" spans="1:19">
      <c r="A54" s="67" t="s">
        <v>128</v>
      </c>
      <c r="B54" t="s">
        <v>129</v>
      </c>
      <c r="C54" s="97">
        <v>229988</v>
      </c>
      <c r="D54" s="15">
        <v>0</v>
      </c>
      <c r="E54" s="15">
        <v>2</v>
      </c>
      <c r="F54" s="15">
        <f t="shared" si="1"/>
        <v>229990</v>
      </c>
      <c r="G54" s="15">
        <v>0</v>
      </c>
      <c r="H54" s="15">
        <v>129.83695379650791</v>
      </c>
      <c r="I54" s="15">
        <v>58.732543586018274</v>
      </c>
      <c r="J54" s="15">
        <f t="shared" si="2"/>
        <v>229801.43050261747</v>
      </c>
      <c r="K54" s="97">
        <v>27603</v>
      </c>
      <c r="L54" s="15">
        <v>688</v>
      </c>
      <c r="M54" s="15">
        <f t="shared" si="3"/>
        <v>28291</v>
      </c>
      <c r="N54" s="15">
        <v>0</v>
      </c>
      <c r="O54" s="15">
        <f t="shared" si="4"/>
        <v>28291</v>
      </c>
      <c r="P54" s="15">
        <v>0</v>
      </c>
      <c r="Q54" s="15">
        <f t="shared" si="5"/>
        <v>28291</v>
      </c>
      <c r="R54" s="97">
        <v>45126.957257788054</v>
      </c>
      <c r="S54" s="2"/>
    </row>
    <row r="55" spans="1:19">
      <c r="A55" s="67" t="s">
        <v>130</v>
      </c>
      <c r="B55" t="s">
        <v>131</v>
      </c>
      <c r="C55" s="97">
        <v>247525</v>
      </c>
      <c r="D55" s="15">
        <v>-1</v>
      </c>
      <c r="E55" s="15">
        <v>44</v>
      </c>
      <c r="F55" s="15">
        <f t="shared" si="1"/>
        <v>247568</v>
      </c>
      <c r="G55" s="15">
        <v>0</v>
      </c>
      <c r="H55" s="15">
        <v>78.00253913899688</v>
      </c>
      <c r="I55" s="15">
        <v>56.491458947291036</v>
      </c>
      <c r="J55" s="15">
        <f t="shared" si="2"/>
        <v>247433.50600191372</v>
      </c>
      <c r="K55" s="97">
        <v>25281</v>
      </c>
      <c r="L55" s="15">
        <v>0</v>
      </c>
      <c r="M55" s="15">
        <f t="shared" si="3"/>
        <v>25281</v>
      </c>
      <c r="N55" s="15">
        <v>0</v>
      </c>
      <c r="O55" s="15">
        <f t="shared" si="4"/>
        <v>25281</v>
      </c>
      <c r="P55" s="15">
        <v>0</v>
      </c>
      <c r="Q55" s="15">
        <f t="shared" si="5"/>
        <v>25281</v>
      </c>
      <c r="R55" s="97">
        <v>43655.054623178352</v>
      </c>
      <c r="S55" s="2"/>
    </row>
    <row r="56" spans="1:19">
      <c r="A56" s="67" t="s">
        <v>132</v>
      </c>
      <c r="B56" t="s">
        <v>133</v>
      </c>
      <c r="C56" s="97">
        <v>225459</v>
      </c>
      <c r="D56" s="15">
        <v>0</v>
      </c>
      <c r="E56" s="15">
        <v>5349</v>
      </c>
      <c r="F56" s="15">
        <f t="shared" si="1"/>
        <v>230808</v>
      </c>
      <c r="G56" s="15">
        <v>0</v>
      </c>
      <c r="H56" s="15">
        <v>136.55265830322386</v>
      </c>
      <c r="I56" s="15">
        <v>61.770433771501985</v>
      </c>
      <c r="J56" s="15">
        <f t="shared" si="2"/>
        <v>230609.67690792528</v>
      </c>
      <c r="K56" s="97">
        <v>0</v>
      </c>
      <c r="L56" s="15">
        <v>0</v>
      </c>
      <c r="M56" s="15">
        <f t="shared" si="3"/>
        <v>0</v>
      </c>
      <c r="N56" s="15">
        <v>22543</v>
      </c>
      <c r="O56" s="15">
        <f t="shared" si="4"/>
        <v>22543</v>
      </c>
      <c r="P56" s="15">
        <v>0</v>
      </c>
      <c r="Q56" s="15">
        <f t="shared" si="5"/>
        <v>22543</v>
      </c>
      <c r="R56" s="97">
        <v>42202.455726313361</v>
      </c>
      <c r="S56" s="2"/>
    </row>
    <row r="57" spans="1:19">
      <c r="A57" s="67" t="s">
        <v>134</v>
      </c>
      <c r="B57" t="s">
        <v>135</v>
      </c>
      <c r="C57" s="97">
        <v>363665</v>
      </c>
      <c r="D57" s="15">
        <v>-1</v>
      </c>
      <c r="E57" s="15">
        <v>87</v>
      </c>
      <c r="F57" s="15">
        <f t="shared" si="1"/>
        <v>363751</v>
      </c>
      <c r="G57" s="15">
        <v>0</v>
      </c>
      <c r="H57" s="15">
        <v>85.802793052896561</v>
      </c>
      <c r="I57" s="15">
        <v>62.140604842020146</v>
      </c>
      <c r="J57" s="15">
        <f t="shared" si="2"/>
        <v>363603.05660210509</v>
      </c>
      <c r="K57" s="97">
        <v>37107</v>
      </c>
      <c r="L57" s="15">
        <v>0</v>
      </c>
      <c r="M57" s="15">
        <f t="shared" si="3"/>
        <v>37107</v>
      </c>
      <c r="N57" s="15">
        <v>0</v>
      </c>
      <c r="O57" s="15">
        <f t="shared" si="4"/>
        <v>37107</v>
      </c>
      <c r="P57" s="15">
        <v>0</v>
      </c>
      <c r="Q57" s="15">
        <f t="shared" si="5"/>
        <v>37107</v>
      </c>
      <c r="R57" s="97">
        <v>68209.491581667491</v>
      </c>
      <c r="S57" s="2"/>
    </row>
    <row r="58" spans="1:19">
      <c r="A58" s="67" t="s">
        <v>136</v>
      </c>
      <c r="B58" t="s">
        <v>137</v>
      </c>
      <c r="C58" s="97">
        <v>163883</v>
      </c>
      <c r="D58" s="15">
        <v>0</v>
      </c>
      <c r="E58" s="15">
        <v>17</v>
      </c>
      <c r="F58" s="15">
        <f t="shared" si="1"/>
        <v>163900</v>
      </c>
      <c r="G58" s="15">
        <v>0</v>
      </c>
      <c r="H58" s="15">
        <v>63.516353298897457</v>
      </c>
      <c r="I58" s="15">
        <v>46.00018799993699</v>
      </c>
      <c r="J58" s="15">
        <f t="shared" si="2"/>
        <v>163790.48345870117</v>
      </c>
      <c r="K58" s="97">
        <v>17309</v>
      </c>
      <c r="L58" s="15">
        <v>0</v>
      </c>
      <c r="M58" s="15">
        <f t="shared" si="3"/>
        <v>17309</v>
      </c>
      <c r="N58" s="15">
        <v>0</v>
      </c>
      <c r="O58" s="15">
        <f t="shared" si="4"/>
        <v>17309</v>
      </c>
      <c r="P58" s="15">
        <v>0</v>
      </c>
      <c r="Q58" s="15">
        <f t="shared" si="5"/>
        <v>17309</v>
      </c>
      <c r="R58" s="97">
        <v>29585.615998541893</v>
      </c>
      <c r="S58" s="2"/>
    </row>
    <row r="59" spans="1:19">
      <c r="A59" s="67" t="s">
        <v>138</v>
      </c>
      <c r="B59" t="s">
        <v>139</v>
      </c>
      <c r="C59" s="97">
        <v>768267</v>
      </c>
      <c r="D59" s="15">
        <v>3</v>
      </c>
      <c r="E59" s="15">
        <v>724</v>
      </c>
      <c r="F59" s="15">
        <f t="shared" si="1"/>
        <v>768994</v>
      </c>
      <c r="G59" s="15">
        <v>3496</v>
      </c>
      <c r="H59" s="15">
        <v>199.46363579829202</v>
      </c>
      <c r="I59" s="15">
        <v>144.4567307366442</v>
      </c>
      <c r="J59" s="15">
        <f t="shared" si="2"/>
        <v>765154.07963346504</v>
      </c>
      <c r="K59" s="97">
        <v>77727</v>
      </c>
      <c r="L59" s="15">
        <v>0</v>
      </c>
      <c r="M59" s="15">
        <f t="shared" si="3"/>
        <v>77727</v>
      </c>
      <c r="N59" s="15">
        <v>0</v>
      </c>
      <c r="O59" s="15">
        <f t="shared" si="4"/>
        <v>77727</v>
      </c>
      <c r="P59" s="15">
        <v>0</v>
      </c>
      <c r="Q59" s="15">
        <f t="shared" si="5"/>
        <v>77727</v>
      </c>
      <c r="R59" s="97">
        <v>197328.07706684034</v>
      </c>
      <c r="S59" s="2"/>
    </row>
    <row r="60" spans="1:19">
      <c r="A60" s="67" t="s">
        <v>140</v>
      </c>
      <c r="B60" t="s">
        <v>141</v>
      </c>
      <c r="C60" s="97">
        <v>412235</v>
      </c>
      <c r="D60" s="15">
        <v>0</v>
      </c>
      <c r="E60" s="15">
        <v>71</v>
      </c>
      <c r="F60" s="15">
        <f t="shared" si="1"/>
        <v>412306</v>
      </c>
      <c r="G60" s="15">
        <v>0</v>
      </c>
      <c r="H60" s="15">
        <v>143.74753641329426</v>
      </c>
      <c r="I60" s="15">
        <v>104.10568863143635</v>
      </c>
      <c r="J60" s="15">
        <f t="shared" si="2"/>
        <v>412058.14677495527</v>
      </c>
      <c r="K60" s="97">
        <v>43889</v>
      </c>
      <c r="L60" s="15">
        <v>0</v>
      </c>
      <c r="M60" s="15">
        <f t="shared" si="3"/>
        <v>43889</v>
      </c>
      <c r="N60" s="15">
        <v>0</v>
      </c>
      <c r="O60" s="15">
        <f t="shared" si="4"/>
        <v>43889</v>
      </c>
      <c r="P60" s="15">
        <v>0</v>
      </c>
      <c r="Q60" s="15">
        <f t="shared" si="5"/>
        <v>43889</v>
      </c>
      <c r="R60" s="97">
        <v>78854.459519970696</v>
      </c>
      <c r="S60" s="2"/>
    </row>
    <row r="61" spans="1:19">
      <c r="A61" s="67" t="s">
        <v>142</v>
      </c>
      <c r="B61" t="s">
        <v>143</v>
      </c>
      <c r="C61" s="97">
        <v>513328</v>
      </c>
      <c r="D61" s="15">
        <v>-1</v>
      </c>
      <c r="E61" s="15">
        <v>38</v>
      </c>
      <c r="F61" s="15">
        <f t="shared" si="1"/>
        <v>513365</v>
      </c>
      <c r="G61" s="15">
        <v>2235</v>
      </c>
      <c r="H61" s="15">
        <v>166.03397616729336</v>
      </c>
      <c r="I61" s="15">
        <v>120.24610547351951</v>
      </c>
      <c r="J61" s="15">
        <f t="shared" si="2"/>
        <v>510843.71991835919</v>
      </c>
      <c r="K61" s="97">
        <v>56883</v>
      </c>
      <c r="L61" s="15">
        <v>0</v>
      </c>
      <c r="M61" s="15">
        <f t="shared" si="3"/>
        <v>56883</v>
      </c>
      <c r="N61" s="15">
        <v>0</v>
      </c>
      <c r="O61" s="15">
        <f t="shared" si="4"/>
        <v>56883</v>
      </c>
      <c r="P61" s="15">
        <v>0</v>
      </c>
      <c r="Q61" s="15">
        <f t="shared" si="5"/>
        <v>56883</v>
      </c>
      <c r="R61" s="97">
        <v>90615.80945099947</v>
      </c>
      <c r="S61" s="2"/>
    </row>
    <row r="62" spans="1:19">
      <c r="A62" s="67" t="s">
        <v>144</v>
      </c>
      <c r="B62" t="s">
        <v>145</v>
      </c>
      <c r="C62" s="97">
        <v>349549</v>
      </c>
      <c r="D62" s="15">
        <v>-2</v>
      </c>
      <c r="E62" s="15">
        <v>-1</v>
      </c>
      <c r="F62" s="15">
        <f t="shared" si="1"/>
        <v>349546</v>
      </c>
      <c r="G62" s="15">
        <v>0</v>
      </c>
      <c r="H62" s="15">
        <v>223.85681689053089</v>
      </c>
      <c r="I62" s="15">
        <v>101.26300618279012</v>
      </c>
      <c r="J62" s="15">
        <f t="shared" si="2"/>
        <v>349220.88017692667</v>
      </c>
      <c r="K62" s="97">
        <v>37587</v>
      </c>
      <c r="L62" s="15">
        <v>0</v>
      </c>
      <c r="M62" s="15">
        <f t="shared" si="3"/>
        <v>37587</v>
      </c>
      <c r="N62" s="15">
        <v>0</v>
      </c>
      <c r="O62" s="15">
        <f t="shared" si="4"/>
        <v>37587</v>
      </c>
      <c r="P62" s="15">
        <v>0</v>
      </c>
      <c r="Q62" s="15">
        <f t="shared" si="5"/>
        <v>37587</v>
      </c>
      <c r="R62" s="97">
        <v>59402.325977355969</v>
      </c>
      <c r="S62" s="2"/>
    </row>
    <row r="63" spans="1:19">
      <c r="A63" s="67" t="s">
        <v>146</v>
      </c>
      <c r="B63" t="s">
        <v>147</v>
      </c>
      <c r="C63" s="97">
        <v>99990</v>
      </c>
      <c r="D63" s="15">
        <v>-15</v>
      </c>
      <c r="E63" s="15">
        <v>-231</v>
      </c>
      <c r="F63" s="15">
        <f t="shared" si="1"/>
        <v>99744</v>
      </c>
      <c r="G63" s="15">
        <v>0</v>
      </c>
      <c r="H63" s="15">
        <v>55.964204222632723</v>
      </c>
      <c r="I63" s="15">
        <v>25.31575154569753</v>
      </c>
      <c r="J63" s="15">
        <f t="shared" si="2"/>
        <v>99662.720044231668</v>
      </c>
      <c r="K63" s="97">
        <v>10407</v>
      </c>
      <c r="L63" s="15">
        <v>0</v>
      </c>
      <c r="M63" s="15">
        <f t="shared" si="3"/>
        <v>10407</v>
      </c>
      <c r="N63" s="15">
        <v>0</v>
      </c>
      <c r="O63" s="15">
        <f t="shared" si="4"/>
        <v>10407</v>
      </c>
      <c r="P63" s="15">
        <v>0</v>
      </c>
      <c r="Q63" s="15">
        <f t="shared" si="5"/>
        <v>10407</v>
      </c>
      <c r="R63" s="97">
        <v>16895.914789190745</v>
      </c>
      <c r="S63" s="2"/>
    </row>
    <row r="64" spans="1:19">
      <c r="A64" s="67" t="s">
        <v>148</v>
      </c>
      <c r="B64" t="s">
        <v>149</v>
      </c>
      <c r="C64" s="97">
        <v>374036</v>
      </c>
      <c r="D64" s="15">
        <v>-2</v>
      </c>
      <c r="E64" s="15">
        <v>-539</v>
      </c>
      <c r="F64" s="15">
        <f t="shared" si="1"/>
        <v>373495</v>
      </c>
      <c r="G64" s="15">
        <v>0</v>
      </c>
      <c r="H64" s="15">
        <v>190.27829435695125</v>
      </c>
      <c r="I64" s="15">
        <v>86.073555255371616</v>
      </c>
      <c r="J64" s="15">
        <f t="shared" si="2"/>
        <v>373218.64815038769</v>
      </c>
      <c r="K64" s="97">
        <v>42170</v>
      </c>
      <c r="L64" s="15">
        <v>0</v>
      </c>
      <c r="M64" s="15">
        <f t="shared" si="3"/>
        <v>42170</v>
      </c>
      <c r="N64" s="15">
        <v>0</v>
      </c>
      <c r="O64" s="15">
        <f t="shared" si="4"/>
        <v>42170</v>
      </c>
      <c r="P64" s="15">
        <v>0</v>
      </c>
      <c r="Q64" s="15">
        <f t="shared" si="5"/>
        <v>42170</v>
      </c>
      <c r="R64" s="97">
        <v>81181.236626632701</v>
      </c>
      <c r="S64" s="2"/>
    </row>
    <row r="65" spans="1:19">
      <c r="A65" s="67" t="s">
        <v>150</v>
      </c>
      <c r="B65" t="s">
        <v>151</v>
      </c>
      <c r="C65" s="97">
        <v>451596</v>
      </c>
      <c r="D65" s="15">
        <v>-5</v>
      </c>
      <c r="E65" s="15">
        <v>-380</v>
      </c>
      <c r="F65" s="15">
        <f t="shared" si="1"/>
        <v>451211</v>
      </c>
      <c r="G65" s="15">
        <v>2427</v>
      </c>
      <c r="H65" s="15">
        <v>273.10531660644773</v>
      </c>
      <c r="I65" s="15">
        <v>123.54086754300397</v>
      </c>
      <c r="J65" s="15">
        <f t="shared" si="2"/>
        <v>448387.35381585057</v>
      </c>
      <c r="K65" s="97">
        <v>52819</v>
      </c>
      <c r="L65" s="15">
        <v>0</v>
      </c>
      <c r="M65" s="15">
        <f t="shared" si="3"/>
        <v>52819</v>
      </c>
      <c r="N65" s="15">
        <v>0</v>
      </c>
      <c r="O65" s="15">
        <f t="shared" si="4"/>
        <v>52819</v>
      </c>
      <c r="P65" s="15">
        <v>0</v>
      </c>
      <c r="Q65" s="15">
        <f t="shared" si="5"/>
        <v>52819</v>
      </c>
      <c r="R65" s="97">
        <v>102966.32209677466</v>
      </c>
      <c r="S65" s="2"/>
    </row>
    <row r="66" spans="1:19">
      <c r="A66" s="67" t="s">
        <v>152</v>
      </c>
      <c r="B66" t="s">
        <v>153</v>
      </c>
      <c r="C66" s="97">
        <v>289936</v>
      </c>
      <c r="D66" s="15">
        <v>0</v>
      </c>
      <c r="E66" s="15">
        <v>-5346</v>
      </c>
      <c r="F66" s="15">
        <f t="shared" si="1"/>
        <v>284590</v>
      </c>
      <c r="G66" s="15">
        <v>0</v>
      </c>
      <c r="H66" s="15">
        <v>174.60831717461409</v>
      </c>
      <c r="I66" s="15">
        <v>78.985144822576302</v>
      </c>
      <c r="J66" s="15">
        <f t="shared" si="2"/>
        <v>284336.40653800283</v>
      </c>
      <c r="K66" s="97">
        <v>31178</v>
      </c>
      <c r="L66" s="15">
        <v>-529</v>
      </c>
      <c r="M66" s="15">
        <f t="shared" si="3"/>
        <v>30649</v>
      </c>
      <c r="N66" s="15">
        <v>0</v>
      </c>
      <c r="O66" s="15">
        <f t="shared" si="4"/>
        <v>30649</v>
      </c>
      <c r="P66" s="15">
        <v>0</v>
      </c>
      <c r="Q66" s="15">
        <f t="shared" si="5"/>
        <v>30649</v>
      </c>
      <c r="R66" s="97">
        <v>63962.981061299542</v>
      </c>
      <c r="S66" s="2"/>
    </row>
    <row r="67" spans="1:19">
      <c r="A67" s="67" t="s">
        <v>154</v>
      </c>
      <c r="B67" t="s">
        <v>155</v>
      </c>
      <c r="C67" s="97">
        <v>267170</v>
      </c>
      <c r="D67" s="15">
        <v>-90</v>
      </c>
      <c r="E67" s="15">
        <v>962</v>
      </c>
      <c r="F67" s="15">
        <f t="shared" si="1"/>
        <v>268042</v>
      </c>
      <c r="G67" s="15">
        <v>1169</v>
      </c>
      <c r="H67" s="15">
        <v>163.41547633008756</v>
      </c>
      <c r="I67" s="15">
        <v>73.9219945134368</v>
      </c>
      <c r="J67" s="15">
        <f t="shared" si="2"/>
        <v>266635.66252915649</v>
      </c>
      <c r="K67" s="97">
        <v>26734</v>
      </c>
      <c r="L67" s="15">
        <v>0</v>
      </c>
      <c r="M67" s="15">
        <f t="shared" si="3"/>
        <v>26734</v>
      </c>
      <c r="N67" s="15">
        <v>0</v>
      </c>
      <c r="O67" s="15">
        <f t="shared" si="4"/>
        <v>26734</v>
      </c>
      <c r="P67" s="15">
        <v>0</v>
      </c>
      <c r="Q67" s="15">
        <f t="shared" si="5"/>
        <v>26734</v>
      </c>
      <c r="R67" s="97">
        <v>49813.14355432523</v>
      </c>
      <c r="S67" s="2"/>
    </row>
    <row r="68" spans="1:19">
      <c r="A68" s="67" t="s">
        <v>156</v>
      </c>
      <c r="B68" t="s">
        <v>157</v>
      </c>
      <c r="C68" s="97">
        <v>319566</v>
      </c>
      <c r="D68" s="15">
        <v>12</v>
      </c>
      <c r="E68" s="15">
        <v>-220</v>
      </c>
      <c r="F68" s="15">
        <f t="shared" si="1"/>
        <v>319358</v>
      </c>
      <c r="G68" s="15">
        <v>1323</v>
      </c>
      <c r="H68" s="15">
        <v>193.78362577614649</v>
      </c>
      <c r="I68" s="15">
        <v>61.65361055596123</v>
      </c>
      <c r="J68" s="15">
        <f t="shared" si="2"/>
        <v>317779.5627636679</v>
      </c>
      <c r="K68" s="97">
        <v>34055</v>
      </c>
      <c r="L68" s="15">
        <v>0</v>
      </c>
      <c r="M68" s="15">
        <f t="shared" si="3"/>
        <v>34055</v>
      </c>
      <c r="N68" s="15">
        <v>0</v>
      </c>
      <c r="O68" s="15">
        <f t="shared" si="4"/>
        <v>34055</v>
      </c>
      <c r="P68" s="15">
        <v>0</v>
      </c>
      <c r="Q68" s="15">
        <f t="shared" si="5"/>
        <v>34055</v>
      </c>
      <c r="R68" s="97">
        <v>70535.313656499857</v>
      </c>
      <c r="S68" s="2"/>
    </row>
    <row r="69" spans="1:19">
      <c r="A69" s="67" t="s">
        <v>158</v>
      </c>
      <c r="B69" t="s">
        <v>159</v>
      </c>
      <c r="C69" s="97">
        <v>802079</v>
      </c>
      <c r="D69" s="15">
        <v>3</v>
      </c>
      <c r="E69" s="15">
        <v>-1305</v>
      </c>
      <c r="F69" s="15">
        <f t="shared" si="1"/>
        <v>800777</v>
      </c>
      <c r="G69" s="15">
        <v>0</v>
      </c>
      <c r="H69" s="15">
        <v>452.19077011887242</v>
      </c>
      <c r="I69" s="15">
        <v>204.55127248923606</v>
      </c>
      <c r="J69" s="15">
        <f t="shared" si="2"/>
        <v>800120.25795739191</v>
      </c>
      <c r="K69" s="97">
        <v>0</v>
      </c>
      <c r="L69" s="15">
        <v>0</v>
      </c>
      <c r="M69" s="15">
        <f t="shared" si="3"/>
        <v>0</v>
      </c>
      <c r="N69" s="15">
        <v>85167</v>
      </c>
      <c r="O69" s="15">
        <f t="shared" si="4"/>
        <v>85167</v>
      </c>
      <c r="P69" s="15">
        <v>0</v>
      </c>
      <c r="Q69" s="15">
        <f t="shared" si="5"/>
        <v>85167</v>
      </c>
      <c r="R69" s="97">
        <v>172296.86604237396</v>
      </c>
      <c r="S69" s="2"/>
    </row>
    <row r="70" spans="1:19">
      <c r="A70" s="67" t="s">
        <v>160</v>
      </c>
      <c r="B70" t="s">
        <v>161</v>
      </c>
      <c r="C70" s="97">
        <v>173189</v>
      </c>
      <c r="D70" s="15">
        <v>-37</v>
      </c>
      <c r="E70" s="15">
        <v>1674</v>
      </c>
      <c r="F70" s="15">
        <f t="shared" si="1"/>
        <v>174826</v>
      </c>
      <c r="G70" s="15">
        <v>767</v>
      </c>
      <c r="H70" s="15">
        <v>96.258431262928298</v>
      </c>
      <c r="I70" s="15">
        <v>43.543092658599761</v>
      </c>
      <c r="J70" s="15">
        <f t="shared" si="2"/>
        <v>173919.19847607848</v>
      </c>
      <c r="K70" s="97">
        <v>17988</v>
      </c>
      <c r="L70" s="15">
        <v>0</v>
      </c>
      <c r="M70" s="15">
        <f t="shared" si="3"/>
        <v>17988</v>
      </c>
      <c r="N70" s="15">
        <v>0</v>
      </c>
      <c r="O70" s="15">
        <f t="shared" si="4"/>
        <v>17988</v>
      </c>
      <c r="P70" s="15">
        <v>0</v>
      </c>
      <c r="Q70" s="15">
        <f t="shared" si="5"/>
        <v>17988</v>
      </c>
      <c r="R70" s="97">
        <v>30385.662657485689</v>
      </c>
      <c r="S70" s="2"/>
    </row>
    <row r="71" spans="1:19">
      <c r="A71" s="67" t="s">
        <v>162</v>
      </c>
      <c r="B71" t="s">
        <v>163</v>
      </c>
      <c r="C71" s="97">
        <v>442537</v>
      </c>
      <c r="D71" s="15">
        <v>-131</v>
      </c>
      <c r="E71" s="15">
        <v>-3</v>
      </c>
      <c r="F71" s="15">
        <f t="shared" ref="F71:F134" si="6">SUM(C71:E71)</f>
        <v>442403</v>
      </c>
      <c r="G71" s="15">
        <v>2250</v>
      </c>
      <c r="H71" s="15">
        <v>275.34388477535299</v>
      </c>
      <c r="I71" s="15">
        <v>124.55349760483186</v>
      </c>
      <c r="J71" s="15">
        <f t="shared" ref="J71:J134" si="7">F71-(G71+H71+I71)</f>
        <v>439753.10261761979</v>
      </c>
      <c r="K71" s="97">
        <v>48557</v>
      </c>
      <c r="L71" s="15">
        <v>0</v>
      </c>
      <c r="M71" s="15">
        <f t="shared" ref="M71:M134" si="8">K71+L71</f>
        <v>48557</v>
      </c>
      <c r="N71" s="15">
        <v>0</v>
      </c>
      <c r="O71" s="15">
        <f t="shared" ref="O71:O134" si="9">M71+N71</f>
        <v>48557</v>
      </c>
      <c r="P71" s="15">
        <v>0</v>
      </c>
      <c r="Q71" s="15">
        <f t="shared" ref="Q71:Q134" si="10">O71+P71</f>
        <v>48557</v>
      </c>
      <c r="R71" s="97">
        <v>121528.29045846006</v>
      </c>
      <c r="S71" s="2"/>
    </row>
    <row r="72" spans="1:19">
      <c r="A72" s="67" t="s">
        <v>164</v>
      </c>
      <c r="B72" t="s">
        <v>165</v>
      </c>
      <c r="C72" s="97">
        <v>190916</v>
      </c>
      <c r="D72" s="15">
        <v>-40</v>
      </c>
      <c r="E72" s="15">
        <v>-1964</v>
      </c>
      <c r="F72" s="15">
        <f t="shared" si="6"/>
        <v>188912</v>
      </c>
      <c r="G72" s="15">
        <v>0</v>
      </c>
      <c r="H72" s="15">
        <v>98.496999431833601</v>
      </c>
      <c r="I72" s="15">
        <v>44.55572272042766</v>
      </c>
      <c r="J72" s="15">
        <f t="shared" si="7"/>
        <v>188768.94727784774</v>
      </c>
      <c r="K72" s="97">
        <v>19551</v>
      </c>
      <c r="L72" s="15">
        <v>0</v>
      </c>
      <c r="M72" s="15">
        <f t="shared" si="8"/>
        <v>19551</v>
      </c>
      <c r="N72" s="15">
        <v>0</v>
      </c>
      <c r="O72" s="15">
        <f t="shared" si="9"/>
        <v>19551</v>
      </c>
      <c r="P72" s="15">
        <v>0</v>
      </c>
      <c r="Q72" s="15">
        <f t="shared" si="10"/>
        <v>19551</v>
      </c>
      <c r="R72" s="97">
        <v>42310.932815034015</v>
      </c>
      <c r="S72" s="2"/>
    </row>
    <row r="73" spans="1:19">
      <c r="A73" s="67" t="s">
        <v>166</v>
      </c>
      <c r="B73" t="s">
        <v>167</v>
      </c>
      <c r="C73" s="97">
        <v>121956</v>
      </c>
      <c r="D73" s="15">
        <v>-27</v>
      </c>
      <c r="E73" s="15">
        <v>-2283</v>
      </c>
      <c r="F73" s="15">
        <f t="shared" si="6"/>
        <v>119646</v>
      </c>
      <c r="G73" s="15">
        <v>0</v>
      </c>
      <c r="H73" s="15">
        <v>69.395613236064577</v>
      </c>
      <c r="I73" s="15">
        <v>31.391531916664942</v>
      </c>
      <c r="J73" s="15">
        <f t="shared" si="7"/>
        <v>119545.21285484727</v>
      </c>
      <c r="K73" s="97">
        <v>12653</v>
      </c>
      <c r="L73" s="15">
        <v>0</v>
      </c>
      <c r="M73" s="15">
        <f t="shared" si="8"/>
        <v>12653</v>
      </c>
      <c r="N73" s="15">
        <v>0</v>
      </c>
      <c r="O73" s="15">
        <f t="shared" si="9"/>
        <v>12653</v>
      </c>
      <c r="P73" s="15">
        <v>0</v>
      </c>
      <c r="Q73" s="15">
        <f t="shared" si="10"/>
        <v>12653</v>
      </c>
      <c r="R73" s="97">
        <v>26442.698725000559</v>
      </c>
      <c r="S73" s="2"/>
    </row>
    <row r="74" spans="1:19">
      <c r="A74" s="67" t="s">
        <v>168</v>
      </c>
      <c r="B74" t="s">
        <v>169</v>
      </c>
      <c r="C74" s="97">
        <v>145109</v>
      </c>
      <c r="D74" s="15">
        <v>-31</v>
      </c>
      <c r="E74" s="15">
        <v>1605</v>
      </c>
      <c r="F74" s="15">
        <f t="shared" si="6"/>
        <v>146683</v>
      </c>
      <c r="G74" s="15">
        <v>676</v>
      </c>
      <c r="H74" s="15">
        <v>64.918476898253957</v>
      </c>
      <c r="I74" s="15">
        <v>29.366271793009137</v>
      </c>
      <c r="J74" s="15">
        <f t="shared" si="7"/>
        <v>145912.71525130875</v>
      </c>
      <c r="K74" s="97">
        <v>15976</v>
      </c>
      <c r="L74" s="15">
        <v>0</v>
      </c>
      <c r="M74" s="15">
        <f t="shared" si="8"/>
        <v>15976</v>
      </c>
      <c r="N74" s="15">
        <v>0</v>
      </c>
      <c r="O74" s="15">
        <f t="shared" si="9"/>
        <v>15976</v>
      </c>
      <c r="P74" s="15">
        <v>0</v>
      </c>
      <c r="Q74" s="15">
        <f t="shared" si="10"/>
        <v>15976</v>
      </c>
      <c r="R74" s="97">
        <v>32540.945099121564</v>
      </c>
      <c r="S74" s="2"/>
    </row>
    <row r="75" spans="1:19">
      <c r="A75" s="67" t="s">
        <v>170</v>
      </c>
      <c r="B75" t="s">
        <v>171</v>
      </c>
      <c r="C75" s="97">
        <v>162737</v>
      </c>
      <c r="D75" s="15">
        <v>-4</v>
      </c>
      <c r="E75" s="15">
        <v>3</v>
      </c>
      <c r="F75" s="15">
        <f t="shared" si="6"/>
        <v>162736</v>
      </c>
      <c r="G75" s="15">
        <v>0</v>
      </c>
      <c r="H75" s="15">
        <v>89.54272675621236</v>
      </c>
      <c r="I75" s="15">
        <v>40.50520247311605</v>
      </c>
      <c r="J75" s="15">
        <f t="shared" si="7"/>
        <v>162605.95207077067</v>
      </c>
      <c r="K75" s="97">
        <v>19067</v>
      </c>
      <c r="L75" s="15">
        <v>0</v>
      </c>
      <c r="M75" s="15">
        <f t="shared" si="8"/>
        <v>19067</v>
      </c>
      <c r="N75" s="15">
        <v>0</v>
      </c>
      <c r="O75" s="15">
        <f t="shared" si="9"/>
        <v>19067</v>
      </c>
      <c r="P75" s="15">
        <v>0</v>
      </c>
      <c r="Q75" s="15">
        <f t="shared" si="10"/>
        <v>19067</v>
      </c>
      <c r="R75" s="97">
        <v>30663.452640727774</v>
      </c>
      <c r="S75" s="2"/>
    </row>
    <row r="76" spans="1:19">
      <c r="A76" s="67" t="s">
        <v>172</v>
      </c>
      <c r="B76" t="s">
        <v>173</v>
      </c>
      <c r="C76" s="97">
        <v>432615</v>
      </c>
      <c r="D76" s="15">
        <v>-14</v>
      </c>
      <c r="E76" s="15">
        <v>-519</v>
      </c>
      <c r="F76" s="15">
        <f t="shared" si="6"/>
        <v>432082</v>
      </c>
      <c r="G76" s="15">
        <v>0</v>
      </c>
      <c r="H76" s="15">
        <v>230.57252139724685</v>
      </c>
      <c r="I76" s="15">
        <v>104.30089636827385</v>
      </c>
      <c r="J76" s="15">
        <f t="shared" si="7"/>
        <v>431747.12658223446</v>
      </c>
      <c r="K76" s="97">
        <v>47087</v>
      </c>
      <c r="L76" s="15">
        <v>0</v>
      </c>
      <c r="M76" s="15">
        <f t="shared" si="8"/>
        <v>47087</v>
      </c>
      <c r="N76" s="15">
        <v>0</v>
      </c>
      <c r="O76" s="15">
        <f t="shared" si="9"/>
        <v>47087</v>
      </c>
      <c r="P76" s="15">
        <v>0</v>
      </c>
      <c r="Q76" s="15">
        <f t="shared" si="10"/>
        <v>47087</v>
      </c>
      <c r="R76" s="97">
        <v>91826.027755070318</v>
      </c>
      <c r="S76" s="2"/>
    </row>
    <row r="77" spans="1:19">
      <c r="A77" s="67" t="s">
        <v>174</v>
      </c>
      <c r="B77" t="s">
        <v>175</v>
      </c>
      <c r="C77" s="97">
        <v>171331</v>
      </c>
      <c r="D77" s="15">
        <v>0</v>
      </c>
      <c r="E77" s="15">
        <v>282</v>
      </c>
      <c r="F77" s="15">
        <f t="shared" si="6"/>
        <v>171613</v>
      </c>
      <c r="G77" s="15">
        <v>282</v>
      </c>
      <c r="H77" s="15">
        <v>123.1839308346207</v>
      </c>
      <c r="I77" s="15">
        <v>47.090598183373849</v>
      </c>
      <c r="J77" s="15">
        <f t="shared" si="7"/>
        <v>171160.725470982</v>
      </c>
      <c r="K77" s="97">
        <v>18033</v>
      </c>
      <c r="L77" s="15">
        <v>0</v>
      </c>
      <c r="M77" s="15">
        <f t="shared" si="8"/>
        <v>18033</v>
      </c>
      <c r="N77" s="15">
        <v>0</v>
      </c>
      <c r="O77" s="15">
        <f t="shared" si="9"/>
        <v>18033</v>
      </c>
      <c r="P77" s="15">
        <v>0</v>
      </c>
      <c r="Q77" s="15">
        <f t="shared" si="10"/>
        <v>18033</v>
      </c>
      <c r="R77" s="97">
        <v>34968.936479076008</v>
      </c>
      <c r="S77" s="2"/>
    </row>
    <row r="78" spans="1:19">
      <c r="A78" s="67" t="s">
        <v>176</v>
      </c>
      <c r="B78" t="s">
        <v>177</v>
      </c>
      <c r="C78" s="97">
        <v>605138</v>
      </c>
      <c r="D78" s="15">
        <v>143</v>
      </c>
      <c r="E78" s="15">
        <v>95</v>
      </c>
      <c r="F78" s="15">
        <f t="shared" si="6"/>
        <v>605376</v>
      </c>
      <c r="G78" s="15">
        <v>1739</v>
      </c>
      <c r="H78" s="15">
        <v>376.71364894773541</v>
      </c>
      <c r="I78" s="15">
        <v>144.00962002589912</v>
      </c>
      <c r="J78" s="15">
        <f t="shared" si="7"/>
        <v>603116.27673102636</v>
      </c>
      <c r="K78" s="97">
        <v>68161</v>
      </c>
      <c r="L78" s="15">
        <v>345</v>
      </c>
      <c r="M78" s="15">
        <f t="shared" si="8"/>
        <v>68506</v>
      </c>
      <c r="N78" s="15">
        <v>0</v>
      </c>
      <c r="O78" s="15">
        <f t="shared" si="9"/>
        <v>68506</v>
      </c>
      <c r="P78" s="15">
        <v>0</v>
      </c>
      <c r="Q78" s="15">
        <f t="shared" si="10"/>
        <v>68506</v>
      </c>
      <c r="R78" s="97">
        <v>142887.22373855443</v>
      </c>
      <c r="S78" s="2"/>
    </row>
    <row r="79" spans="1:19">
      <c r="A79" s="67" t="s">
        <v>178</v>
      </c>
      <c r="B79" t="s">
        <v>179</v>
      </c>
      <c r="C79" s="97">
        <v>429318</v>
      </c>
      <c r="D79" s="15">
        <v>-41</v>
      </c>
      <c r="E79" s="15">
        <v>-448</v>
      </c>
      <c r="F79" s="15">
        <f t="shared" si="6"/>
        <v>428829</v>
      </c>
      <c r="G79" s="15">
        <v>1923</v>
      </c>
      <c r="H79" s="15">
        <v>246.36786166924139</v>
      </c>
      <c r="I79" s="15">
        <v>94.181196366747699</v>
      </c>
      <c r="J79" s="15">
        <f t="shared" si="7"/>
        <v>426565.45094196399</v>
      </c>
      <c r="K79" s="97">
        <v>41842</v>
      </c>
      <c r="L79" s="15">
        <v>0</v>
      </c>
      <c r="M79" s="15">
        <f t="shared" si="8"/>
        <v>41842</v>
      </c>
      <c r="N79" s="15">
        <v>0</v>
      </c>
      <c r="O79" s="15">
        <f t="shared" si="9"/>
        <v>41842</v>
      </c>
      <c r="P79" s="15">
        <v>0</v>
      </c>
      <c r="Q79" s="15">
        <f t="shared" si="10"/>
        <v>41842</v>
      </c>
      <c r="R79" s="97">
        <v>80227.720232067673</v>
      </c>
      <c r="S79" s="2"/>
    </row>
    <row r="80" spans="1:19">
      <c r="A80" s="67" t="s">
        <v>180</v>
      </c>
      <c r="B80" t="s">
        <v>181</v>
      </c>
      <c r="C80" s="97">
        <v>163205</v>
      </c>
      <c r="D80" s="15">
        <v>-73</v>
      </c>
      <c r="E80" s="15">
        <v>11</v>
      </c>
      <c r="F80" s="15">
        <f t="shared" si="6"/>
        <v>163143</v>
      </c>
      <c r="G80" s="15">
        <v>0</v>
      </c>
      <c r="H80" s="15">
        <v>101.69836150300081</v>
      </c>
      <c r="I80" s="15">
        <v>38.877121756041205</v>
      </c>
      <c r="J80" s="15">
        <f t="shared" si="7"/>
        <v>163002.42451674095</v>
      </c>
      <c r="K80" s="97">
        <v>18631</v>
      </c>
      <c r="L80" s="15">
        <v>0</v>
      </c>
      <c r="M80" s="15">
        <f t="shared" si="8"/>
        <v>18631</v>
      </c>
      <c r="N80" s="15">
        <v>0</v>
      </c>
      <c r="O80" s="15">
        <f t="shared" si="9"/>
        <v>18631</v>
      </c>
      <c r="P80" s="15">
        <v>0</v>
      </c>
      <c r="Q80" s="15">
        <f t="shared" si="10"/>
        <v>18631</v>
      </c>
      <c r="R80" s="97">
        <v>29738.327053248762</v>
      </c>
      <c r="S80" s="2"/>
    </row>
    <row r="81" spans="1:19">
      <c r="A81" s="67" t="s">
        <v>182</v>
      </c>
      <c r="B81" t="s">
        <v>183</v>
      </c>
      <c r="C81" s="97">
        <v>239974</v>
      </c>
      <c r="D81" s="15">
        <v>-1</v>
      </c>
      <c r="E81" s="15">
        <v>587</v>
      </c>
      <c r="F81" s="15">
        <f t="shared" si="6"/>
        <v>240560</v>
      </c>
      <c r="G81" s="15">
        <v>1119</v>
      </c>
      <c r="H81" s="15">
        <v>199.09960913967763</v>
      </c>
      <c r="I81" s="15">
        <v>76.111548226615866</v>
      </c>
      <c r="J81" s="15">
        <f t="shared" si="7"/>
        <v>239165.78884263372</v>
      </c>
      <c r="K81" s="97">
        <v>27404</v>
      </c>
      <c r="L81" s="15">
        <v>300</v>
      </c>
      <c r="M81" s="15">
        <f t="shared" si="8"/>
        <v>27704</v>
      </c>
      <c r="N81" s="15">
        <v>0</v>
      </c>
      <c r="O81" s="15">
        <f t="shared" si="9"/>
        <v>27704</v>
      </c>
      <c r="P81" s="15">
        <v>0</v>
      </c>
      <c r="Q81" s="15">
        <f t="shared" si="10"/>
        <v>27704</v>
      </c>
      <c r="R81" s="97">
        <v>45286.993857417474</v>
      </c>
      <c r="S81" s="2"/>
    </row>
    <row r="82" spans="1:19">
      <c r="A82" s="67" t="s">
        <v>184</v>
      </c>
      <c r="B82" t="s">
        <v>185</v>
      </c>
      <c r="C82" s="97">
        <v>289240</v>
      </c>
      <c r="D82" s="15">
        <v>7</v>
      </c>
      <c r="E82" s="15">
        <v>34</v>
      </c>
      <c r="F82" s="15">
        <f t="shared" si="6"/>
        <v>289281</v>
      </c>
      <c r="G82" s="15">
        <v>0</v>
      </c>
      <c r="H82" s="15">
        <v>180.47878238560708</v>
      </c>
      <c r="I82" s="15">
        <v>68.99320198959424</v>
      </c>
      <c r="J82" s="15">
        <f t="shared" si="7"/>
        <v>289031.52801562479</v>
      </c>
      <c r="K82" s="97">
        <v>28904</v>
      </c>
      <c r="L82" s="15">
        <v>0</v>
      </c>
      <c r="M82" s="15">
        <f t="shared" si="8"/>
        <v>28904</v>
      </c>
      <c r="N82" s="15">
        <v>0</v>
      </c>
      <c r="O82" s="15">
        <f t="shared" si="9"/>
        <v>28904</v>
      </c>
      <c r="P82" s="15">
        <v>0</v>
      </c>
      <c r="Q82" s="15">
        <f t="shared" si="10"/>
        <v>28904</v>
      </c>
      <c r="R82" s="97">
        <v>69145.303812633283</v>
      </c>
      <c r="S82" s="2"/>
    </row>
    <row r="83" spans="1:19">
      <c r="A83" s="67" t="s">
        <v>186</v>
      </c>
      <c r="B83" t="s">
        <v>187</v>
      </c>
      <c r="C83" s="97">
        <v>238693</v>
      </c>
      <c r="D83" s="15">
        <v>18</v>
      </c>
      <c r="E83" s="15">
        <v>76</v>
      </c>
      <c r="F83" s="15">
        <f t="shared" si="6"/>
        <v>238787</v>
      </c>
      <c r="G83" s="15">
        <v>0</v>
      </c>
      <c r="H83" s="15">
        <v>170.45218336418446</v>
      </c>
      <c r="I83" s="15">
        <v>65.160246323505675</v>
      </c>
      <c r="J83" s="15">
        <f t="shared" si="7"/>
        <v>238551.3875703123</v>
      </c>
      <c r="K83" s="97">
        <v>25608</v>
      </c>
      <c r="L83" s="15">
        <v>0</v>
      </c>
      <c r="M83" s="15">
        <f t="shared" si="8"/>
        <v>25608</v>
      </c>
      <c r="N83" s="15">
        <v>0</v>
      </c>
      <c r="O83" s="15">
        <f t="shared" si="9"/>
        <v>25608</v>
      </c>
      <c r="P83" s="15">
        <v>29</v>
      </c>
      <c r="Q83" s="15">
        <f t="shared" si="10"/>
        <v>25637</v>
      </c>
      <c r="R83" s="97">
        <v>52723.466330295145</v>
      </c>
      <c r="S83" s="2"/>
    </row>
    <row r="84" spans="1:19">
      <c r="A84" s="67" t="s">
        <v>188</v>
      </c>
      <c r="B84" t="s">
        <v>189</v>
      </c>
      <c r="C84" s="97">
        <v>206152</v>
      </c>
      <c r="D84" s="15">
        <v>-16</v>
      </c>
      <c r="E84" s="15">
        <v>110</v>
      </c>
      <c r="F84" s="15">
        <f t="shared" si="6"/>
        <v>206246</v>
      </c>
      <c r="G84" s="15">
        <v>0</v>
      </c>
      <c r="H84" s="15">
        <v>171.88455465295914</v>
      </c>
      <c r="I84" s="15">
        <v>65.707811418661194</v>
      </c>
      <c r="J84" s="15">
        <f t="shared" si="7"/>
        <v>206008.40763392838</v>
      </c>
      <c r="K84" s="97">
        <v>23068</v>
      </c>
      <c r="L84" s="15">
        <v>0</v>
      </c>
      <c r="M84" s="15">
        <f t="shared" si="8"/>
        <v>23068</v>
      </c>
      <c r="N84" s="15">
        <v>0</v>
      </c>
      <c r="O84" s="15">
        <f t="shared" si="9"/>
        <v>23068</v>
      </c>
      <c r="P84" s="15">
        <v>0</v>
      </c>
      <c r="Q84" s="15">
        <f t="shared" si="10"/>
        <v>23068</v>
      </c>
      <c r="R84" s="97">
        <v>46547.758136886165</v>
      </c>
      <c r="S84" s="2"/>
    </row>
    <row r="85" spans="1:19">
      <c r="A85" s="67" t="s">
        <v>190</v>
      </c>
      <c r="B85" t="s">
        <v>191</v>
      </c>
      <c r="C85" s="97">
        <v>689751</v>
      </c>
      <c r="D85" s="15">
        <v>-42</v>
      </c>
      <c r="E85" s="15">
        <v>113</v>
      </c>
      <c r="F85" s="15">
        <f t="shared" si="6"/>
        <v>689822</v>
      </c>
      <c r="G85" s="15">
        <v>3688</v>
      </c>
      <c r="H85" s="15">
        <v>485.57386689460952</v>
      </c>
      <c r="I85" s="15">
        <v>185.62456725771784</v>
      </c>
      <c r="J85" s="15">
        <f t="shared" si="7"/>
        <v>685462.80156584771</v>
      </c>
      <c r="K85" s="97">
        <v>79330</v>
      </c>
      <c r="L85" s="15">
        <v>89</v>
      </c>
      <c r="M85" s="15">
        <f t="shared" si="8"/>
        <v>79419</v>
      </c>
      <c r="N85" s="15">
        <v>0</v>
      </c>
      <c r="O85" s="15">
        <f t="shared" si="9"/>
        <v>79419</v>
      </c>
      <c r="P85" s="15">
        <v>0</v>
      </c>
      <c r="Q85" s="15">
        <f t="shared" si="10"/>
        <v>79419</v>
      </c>
      <c r="R85" s="97">
        <v>162636.98669377528</v>
      </c>
      <c r="S85" s="2"/>
    </row>
    <row r="86" spans="1:19">
      <c r="A86" s="67" t="s">
        <v>192</v>
      </c>
      <c r="B86" t="s">
        <v>193</v>
      </c>
      <c r="C86" s="97">
        <v>393571</v>
      </c>
      <c r="D86" s="15">
        <v>12</v>
      </c>
      <c r="E86" s="15">
        <v>-36</v>
      </c>
      <c r="F86" s="15">
        <f t="shared" si="6"/>
        <v>393547</v>
      </c>
      <c r="G86" s="15">
        <v>0</v>
      </c>
      <c r="H86" s="15">
        <v>303.66271322022777</v>
      </c>
      <c r="I86" s="15">
        <v>116.08380017296808</v>
      </c>
      <c r="J86" s="15">
        <f t="shared" si="7"/>
        <v>393127.25348660682</v>
      </c>
      <c r="K86" s="97">
        <v>43348</v>
      </c>
      <c r="L86" s="15">
        <v>0</v>
      </c>
      <c r="M86" s="15">
        <f t="shared" si="8"/>
        <v>43348</v>
      </c>
      <c r="N86" s="15">
        <v>0</v>
      </c>
      <c r="O86" s="15">
        <f t="shared" si="9"/>
        <v>43348</v>
      </c>
      <c r="P86" s="15">
        <v>0</v>
      </c>
      <c r="Q86" s="15">
        <f t="shared" si="10"/>
        <v>43348</v>
      </c>
      <c r="R86" s="97">
        <v>75248.206512413308</v>
      </c>
      <c r="S86" s="2"/>
    </row>
    <row r="87" spans="1:19">
      <c r="A87" s="67" t="s">
        <v>194</v>
      </c>
      <c r="B87" t="s">
        <v>195</v>
      </c>
      <c r="C87" s="97">
        <v>258928</v>
      </c>
      <c r="D87" s="15">
        <v>-2</v>
      </c>
      <c r="E87" s="15">
        <v>0</v>
      </c>
      <c r="F87" s="15">
        <f t="shared" si="6"/>
        <v>258926</v>
      </c>
      <c r="G87" s="15">
        <v>0</v>
      </c>
      <c r="H87" s="15">
        <v>186.20826754070572</v>
      </c>
      <c r="I87" s="15">
        <v>71.183462370216276</v>
      </c>
      <c r="J87" s="15">
        <f t="shared" si="7"/>
        <v>258668.60827008908</v>
      </c>
      <c r="K87" s="97">
        <v>27558</v>
      </c>
      <c r="L87" s="15">
        <v>0</v>
      </c>
      <c r="M87" s="15">
        <f t="shared" si="8"/>
        <v>27558</v>
      </c>
      <c r="N87" s="15">
        <v>0</v>
      </c>
      <c r="O87" s="15">
        <f t="shared" si="9"/>
        <v>27558</v>
      </c>
      <c r="P87" s="15">
        <v>0</v>
      </c>
      <c r="Q87" s="15">
        <f t="shared" si="10"/>
        <v>27558</v>
      </c>
      <c r="R87" s="97">
        <v>53929.64841262003</v>
      </c>
      <c r="S87" s="2"/>
    </row>
    <row r="88" spans="1:19">
      <c r="A88" s="67" t="s">
        <v>196</v>
      </c>
      <c r="B88" t="s">
        <v>197</v>
      </c>
      <c r="C88" s="97">
        <v>335643</v>
      </c>
      <c r="D88" s="15">
        <v>-13</v>
      </c>
      <c r="E88" s="15">
        <v>187</v>
      </c>
      <c r="F88" s="15">
        <f t="shared" si="6"/>
        <v>335817</v>
      </c>
      <c r="G88" s="15">
        <v>0</v>
      </c>
      <c r="H88" s="15">
        <v>226.31466362639617</v>
      </c>
      <c r="I88" s="15">
        <v>86.515285034570553</v>
      </c>
      <c r="J88" s="15">
        <f t="shared" si="7"/>
        <v>335504.17005133902</v>
      </c>
      <c r="K88" s="97">
        <v>36892</v>
      </c>
      <c r="L88" s="15">
        <v>453</v>
      </c>
      <c r="M88" s="15">
        <f t="shared" si="8"/>
        <v>37345</v>
      </c>
      <c r="N88" s="15">
        <v>0</v>
      </c>
      <c r="O88" s="15">
        <f t="shared" si="9"/>
        <v>37345</v>
      </c>
      <c r="P88" s="15">
        <v>0</v>
      </c>
      <c r="Q88" s="15">
        <f t="shared" si="10"/>
        <v>37345</v>
      </c>
      <c r="R88" s="97">
        <v>73839.948959470552</v>
      </c>
      <c r="S88" s="2"/>
    </row>
    <row r="89" spans="1:19">
      <c r="A89" s="67" t="s">
        <v>198</v>
      </c>
      <c r="B89" t="s">
        <v>199</v>
      </c>
      <c r="C89" s="97">
        <v>356150</v>
      </c>
      <c r="D89" s="15">
        <v>-43</v>
      </c>
      <c r="E89" s="15">
        <v>240</v>
      </c>
      <c r="F89" s="15">
        <f t="shared" si="6"/>
        <v>356347</v>
      </c>
      <c r="G89" s="15">
        <v>1755</v>
      </c>
      <c r="H89" s="15">
        <v>283.60951517738255</v>
      </c>
      <c r="I89" s="15">
        <v>108.41788884079095</v>
      </c>
      <c r="J89" s="15">
        <f t="shared" si="7"/>
        <v>354199.97259598185</v>
      </c>
      <c r="K89" s="97">
        <v>46448</v>
      </c>
      <c r="L89" s="15">
        <v>39</v>
      </c>
      <c r="M89" s="15">
        <f t="shared" si="8"/>
        <v>46487</v>
      </c>
      <c r="N89" s="15">
        <v>0</v>
      </c>
      <c r="O89" s="15">
        <f t="shared" si="9"/>
        <v>46487</v>
      </c>
      <c r="P89" s="15">
        <v>0</v>
      </c>
      <c r="Q89" s="15">
        <f t="shared" si="10"/>
        <v>46487</v>
      </c>
      <c r="R89" s="97">
        <v>78487.175695544895</v>
      </c>
      <c r="S89" s="2"/>
    </row>
    <row r="90" spans="1:19">
      <c r="A90" s="67" t="s">
        <v>200</v>
      </c>
      <c r="B90" t="s">
        <v>201</v>
      </c>
      <c r="C90" s="97">
        <v>176507</v>
      </c>
      <c r="D90" s="15">
        <v>-1</v>
      </c>
      <c r="E90" s="15">
        <v>753</v>
      </c>
      <c r="F90" s="15">
        <f t="shared" si="6"/>
        <v>177259</v>
      </c>
      <c r="G90" s="15">
        <v>753</v>
      </c>
      <c r="H90" s="15">
        <v>154.69609918766321</v>
      </c>
      <c r="I90" s="15">
        <v>59.137030276795066</v>
      </c>
      <c r="J90" s="15">
        <f t="shared" si="7"/>
        <v>176292.16687053556</v>
      </c>
      <c r="K90" s="97">
        <v>20542</v>
      </c>
      <c r="L90" s="15">
        <v>0</v>
      </c>
      <c r="M90" s="15">
        <f t="shared" si="8"/>
        <v>20542</v>
      </c>
      <c r="N90" s="15">
        <v>0</v>
      </c>
      <c r="O90" s="15">
        <f t="shared" si="9"/>
        <v>20542</v>
      </c>
      <c r="P90" s="15">
        <v>0</v>
      </c>
      <c r="Q90" s="15">
        <f t="shared" si="10"/>
        <v>20542</v>
      </c>
      <c r="R90" s="97">
        <v>43946.122670331693</v>
      </c>
      <c r="S90" s="2"/>
    </row>
    <row r="91" spans="1:19">
      <c r="A91" s="67" t="s">
        <v>202</v>
      </c>
      <c r="B91" t="s">
        <v>203</v>
      </c>
      <c r="C91" s="97">
        <v>397694</v>
      </c>
      <c r="D91" s="15">
        <v>-3</v>
      </c>
      <c r="E91" s="15">
        <v>0</v>
      </c>
      <c r="F91" s="15">
        <f t="shared" si="6"/>
        <v>397691</v>
      </c>
      <c r="G91" s="15">
        <v>0</v>
      </c>
      <c r="H91" s="15">
        <v>296.50085677635451</v>
      </c>
      <c r="I91" s="15">
        <v>113.34597469719054</v>
      </c>
      <c r="J91" s="15">
        <f t="shared" si="7"/>
        <v>397281.15316852648</v>
      </c>
      <c r="K91" s="97">
        <v>39377</v>
      </c>
      <c r="L91" s="15">
        <v>250</v>
      </c>
      <c r="M91" s="15">
        <f t="shared" si="8"/>
        <v>39627</v>
      </c>
      <c r="N91" s="15">
        <v>0</v>
      </c>
      <c r="O91" s="15">
        <f t="shared" si="9"/>
        <v>39627</v>
      </c>
      <c r="P91" s="15">
        <v>0</v>
      </c>
      <c r="Q91" s="15">
        <f t="shared" si="10"/>
        <v>39627</v>
      </c>
      <c r="R91" s="97">
        <v>93987.21715297288</v>
      </c>
      <c r="S91" s="2"/>
    </row>
    <row r="92" spans="1:19">
      <c r="A92" s="67" t="s">
        <v>204</v>
      </c>
      <c r="B92" t="s">
        <v>205</v>
      </c>
      <c r="C92" s="97">
        <v>216367</v>
      </c>
      <c r="D92" s="15">
        <v>-2</v>
      </c>
      <c r="E92" s="15">
        <v>472</v>
      </c>
      <c r="F92" s="15">
        <f t="shared" si="6"/>
        <v>216837</v>
      </c>
      <c r="G92" s="15">
        <v>472</v>
      </c>
      <c r="H92" s="15">
        <v>150.39898532133924</v>
      </c>
      <c r="I92" s="15">
        <v>57.494334991328536</v>
      </c>
      <c r="J92" s="15">
        <f t="shared" si="7"/>
        <v>216157.10667968733</v>
      </c>
      <c r="K92" s="97">
        <v>23435</v>
      </c>
      <c r="L92" s="15">
        <v>0</v>
      </c>
      <c r="M92" s="15">
        <f t="shared" si="8"/>
        <v>23435</v>
      </c>
      <c r="N92" s="15">
        <v>0</v>
      </c>
      <c r="O92" s="15">
        <f t="shared" si="9"/>
        <v>23435</v>
      </c>
      <c r="P92" s="15">
        <v>0</v>
      </c>
      <c r="Q92" s="15">
        <f t="shared" si="10"/>
        <v>23435</v>
      </c>
      <c r="R92" s="97">
        <v>48758.101132686024</v>
      </c>
      <c r="S92" s="2"/>
    </row>
    <row r="93" spans="1:19">
      <c r="A93" s="67" t="s">
        <v>206</v>
      </c>
      <c r="B93" t="s">
        <v>207</v>
      </c>
      <c r="C93" s="97">
        <v>388204</v>
      </c>
      <c r="D93" s="15">
        <v>33</v>
      </c>
      <c r="E93" s="15">
        <v>915</v>
      </c>
      <c r="F93" s="15">
        <f t="shared" si="6"/>
        <v>389152</v>
      </c>
      <c r="G93" s="15">
        <v>0</v>
      </c>
      <c r="H93" s="15">
        <v>262.12394584576265</v>
      </c>
      <c r="I93" s="15">
        <v>100.2044124134583</v>
      </c>
      <c r="J93" s="15">
        <f t="shared" si="7"/>
        <v>388789.67164174077</v>
      </c>
      <c r="K93" s="97">
        <v>40137</v>
      </c>
      <c r="L93" s="15">
        <v>0</v>
      </c>
      <c r="M93" s="15">
        <f t="shared" si="8"/>
        <v>40137</v>
      </c>
      <c r="N93" s="15">
        <v>0</v>
      </c>
      <c r="O93" s="15">
        <f t="shared" si="9"/>
        <v>40137</v>
      </c>
      <c r="P93" s="15">
        <v>0</v>
      </c>
      <c r="Q93" s="15">
        <f t="shared" si="10"/>
        <v>40137</v>
      </c>
      <c r="R93" s="97">
        <v>73642.977490789621</v>
      </c>
      <c r="S93" s="2"/>
    </row>
    <row r="94" spans="1:19">
      <c r="A94" s="67" t="s">
        <v>208</v>
      </c>
      <c r="B94" t="s">
        <v>209</v>
      </c>
      <c r="C94" s="97">
        <v>360601</v>
      </c>
      <c r="D94" s="15">
        <v>-16</v>
      </c>
      <c r="E94" s="15">
        <v>-439</v>
      </c>
      <c r="F94" s="15">
        <f t="shared" si="6"/>
        <v>360146</v>
      </c>
      <c r="G94" s="15">
        <v>0</v>
      </c>
      <c r="H94" s="15">
        <v>264.988688423312</v>
      </c>
      <c r="I94" s="15">
        <v>101.29954260376932</v>
      </c>
      <c r="J94" s="15">
        <f t="shared" si="7"/>
        <v>359779.71176897292</v>
      </c>
      <c r="K94" s="97">
        <v>36552</v>
      </c>
      <c r="L94" s="15">
        <v>0</v>
      </c>
      <c r="M94" s="15">
        <f t="shared" si="8"/>
        <v>36552</v>
      </c>
      <c r="N94" s="15">
        <v>0</v>
      </c>
      <c r="O94" s="15">
        <f t="shared" si="9"/>
        <v>36552</v>
      </c>
      <c r="P94" s="15">
        <v>0</v>
      </c>
      <c r="Q94" s="15">
        <f t="shared" si="10"/>
        <v>36552</v>
      </c>
      <c r="R94" s="97">
        <v>86606.000302607063</v>
      </c>
      <c r="S94" s="2"/>
    </row>
    <row r="95" spans="1:19">
      <c r="A95" s="67" t="s">
        <v>210</v>
      </c>
      <c r="B95" t="s">
        <v>211</v>
      </c>
      <c r="C95" s="97">
        <v>143083</v>
      </c>
      <c r="D95" s="15">
        <v>-22</v>
      </c>
      <c r="E95" s="15">
        <v>98</v>
      </c>
      <c r="F95" s="15">
        <f t="shared" si="6"/>
        <v>143159</v>
      </c>
      <c r="G95" s="15">
        <v>0</v>
      </c>
      <c r="H95" s="15">
        <v>97.401247636676828</v>
      </c>
      <c r="I95" s="15">
        <v>37.234426470574668</v>
      </c>
      <c r="J95" s="15">
        <f t="shared" si="7"/>
        <v>143024.36432589276</v>
      </c>
      <c r="K95" s="97">
        <v>16684</v>
      </c>
      <c r="L95" s="15">
        <v>299</v>
      </c>
      <c r="M95" s="15">
        <f t="shared" si="8"/>
        <v>16983</v>
      </c>
      <c r="N95" s="15">
        <v>0</v>
      </c>
      <c r="O95" s="15">
        <f t="shared" si="9"/>
        <v>16983</v>
      </c>
      <c r="P95" s="15">
        <v>0</v>
      </c>
      <c r="Q95" s="15">
        <f t="shared" si="10"/>
        <v>16983</v>
      </c>
      <c r="R95" s="97">
        <v>27461.215458715586</v>
      </c>
      <c r="S95" s="2"/>
    </row>
    <row r="96" spans="1:19">
      <c r="A96" s="67" t="s">
        <v>212</v>
      </c>
      <c r="B96" t="s">
        <v>213</v>
      </c>
      <c r="C96" s="97">
        <v>569471</v>
      </c>
      <c r="D96" s="15">
        <v>-2</v>
      </c>
      <c r="E96" s="15">
        <v>-555</v>
      </c>
      <c r="F96" s="15">
        <f t="shared" si="6"/>
        <v>568914</v>
      </c>
      <c r="G96" s="15">
        <v>0</v>
      </c>
      <c r="H96" s="15">
        <v>152.34700460465314</v>
      </c>
      <c r="I96" s="15">
        <v>108.67592953126042</v>
      </c>
      <c r="J96" s="15">
        <f t="shared" si="7"/>
        <v>568652.97706586414</v>
      </c>
      <c r="K96" s="97">
        <v>0</v>
      </c>
      <c r="L96" s="15">
        <v>0</v>
      </c>
      <c r="M96" s="15">
        <f t="shared" si="8"/>
        <v>0</v>
      </c>
      <c r="N96" s="15">
        <v>60488</v>
      </c>
      <c r="O96" s="15">
        <f t="shared" si="9"/>
        <v>60488</v>
      </c>
      <c r="P96" s="15">
        <v>0</v>
      </c>
      <c r="Q96" s="15">
        <f t="shared" si="10"/>
        <v>60488</v>
      </c>
      <c r="R96" s="97">
        <v>118910.90261919967</v>
      </c>
      <c r="S96" s="2"/>
    </row>
    <row r="97" spans="1:19">
      <c r="A97" s="67" t="s">
        <v>214</v>
      </c>
      <c r="B97" t="s">
        <v>215</v>
      </c>
      <c r="C97" s="97">
        <v>1035445</v>
      </c>
      <c r="D97" s="15">
        <v>0</v>
      </c>
      <c r="E97" s="15">
        <v>-4</v>
      </c>
      <c r="F97" s="15">
        <f t="shared" si="6"/>
        <v>1035441</v>
      </c>
      <c r="G97" s="15">
        <v>1503</v>
      </c>
      <c r="H97" s="15">
        <v>367.42512875239873</v>
      </c>
      <c r="I97" s="15">
        <v>262.10077122245161</v>
      </c>
      <c r="J97" s="15">
        <f t="shared" si="7"/>
        <v>1033308.4741000251</v>
      </c>
      <c r="K97" s="97">
        <v>125463</v>
      </c>
      <c r="L97" s="15">
        <v>0</v>
      </c>
      <c r="M97" s="15">
        <f t="shared" si="8"/>
        <v>125463</v>
      </c>
      <c r="N97" s="15">
        <v>0</v>
      </c>
      <c r="O97" s="15">
        <f t="shared" si="9"/>
        <v>125463</v>
      </c>
      <c r="P97" s="15">
        <v>0</v>
      </c>
      <c r="Q97" s="15">
        <f t="shared" si="10"/>
        <v>125463</v>
      </c>
      <c r="R97" s="97">
        <v>231455.25489801273</v>
      </c>
      <c r="S97" s="2"/>
    </row>
    <row r="98" spans="1:19">
      <c r="A98" s="67" t="s">
        <v>216</v>
      </c>
      <c r="B98" t="s">
        <v>217</v>
      </c>
      <c r="C98" s="97">
        <v>734299</v>
      </c>
      <c r="D98" s="15">
        <v>-1</v>
      </c>
      <c r="E98" s="15">
        <v>10</v>
      </c>
      <c r="F98" s="15">
        <f t="shared" si="6"/>
        <v>734308</v>
      </c>
      <c r="G98" s="15">
        <v>0</v>
      </c>
      <c r="H98" s="15">
        <v>211.09519592278735</v>
      </c>
      <c r="I98" s="15">
        <v>150.58364091913208</v>
      </c>
      <c r="J98" s="15">
        <f t="shared" si="7"/>
        <v>733946.32116315805</v>
      </c>
      <c r="K98" s="97">
        <v>71348.41</v>
      </c>
      <c r="L98" s="15">
        <v>0</v>
      </c>
      <c r="M98" s="15">
        <f t="shared" si="8"/>
        <v>71348.41</v>
      </c>
      <c r="N98" s="15">
        <v>0</v>
      </c>
      <c r="O98" s="15">
        <f t="shared" si="9"/>
        <v>71348.41</v>
      </c>
      <c r="P98" s="15">
        <v>138</v>
      </c>
      <c r="Q98" s="15">
        <f t="shared" si="10"/>
        <v>71486.41</v>
      </c>
      <c r="R98" s="97">
        <v>151382.32784415031</v>
      </c>
      <c r="S98" s="2"/>
    </row>
    <row r="99" spans="1:19">
      <c r="A99" s="67" t="s">
        <v>218</v>
      </c>
      <c r="B99" t="s">
        <v>219</v>
      </c>
      <c r="C99" s="97">
        <v>485913</v>
      </c>
      <c r="D99" s="15">
        <v>1</v>
      </c>
      <c r="E99" s="15">
        <v>14</v>
      </c>
      <c r="F99" s="15">
        <f t="shared" si="6"/>
        <v>485928</v>
      </c>
      <c r="G99" s="15">
        <v>2320</v>
      </c>
      <c r="H99" s="15">
        <v>155.33420077337183</v>
      </c>
      <c r="I99" s="15">
        <v>110.80683011030474</v>
      </c>
      <c r="J99" s="15">
        <f t="shared" si="7"/>
        <v>483341.85896911635</v>
      </c>
      <c r="K99" s="97">
        <v>55072</v>
      </c>
      <c r="L99" s="15">
        <v>0</v>
      </c>
      <c r="M99" s="15">
        <f t="shared" si="8"/>
        <v>55072</v>
      </c>
      <c r="N99" s="15">
        <v>0</v>
      </c>
      <c r="O99" s="15">
        <f t="shared" si="9"/>
        <v>55072</v>
      </c>
      <c r="P99" s="15">
        <v>0</v>
      </c>
      <c r="Q99" s="15">
        <f t="shared" si="10"/>
        <v>55072</v>
      </c>
      <c r="R99" s="97">
        <v>97180.31133991688</v>
      </c>
      <c r="S99" s="2"/>
    </row>
    <row r="100" spans="1:19">
      <c r="A100" s="67" t="s">
        <v>220</v>
      </c>
      <c r="B100" t="s">
        <v>221</v>
      </c>
      <c r="C100" s="97">
        <v>331136</v>
      </c>
      <c r="D100" s="15">
        <v>-1</v>
      </c>
      <c r="E100" s="15">
        <v>0</v>
      </c>
      <c r="F100" s="15">
        <f t="shared" si="6"/>
        <v>331135</v>
      </c>
      <c r="G100" s="15">
        <v>0</v>
      </c>
      <c r="H100" s="15">
        <v>136.41529170482013</v>
      </c>
      <c r="I100" s="15">
        <v>97.311126443024037</v>
      </c>
      <c r="J100" s="15">
        <f t="shared" si="7"/>
        <v>330901.27358185215</v>
      </c>
      <c r="K100" s="97">
        <v>33799</v>
      </c>
      <c r="L100" s="15">
        <v>0</v>
      </c>
      <c r="M100" s="15">
        <f t="shared" si="8"/>
        <v>33799</v>
      </c>
      <c r="N100" s="15">
        <v>0</v>
      </c>
      <c r="O100" s="15">
        <f t="shared" si="9"/>
        <v>33799</v>
      </c>
      <c r="P100" s="15">
        <v>0</v>
      </c>
      <c r="Q100" s="15">
        <f t="shared" si="10"/>
        <v>33799</v>
      </c>
      <c r="R100" s="97">
        <v>58665.601347953794</v>
      </c>
      <c r="S100" s="2"/>
    </row>
    <row r="101" spans="1:19">
      <c r="A101" s="67" t="s">
        <v>222</v>
      </c>
      <c r="B101" t="s">
        <v>223</v>
      </c>
      <c r="C101" s="97">
        <v>779379</v>
      </c>
      <c r="D101" s="15">
        <v>-11</v>
      </c>
      <c r="E101" s="15">
        <v>33</v>
      </c>
      <c r="F101" s="15">
        <f t="shared" si="6"/>
        <v>779401</v>
      </c>
      <c r="G101" s="15">
        <v>652</v>
      </c>
      <c r="H101" s="15">
        <v>197.15494713543347</v>
      </c>
      <c r="I101" s="15">
        <v>140.63943821692524</v>
      </c>
      <c r="J101" s="15">
        <f t="shared" si="7"/>
        <v>778411.2056146476</v>
      </c>
      <c r="K101" s="97">
        <v>77326</v>
      </c>
      <c r="L101" s="15">
        <v>0</v>
      </c>
      <c r="M101" s="15">
        <f t="shared" si="8"/>
        <v>77326</v>
      </c>
      <c r="N101" s="15">
        <v>0</v>
      </c>
      <c r="O101" s="15">
        <f t="shared" si="9"/>
        <v>77326</v>
      </c>
      <c r="P101" s="15">
        <v>0</v>
      </c>
      <c r="Q101" s="15">
        <f t="shared" si="10"/>
        <v>77326</v>
      </c>
      <c r="R101" s="97">
        <v>176181.41470305106</v>
      </c>
      <c r="S101" s="2"/>
    </row>
    <row r="102" spans="1:19">
      <c r="A102" s="67" t="s">
        <v>224</v>
      </c>
      <c r="B102" t="s">
        <v>225</v>
      </c>
      <c r="C102" s="97">
        <v>278932</v>
      </c>
      <c r="D102" s="15">
        <v>-1</v>
      </c>
      <c r="E102" s="15">
        <v>-226</v>
      </c>
      <c r="F102" s="15">
        <f t="shared" si="6"/>
        <v>278705</v>
      </c>
      <c r="G102" s="15">
        <v>0</v>
      </c>
      <c r="H102" s="15">
        <v>91.607349174039797</v>
      </c>
      <c r="I102" s="15">
        <v>65.347617757359203</v>
      </c>
      <c r="J102" s="15">
        <f t="shared" si="7"/>
        <v>278548.04503306863</v>
      </c>
      <c r="K102" s="97">
        <v>29979.15</v>
      </c>
      <c r="L102" s="15">
        <v>0</v>
      </c>
      <c r="M102" s="15">
        <f t="shared" si="8"/>
        <v>29979.15</v>
      </c>
      <c r="N102" s="15">
        <v>0</v>
      </c>
      <c r="O102" s="15">
        <f t="shared" si="9"/>
        <v>29979.15</v>
      </c>
      <c r="P102" s="15">
        <v>144</v>
      </c>
      <c r="Q102" s="15">
        <f t="shared" si="10"/>
        <v>30123.15</v>
      </c>
      <c r="R102" s="97">
        <v>62099.562139595735</v>
      </c>
      <c r="S102" s="2"/>
    </row>
    <row r="103" spans="1:19">
      <c r="A103" s="67" t="s">
        <v>226</v>
      </c>
      <c r="B103" t="s">
        <v>227</v>
      </c>
      <c r="C103" s="97">
        <v>462624</v>
      </c>
      <c r="D103" s="15">
        <v>0</v>
      </c>
      <c r="E103" s="15">
        <v>9</v>
      </c>
      <c r="F103" s="15">
        <f t="shared" si="6"/>
        <v>462633</v>
      </c>
      <c r="G103" s="15">
        <v>0</v>
      </c>
      <c r="H103" s="15">
        <v>164.2957892795279</v>
      </c>
      <c r="I103" s="15">
        <v>117.19953184743771</v>
      </c>
      <c r="J103" s="15">
        <f t="shared" si="7"/>
        <v>462351.50467887305</v>
      </c>
      <c r="K103" s="97">
        <v>0</v>
      </c>
      <c r="L103" s="15">
        <v>0</v>
      </c>
      <c r="M103" s="15">
        <f t="shared" si="8"/>
        <v>0</v>
      </c>
      <c r="N103" s="15">
        <v>48462</v>
      </c>
      <c r="O103" s="15">
        <f t="shared" si="9"/>
        <v>48462</v>
      </c>
      <c r="P103" s="15">
        <v>0</v>
      </c>
      <c r="Q103" s="15">
        <f t="shared" si="10"/>
        <v>48462</v>
      </c>
      <c r="R103" s="97">
        <v>97118.471359342147</v>
      </c>
      <c r="S103" s="2"/>
    </row>
    <row r="104" spans="1:19">
      <c r="A104" s="67" t="s">
        <v>228</v>
      </c>
      <c r="B104" t="s">
        <v>229</v>
      </c>
      <c r="C104" s="97">
        <v>468504</v>
      </c>
      <c r="D104" s="15">
        <v>0</v>
      </c>
      <c r="E104" s="15">
        <v>-1</v>
      </c>
      <c r="F104" s="15">
        <f t="shared" si="6"/>
        <v>468503</v>
      </c>
      <c r="G104" s="15">
        <v>0</v>
      </c>
      <c r="H104" s="15">
        <v>155.33420077337183</v>
      </c>
      <c r="I104" s="15">
        <v>110.80683011030474</v>
      </c>
      <c r="J104" s="15">
        <f t="shared" si="7"/>
        <v>468236.85896911635</v>
      </c>
      <c r="K104" s="97">
        <v>47737</v>
      </c>
      <c r="L104" s="15">
        <v>0</v>
      </c>
      <c r="M104" s="15">
        <f t="shared" si="8"/>
        <v>47737</v>
      </c>
      <c r="N104" s="15">
        <v>0</v>
      </c>
      <c r="O104" s="15">
        <f t="shared" si="9"/>
        <v>47737</v>
      </c>
      <c r="P104" s="15">
        <v>0</v>
      </c>
      <c r="Q104" s="15">
        <f t="shared" si="10"/>
        <v>47737</v>
      </c>
      <c r="R104" s="97">
        <v>89812.511349717519</v>
      </c>
      <c r="S104" s="2"/>
    </row>
    <row r="105" spans="1:19">
      <c r="A105" s="67" t="s">
        <v>230</v>
      </c>
      <c r="B105" t="s">
        <v>231</v>
      </c>
      <c r="C105" s="97">
        <v>234054</v>
      </c>
      <c r="D105" s="15">
        <v>0</v>
      </c>
      <c r="E105" s="15">
        <v>0</v>
      </c>
      <c r="F105" s="15">
        <f t="shared" si="6"/>
        <v>234054</v>
      </c>
      <c r="G105" s="15">
        <v>0</v>
      </c>
      <c r="H105" s="15">
        <v>81.65002861164416</v>
      </c>
      <c r="I105" s="15">
        <v>58.244615827211462</v>
      </c>
      <c r="J105" s="15">
        <f t="shared" si="7"/>
        <v>233914.10535556116</v>
      </c>
      <c r="K105" s="97">
        <v>28143</v>
      </c>
      <c r="L105" s="15">
        <v>0</v>
      </c>
      <c r="M105" s="15">
        <f t="shared" si="8"/>
        <v>28143</v>
      </c>
      <c r="N105" s="15">
        <v>0</v>
      </c>
      <c r="O105" s="15">
        <f t="shared" si="9"/>
        <v>28143</v>
      </c>
      <c r="P105" s="15">
        <v>0</v>
      </c>
      <c r="Q105" s="15">
        <f t="shared" si="10"/>
        <v>28143</v>
      </c>
      <c r="R105" s="97">
        <v>46678.488175365841</v>
      </c>
      <c r="S105" s="2"/>
    </row>
    <row r="106" spans="1:19">
      <c r="A106" s="67" t="s">
        <v>232</v>
      </c>
      <c r="B106" t="s">
        <v>233</v>
      </c>
      <c r="C106" s="97">
        <v>264783</v>
      </c>
      <c r="D106" s="15">
        <v>-1</v>
      </c>
      <c r="E106" s="15">
        <v>-2</v>
      </c>
      <c r="F106" s="15">
        <f t="shared" si="6"/>
        <v>264780</v>
      </c>
      <c r="G106" s="15">
        <v>0</v>
      </c>
      <c r="H106" s="15">
        <v>106.54333001763324</v>
      </c>
      <c r="I106" s="15">
        <v>76.002120652580814</v>
      </c>
      <c r="J106" s="15">
        <f t="shared" si="7"/>
        <v>264597.45454932976</v>
      </c>
      <c r="K106" s="97">
        <v>31047</v>
      </c>
      <c r="L106" s="15">
        <v>0</v>
      </c>
      <c r="M106" s="15">
        <f t="shared" si="8"/>
        <v>31047</v>
      </c>
      <c r="N106" s="15">
        <v>0</v>
      </c>
      <c r="O106" s="15">
        <f t="shared" si="9"/>
        <v>31047</v>
      </c>
      <c r="P106" s="15">
        <v>0</v>
      </c>
      <c r="Q106" s="15">
        <f t="shared" si="10"/>
        <v>31047</v>
      </c>
      <c r="R106" s="97">
        <v>53570.769622153181</v>
      </c>
      <c r="S106" s="2"/>
    </row>
    <row r="107" spans="1:19">
      <c r="A107" s="67" t="s">
        <v>234</v>
      </c>
      <c r="B107" t="s">
        <v>235</v>
      </c>
      <c r="C107" s="97">
        <v>262273</v>
      </c>
      <c r="D107" s="15">
        <v>0</v>
      </c>
      <c r="E107" s="15">
        <v>0</v>
      </c>
      <c r="F107" s="15">
        <f t="shared" si="6"/>
        <v>262273</v>
      </c>
      <c r="G107" s="15">
        <v>0</v>
      </c>
      <c r="H107" s="15">
        <v>103.55613384891456</v>
      </c>
      <c r="I107" s="15">
        <v>73.871220073536492</v>
      </c>
      <c r="J107" s="15">
        <f t="shared" si="7"/>
        <v>262095.57264607755</v>
      </c>
      <c r="K107" s="97">
        <v>32333</v>
      </c>
      <c r="L107" s="15">
        <v>0</v>
      </c>
      <c r="M107" s="15">
        <f t="shared" si="8"/>
        <v>32333</v>
      </c>
      <c r="N107" s="15">
        <v>0</v>
      </c>
      <c r="O107" s="15">
        <f t="shared" si="9"/>
        <v>32333</v>
      </c>
      <c r="P107" s="15">
        <v>0</v>
      </c>
      <c r="Q107" s="15">
        <f t="shared" si="10"/>
        <v>32333</v>
      </c>
      <c r="R107" s="97">
        <v>54778.17426150605</v>
      </c>
      <c r="S107" s="2"/>
    </row>
    <row r="108" spans="1:19">
      <c r="A108" s="67" t="s">
        <v>236</v>
      </c>
      <c r="B108" t="s">
        <v>237</v>
      </c>
      <c r="C108" s="97">
        <v>211678</v>
      </c>
      <c r="D108" s="15">
        <v>1</v>
      </c>
      <c r="E108" s="15">
        <v>-9</v>
      </c>
      <c r="F108" s="15">
        <f t="shared" si="6"/>
        <v>211670</v>
      </c>
      <c r="G108" s="15">
        <v>0</v>
      </c>
      <c r="H108" s="15">
        <v>58.748191318134218</v>
      </c>
      <c r="I108" s="15">
        <v>41.907711387871664</v>
      </c>
      <c r="J108" s="15">
        <f t="shared" si="7"/>
        <v>211569.344097294</v>
      </c>
      <c r="K108" s="97">
        <v>0</v>
      </c>
      <c r="L108" s="15">
        <v>0</v>
      </c>
      <c r="M108" s="15">
        <f t="shared" si="8"/>
        <v>0</v>
      </c>
      <c r="N108" s="15">
        <v>21122</v>
      </c>
      <c r="O108" s="15">
        <f t="shared" si="9"/>
        <v>21122</v>
      </c>
      <c r="P108" s="15">
        <v>0</v>
      </c>
      <c r="Q108" s="15">
        <f t="shared" si="10"/>
        <v>21122</v>
      </c>
      <c r="R108" s="97">
        <v>44101.624244173996</v>
      </c>
      <c r="S108" s="2"/>
    </row>
    <row r="109" spans="1:19">
      <c r="A109" s="67" t="s">
        <v>238</v>
      </c>
      <c r="B109" t="s">
        <v>239</v>
      </c>
      <c r="C109" s="97">
        <v>395419</v>
      </c>
      <c r="D109" s="15">
        <v>0</v>
      </c>
      <c r="E109" s="15">
        <v>-320</v>
      </c>
      <c r="F109" s="15">
        <f t="shared" si="6"/>
        <v>395099</v>
      </c>
      <c r="G109" s="15">
        <v>1792</v>
      </c>
      <c r="H109" s="15">
        <v>125.46223908618495</v>
      </c>
      <c r="I109" s="15">
        <v>89.497824319861522</v>
      </c>
      <c r="J109" s="15">
        <f t="shared" si="7"/>
        <v>393092.03993659397</v>
      </c>
      <c r="K109" s="97">
        <v>40516</v>
      </c>
      <c r="L109" s="15">
        <v>0</v>
      </c>
      <c r="M109" s="15">
        <f t="shared" si="8"/>
        <v>40516</v>
      </c>
      <c r="N109" s="15">
        <v>0</v>
      </c>
      <c r="O109" s="15">
        <f t="shared" si="9"/>
        <v>40516</v>
      </c>
      <c r="P109" s="15">
        <v>0</v>
      </c>
      <c r="Q109" s="15">
        <f t="shared" si="10"/>
        <v>40516</v>
      </c>
      <c r="R109" s="97">
        <v>84541.796801367673</v>
      </c>
      <c r="S109" s="2"/>
    </row>
    <row r="110" spans="1:19">
      <c r="A110" s="67" t="s">
        <v>240</v>
      </c>
      <c r="B110" t="s">
        <v>241</v>
      </c>
      <c r="C110" s="97">
        <v>244323</v>
      </c>
      <c r="D110" s="15">
        <v>0</v>
      </c>
      <c r="E110" s="15">
        <v>0</v>
      </c>
      <c r="F110" s="15">
        <f t="shared" si="6"/>
        <v>244323</v>
      </c>
      <c r="G110" s="15">
        <v>0</v>
      </c>
      <c r="H110" s="15">
        <v>95.59027739899804</v>
      </c>
      <c r="I110" s="15">
        <v>68.188818529418285</v>
      </c>
      <c r="J110" s="15">
        <f t="shared" si="7"/>
        <v>244159.22090407158</v>
      </c>
      <c r="K110" s="97">
        <v>28328</v>
      </c>
      <c r="L110" s="15">
        <v>0</v>
      </c>
      <c r="M110" s="15">
        <f t="shared" si="8"/>
        <v>28328</v>
      </c>
      <c r="N110" s="15">
        <v>0</v>
      </c>
      <c r="O110" s="15">
        <f t="shared" si="9"/>
        <v>28328</v>
      </c>
      <c r="P110" s="15">
        <v>0</v>
      </c>
      <c r="Q110" s="15">
        <f t="shared" si="10"/>
        <v>28328</v>
      </c>
      <c r="R110" s="97">
        <v>40031.172738583336</v>
      </c>
      <c r="S110" s="2"/>
    </row>
    <row r="111" spans="1:19">
      <c r="A111" s="67" t="s">
        <v>242</v>
      </c>
      <c r="B111" t="s">
        <v>243</v>
      </c>
      <c r="C111" s="97">
        <v>307735</v>
      </c>
      <c r="D111" s="15">
        <v>0</v>
      </c>
      <c r="E111" s="15">
        <v>7</v>
      </c>
      <c r="F111" s="15">
        <f t="shared" si="6"/>
        <v>307742</v>
      </c>
      <c r="G111" s="15">
        <v>0</v>
      </c>
      <c r="H111" s="15">
        <v>96.586009455237615</v>
      </c>
      <c r="I111" s="15">
        <v>68.899118722433073</v>
      </c>
      <c r="J111" s="15">
        <f t="shared" si="7"/>
        <v>307576.51487182232</v>
      </c>
      <c r="K111" s="97">
        <v>34527</v>
      </c>
      <c r="L111" s="15">
        <v>0</v>
      </c>
      <c r="M111" s="15">
        <f t="shared" si="8"/>
        <v>34527</v>
      </c>
      <c r="N111" s="15">
        <v>0</v>
      </c>
      <c r="O111" s="15">
        <f t="shared" si="9"/>
        <v>34527</v>
      </c>
      <c r="P111" s="15">
        <v>0</v>
      </c>
      <c r="Q111" s="15">
        <f t="shared" si="10"/>
        <v>34527</v>
      </c>
      <c r="R111" s="97">
        <v>62727.625807413729</v>
      </c>
      <c r="S111" s="2"/>
    </row>
    <row r="112" spans="1:19">
      <c r="A112" s="67" t="s">
        <v>244</v>
      </c>
      <c r="B112" t="s">
        <v>245</v>
      </c>
      <c r="C112" s="97">
        <v>282762</v>
      </c>
      <c r="D112" s="15">
        <v>0</v>
      </c>
      <c r="E112" s="15">
        <v>-149</v>
      </c>
      <c r="F112" s="15">
        <f t="shared" si="6"/>
        <v>282613</v>
      </c>
      <c r="G112" s="15">
        <v>0</v>
      </c>
      <c r="H112" s="15">
        <v>259.40090237046525</v>
      </c>
      <c r="I112" s="15">
        <v>88.313842757061479</v>
      </c>
      <c r="J112" s="15">
        <f t="shared" si="7"/>
        <v>282265.28525487246</v>
      </c>
      <c r="K112" s="97">
        <v>30980</v>
      </c>
      <c r="L112" s="15">
        <v>214</v>
      </c>
      <c r="M112" s="15">
        <f t="shared" si="8"/>
        <v>31194</v>
      </c>
      <c r="N112" s="15">
        <v>0</v>
      </c>
      <c r="O112" s="15">
        <f t="shared" si="9"/>
        <v>31194</v>
      </c>
      <c r="P112" s="15">
        <v>0</v>
      </c>
      <c r="Q112" s="15">
        <f t="shared" si="10"/>
        <v>31194</v>
      </c>
      <c r="R112" s="97">
        <v>68089.874276186951</v>
      </c>
      <c r="S112" s="2"/>
    </row>
    <row r="113" spans="1:19">
      <c r="A113" s="67" t="s">
        <v>246</v>
      </c>
      <c r="B113" t="s">
        <v>247</v>
      </c>
      <c r="C113" s="97">
        <v>495656</v>
      </c>
      <c r="D113" s="15">
        <v>0</v>
      </c>
      <c r="E113" s="15">
        <v>-408</v>
      </c>
      <c r="F113" s="15">
        <f t="shared" si="6"/>
        <v>495248</v>
      </c>
      <c r="G113" s="15">
        <v>0</v>
      </c>
      <c r="H113" s="15">
        <v>396.35168933623873</v>
      </c>
      <c r="I113" s="15">
        <v>134.93916346731129</v>
      </c>
      <c r="J113" s="15">
        <f t="shared" si="7"/>
        <v>494716.70914719644</v>
      </c>
      <c r="K113" s="97">
        <v>51271</v>
      </c>
      <c r="L113" s="15">
        <v>59</v>
      </c>
      <c r="M113" s="15">
        <f t="shared" si="8"/>
        <v>51330</v>
      </c>
      <c r="N113" s="15">
        <v>0</v>
      </c>
      <c r="O113" s="15">
        <f t="shared" si="9"/>
        <v>51330</v>
      </c>
      <c r="P113" s="15">
        <v>0</v>
      </c>
      <c r="Q113" s="15">
        <f t="shared" si="10"/>
        <v>51330</v>
      </c>
      <c r="R113" s="97">
        <v>130845.31273561592</v>
      </c>
      <c r="S113" s="2"/>
    </row>
    <row r="114" spans="1:19">
      <c r="A114" s="67" t="s">
        <v>248</v>
      </c>
      <c r="B114" t="s">
        <v>249</v>
      </c>
      <c r="C114" s="97">
        <v>309165</v>
      </c>
      <c r="D114" s="15">
        <v>0</v>
      </c>
      <c r="E114" s="15">
        <v>-33</v>
      </c>
      <c r="F114" s="15">
        <f t="shared" si="6"/>
        <v>309132</v>
      </c>
      <c r="G114" s="15">
        <v>0</v>
      </c>
      <c r="H114" s="15">
        <v>267.45683101551072</v>
      </c>
      <c r="I114" s="15">
        <v>91.056508681193804</v>
      </c>
      <c r="J114" s="15">
        <f t="shared" si="7"/>
        <v>308773.48666030332</v>
      </c>
      <c r="K114" s="97">
        <v>29312</v>
      </c>
      <c r="L114" s="15">
        <v>254</v>
      </c>
      <c r="M114" s="15">
        <f t="shared" si="8"/>
        <v>29566</v>
      </c>
      <c r="N114" s="15">
        <v>0</v>
      </c>
      <c r="O114" s="15">
        <f t="shared" si="9"/>
        <v>29566</v>
      </c>
      <c r="P114" s="15">
        <v>0</v>
      </c>
      <c r="Q114" s="15">
        <f t="shared" si="10"/>
        <v>29566</v>
      </c>
      <c r="R114" s="97">
        <v>76203.643444105415</v>
      </c>
      <c r="S114" s="2"/>
    </row>
    <row r="115" spans="1:19">
      <c r="A115" s="67" t="s">
        <v>250</v>
      </c>
      <c r="B115" t="s">
        <v>251</v>
      </c>
      <c r="C115" s="97">
        <v>427450</v>
      </c>
      <c r="D115" s="15">
        <v>0</v>
      </c>
      <c r="E115" s="15">
        <v>-288</v>
      </c>
      <c r="F115" s="15">
        <f t="shared" si="6"/>
        <v>427162</v>
      </c>
      <c r="G115" s="15">
        <v>0</v>
      </c>
      <c r="H115" s="15">
        <v>372.18390340110221</v>
      </c>
      <c r="I115" s="15">
        <v>126.71116569491426</v>
      </c>
      <c r="J115" s="15">
        <f t="shared" si="7"/>
        <v>426663.104930904</v>
      </c>
      <c r="K115" s="97">
        <v>48571</v>
      </c>
      <c r="L115" s="15">
        <v>425</v>
      </c>
      <c r="M115" s="15">
        <f t="shared" si="8"/>
        <v>48996</v>
      </c>
      <c r="N115" s="15">
        <v>0</v>
      </c>
      <c r="O115" s="15">
        <f t="shared" si="9"/>
        <v>48996</v>
      </c>
      <c r="P115" s="15">
        <v>146</v>
      </c>
      <c r="Q115" s="15">
        <f t="shared" si="10"/>
        <v>49142</v>
      </c>
      <c r="R115" s="97">
        <v>116190.74865311373</v>
      </c>
      <c r="S115" s="2"/>
    </row>
    <row r="116" spans="1:19">
      <c r="A116" s="67" t="s">
        <v>252</v>
      </c>
      <c r="B116" t="s">
        <v>253</v>
      </c>
      <c r="C116" s="97">
        <v>439443</v>
      </c>
      <c r="D116" s="15">
        <v>0</v>
      </c>
      <c r="E116" s="15">
        <v>1110</v>
      </c>
      <c r="F116" s="15">
        <f t="shared" si="6"/>
        <v>440553</v>
      </c>
      <c r="G116" s="15">
        <v>0</v>
      </c>
      <c r="H116" s="15">
        <v>339.96018882092022</v>
      </c>
      <c r="I116" s="15">
        <v>115.74050199838489</v>
      </c>
      <c r="J116" s="15">
        <f t="shared" si="7"/>
        <v>440097.2993091807</v>
      </c>
      <c r="K116" s="97">
        <v>43892</v>
      </c>
      <c r="L116" s="15">
        <v>68</v>
      </c>
      <c r="M116" s="15">
        <f t="shared" si="8"/>
        <v>43960</v>
      </c>
      <c r="N116" s="15">
        <v>0</v>
      </c>
      <c r="O116" s="15">
        <f t="shared" si="9"/>
        <v>43960</v>
      </c>
      <c r="P116" s="15">
        <v>0</v>
      </c>
      <c r="Q116" s="15">
        <f t="shared" si="10"/>
        <v>43960</v>
      </c>
      <c r="R116" s="97">
        <v>113115.83293248611</v>
      </c>
      <c r="S116" s="2"/>
    </row>
    <row r="117" spans="1:19">
      <c r="A117" s="67" t="s">
        <v>254</v>
      </c>
      <c r="B117" t="s">
        <v>255</v>
      </c>
      <c r="C117" s="97">
        <v>364251</v>
      </c>
      <c r="D117" s="15">
        <v>2</v>
      </c>
      <c r="E117" s="15">
        <v>-205</v>
      </c>
      <c r="F117" s="15">
        <f t="shared" si="6"/>
        <v>364048</v>
      </c>
      <c r="G117" s="15">
        <v>0</v>
      </c>
      <c r="H117" s="15">
        <v>327.07070298884742</v>
      </c>
      <c r="I117" s="15">
        <v>111.35223651977314</v>
      </c>
      <c r="J117" s="15">
        <f t="shared" si="7"/>
        <v>363609.57706049137</v>
      </c>
      <c r="K117" s="97">
        <v>37643</v>
      </c>
      <c r="L117" s="15">
        <v>171</v>
      </c>
      <c r="M117" s="15">
        <f t="shared" si="8"/>
        <v>37814</v>
      </c>
      <c r="N117" s="15">
        <v>0</v>
      </c>
      <c r="O117" s="15">
        <f t="shared" si="9"/>
        <v>37814</v>
      </c>
      <c r="P117" s="15">
        <v>0</v>
      </c>
      <c r="Q117" s="15">
        <f t="shared" si="10"/>
        <v>37814</v>
      </c>
      <c r="R117" s="97">
        <v>98207.749652811515</v>
      </c>
      <c r="S117" s="2"/>
    </row>
    <row r="118" spans="1:19">
      <c r="A118" s="67" t="s">
        <v>256</v>
      </c>
      <c r="B118" t="s">
        <v>257</v>
      </c>
      <c r="C118" s="97">
        <v>395225</v>
      </c>
      <c r="D118" s="15">
        <v>0</v>
      </c>
      <c r="E118" s="15">
        <v>-195</v>
      </c>
      <c r="F118" s="15">
        <f t="shared" si="6"/>
        <v>395030</v>
      </c>
      <c r="G118" s="15">
        <v>0</v>
      </c>
      <c r="H118" s="15">
        <v>343.18256027893847</v>
      </c>
      <c r="I118" s="15">
        <v>116.83756836803784</v>
      </c>
      <c r="J118" s="15">
        <f t="shared" si="7"/>
        <v>394569.97987135302</v>
      </c>
      <c r="K118" s="97">
        <v>45678</v>
      </c>
      <c r="L118" s="15">
        <v>708</v>
      </c>
      <c r="M118" s="15">
        <f t="shared" si="8"/>
        <v>46386</v>
      </c>
      <c r="N118" s="15">
        <v>0</v>
      </c>
      <c r="O118" s="15">
        <f t="shared" si="9"/>
        <v>46386</v>
      </c>
      <c r="P118" s="15">
        <v>0</v>
      </c>
      <c r="Q118" s="15">
        <f t="shared" si="10"/>
        <v>46386</v>
      </c>
      <c r="R118" s="97">
        <v>106301.71458371945</v>
      </c>
      <c r="S118" s="2"/>
    </row>
    <row r="119" spans="1:19">
      <c r="A119" s="67" t="s">
        <v>258</v>
      </c>
      <c r="B119" t="s">
        <v>259</v>
      </c>
      <c r="C119" s="97">
        <v>500521</v>
      </c>
      <c r="D119" s="15">
        <v>0</v>
      </c>
      <c r="E119" s="15">
        <v>176</v>
      </c>
      <c r="F119" s="15">
        <f t="shared" si="6"/>
        <v>500697</v>
      </c>
      <c r="G119" s="15">
        <v>0</v>
      </c>
      <c r="H119" s="15">
        <v>454.3543755805664</v>
      </c>
      <c r="I119" s="15">
        <v>154.68635812106416</v>
      </c>
      <c r="J119" s="15">
        <f t="shared" si="7"/>
        <v>500087.95926629839</v>
      </c>
      <c r="K119" s="97">
        <v>52255</v>
      </c>
      <c r="L119" s="15">
        <v>0</v>
      </c>
      <c r="M119" s="15">
        <f t="shared" si="8"/>
        <v>52255</v>
      </c>
      <c r="N119" s="15">
        <v>0</v>
      </c>
      <c r="O119" s="15">
        <f t="shared" si="9"/>
        <v>52255</v>
      </c>
      <c r="P119" s="15">
        <v>0</v>
      </c>
      <c r="Q119" s="15">
        <f t="shared" si="10"/>
        <v>52255</v>
      </c>
      <c r="R119" s="97">
        <v>132085.70922714367</v>
      </c>
      <c r="S119" s="2"/>
    </row>
    <row r="120" spans="1:19">
      <c r="A120" s="67" t="s">
        <v>260</v>
      </c>
      <c r="B120" t="s">
        <v>261</v>
      </c>
      <c r="C120" s="97">
        <v>497774</v>
      </c>
      <c r="D120" s="15">
        <v>0</v>
      </c>
      <c r="E120" s="15">
        <v>-642</v>
      </c>
      <c r="F120" s="15">
        <f t="shared" si="6"/>
        <v>497132</v>
      </c>
      <c r="G120" s="15">
        <v>0</v>
      </c>
      <c r="H120" s="15">
        <v>373.79508913011136</v>
      </c>
      <c r="I120" s="15">
        <v>127.25969887974074</v>
      </c>
      <c r="J120" s="15">
        <f t="shared" si="7"/>
        <v>496630.94521199015</v>
      </c>
      <c r="K120" s="97">
        <v>55261</v>
      </c>
      <c r="L120" s="15">
        <v>135</v>
      </c>
      <c r="M120" s="15">
        <f t="shared" si="8"/>
        <v>55396</v>
      </c>
      <c r="N120" s="15">
        <v>0</v>
      </c>
      <c r="O120" s="15">
        <f t="shared" si="9"/>
        <v>55396</v>
      </c>
      <c r="P120" s="15">
        <v>0</v>
      </c>
      <c r="Q120" s="15">
        <f t="shared" si="10"/>
        <v>55396</v>
      </c>
      <c r="R120" s="97">
        <v>126182.56279303689</v>
      </c>
      <c r="S120" s="2"/>
    </row>
    <row r="121" spans="1:19">
      <c r="A121" s="67" t="s">
        <v>262</v>
      </c>
      <c r="B121" t="s">
        <v>263</v>
      </c>
      <c r="C121" s="97">
        <v>412617</v>
      </c>
      <c r="D121" s="15">
        <v>0</v>
      </c>
      <c r="E121" s="15">
        <v>-282</v>
      </c>
      <c r="F121" s="15">
        <f t="shared" si="6"/>
        <v>412335</v>
      </c>
      <c r="G121" s="15">
        <v>0</v>
      </c>
      <c r="H121" s="15">
        <v>370.57271767209318</v>
      </c>
      <c r="I121" s="15">
        <v>126.16263251008782</v>
      </c>
      <c r="J121" s="15">
        <f t="shared" si="7"/>
        <v>411838.26464981784</v>
      </c>
      <c r="K121" s="97">
        <v>42560</v>
      </c>
      <c r="L121" s="15">
        <v>665</v>
      </c>
      <c r="M121" s="15">
        <f t="shared" si="8"/>
        <v>43225</v>
      </c>
      <c r="N121" s="15">
        <v>0</v>
      </c>
      <c r="O121" s="15">
        <f t="shared" si="9"/>
        <v>43225</v>
      </c>
      <c r="P121" s="15">
        <v>0</v>
      </c>
      <c r="Q121" s="15">
        <f t="shared" si="10"/>
        <v>43225</v>
      </c>
      <c r="R121" s="97">
        <v>116721.48222898669</v>
      </c>
      <c r="S121" s="2"/>
    </row>
    <row r="122" spans="1:19">
      <c r="A122" s="67" t="s">
        <v>264</v>
      </c>
      <c r="B122" t="s">
        <v>265</v>
      </c>
      <c r="C122" s="97">
        <v>353744</v>
      </c>
      <c r="D122" s="15">
        <v>-10</v>
      </c>
      <c r="E122" s="15">
        <v>-2740</v>
      </c>
      <c r="F122" s="15">
        <f t="shared" si="6"/>
        <v>350994</v>
      </c>
      <c r="G122" s="15">
        <v>0</v>
      </c>
      <c r="H122" s="15">
        <v>306.12528851172914</v>
      </c>
      <c r="I122" s="15">
        <v>104.22130511702906</v>
      </c>
      <c r="J122" s="15">
        <f t="shared" si="7"/>
        <v>350583.65340637125</v>
      </c>
      <c r="K122" s="97">
        <v>39511</v>
      </c>
      <c r="L122" s="15">
        <v>109</v>
      </c>
      <c r="M122" s="15">
        <f t="shared" si="8"/>
        <v>39620</v>
      </c>
      <c r="N122" s="15">
        <v>0</v>
      </c>
      <c r="O122" s="15">
        <f t="shared" si="9"/>
        <v>39620</v>
      </c>
      <c r="P122" s="15">
        <v>241</v>
      </c>
      <c r="Q122" s="15">
        <f t="shared" si="10"/>
        <v>39861</v>
      </c>
      <c r="R122" s="97">
        <v>84754.108099435456</v>
      </c>
      <c r="S122" s="2"/>
    </row>
    <row r="123" spans="1:19">
      <c r="A123" s="67" t="s">
        <v>266</v>
      </c>
      <c r="B123" t="s">
        <v>267</v>
      </c>
      <c r="C123" s="97">
        <v>378322</v>
      </c>
      <c r="D123" s="15">
        <v>-1</v>
      </c>
      <c r="E123" s="15">
        <v>99</v>
      </c>
      <c r="F123" s="15">
        <f t="shared" si="6"/>
        <v>378420</v>
      </c>
      <c r="G123" s="15">
        <v>0</v>
      </c>
      <c r="H123" s="15">
        <v>307.73647424073823</v>
      </c>
      <c r="I123" s="15">
        <v>104.76983830185551</v>
      </c>
      <c r="J123" s="15">
        <f t="shared" si="7"/>
        <v>378007.49368745741</v>
      </c>
      <c r="K123" s="97">
        <v>38618</v>
      </c>
      <c r="L123" s="15">
        <v>133</v>
      </c>
      <c r="M123" s="15">
        <f t="shared" si="8"/>
        <v>38751</v>
      </c>
      <c r="N123" s="15">
        <v>0</v>
      </c>
      <c r="O123" s="15">
        <f t="shared" si="9"/>
        <v>38751</v>
      </c>
      <c r="P123" s="15">
        <v>0</v>
      </c>
      <c r="Q123" s="15">
        <f t="shared" si="10"/>
        <v>38751</v>
      </c>
      <c r="R123" s="97">
        <v>105367.03064645563</v>
      </c>
      <c r="S123" s="2"/>
    </row>
    <row r="124" spans="1:19">
      <c r="A124" s="67" t="s">
        <v>268</v>
      </c>
      <c r="B124" t="s">
        <v>269</v>
      </c>
      <c r="C124" s="97">
        <v>266507</v>
      </c>
      <c r="D124" s="15">
        <v>0</v>
      </c>
      <c r="E124" s="15">
        <v>-754</v>
      </c>
      <c r="F124" s="15">
        <f t="shared" si="6"/>
        <v>265753</v>
      </c>
      <c r="G124" s="15">
        <v>0</v>
      </c>
      <c r="H124" s="15">
        <v>219.1212591452377</v>
      </c>
      <c r="I124" s="15">
        <v>74.600513136399755</v>
      </c>
      <c r="J124" s="15">
        <f t="shared" si="7"/>
        <v>265459.27822771837</v>
      </c>
      <c r="K124" s="97">
        <v>28812</v>
      </c>
      <c r="L124" s="15">
        <v>0</v>
      </c>
      <c r="M124" s="15">
        <f t="shared" si="8"/>
        <v>28812</v>
      </c>
      <c r="N124" s="15">
        <v>0</v>
      </c>
      <c r="O124" s="15">
        <f t="shared" si="9"/>
        <v>28812</v>
      </c>
      <c r="P124" s="15">
        <v>0</v>
      </c>
      <c r="Q124" s="15">
        <f t="shared" si="10"/>
        <v>28812</v>
      </c>
      <c r="R124" s="97">
        <v>67217.769852529818</v>
      </c>
      <c r="S124" s="2"/>
    </row>
    <row r="125" spans="1:19">
      <c r="A125" s="67" t="s">
        <v>270</v>
      </c>
      <c r="B125" t="s">
        <v>271</v>
      </c>
      <c r="C125" s="97">
        <v>364893</v>
      </c>
      <c r="D125" s="15">
        <v>0</v>
      </c>
      <c r="E125" s="15">
        <v>-239</v>
      </c>
      <c r="F125" s="15">
        <f t="shared" si="6"/>
        <v>364654</v>
      </c>
      <c r="G125" s="15">
        <v>0</v>
      </c>
      <c r="H125" s="15">
        <v>315.7924028857837</v>
      </c>
      <c r="I125" s="15">
        <v>107.51250422598785</v>
      </c>
      <c r="J125" s="15">
        <f t="shared" si="7"/>
        <v>364230.6950928882</v>
      </c>
      <c r="K125" s="97">
        <v>42921</v>
      </c>
      <c r="L125" s="15">
        <v>133</v>
      </c>
      <c r="M125" s="15">
        <f t="shared" si="8"/>
        <v>43054</v>
      </c>
      <c r="N125" s="15">
        <v>0</v>
      </c>
      <c r="O125" s="15">
        <f t="shared" si="9"/>
        <v>43054</v>
      </c>
      <c r="P125" s="15">
        <v>0</v>
      </c>
      <c r="Q125" s="15">
        <f t="shared" si="10"/>
        <v>43054</v>
      </c>
      <c r="R125" s="97">
        <v>108559.99334781081</v>
      </c>
      <c r="S125" s="2"/>
    </row>
    <row r="126" spans="1:19">
      <c r="A126" s="67" t="s">
        <v>272</v>
      </c>
      <c r="B126" t="s">
        <v>273</v>
      </c>
      <c r="C126" s="97">
        <v>300103</v>
      </c>
      <c r="D126" s="15">
        <v>0</v>
      </c>
      <c r="E126" s="15">
        <v>-204</v>
      </c>
      <c r="F126" s="15">
        <f t="shared" si="6"/>
        <v>299899</v>
      </c>
      <c r="G126" s="15">
        <v>0</v>
      </c>
      <c r="H126" s="15">
        <v>232.01074497731048</v>
      </c>
      <c r="I126" s="15">
        <v>78.988778615011498</v>
      </c>
      <c r="J126" s="15">
        <f t="shared" si="7"/>
        <v>299588.0004764077</v>
      </c>
      <c r="K126" s="97">
        <v>31650</v>
      </c>
      <c r="L126" s="15">
        <v>39</v>
      </c>
      <c r="M126" s="15">
        <f t="shared" si="8"/>
        <v>31689</v>
      </c>
      <c r="N126" s="15">
        <v>0</v>
      </c>
      <c r="O126" s="15">
        <f t="shared" si="9"/>
        <v>31689</v>
      </c>
      <c r="P126" s="15">
        <v>0</v>
      </c>
      <c r="Q126" s="15">
        <f t="shared" si="10"/>
        <v>31689</v>
      </c>
      <c r="R126" s="97">
        <v>76135.97074071315</v>
      </c>
      <c r="S126" s="2"/>
    </row>
    <row r="127" spans="1:19">
      <c r="A127" s="67" t="s">
        <v>274</v>
      </c>
      <c r="B127" t="s">
        <v>275</v>
      </c>
      <c r="C127" s="97">
        <v>369262</v>
      </c>
      <c r="D127" s="15">
        <v>0</v>
      </c>
      <c r="E127" s="15">
        <v>-346</v>
      </c>
      <c r="F127" s="15">
        <f t="shared" si="6"/>
        <v>368916</v>
      </c>
      <c r="G127" s="15">
        <v>0</v>
      </c>
      <c r="H127" s="15">
        <v>296.45817413767452</v>
      </c>
      <c r="I127" s="15">
        <v>100.93010600807024</v>
      </c>
      <c r="J127" s="15">
        <f t="shared" si="7"/>
        <v>368518.61171985423</v>
      </c>
      <c r="K127" s="97">
        <v>34720</v>
      </c>
      <c r="L127" s="15">
        <v>44</v>
      </c>
      <c r="M127" s="15">
        <f t="shared" si="8"/>
        <v>34764</v>
      </c>
      <c r="N127" s="15">
        <v>0</v>
      </c>
      <c r="O127" s="15">
        <f t="shared" si="9"/>
        <v>34764</v>
      </c>
      <c r="P127" s="15">
        <v>0</v>
      </c>
      <c r="Q127" s="15">
        <f t="shared" si="10"/>
        <v>34764</v>
      </c>
      <c r="R127" s="97">
        <v>81261.400659579493</v>
      </c>
      <c r="S127" s="2"/>
    </row>
    <row r="128" spans="1:19">
      <c r="A128" s="67" t="s">
        <v>276</v>
      </c>
      <c r="B128" t="s">
        <v>277</v>
      </c>
      <c r="C128" s="97">
        <v>367190</v>
      </c>
      <c r="D128" s="15">
        <v>0</v>
      </c>
      <c r="E128" s="15">
        <v>-221</v>
      </c>
      <c r="F128" s="15">
        <f t="shared" si="6"/>
        <v>366969</v>
      </c>
      <c r="G128" s="15">
        <v>0</v>
      </c>
      <c r="H128" s="15">
        <v>399.57406079425698</v>
      </c>
      <c r="I128" s="15">
        <v>136.03622983696425</v>
      </c>
      <c r="J128" s="15">
        <f t="shared" si="7"/>
        <v>366433.38970936876</v>
      </c>
      <c r="K128" s="97">
        <v>40031</v>
      </c>
      <c r="L128" s="15">
        <v>0</v>
      </c>
      <c r="M128" s="15">
        <f t="shared" si="8"/>
        <v>40031</v>
      </c>
      <c r="N128" s="15">
        <v>0</v>
      </c>
      <c r="O128" s="15">
        <f t="shared" si="9"/>
        <v>40031</v>
      </c>
      <c r="P128" s="15">
        <v>0</v>
      </c>
      <c r="Q128" s="15">
        <f t="shared" si="10"/>
        <v>40031</v>
      </c>
      <c r="R128" s="97">
        <v>84510.501345199766</v>
      </c>
      <c r="S128" s="2"/>
    </row>
    <row r="129" spans="1:19">
      <c r="A129" s="67" t="s">
        <v>278</v>
      </c>
      <c r="B129" t="s">
        <v>279</v>
      </c>
      <c r="C129" s="97">
        <v>352403</v>
      </c>
      <c r="D129" s="15">
        <v>0</v>
      </c>
      <c r="E129" s="15">
        <v>-158</v>
      </c>
      <c r="F129" s="15">
        <f t="shared" si="6"/>
        <v>352245</v>
      </c>
      <c r="G129" s="15">
        <v>0</v>
      </c>
      <c r="H129" s="15">
        <v>291.62461695064724</v>
      </c>
      <c r="I129" s="15">
        <v>99.284506453590836</v>
      </c>
      <c r="J129" s="15">
        <f t="shared" si="7"/>
        <v>351854.09087659576</v>
      </c>
      <c r="K129" s="97">
        <v>37165</v>
      </c>
      <c r="L129" s="15">
        <v>156</v>
      </c>
      <c r="M129" s="15">
        <f t="shared" si="8"/>
        <v>37321</v>
      </c>
      <c r="N129" s="15">
        <v>0</v>
      </c>
      <c r="O129" s="15">
        <f t="shared" si="9"/>
        <v>37321</v>
      </c>
      <c r="P129" s="15">
        <v>0</v>
      </c>
      <c r="Q129" s="15">
        <f t="shared" si="10"/>
        <v>37321</v>
      </c>
      <c r="R129" s="97">
        <v>97142.138709968553</v>
      </c>
      <c r="S129" s="2"/>
    </row>
    <row r="130" spans="1:19">
      <c r="A130" s="67" t="s">
        <v>280</v>
      </c>
      <c r="B130" t="s">
        <v>281</v>
      </c>
      <c r="C130" s="97">
        <v>234274</v>
      </c>
      <c r="D130" s="15">
        <v>0</v>
      </c>
      <c r="E130" s="15">
        <v>31</v>
      </c>
      <c r="F130" s="15">
        <f t="shared" si="6"/>
        <v>234305</v>
      </c>
      <c r="G130" s="15">
        <v>0</v>
      </c>
      <c r="H130" s="15">
        <v>177.23043019100106</v>
      </c>
      <c r="I130" s="15">
        <v>60.338650330911555</v>
      </c>
      <c r="J130" s="15">
        <f t="shared" si="7"/>
        <v>234067.43091947809</v>
      </c>
      <c r="K130" s="97">
        <v>25916</v>
      </c>
      <c r="L130" s="15">
        <v>119</v>
      </c>
      <c r="M130" s="15">
        <f t="shared" si="8"/>
        <v>26035</v>
      </c>
      <c r="N130" s="15">
        <v>0</v>
      </c>
      <c r="O130" s="15">
        <f t="shared" si="9"/>
        <v>26035</v>
      </c>
      <c r="P130" s="15">
        <v>0</v>
      </c>
      <c r="Q130" s="15">
        <f t="shared" si="10"/>
        <v>26035</v>
      </c>
      <c r="R130" s="97">
        <v>49940.25382127917</v>
      </c>
      <c r="S130" s="2"/>
    </row>
    <row r="131" spans="1:19">
      <c r="A131" s="67" t="s">
        <v>282</v>
      </c>
      <c r="B131" t="s">
        <v>283</v>
      </c>
      <c r="C131" s="97">
        <v>472141</v>
      </c>
      <c r="D131" s="15">
        <v>0</v>
      </c>
      <c r="E131" s="15">
        <v>1013</v>
      </c>
      <c r="F131" s="15">
        <f t="shared" si="6"/>
        <v>473154</v>
      </c>
      <c r="G131" s="15">
        <v>0</v>
      </c>
      <c r="H131" s="15">
        <v>399.57406079425698</v>
      </c>
      <c r="I131" s="15">
        <v>136.03622983696425</v>
      </c>
      <c r="J131" s="15">
        <f t="shared" si="7"/>
        <v>472618.38970936876</v>
      </c>
      <c r="K131" s="97">
        <v>55318</v>
      </c>
      <c r="L131" s="15">
        <v>857</v>
      </c>
      <c r="M131" s="15">
        <f t="shared" si="8"/>
        <v>56175</v>
      </c>
      <c r="N131" s="15">
        <v>0</v>
      </c>
      <c r="O131" s="15">
        <f t="shared" si="9"/>
        <v>56175</v>
      </c>
      <c r="P131" s="15">
        <v>0</v>
      </c>
      <c r="Q131" s="15">
        <f t="shared" si="10"/>
        <v>56175</v>
      </c>
      <c r="R131" s="97">
        <v>154019.65180044677</v>
      </c>
      <c r="S131" s="2"/>
    </row>
    <row r="132" spans="1:19">
      <c r="A132" s="67" t="s">
        <v>284</v>
      </c>
      <c r="B132" t="s">
        <v>285</v>
      </c>
      <c r="C132" s="97">
        <v>425105</v>
      </c>
      <c r="D132" s="15">
        <v>0</v>
      </c>
      <c r="E132" s="15">
        <v>294</v>
      </c>
      <c r="F132" s="15">
        <f t="shared" si="6"/>
        <v>425399</v>
      </c>
      <c r="G132" s="15">
        <v>0</v>
      </c>
      <c r="H132" s="15">
        <v>330.2930744468656</v>
      </c>
      <c r="I132" s="15">
        <v>112.44930288942608</v>
      </c>
      <c r="J132" s="15">
        <f t="shared" si="7"/>
        <v>424956.25762266369</v>
      </c>
      <c r="K132" s="97">
        <v>44841</v>
      </c>
      <c r="L132" s="15">
        <v>0</v>
      </c>
      <c r="M132" s="15">
        <f t="shared" si="8"/>
        <v>44841</v>
      </c>
      <c r="N132" s="15">
        <v>0</v>
      </c>
      <c r="O132" s="15">
        <f t="shared" si="9"/>
        <v>44841</v>
      </c>
      <c r="P132" s="15">
        <v>0</v>
      </c>
      <c r="Q132" s="15">
        <f t="shared" si="10"/>
        <v>44841</v>
      </c>
      <c r="R132" s="97">
        <v>115442.81417853595</v>
      </c>
      <c r="S132" s="2"/>
    </row>
    <row r="133" spans="1:19">
      <c r="A133" s="67" t="s">
        <v>286</v>
      </c>
      <c r="B133" t="s">
        <v>287</v>
      </c>
      <c r="C133" s="97">
        <v>442676</v>
      </c>
      <c r="D133" s="15">
        <v>-1</v>
      </c>
      <c r="E133" s="15">
        <v>-306</v>
      </c>
      <c r="F133" s="15">
        <f t="shared" si="6"/>
        <v>442369</v>
      </c>
      <c r="G133" s="15">
        <v>0</v>
      </c>
      <c r="H133" s="15">
        <v>380.23983204614774</v>
      </c>
      <c r="I133" s="15">
        <v>129.45383161904661</v>
      </c>
      <c r="J133" s="15">
        <f t="shared" si="7"/>
        <v>441859.30633633479</v>
      </c>
      <c r="K133" s="97">
        <v>52985</v>
      </c>
      <c r="L133" s="15">
        <v>304</v>
      </c>
      <c r="M133" s="15">
        <f t="shared" si="8"/>
        <v>53289</v>
      </c>
      <c r="N133" s="15">
        <v>0</v>
      </c>
      <c r="O133" s="15">
        <f t="shared" si="9"/>
        <v>53289</v>
      </c>
      <c r="P133" s="15">
        <v>0</v>
      </c>
      <c r="Q133" s="15">
        <f t="shared" si="10"/>
        <v>53289</v>
      </c>
      <c r="R133" s="97">
        <v>119880.44945245098</v>
      </c>
      <c r="S133" s="2"/>
    </row>
    <row r="134" spans="1:19">
      <c r="A134" s="67" t="s">
        <v>288</v>
      </c>
      <c r="B134" t="s">
        <v>289</v>
      </c>
      <c r="C134" s="97">
        <v>358722</v>
      </c>
      <c r="D134" s="15">
        <v>-19</v>
      </c>
      <c r="E134" s="15">
        <v>-262</v>
      </c>
      <c r="F134" s="15">
        <f t="shared" si="6"/>
        <v>358441</v>
      </c>
      <c r="G134" s="15">
        <v>0</v>
      </c>
      <c r="H134" s="15">
        <v>306.12528851172914</v>
      </c>
      <c r="I134" s="15">
        <v>104.22130511702906</v>
      </c>
      <c r="J134" s="15">
        <f t="shared" si="7"/>
        <v>358030.65340637125</v>
      </c>
      <c r="K134" s="97">
        <v>38387</v>
      </c>
      <c r="L134" s="15">
        <v>87</v>
      </c>
      <c r="M134" s="15">
        <f t="shared" si="8"/>
        <v>38474</v>
      </c>
      <c r="N134" s="15">
        <v>0</v>
      </c>
      <c r="O134" s="15">
        <f t="shared" si="9"/>
        <v>38474</v>
      </c>
      <c r="P134" s="15">
        <v>0</v>
      </c>
      <c r="Q134" s="15">
        <f t="shared" si="10"/>
        <v>38474</v>
      </c>
      <c r="R134" s="97">
        <v>90136.604624625543</v>
      </c>
      <c r="S134" s="2"/>
    </row>
    <row r="135" spans="1:19">
      <c r="A135" s="67" t="s">
        <v>290</v>
      </c>
      <c r="B135" t="s">
        <v>291</v>
      </c>
      <c r="C135" s="97">
        <v>239494</v>
      </c>
      <c r="D135" s="15">
        <v>0</v>
      </c>
      <c r="E135" s="15">
        <v>-455</v>
      </c>
      <c r="F135" s="15">
        <f t="shared" ref="F135:F197" si="11">SUM(C135:E135)</f>
        <v>239039</v>
      </c>
      <c r="G135" s="15">
        <v>0</v>
      </c>
      <c r="H135" s="15">
        <v>185.28635883604659</v>
      </c>
      <c r="I135" s="15">
        <v>63.081316255043909</v>
      </c>
      <c r="J135" s="15">
        <f t="shared" ref="J135:J197" si="12">F135-(G135+H135+I135)</f>
        <v>238790.63232490892</v>
      </c>
      <c r="K135" s="97">
        <v>25533</v>
      </c>
      <c r="L135" s="15">
        <v>65</v>
      </c>
      <c r="M135" s="15">
        <f t="shared" ref="M135:M197" si="13">K135+L135</f>
        <v>25598</v>
      </c>
      <c r="N135" s="15">
        <v>0</v>
      </c>
      <c r="O135" s="15">
        <f t="shared" ref="O135:O197" si="14">M135+N135</f>
        <v>25598</v>
      </c>
      <c r="P135" s="15">
        <v>0</v>
      </c>
      <c r="Q135" s="15">
        <f t="shared" ref="Q135:Q197" si="15">O135+P135</f>
        <v>25598</v>
      </c>
      <c r="R135" s="97">
        <v>51203.05296745315</v>
      </c>
      <c r="S135" s="2"/>
    </row>
    <row r="136" spans="1:19">
      <c r="A136" s="67" t="s">
        <v>292</v>
      </c>
      <c r="B136" t="s">
        <v>293</v>
      </c>
      <c r="C136" s="97">
        <v>413881</v>
      </c>
      <c r="D136" s="15">
        <v>0</v>
      </c>
      <c r="E136" s="15">
        <v>1083</v>
      </c>
      <c r="F136" s="15">
        <f t="shared" si="11"/>
        <v>414964</v>
      </c>
      <c r="G136" s="15">
        <v>0</v>
      </c>
      <c r="H136" s="15">
        <v>394.7405036072297</v>
      </c>
      <c r="I136" s="15">
        <v>134.39063028248484</v>
      </c>
      <c r="J136" s="15">
        <f t="shared" si="12"/>
        <v>414434.86886611028</v>
      </c>
      <c r="K136" s="97">
        <v>44749</v>
      </c>
      <c r="L136" s="15">
        <v>0</v>
      </c>
      <c r="M136" s="15">
        <f t="shared" si="13"/>
        <v>44749</v>
      </c>
      <c r="N136" s="15">
        <v>0</v>
      </c>
      <c r="O136" s="15">
        <f t="shared" si="14"/>
        <v>44749</v>
      </c>
      <c r="P136" s="15">
        <v>0</v>
      </c>
      <c r="Q136" s="15">
        <f t="shared" si="15"/>
        <v>44749</v>
      </c>
      <c r="R136" s="97">
        <v>124866.05842520563</v>
      </c>
      <c r="S136" s="2"/>
    </row>
    <row r="137" spans="1:19">
      <c r="A137" s="67" t="s">
        <v>294</v>
      </c>
      <c r="B137" t="s">
        <v>295</v>
      </c>
      <c r="C137" s="97">
        <v>256081</v>
      </c>
      <c r="D137" s="15">
        <v>0</v>
      </c>
      <c r="E137" s="15">
        <v>383</v>
      </c>
      <c r="F137" s="15">
        <f t="shared" si="11"/>
        <v>256464</v>
      </c>
      <c r="G137" s="15">
        <v>0</v>
      </c>
      <c r="H137" s="15">
        <v>212.67651622920127</v>
      </c>
      <c r="I137" s="15">
        <v>72.406380397093855</v>
      </c>
      <c r="J137" s="15">
        <f t="shared" si="12"/>
        <v>256178.91710337371</v>
      </c>
      <c r="K137" s="97">
        <v>29286</v>
      </c>
      <c r="L137" s="15">
        <v>30</v>
      </c>
      <c r="M137" s="15">
        <f t="shared" si="13"/>
        <v>29316</v>
      </c>
      <c r="N137" s="15">
        <v>0</v>
      </c>
      <c r="O137" s="15">
        <f t="shared" si="14"/>
        <v>29316</v>
      </c>
      <c r="P137" s="15">
        <v>0</v>
      </c>
      <c r="Q137" s="15">
        <f t="shared" si="15"/>
        <v>29316</v>
      </c>
      <c r="R137" s="97">
        <v>61308.571942043927</v>
      </c>
      <c r="S137" s="2"/>
    </row>
    <row r="138" spans="1:19">
      <c r="A138" s="67" t="s">
        <v>296</v>
      </c>
      <c r="B138" t="s">
        <v>297</v>
      </c>
      <c r="C138" s="97">
        <v>249983</v>
      </c>
      <c r="D138" s="15">
        <v>1</v>
      </c>
      <c r="E138" s="15">
        <v>871</v>
      </c>
      <c r="F138" s="15">
        <f t="shared" si="11"/>
        <v>250855</v>
      </c>
      <c r="G138" s="15">
        <v>0</v>
      </c>
      <c r="H138" s="15">
        <v>212.67651622920127</v>
      </c>
      <c r="I138" s="15">
        <v>72.406380397093855</v>
      </c>
      <c r="J138" s="15">
        <f t="shared" si="12"/>
        <v>250569.91710337371</v>
      </c>
      <c r="K138" s="97">
        <v>26239</v>
      </c>
      <c r="L138" s="15">
        <v>55</v>
      </c>
      <c r="M138" s="15">
        <f t="shared" si="13"/>
        <v>26294</v>
      </c>
      <c r="N138" s="15">
        <v>0</v>
      </c>
      <c r="O138" s="15">
        <f t="shared" si="14"/>
        <v>26294</v>
      </c>
      <c r="P138" s="15">
        <v>0</v>
      </c>
      <c r="Q138" s="15">
        <f t="shared" si="15"/>
        <v>26294</v>
      </c>
      <c r="R138" s="97">
        <v>55651.369015201664</v>
      </c>
      <c r="S138" s="2"/>
    </row>
    <row r="139" spans="1:19">
      <c r="A139" s="67" t="s">
        <v>298</v>
      </c>
      <c r="B139" t="s">
        <v>299</v>
      </c>
      <c r="C139" s="97">
        <v>378221</v>
      </c>
      <c r="D139" s="15">
        <v>0</v>
      </c>
      <c r="E139" s="15">
        <v>-222</v>
      </c>
      <c r="F139" s="15">
        <f t="shared" si="11"/>
        <v>377999</v>
      </c>
      <c r="G139" s="15">
        <v>0</v>
      </c>
      <c r="H139" s="15">
        <v>315.7924028857837</v>
      </c>
      <c r="I139" s="15">
        <v>107.51250422598785</v>
      </c>
      <c r="J139" s="15">
        <f t="shared" si="12"/>
        <v>377575.6950928882</v>
      </c>
      <c r="K139" s="97">
        <v>45363</v>
      </c>
      <c r="L139" s="15">
        <v>237</v>
      </c>
      <c r="M139" s="15">
        <f t="shared" si="13"/>
        <v>45600</v>
      </c>
      <c r="N139" s="15">
        <v>0</v>
      </c>
      <c r="O139" s="15">
        <f t="shared" si="14"/>
        <v>45600</v>
      </c>
      <c r="P139" s="15">
        <v>0</v>
      </c>
      <c r="Q139" s="15">
        <f t="shared" si="15"/>
        <v>45600</v>
      </c>
      <c r="R139" s="97">
        <v>104982.24657216949</v>
      </c>
      <c r="S139" s="2"/>
    </row>
    <row r="140" spans="1:19">
      <c r="A140" s="67" t="s">
        <v>300</v>
      </c>
      <c r="B140" t="s">
        <v>301</v>
      </c>
      <c r="C140" s="97">
        <v>355571</v>
      </c>
      <c r="D140" s="15">
        <v>0</v>
      </c>
      <c r="E140" s="15">
        <v>-242</v>
      </c>
      <c r="F140" s="15">
        <f t="shared" si="11"/>
        <v>355329</v>
      </c>
      <c r="G140" s="15">
        <v>0</v>
      </c>
      <c r="H140" s="15">
        <v>296.45817413767452</v>
      </c>
      <c r="I140" s="15">
        <v>100.93010600807024</v>
      </c>
      <c r="J140" s="15">
        <f t="shared" si="12"/>
        <v>354931.61171985423</v>
      </c>
      <c r="K140" s="97">
        <v>40204</v>
      </c>
      <c r="L140" s="15">
        <v>181</v>
      </c>
      <c r="M140" s="15">
        <f t="shared" si="13"/>
        <v>40385</v>
      </c>
      <c r="N140" s="15">
        <v>0</v>
      </c>
      <c r="O140" s="15">
        <f t="shared" si="14"/>
        <v>40385</v>
      </c>
      <c r="P140" s="15">
        <v>0</v>
      </c>
      <c r="Q140" s="15">
        <f t="shared" si="15"/>
        <v>40385</v>
      </c>
      <c r="R140" s="97">
        <v>103633.27925977408</v>
      </c>
      <c r="S140" s="2"/>
    </row>
    <row r="141" spans="1:19">
      <c r="A141" s="67" t="s">
        <v>302</v>
      </c>
      <c r="B141" t="s">
        <v>303</v>
      </c>
      <c r="C141" s="97">
        <v>431971</v>
      </c>
      <c r="D141" s="15">
        <v>0</v>
      </c>
      <c r="E141" s="15">
        <v>395</v>
      </c>
      <c r="F141" s="15">
        <f t="shared" si="11"/>
        <v>432366</v>
      </c>
      <c r="G141" s="15">
        <v>0</v>
      </c>
      <c r="H141" s="15">
        <v>302.90291705371095</v>
      </c>
      <c r="I141" s="15">
        <v>103.12423874737613</v>
      </c>
      <c r="J141" s="15">
        <f t="shared" si="12"/>
        <v>431959.97284419893</v>
      </c>
      <c r="K141" s="97">
        <v>48905</v>
      </c>
      <c r="L141" s="15">
        <v>19</v>
      </c>
      <c r="M141" s="15">
        <f t="shared" si="13"/>
        <v>48924</v>
      </c>
      <c r="N141" s="15">
        <v>0</v>
      </c>
      <c r="O141" s="15">
        <f t="shared" si="14"/>
        <v>48924</v>
      </c>
      <c r="P141" s="15">
        <v>0</v>
      </c>
      <c r="Q141" s="15">
        <f t="shared" si="15"/>
        <v>48924</v>
      </c>
      <c r="R141" s="97">
        <v>111243.49106506402</v>
      </c>
      <c r="S141" s="2"/>
    </row>
    <row r="142" spans="1:19">
      <c r="A142" s="67" t="s">
        <v>304</v>
      </c>
      <c r="B142" t="s">
        <v>305</v>
      </c>
      <c r="C142" s="97">
        <v>362336</v>
      </c>
      <c r="D142" s="15">
        <v>0</v>
      </c>
      <c r="E142" s="15">
        <v>-378</v>
      </c>
      <c r="F142" s="15">
        <f t="shared" si="11"/>
        <v>361958</v>
      </c>
      <c r="G142" s="15">
        <v>0</v>
      </c>
      <c r="H142" s="15">
        <v>275.51275966055624</v>
      </c>
      <c r="I142" s="15">
        <v>93.799174605326158</v>
      </c>
      <c r="J142" s="15">
        <f t="shared" si="12"/>
        <v>361588.68806573411</v>
      </c>
      <c r="K142" s="97">
        <v>37058</v>
      </c>
      <c r="L142" s="15">
        <v>0</v>
      </c>
      <c r="M142" s="15">
        <f t="shared" si="13"/>
        <v>37058</v>
      </c>
      <c r="N142" s="15">
        <v>0</v>
      </c>
      <c r="O142" s="15">
        <f t="shared" si="14"/>
        <v>37058</v>
      </c>
      <c r="P142" s="15">
        <v>0</v>
      </c>
      <c r="Q142" s="15">
        <f t="shared" si="15"/>
        <v>37058</v>
      </c>
      <c r="R142" s="97">
        <v>81762.509622940939</v>
      </c>
      <c r="S142" s="2"/>
    </row>
    <row r="143" spans="1:19">
      <c r="A143" s="67" t="s">
        <v>306</v>
      </c>
      <c r="B143" t="s">
        <v>307</v>
      </c>
      <c r="C143" s="97">
        <v>271947</v>
      </c>
      <c r="D143" s="15">
        <v>0</v>
      </c>
      <c r="E143" s="15">
        <v>-229</v>
      </c>
      <c r="F143" s="15">
        <f t="shared" si="11"/>
        <v>271718</v>
      </c>
      <c r="G143" s="15">
        <v>0</v>
      </c>
      <c r="H143" s="15">
        <v>348.01611746596575</v>
      </c>
      <c r="I143" s="15">
        <v>118.48316792251724</v>
      </c>
      <c r="J143" s="15">
        <f t="shared" si="12"/>
        <v>271251.50071461149</v>
      </c>
      <c r="K143" s="97">
        <v>29446</v>
      </c>
      <c r="L143" s="15">
        <v>0</v>
      </c>
      <c r="M143" s="15">
        <f t="shared" si="13"/>
        <v>29446</v>
      </c>
      <c r="N143" s="15">
        <v>0</v>
      </c>
      <c r="O143" s="15">
        <f t="shared" si="14"/>
        <v>29446</v>
      </c>
      <c r="P143" s="15">
        <v>0</v>
      </c>
      <c r="Q143" s="15">
        <f t="shared" si="15"/>
        <v>29446</v>
      </c>
      <c r="R143" s="97">
        <v>65291.624155625672</v>
      </c>
      <c r="S143" s="2"/>
    </row>
    <row r="144" spans="1:19">
      <c r="A144" s="67" t="s">
        <v>308</v>
      </c>
      <c r="B144" t="s">
        <v>309</v>
      </c>
      <c r="C144" s="97">
        <v>149684</v>
      </c>
      <c r="D144" s="15">
        <v>275</v>
      </c>
      <c r="E144" s="15">
        <v>22</v>
      </c>
      <c r="F144" s="15">
        <f t="shared" si="11"/>
        <v>149981</v>
      </c>
      <c r="G144" s="15">
        <v>0</v>
      </c>
      <c r="H144" s="15">
        <v>111.26256871750442</v>
      </c>
      <c r="I144" s="15">
        <v>29.750657565058916</v>
      </c>
      <c r="J144" s="15">
        <f t="shared" si="12"/>
        <v>149839.98677371745</v>
      </c>
      <c r="K144" s="97">
        <v>17005</v>
      </c>
      <c r="L144" s="15">
        <v>0</v>
      </c>
      <c r="M144" s="15">
        <f t="shared" si="13"/>
        <v>17005</v>
      </c>
      <c r="N144" s="15">
        <v>0</v>
      </c>
      <c r="O144" s="15">
        <f t="shared" si="14"/>
        <v>17005</v>
      </c>
      <c r="P144" s="15">
        <v>0</v>
      </c>
      <c r="Q144" s="15">
        <f t="shared" si="15"/>
        <v>17005</v>
      </c>
      <c r="R144" s="97">
        <v>31952.640494752231</v>
      </c>
      <c r="S144" s="2"/>
    </row>
    <row r="145" spans="1:19">
      <c r="A145" s="67" t="s">
        <v>310</v>
      </c>
      <c r="B145" t="s">
        <v>311</v>
      </c>
      <c r="C145" s="97">
        <v>374851</v>
      </c>
      <c r="D145" s="15">
        <v>2036</v>
      </c>
      <c r="E145" s="15">
        <v>25</v>
      </c>
      <c r="F145" s="15">
        <f t="shared" si="11"/>
        <v>376912</v>
      </c>
      <c r="G145" s="15">
        <v>802</v>
      </c>
      <c r="H145" s="15">
        <v>307.9588955573783</v>
      </c>
      <c r="I145" s="15">
        <v>82.345570046145212</v>
      </c>
      <c r="J145" s="15">
        <f t="shared" si="12"/>
        <v>375719.69553439645</v>
      </c>
      <c r="K145" s="97">
        <v>41673</v>
      </c>
      <c r="L145" s="15">
        <v>0</v>
      </c>
      <c r="M145" s="15">
        <f t="shared" si="13"/>
        <v>41673</v>
      </c>
      <c r="N145" s="15">
        <v>0</v>
      </c>
      <c r="O145" s="15">
        <f t="shared" si="14"/>
        <v>41673</v>
      </c>
      <c r="P145" s="15">
        <v>0</v>
      </c>
      <c r="Q145" s="15">
        <f t="shared" si="15"/>
        <v>41673</v>
      </c>
      <c r="R145" s="97">
        <v>88611.195231356629</v>
      </c>
      <c r="S145" s="2"/>
    </row>
    <row r="146" spans="1:19">
      <c r="A146" s="67" t="s">
        <v>312</v>
      </c>
      <c r="B146" t="s">
        <v>313</v>
      </c>
      <c r="C146" s="97">
        <v>270648</v>
      </c>
      <c r="D146" s="15">
        <v>410</v>
      </c>
      <c r="E146" s="15">
        <v>9</v>
      </c>
      <c r="F146" s="15">
        <f t="shared" si="11"/>
        <v>271067</v>
      </c>
      <c r="G146" s="15">
        <v>1285</v>
      </c>
      <c r="H146" s="15">
        <v>204.64365317683848</v>
      </c>
      <c r="I146" s="15">
        <v>54.719959450019076</v>
      </c>
      <c r="J146" s="15">
        <f t="shared" si="12"/>
        <v>269522.63638737315</v>
      </c>
      <c r="K146" s="97">
        <v>27394</v>
      </c>
      <c r="L146" s="15">
        <v>0</v>
      </c>
      <c r="M146" s="15">
        <f t="shared" si="13"/>
        <v>27394</v>
      </c>
      <c r="N146" s="15">
        <v>0</v>
      </c>
      <c r="O146" s="15">
        <f t="shared" si="14"/>
        <v>27394</v>
      </c>
      <c r="P146" s="15">
        <v>0</v>
      </c>
      <c r="Q146" s="15">
        <f t="shared" si="15"/>
        <v>27394</v>
      </c>
      <c r="R146" s="97">
        <v>57741.240425921082</v>
      </c>
      <c r="S146" s="2"/>
    </row>
    <row r="147" spans="1:19">
      <c r="A147" s="67" t="s">
        <v>314</v>
      </c>
      <c r="B147" t="s">
        <v>315</v>
      </c>
      <c r="C147" s="97">
        <v>272012</v>
      </c>
      <c r="D147" s="15">
        <v>717</v>
      </c>
      <c r="E147" s="15">
        <v>17</v>
      </c>
      <c r="F147" s="15">
        <f t="shared" si="11"/>
        <v>272746</v>
      </c>
      <c r="G147" s="15">
        <v>0</v>
      </c>
      <c r="H147" s="15">
        <v>250.34077961438493</v>
      </c>
      <c r="I147" s="15">
        <v>66.938979521382549</v>
      </c>
      <c r="J147" s="15">
        <f t="shared" si="12"/>
        <v>272428.7202408642</v>
      </c>
      <c r="K147" s="97">
        <v>25981</v>
      </c>
      <c r="L147" s="15">
        <v>0</v>
      </c>
      <c r="M147" s="15">
        <f t="shared" si="13"/>
        <v>25981</v>
      </c>
      <c r="N147" s="15">
        <v>0</v>
      </c>
      <c r="O147" s="15">
        <f t="shared" si="14"/>
        <v>25981</v>
      </c>
      <c r="P147" s="15">
        <v>0</v>
      </c>
      <c r="Q147" s="15">
        <f t="shared" si="15"/>
        <v>25981</v>
      </c>
      <c r="R147" s="97">
        <v>59502.786539165711</v>
      </c>
      <c r="S147" s="2"/>
    </row>
    <row r="148" spans="1:19">
      <c r="A148" s="67" t="s">
        <v>316</v>
      </c>
      <c r="B148" t="s">
        <v>317</v>
      </c>
      <c r="C148" s="97">
        <v>712855</v>
      </c>
      <c r="D148" s="15">
        <v>419</v>
      </c>
      <c r="E148" s="15">
        <v>-812</v>
      </c>
      <c r="F148" s="15">
        <f t="shared" si="11"/>
        <v>712462</v>
      </c>
      <c r="G148" s="15">
        <v>1003</v>
      </c>
      <c r="H148" s="15">
        <v>536.44452774511058</v>
      </c>
      <c r="I148" s="15">
        <v>143.44067040296261</v>
      </c>
      <c r="J148" s="15">
        <f t="shared" si="12"/>
        <v>710779.11480185192</v>
      </c>
      <c r="K148" s="97">
        <v>67655</v>
      </c>
      <c r="L148" s="15">
        <v>0</v>
      </c>
      <c r="M148" s="15">
        <f t="shared" si="13"/>
        <v>67655</v>
      </c>
      <c r="N148" s="15">
        <v>0</v>
      </c>
      <c r="O148" s="15">
        <f t="shared" si="14"/>
        <v>67655</v>
      </c>
      <c r="P148" s="15">
        <v>0</v>
      </c>
      <c r="Q148" s="15">
        <f t="shared" si="15"/>
        <v>67655</v>
      </c>
      <c r="R148" s="97">
        <v>138448.97711008781</v>
      </c>
      <c r="S148" s="2"/>
    </row>
    <row r="149" spans="1:19">
      <c r="A149" s="67" t="s">
        <v>318</v>
      </c>
      <c r="B149" t="s">
        <v>319</v>
      </c>
      <c r="C149" s="97">
        <v>167277</v>
      </c>
      <c r="D149" s="15">
        <v>-81</v>
      </c>
      <c r="E149" s="15">
        <v>236</v>
      </c>
      <c r="F149" s="15">
        <f t="shared" si="11"/>
        <v>167432</v>
      </c>
      <c r="G149" s="15">
        <v>0</v>
      </c>
      <c r="H149" s="15">
        <v>127.15722139143362</v>
      </c>
      <c r="I149" s="15">
        <v>34.000751502924473</v>
      </c>
      <c r="J149" s="15">
        <f t="shared" si="12"/>
        <v>167270.84202710565</v>
      </c>
      <c r="K149" s="97">
        <v>0</v>
      </c>
      <c r="L149" s="15">
        <v>0</v>
      </c>
      <c r="M149" s="15">
        <f t="shared" si="13"/>
        <v>0</v>
      </c>
      <c r="N149" s="15">
        <v>15740</v>
      </c>
      <c r="O149" s="15">
        <f t="shared" si="14"/>
        <v>15740</v>
      </c>
      <c r="P149" s="15">
        <v>0</v>
      </c>
      <c r="Q149" s="15">
        <f t="shared" si="15"/>
        <v>15740</v>
      </c>
      <c r="R149" s="97">
        <v>38179.726852557593</v>
      </c>
      <c r="S149" s="2"/>
    </row>
    <row r="150" spans="1:19">
      <c r="A150" s="67" t="s">
        <v>320</v>
      </c>
      <c r="B150" t="s">
        <v>321</v>
      </c>
      <c r="C150" s="97">
        <v>324326</v>
      </c>
      <c r="D150" s="15">
        <v>-2</v>
      </c>
      <c r="E150" s="15">
        <v>206</v>
      </c>
      <c r="F150" s="15">
        <f t="shared" si="11"/>
        <v>324530</v>
      </c>
      <c r="G150" s="15">
        <v>0</v>
      </c>
      <c r="H150" s="15">
        <v>236.43295852469689</v>
      </c>
      <c r="I150" s="15">
        <v>63.22014732575019</v>
      </c>
      <c r="J150" s="15">
        <f t="shared" si="12"/>
        <v>324230.34689414955</v>
      </c>
      <c r="K150" s="97">
        <v>33190</v>
      </c>
      <c r="L150" s="15">
        <v>0</v>
      </c>
      <c r="M150" s="15">
        <f t="shared" si="13"/>
        <v>33190</v>
      </c>
      <c r="N150" s="15">
        <v>0</v>
      </c>
      <c r="O150" s="15">
        <f t="shared" si="14"/>
        <v>33190</v>
      </c>
      <c r="P150" s="15">
        <v>0</v>
      </c>
      <c r="Q150" s="15">
        <f t="shared" si="15"/>
        <v>33190</v>
      </c>
      <c r="R150" s="97">
        <v>77231.278051823756</v>
      </c>
      <c r="S150" s="2"/>
    </row>
    <row r="151" spans="1:19">
      <c r="A151" s="67" t="s">
        <v>322</v>
      </c>
      <c r="B151" t="s">
        <v>323</v>
      </c>
      <c r="C151" s="97">
        <v>227897</v>
      </c>
      <c r="D151" s="15">
        <v>-55</v>
      </c>
      <c r="E151" s="15">
        <v>281</v>
      </c>
      <c r="F151" s="15">
        <f t="shared" si="11"/>
        <v>228123</v>
      </c>
      <c r="G151" s="15">
        <v>0</v>
      </c>
      <c r="H151" s="15">
        <v>154.97286357080975</v>
      </c>
      <c r="I151" s="15">
        <v>41.438415894189205</v>
      </c>
      <c r="J151" s="15">
        <f t="shared" si="12"/>
        <v>227926.58872053502</v>
      </c>
      <c r="K151" s="97">
        <v>0</v>
      </c>
      <c r="L151" s="15">
        <v>0</v>
      </c>
      <c r="M151" s="15">
        <f t="shared" si="13"/>
        <v>0</v>
      </c>
      <c r="N151" s="15">
        <v>21538</v>
      </c>
      <c r="O151" s="15">
        <f t="shared" si="14"/>
        <v>21538</v>
      </c>
      <c r="P151" s="15">
        <v>0</v>
      </c>
      <c r="Q151" s="15">
        <f t="shared" si="15"/>
        <v>21538</v>
      </c>
      <c r="R151" s="97">
        <v>51035.883533974687</v>
      </c>
      <c r="S151" s="2"/>
    </row>
    <row r="152" spans="1:19">
      <c r="A152" s="67" t="s">
        <v>324</v>
      </c>
      <c r="B152" t="s">
        <v>325</v>
      </c>
      <c r="C152" s="97">
        <v>253636</v>
      </c>
      <c r="D152" s="15">
        <v>1748</v>
      </c>
      <c r="E152" s="15">
        <v>392</v>
      </c>
      <c r="F152" s="15">
        <f t="shared" si="11"/>
        <v>255776</v>
      </c>
      <c r="G152" s="15">
        <v>0</v>
      </c>
      <c r="H152" s="15">
        <v>164.90702149201547</v>
      </c>
      <c r="I152" s="15">
        <v>44.094724605355182</v>
      </c>
      <c r="J152" s="15">
        <f t="shared" si="12"/>
        <v>255566.99825390262</v>
      </c>
      <c r="K152" s="97">
        <v>26515</v>
      </c>
      <c r="L152" s="15">
        <v>0</v>
      </c>
      <c r="M152" s="15">
        <f t="shared" si="13"/>
        <v>26515</v>
      </c>
      <c r="N152" s="15">
        <v>0</v>
      </c>
      <c r="O152" s="15">
        <f t="shared" si="14"/>
        <v>26515</v>
      </c>
      <c r="P152" s="15">
        <v>153</v>
      </c>
      <c r="Q152" s="15">
        <f t="shared" si="15"/>
        <v>26668</v>
      </c>
      <c r="R152" s="97">
        <v>50478.551246305462</v>
      </c>
      <c r="S152" s="2"/>
    </row>
    <row r="153" spans="1:19">
      <c r="A153" s="67" t="s">
        <v>326</v>
      </c>
      <c r="B153" t="s">
        <v>327</v>
      </c>
      <c r="C153" s="97">
        <v>278877</v>
      </c>
      <c r="D153" s="15">
        <v>314</v>
      </c>
      <c r="E153" s="15">
        <v>-16</v>
      </c>
      <c r="F153" s="15">
        <f t="shared" si="11"/>
        <v>279175</v>
      </c>
      <c r="G153" s="15">
        <v>0</v>
      </c>
      <c r="H153" s="15">
        <v>216.56464268228538</v>
      </c>
      <c r="I153" s="15">
        <v>57.907529903418244</v>
      </c>
      <c r="J153" s="15">
        <f t="shared" si="12"/>
        <v>278900.52782741428</v>
      </c>
      <c r="K153" s="97">
        <v>26853</v>
      </c>
      <c r="L153" s="15">
        <v>0</v>
      </c>
      <c r="M153" s="15">
        <f t="shared" si="13"/>
        <v>26853</v>
      </c>
      <c r="N153" s="15">
        <v>0</v>
      </c>
      <c r="O153" s="15">
        <f t="shared" si="14"/>
        <v>26853</v>
      </c>
      <c r="P153" s="15">
        <v>0</v>
      </c>
      <c r="Q153" s="15">
        <f t="shared" si="15"/>
        <v>26853</v>
      </c>
      <c r="R153" s="97">
        <v>49020.362184282734</v>
      </c>
      <c r="S153" s="2"/>
    </row>
    <row r="154" spans="1:19">
      <c r="A154" s="67" t="s">
        <v>328</v>
      </c>
      <c r="B154" t="s">
        <v>329</v>
      </c>
      <c r="C154" s="97">
        <v>372771</v>
      </c>
      <c r="D154" s="15">
        <v>70</v>
      </c>
      <c r="E154" s="15">
        <v>42</v>
      </c>
      <c r="F154" s="15">
        <f t="shared" si="11"/>
        <v>372883</v>
      </c>
      <c r="G154" s="15">
        <v>0</v>
      </c>
      <c r="H154" s="15">
        <v>264.248600704073</v>
      </c>
      <c r="I154" s="15">
        <v>70.657811717014923</v>
      </c>
      <c r="J154" s="15">
        <f t="shared" si="12"/>
        <v>372548.09358757891</v>
      </c>
      <c r="K154" s="97">
        <v>38833</v>
      </c>
      <c r="L154" s="15">
        <v>0</v>
      </c>
      <c r="M154" s="15">
        <f t="shared" si="13"/>
        <v>38833</v>
      </c>
      <c r="N154" s="15">
        <v>0</v>
      </c>
      <c r="O154" s="15">
        <f t="shared" si="14"/>
        <v>38833</v>
      </c>
      <c r="P154" s="15">
        <v>0</v>
      </c>
      <c r="Q154" s="15">
        <f t="shared" si="15"/>
        <v>38833</v>
      </c>
      <c r="R154" s="97">
        <v>79992.327305927072</v>
      </c>
      <c r="S154" s="2"/>
    </row>
    <row r="155" spans="1:19">
      <c r="A155" s="67" t="s">
        <v>330</v>
      </c>
      <c r="B155" t="s">
        <v>331</v>
      </c>
      <c r="C155" s="97">
        <v>272390</v>
      </c>
      <c r="D155" s="15">
        <v>1155</v>
      </c>
      <c r="E155" s="15">
        <v>-255</v>
      </c>
      <c r="F155" s="15">
        <f t="shared" si="11"/>
        <v>273290</v>
      </c>
      <c r="G155" s="15">
        <v>0</v>
      </c>
      <c r="H155" s="15">
        <v>188.7490005029093</v>
      </c>
      <c r="I155" s="15">
        <v>50.469865512153511</v>
      </c>
      <c r="J155" s="15">
        <f t="shared" si="12"/>
        <v>273050.78113398491</v>
      </c>
      <c r="K155" s="97">
        <v>28840</v>
      </c>
      <c r="L155" s="15">
        <v>0</v>
      </c>
      <c r="M155" s="15">
        <f t="shared" si="13"/>
        <v>28840</v>
      </c>
      <c r="N155" s="15">
        <v>0</v>
      </c>
      <c r="O155" s="15">
        <f t="shared" si="14"/>
        <v>28840</v>
      </c>
      <c r="P155" s="15">
        <v>0</v>
      </c>
      <c r="Q155" s="15">
        <f t="shared" si="15"/>
        <v>28840</v>
      </c>
      <c r="R155" s="97">
        <v>62790.785302987002</v>
      </c>
      <c r="S155" s="2"/>
    </row>
    <row r="156" spans="1:19">
      <c r="A156" s="67" t="s">
        <v>332</v>
      </c>
      <c r="B156" t="s">
        <v>333</v>
      </c>
      <c r="C156" s="97">
        <v>443757</v>
      </c>
      <c r="D156" s="15">
        <v>-442</v>
      </c>
      <c r="E156" s="15">
        <v>762</v>
      </c>
      <c r="F156" s="15">
        <f t="shared" si="11"/>
        <v>444077</v>
      </c>
      <c r="G156" s="15">
        <v>0</v>
      </c>
      <c r="H156" s="15">
        <v>311.93255872586059</v>
      </c>
      <c r="I156" s="15">
        <v>83.408093530611595</v>
      </c>
      <c r="J156" s="15">
        <f t="shared" si="12"/>
        <v>443681.65934774355</v>
      </c>
      <c r="K156" s="97">
        <v>44621</v>
      </c>
      <c r="L156" s="15">
        <v>0</v>
      </c>
      <c r="M156" s="15">
        <f t="shared" si="13"/>
        <v>44621</v>
      </c>
      <c r="N156" s="15">
        <v>0</v>
      </c>
      <c r="O156" s="15">
        <f t="shared" si="14"/>
        <v>44621</v>
      </c>
      <c r="P156" s="15">
        <v>0</v>
      </c>
      <c r="Q156" s="15">
        <f t="shared" si="15"/>
        <v>44621</v>
      </c>
      <c r="R156" s="97">
        <v>94231.287568344997</v>
      </c>
      <c r="S156" s="2"/>
    </row>
    <row r="157" spans="1:19">
      <c r="A157" s="67" t="s">
        <v>334</v>
      </c>
      <c r="B157" t="s">
        <v>335</v>
      </c>
      <c r="C157" s="97">
        <v>288199</v>
      </c>
      <c r="D157" s="15">
        <v>678</v>
      </c>
      <c r="E157" s="15">
        <v>-11</v>
      </c>
      <c r="F157" s="15">
        <f t="shared" si="11"/>
        <v>288866</v>
      </c>
      <c r="G157" s="15">
        <v>766</v>
      </c>
      <c r="H157" s="15">
        <v>236.43295852469689</v>
      </c>
      <c r="I157" s="15">
        <v>63.22014732575019</v>
      </c>
      <c r="J157" s="15">
        <f t="shared" si="12"/>
        <v>287800.34689414955</v>
      </c>
      <c r="K157" s="97">
        <v>27956</v>
      </c>
      <c r="L157" s="15">
        <v>96</v>
      </c>
      <c r="M157" s="15">
        <f t="shared" si="13"/>
        <v>28052</v>
      </c>
      <c r="N157" s="15">
        <v>0</v>
      </c>
      <c r="O157" s="15">
        <f t="shared" si="14"/>
        <v>28052</v>
      </c>
      <c r="P157" s="15">
        <v>0</v>
      </c>
      <c r="Q157" s="15">
        <f t="shared" si="15"/>
        <v>28052</v>
      </c>
      <c r="R157" s="97">
        <v>59230.018096212567</v>
      </c>
      <c r="S157" s="2"/>
    </row>
    <row r="158" spans="1:19">
      <c r="A158" s="67" t="s">
        <v>336</v>
      </c>
      <c r="B158" t="s">
        <v>337</v>
      </c>
      <c r="C158" s="97">
        <v>119580</v>
      </c>
      <c r="D158" s="15">
        <v>-278</v>
      </c>
      <c r="E158" s="15">
        <v>55</v>
      </c>
      <c r="F158" s="15">
        <f t="shared" si="11"/>
        <v>119357</v>
      </c>
      <c r="G158" s="15">
        <v>0</v>
      </c>
      <c r="H158" s="15">
        <v>75.499600201163716</v>
      </c>
      <c r="I158" s="15">
        <v>20.187946204861404</v>
      </c>
      <c r="J158" s="15">
        <f t="shared" si="12"/>
        <v>119261.31245359397</v>
      </c>
      <c r="K158" s="97">
        <v>11200</v>
      </c>
      <c r="L158" s="15">
        <v>0</v>
      </c>
      <c r="M158" s="15">
        <f t="shared" si="13"/>
        <v>11200</v>
      </c>
      <c r="N158" s="15">
        <v>0</v>
      </c>
      <c r="O158" s="15">
        <f t="shared" si="14"/>
        <v>11200</v>
      </c>
      <c r="P158" s="15">
        <v>54</v>
      </c>
      <c r="Q158" s="15">
        <f t="shared" si="15"/>
        <v>11254</v>
      </c>
      <c r="R158" s="97">
        <v>26552.3765309593</v>
      </c>
      <c r="S158" s="2"/>
    </row>
    <row r="159" spans="1:19">
      <c r="A159" s="67" t="s">
        <v>338</v>
      </c>
      <c r="B159" t="s">
        <v>339</v>
      </c>
      <c r="C159" s="97">
        <v>148181</v>
      </c>
      <c r="D159" s="15">
        <v>70</v>
      </c>
      <c r="E159" s="15">
        <v>18</v>
      </c>
      <c r="F159" s="15">
        <f t="shared" si="11"/>
        <v>148269</v>
      </c>
      <c r="G159" s="15">
        <v>0</v>
      </c>
      <c r="H159" s="15">
        <v>119.20989505446902</v>
      </c>
      <c r="I159" s="15">
        <v>31.875704533991691</v>
      </c>
      <c r="J159" s="15">
        <f t="shared" si="12"/>
        <v>148117.91440041154</v>
      </c>
      <c r="K159" s="97">
        <v>15133</v>
      </c>
      <c r="L159" s="15">
        <v>0</v>
      </c>
      <c r="M159" s="15">
        <f t="shared" si="13"/>
        <v>15133</v>
      </c>
      <c r="N159" s="15">
        <v>0</v>
      </c>
      <c r="O159" s="15">
        <f t="shared" si="14"/>
        <v>15133</v>
      </c>
      <c r="P159" s="15">
        <v>0</v>
      </c>
      <c r="Q159" s="15">
        <f t="shared" si="15"/>
        <v>15133</v>
      </c>
      <c r="R159" s="97">
        <v>31756.383323473692</v>
      </c>
      <c r="S159" s="2"/>
    </row>
    <row r="160" spans="1:19">
      <c r="A160" s="67" t="s">
        <v>340</v>
      </c>
      <c r="B160" t="s">
        <v>341</v>
      </c>
      <c r="C160" s="97">
        <v>215859</v>
      </c>
      <c r="D160" s="15">
        <v>294</v>
      </c>
      <c r="E160" s="15">
        <v>1</v>
      </c>
      <c r="F160" s="15">
        <f t="shared" si="11"/>
        <v>216154</v>
      </c>
      <c r="G160" s="15">
        <v>0</v>
      </c>
      <c r="H160" s="15">
        <v>178.81484258170352</v>
      </c>
      <c r="I160" s="15">
        <v>47.813556800987541</v>
      </c>
      <c r="J160" s="15">
        <f t="shared" si="12"/>
        <v>215927.37160061731</v>
      </c>
      <c r="K160" s="97">
        <v>21794</v>
      </c>
      <c r="L160" s="15">
        <v>0</v>
      </c>
      <c r="M160" s="15">
        <f t="shared" si="13"/>
        <v>21794</v>
      </c>
      <c r="N160" s="15">
        <v>0</v>
      </c>
      <c r="O160" s="15">
        <f t="shared" si="14"/>
        <v>21794</v>
      </c>
      <c r="P160" s="15">
        <v>0</v>
      </c>
      <c r="Q160" s="15">
        <f t="shared" si="15"/>
        <v>21794</v>
      </c>
      <c r="R160" s="97">
        <v>44000.132400736271</v>
      </c>
      <c r="S160" s="2"/>
    </row>
    <row r="161" spans="1:19">
      <c r="A161" s="67" t="s">
        <v>342</v>
      </c>
      <c r="B161" t="s">
        <v>343</v>
      </c>
      <c r="C161" s="97">
        <v>261102</v>
      </c>
      <c r="D161" s="15">
        <v>3</v>
      </c>
      <c r="E161" s="15">
        <v>229</v>
      </c>
      <c r="F161" s="15">
        <f t="shared" si="11"/>
        <v>261334</v>
      </c>
      <c r="G161" s="15">
        <v>0</v>
      </c>
      <c r="H161" s="15">
        <v>129.97682216692755</v>
      </c>
      <c r="I161" s="15">
        <v>41.353031470461808</v>
      </c>
      <c r="J161" s="15">
        <f t="shared" si="12"/>
        <v>261162.67014636262</v>
      </c>
      <c r="K161" s="97">
        <v>28366</v>
      </c>
      <c r="L161" s="15">
        <v>-113</v>
      </c>
      <c r="M161" s="15">
        <f t="shared" si="13"/>
        <v>28253</v>
      </c>
      <c r="N161" s="15">
        <v>0</v>
      </c>
      <c r="O161" s="15">
        <f t="shared" si="14"/>
        <v>28253</v>
      </c>
      <c r="P161" s="15">
        <v>149</v>
      </c>
      <c r="Q161" s="15">
        <f t="shared" si="15"/>
        <v>28402</v>
      </c>
      <c r="R161" s="97">
        <v>52479.638129108644</v>
      </c>
      <c r="S161" s="2"/>
    </row>
    <row r="162" spans="1:19">
      <c r="A162" s="67" t="s">
        <v>344</v>
      </c>
      <c r="B162" t="s">
        <v>345</v>
      </c>
      <c r="C162" s="97">
        <v>247170</v>
      </c>
      <c r="D162" s="15">
        <v>-6</v>
      </c>
      <c r="E162" s="15">
        <v>59</v>
      </c>
      <c r="F162" s="15">
        <f t="shared" si="11"/>
        <v>247223</v>
      </c>
      <c r="G162" s="15">
        <v>1177</v>
      </c>
      <c r="H162" s="15">
        <v>146.51932680635468</v>
      </c>
      <c r="I162" s="15">
        <v>46.616144566702403</v>
      </c>
      <c r="J162" s="15">
        <f t="shared" si="12"/>
        <v>245852.86452862693</v>
      </c>
      <c r="K162" s="97">
        <v>25492</v>
      </c>
      <c r="L162" s="15">
        <v>136</v>
      </c>
      <c r="M162" s="15">
        <f t="shared" si="13"/>
        <v>25628</v>
      </c>
      <c r="N162" s="15">
        <v>0</v>
      </c>
      <c r="O162" s="15">
        <f t="shared" si="14"/>
        <v>25628</v>
      </c>
      <c r="P162" s="15">
        <v>0</v>
      </c>
      <c r="Q162" s="15">
        <f t="shared" si="15"/>
        <v>25628</v>
      </c>
      <c r="R162" s="97">
        <v>53463.417759456752</v>
      </c>
      <c r="S162" s="2"/>
    </row>
    <row r="163" spans="1:19">
      <c r="A163" s="67" t="s">
        <v>346</v>
      </c>
      <c r="B163" t="s">
        <v>347</v>
      </c>
      <c r="C163" s="97">
        <v>212024</v>
      </c>
      <c r="D163" s="15">
        <v>-591</v>
      </c>
      <c r="E163" s="15">
        <v>3</v>
      </c>
      <c r="F163" s="15">
        <f t="shared" si="11"/>
        <v>211436</v>
      </c>
      <c r="G163" s="15">
        <v>899</v>
      </c>
      <c r="H163" s="15">
        <v>166.26025575862505</v>
      </c>
      <c r="I163" s="15">
        <v>49.006714735835921</v>
      </c>
      <c r="J163" s="15">
        <f t="shared" si="12"/>
        <v>210321.73302950553</v>
      </c>
      <c r="K163" s="97">
        <v>19683</v>
      </c>
      <c r="L163" s="15">
        <v>172</v>
      </c>
      <c r="M163" s="15">
        <f t="shared" si="13"/>
        <v>19855</v>
      </c>
      <c r="N163" s="15">
        <v>0</v>
      </c>
      <c r="O163" s="15">
        <f t="shared" si="14"/>
        <v>19855</v>
      </c>
      <c r="P163" s="15">
        <v>0</v>
      </c>
      <c r="Q163" s="15">
        <f t="shared" si="15"/>
        <v>19855</v>
      </c>
      <c r="R163" s="97">
        <v>34177.652669454896</v>
      </c>
      <c r="S163" s="2"/>
    </row>
    <row r="164" spans="1:19">
      <c r="A164" s="67" t="s">
        <v>348</v>
      </c>
      <c r="B164" t="s">
        <v>349</v>
      </c>
      <c r="C164" s="97">
        <v>777800</v>
      </c>
      <c r="D164" s="15">
        <v>16</v>
      </c>
      <c r="E164" s="15">
        <v>-881</v>
      </c>
      <c r="F164" s="15">
        <f t="shared" si="11"/>
        <v>776935</v>
      </c>
      <c r="G164" s="15">
        <v>3986</v>
      </c>
      <c r="H164" s="15">
        <v>456.10048505849113</v>
      </c>
      <c r="I164" s="15">
        <v>145.11154679634777</v>
      </c>
      <c r="J164" s="15">
        <f t="shared" si="12"/>
        <v>772347.78796814522</v>
      </c>
      <c r="K164" s="97">
        <v>94151</v>
      </c>
      <c r="L164" s="15">
        <v>0</v>
      </c>
      <c r="M164" s="15">
        <f t="shared" si="13"/>
        <v>94151</v>
      </c>
      <c r="N164" s="15">
        <v>0</v>
      </c>
      <c r="O164" s="15">
        <f t="shared" si="14"/>
        <v>94151</v>
      </c>
      <c r="P164" s="15">
        <v>56</v>
      </c>
      <c r="Q164" s="15">
        <f t="shared" si="15"/>
        <v>94207</v>
      </c>
      <c r="R164" s="97">
        <v>215481.013076403</v>
      </c>
      <c r="S164" s="2"/>
    </row>
    <row r="165" spans="1:19">
      <c r="A165" s="67" t="s">
        <v>350</v>
      </c>
      <c r="B165" t="s">
        <v>351</v>
      </c>
      <c r="C165" s="97">
        <v>281945</v>
      </c>
      <c r="D165" s="15">
        <v>-997</v>
      </c>
      <c r="E165" s="15">
        <v>1</v>
      </c>
      <c r="F165" s="15">
        <f t="shared" si="11"/>
        <v>280949</v>
      </c>
      <c r="G165" s="15">
        <v>0</v>
      </c>
      <c r="H165" s="15">
        <v>158.33540154880265</v>
      </c>
      <c r="I165" s="15">
        <v>50.375511064017104</v>
      </c>
      <c r="J165" s="15">
        <f t="shared" si="12"/>
        <v>280740.28908738721</v>
      </c>
      <c r="K165" s="97">
        <v>28989</v>
      </c>
      <c r="L165" s="15">
        <v>66</v>
      </c>
      <c r="M165" s="15">
        <f t="shared" si="13"/>
        <v>29055</v>
      </c>
      <c r="N165" s="15">
        <v>0</v>
      </c>
      <c r="O165" s="15">
        <f t="shared" si="14"/>
        <v>29055</v>
      </c>
      <c r="P165" s="15">
        <v>0</v>
      </c>
      <c r="Q165" s="15">
        <f t="shared" si="15"/>
        <v>29055</v>
      </c>
      <c r="R165" s="97">
        <v>58935.809059055282</v>
      </c>
      <c r="S165" s="2"/>
    </row>
    <row r="166" spans="1:19">
      <c r="A166" s="67" t="s">
        <v>352</v>
      </c>
      <c r="B166" t="s">
        <v>353</v>
      </c>
      <c r="C166" s="97">
        <v>269627</v>
      </c>
      <c r="D166" s="15">
        <v>-179</v>
      </c>
      <c r="E166" s="15">
        <v>255</v>
      </c>
      <c r="F166" s="15">
        <f t="shared" si="11"/>
        <v>269703</v>
      </c>
      <c r="G166" s="15">
        <v>1302</v>
      </c>
      <c r="H166" s="15">
        <v>151.24575670333385</v>
      </c>
      <c r="I166" s="15">
        <v>48.119891165628275</v>
      </c>
      <c r="J166" s="15">
        <f t="shared" si="12"/>
        <v>268201.63435213105</v>
      </c>
      <c r="K166" s="97">
        <v>27723</v>
      </c>
      <c r="L166" s="15">
        <v>118</v>
      </c>
      <c r="M166" s="15">
        <f t="shared" si="13"/>
        <v>27841</v>
      </c>
      <c r="N166" s="15">
        <v>0</v>
      </c>
      <c r="O166" s="15">
        <f t="shared" si="14"/>
        <v>27841</v>
      </c>
      <c r="P166" s="15">
        <v>0</v>
      </c>
      <c r="Q166" s="15">
        <f t="shared" si="15"/>
        <v>27841</v>
      </c>
      <c r="R166" s="97">
        <v>56892.759920708835</v>
      </c>
      <c r="S166" s="2"/>
    </row>
    <row r="167" spans="1:19">
      <c r="A167" s="67" t="s">
        <v>354</v>
      </c>
      <c r="B167" t="s">
        <v>355</v>
      </c>
      <c r="C167" s="97">
        <v>339784</v>
      </c>
      <c r="D167" s="15">
        <v>108</v>
      </c>
      <c r="E167" s="15">
        <v>125</v>
      </c>
      <c r="F167" s="15">
        <f t="shared" si="11"/>
        <v>340017</v>
      </c>
      <c r="G167" s="15">
        <v>1679</v>
      </c>
      <c r="H167" s="15">
        <v>184.33076598218815</v>
      </c>
      <c r="I167" s="15">
        <v>58.646117358109471</v>
      </c>
      <c r="J167" s="15">
        <f t="shared" si="12"/>
        <v>338095.02311665972</v>
      </c>
      <c r="K167" s="97">
        <v>35407</v>
      </c>
      <c r="L167" s="15">
        <v>312</v>
      </c>
      <c r="M167" s="15">
        <f t="shared" si="13"/>
        <v>35719</v>
      </c>
      <c r="N167" s="15">
        <v>0</v>
      </c>
      <c r="O167" s="15">
        <f t="shared" si="14"/>
        <v>35719</v>
      </c>
      <c r="P167" s="15">
        <v>0</v>
      </c>
      <c r="Q167" s="15">
        <f t="shared" si="15"/>
        <v>35719</v>
      </c>
      <c r="R167" s="97">
        <v>84633.766383814087</v>
      </c>
      <c r="S167" s="2"/>
    </row>
    <row r="168" spans="1:19">
      <c r="A168" s="67" t="s">
        <v>356</v>
      </c>
      <c r="B168" t="s">
        <v>357</v>
      </c>
      <c r="C168" s="97">
        <v>684848</v>
      </c>
      <c r="D168" s="15">
        <v>343</v>
      </c>
      <c r="E168" s="15">
        <v>131</v>
      </c>
      <c r="F168" s="15">
        <f t="shared" si="11"/>
        <v>685322</v>
      </c>
      <c r="G168" s="15">
        <v>3149</v>
      </c>
      <c r="H168" s="15">
        <v>387.56725155229299</v>
      </c>
      <c r="I168" s="15">
        <v>123.30722111192246</v>
      </c>
      <c r="J168" s="15">
        <f t="shared" si="12"/>
        <v>681662.1255273358</v>
      </c>
      <c r="K168" s="97">
        <v>70315</v>
      </c>
      <c r="L168" s="15">
        <v>510</v>
      </c>
      <c r="M168" s="15">
        <f t="shared" si="13"/>
        <v>70825</v>
      </c>
      <c r="N168" s="15">
        <v>0</v>
      </c>
      <c r="O168" s="15">
        <f t="shared" si="14"/>
        <v>70825</v>
      </c>
      <c r="P168" s="15">
        <v>0</v>
      </c>
      <c r="Q168" s="15">
        <f t="shared" si="15"/>
        <v>70825</v>
      </c>
      <c r="R168" s="97">
        <v>158215.86926940444</v>
      </c>
      <c r="S168" s="2"/>
    </row>
    <row r="169" spans="1:19">
      <c r="A169" s="67" t="s">
        <v>358</v>
      </c>
      <c r="B169" t="s">
        <v>359</v>
      </c>
      <c r="C169" s="97">
        <v>236214</v>
      </c>
      <c r="D169" s="15">
        <v>0</v>
      </c>
      <c r="E169" s="15">
        <v>92</v>
      </c>
      <c r="F169" s="15">
        <f t="shared" si="11"/>
        <v>236306</v>
      </c>
      <c r="G169" s="15">
        <v>0</v>
      </c>
      <c r="H169" s="15">
        <v>211.25901630805629</v>
      </c>
      <c r="I169" s="15">
        <v>57.796071578444248</v>
      </c>
      <c r="J169" s="15">
        <f t="shared" si="12"/>
        <v>236036.94491211351</v>
      </c>
      <c r="K169" s="97">
        <v>25798</v>
      </c>
      <c r="L169" s="15">
        <v>-376</v>
      </c>
      <c r="M169" s="15">
        <f t="shared" si="13"/>
        <v>25422</v>
      </c>
      <c r="N169" s="15">
        <v>0</v>
      </c>
      <c r="O169" s="15">
        <f t="shared" si="14"/>
        <v>25422</v>
      </c>
      <c r="P169" s="15">
        <v>37</v>
      </c>
      <c r="Q169" s="15">
        <f t="shared" si="15"/>
        <v>25459</v>
      </c>
      <c r="R169" s="97">
        <v>46653.419055340557</v>
      </c>
      <c r="S169" s="2"/>
    </row>
    <row r="170" spans="1:19">
      <c r="A170" s="67" t="s">
        <v>360</v>
      </c>
      <c r="B170" t="s">
        <v>361</v>
      </c>
      <c r="C170" s="97">
        <v>1053422</v>
      </c>
      <c r="D170" s="15">
        <v>59</v>
      </c>
      <c r="E170" s="15">
        <v>-16</v>
      </c>
      <c r="F170" s="15">
        <f t="shared" si="11"/>
        <v>1053465</v>
      </c>
      <c r="G170" s="15">
        <v>0</v>
      </c>
      <c r="H170" s="15">
        <v>803.61272870123366</v>
      </c>
      <c r="I170" s="15">
        <v>219.85172325918009</v>
      </c>
      <c r="J170" s="15">
        <f t="shared" si="12"/>
        <v>1052441.5355480395</v>
      </c>
      <c r="K170" s="97">
        <v>105357</v>
      </c>
      <c r="L170" s="15">
        <v>574</v>
      </c>
      <c r="M170" s="15">
        <f t="shared" si="13"/>
        <v>105931</v>
      </c>
      <c r="N170" s="15">
        <v>0</v>
      </c>
      <c r="O170" s="15">
        <f t="shared" si="14"/>
        <v>105931</v>
      </c>
      <c r="P170" s="15">
        <v>0</v>
      </c>
      <c r="Q170" s="15">
        <f t="shared" si="15"/>
        <v>105931</v>
      </c>
      <c r="R170" s="97">
        <v>194433.81863763486</v>
      </c>
      <c r="S170" s="2"/>
    </row>
    <row r="171" spans="1:19">
      <c r="A171" s="67" t="s">
        <v>362</v>
      </c>
      <c r="B171" t="s">
        <v>363</v>
      </c>
      <c r="C171" s="97">
        <v>766267</v>
      </c>
      <c r="D171" s="15">
        <v>-92</v>
      </c>
      <c r="E171" s="15">
        <v>-916</v>
      </c>
      <c r="F171" s="15">
        <f t="shared" si="11"/>
        <v>765259</v>
      </c>
      <c r="G171" s="15">
        <v>3699</v>
      </c>
      <c r="H171" s="15">
        <v>760.11822534369276</v>
      </c>
      <c r="I171" s="15">
        <v>207.95253205185335</v>
      </c>
      <c r="J171" s="15">
        <f t="shared" si="12"/>
        <v>760591.92924260441</v>
      </c>
      <c r="K171" s="97">
        <v>81511</v>
      </c>
      <c r="L171" s="15">
        <v>0</v>
      </c>
      <c r="M171" s="15">
        <f t="shared" si="13"/>
        <v>81511</v>
      </c>
      <c r="N171" s="15">
        <v>0</v>
      </c>
      <c r="O171" s="15">
        <f t="shared" si="14"/>
        <v>81511</v>
      </c>
      <c r="P171" s="15">
        <v>0</v>
      </c>
      <c r="Q171" s="15">
        <f t="shared" si="15"/>
        <v>81511</v>
      </c>
      <c r="R171" s="97">
        <v>158274.94566909337</v>
      </c>
      <c r="S171" s="2"/>
    </row>
    <row r="172" spans="1:19">
      <c r="A172" s="67" t="s">
        <v>364</v>
      </c>
      <c r="B172" t="s">
        <v>365</v>
      </c>
      <c r="C172" s="97">
        <v>773718</v>
      </c>
      <c r="D172" s="15">
        <v>-6</v>
      </c>
      <c r="E172" s="15">
        <v>-639</v>
      </c>
      <c r="F172" s="15">
        <f t="shared" si="11"/>
        <v>773073</v>
      </c>
      <c r="G172" s="15">
        <v>525</v>
      </c>
      <c r="H172" s="15">
        <v>793.2568945684859</v>
      </c>
      <c r="I172" s="15">
        <v>217.01858249553086</v>
      </c>
      <c r="J172" s="15">
        <f t="shared" si="12"/>
        <v>771537.72452293593</v>
      </c>
      <c r="K172" s="97">
        <v>0</v>
      </c>
      <c r="L172" s="15">
        <v>0</v>
      </c>
      <c r="M172" s="15">
        <f t="shared" si="13"/>
        <v>0</v>
      </c>
      <c r="N172" s="15">
        <v>72183</v>
      </c>
      <c r="O172" s="15">
        <f t="shared" si="14"/>
        <v>72183</v>
      </c>
      <c r="P172" s="15">
        <v>0</v>
      </c>
      <c r="Q172" s="15">
        <f t="shared" si="15"/>
        <v>72183</v>
      </c>
      <c r="R172" s="97">
        <v>149648.68037770281</v>
      </c>
      <c r="S172" s="2"/>
    </row>
    <row r="173" spans="1:19">
      <c r="A173" s="67" t="s">
        <v>366</v>
      </c>
      <c r="B173" t="s">
        <v>367</v>
      </c>
      <c r="C173" s="97">
        <v>733102</v>
      </c>
      <c r="D173" s="15">
        <v>-1</v>
      </c>
      <c r="E173" s="15">
        <v>570</v>
      </c>
      <c r="F173" s="15">
        <f t="shared" si="11"/>
        <v>733671</v>
      </c>
      <c r="G173" s="15">
        <v>3302</v>
      </c>
      <c r="H173" s="15">
        <v>679.34271910825942</v>
      </c>
      <c r="I173" s="15">
        <v>185.85403409538935</v>
      </c>
      <c r="J173" s="15">
        <f t="shared" si="12"/>
        <v>729503.80324679636</v>
      </c>
      <c r="K173" s="97">
        <v>0</v>
      </c>
      <c r="L173" s="15">
        <v>0</v>
      </c>
      <c r="M173" s="15">
        <f t="shared" si="13"/>
        <v>0</v>
      </c>
      <c r="N173" s="15">
        <v>72559</v>
      </c>
      <c r="O173" s="15">
        <f t="shared" si="14"/>
        <v>72559</v>
      </c>
      <c r="P173" s="15">
        <v>0</v>
      </c>
      <c r="Q173" s="15">
        <f t="shared" si="15"/>
        <v>72559</v>
      </c>
      <c r="R173" s="97">
        <v>136343.61053509836</v>
      </c>
      <c r="S173" s="2"/>
    </row>
    <row r="174" spans="1:19">
      <c r="A174" s="67" t="s">
        <v>368</v>
      </c>
      <c r="B174" t="s">
        <v>369</v>
      </c>
      <c r="C174" s="97">
        <v>276810</v>
      </c>
      <c r="D174" s="15">
        <v>-39</v>
      </c>
      <c r="E174" s="15">
        <v>-157</v>
      </c>
      <c r="F174" s="15">
        <f t="shared" si="11"/>
        <v>276614</v>
      </c>
      <c r="G174" s="15">
        <v>1350</v>
      </c>
      <c r="H174" s="15">
        <v>227.82835092045286</v>
      </c>
      <c r="I174" s="15">
        <v>62.329096800283018</v>
      </c>
      <c r="J174" s="15">
        <f t="shared" si="12"/>
        <v>274973.84255227924</v>
      </c>
      <c r="K174" s="97">
        <v>27917</v>
      </c>
      <c r="L174" s="15">
        <v>-86</v>
      </c>
      <c r="M174" s="15">
        <f t="shared" si="13"/>
        <v>27831</v>
      </c>
      <c r="N174" s="15">
        <v>0</v>
      </c>
      <c r="O174" s="15">
        <f t="shared" si="14"/>
        <v>27831</v>
      </c>
      <c r="P174" s="15">
        <v>37</v>
      </c>
      <c r="Q174" s="15">
        <f t="shared" si="15"/>
        <v>27868</v>
      </c>
      <c r="R174" s="97">
        <v>55843.471280778496</v>
      </c>
      <c r="S174" s="2"/>
    </row>
    <row r="175" spans="1:19">
      <c r="A175" s="67" t="s">
        <v>370</v>
      </c>
      <c r="B175" t="s">
        <v>371</v>
      </c>
      <c r="C175" s="97">
        <v>517134</v>
      </c>
      <c r="D175" s="15">
        <v>0</v>
      </c>
      <c r="E175" s="15">
        <v>-1834</v>
      </c>
      <c r="F175" s="15">
        <f t="shared" si="11"/>
        <v>515300</v>
      </c>
      <c r="G175" s="15">
        <v>0</v>
      </c>
      <c r="H175" s="15">
        <v>266.82492551766143</v>
      </c>
      <c r="I175" s="15">
        <v>120.4350508030541</v>
      </c>
      <c r="J175" s="15">
        <f t="shared" si="12"/>
        <v>514912.74002367927</v>
      </c>
      <c r="K175" s="97">
        <v>0</v>
      </c>
      <c r="L175" s="15">
        <v>0</v>
      </c>
      <c r="M175" s="15">
        <f t="shared" si="13"/>
        <v>0</v>
      </c>
      <c r="N175" s="15">
        <v>47394</v>
      </c>
      <c r="O175" s="15">
        <f t="shared" si="14"/>
        <v>47394</v>
      </c>
      <c r="P175" s="15">
        <v>0</v>
      </c>
      <c r="Q175" s="15">
        <f t="shared" si="15"/>
        <v>47394</v>
      </c>
      <c r="R175" s="97">
        <v>97015.305021827226</v>
      </c>
      <c r="S175" s="2"/>
    </row>
    <row r="176" spans="1:19">
      <c r="A176" s="67" t="s">
        <v>372</v>
      </c>
      <c r="B176" t="s">
        <v>373</v>
      </c>
      <c r="C176" s="97">
        <v>734491</v>
      </c>
      <c r="D176" s="15">
        <v>0</v>
      </c>
      <c r="E176" s="15">
        <v>-439</v>
      </c>
      <c r="F176" s="15">
        <f t="shared" si="11"/>
        <v>734052</v>
      </c>
      <c r="G176" s="15">
        <v>3261</v>
      </c>
      <c r="H176" s="15">
        <v>346.83758128191835</v>
      </c>
      <c r="I176" s="15">
        <v>183.03182584194252</v>
      </c>
      <c r="J176" s="15">
        <f t="shared" si="12"/>
        <v>730261.13059287611</v>
      </c>
      <c r="K176" s="97">
        <v>68214</v>
      </c>
      <c r="L176" s="15">
        <v>0</v>
      </c>
      <c r="M176" s="15">
        <f t="shared" si="13"/>
        <v>68214</v>
      </c>
      <c r="N176" s="15">
        <v>0</v>
      </c>
      <c r="O176" s="15">
        <f t="shared" si="14"/>
        <v>68214</v>
      </c>
      <c r="P176" s="15">
        <v>0</v>
      </c>
      <c r="Q176" s="15">
        <f t="shared" si="15"/>
        <v>68214</v>
      </c>
      <c r="R176" s="97">
        <v>145711.42766562878</v>
      </c>
      <c r="S176" s="2"/>
    </row>
    <row r="177" spans="1:19">
      <c r="A177" s="67" t="s">
        <v>374</v>
      </c>
      <c r="B177" t="s">
        <v>375</v>
      </c>
      <c r="C177" s="97">
        <v>817950</v>
      </c>
      <c r="D177" s="15">
        <v>475</v>
      </c>
      <c r="E177" s="15">
        <v>-746</v>
      </c>
      <c r="F177" s="15">
        <f t="shared" si="11"/>
        <v>817679</v>
      </c>
      <c r="G177" s="15">
        <v>0</v>
      </c>
      <c r="H177" s="15">
        <v>448.4060017452166</v>
      </c>
      <c r="I177" s="15">
        <v>202.39413351585458</v>
      </c>
      <c r="J177" s="15">
        <f t="shared" si="12"/>
        <v>817028.19986473897</v>
      </c>
      <c r="K177" s="97">
        <v>91000</v>
      </c>
      <c r="L177" s="15">
        <v>0</v>
      </c>
      <c r="M177" s="15">
        <f t="shared" si="13"/>
        <v>91000</v>
      </c>
      <c r="N177" s="15">
        <v>0</v>
      </c>
      <c r="O177" s="15">
        <f t="shared" si="14"/>
        <v>91000</v>
      </c>
      <c r="P177" s="15">
        <v>0</v>
      </c>
      <c r="Q177" s="15">
        <f t="shared" si="15"/>
        <v>91000</v>
      </c>
      <c r="R177" s="97">
        <v>234591.65260347014</v>
      </c>
      <c r="S177" s="2"/>
    </row>
    <row r="178" spans="1:19">
      <c r="A178" s="67" t="s">
        <v>376</v>
      </c>
      <c r="B178" t="s">
        <v>377</v>
      </c>
      <c r="C178" s="97">
        <v>613385</v>
      </c>
      <c r="D178" s="15">
        <v>26.806061659357511</v>
      </c>
      <c r="E178" s="15">
        <v>-519</v>
      </c>
      <c r="F178" s="15">
        <f t="shared" si="11"/>
        <v>612892.80606165936</v>
      </c>
      <c r="G178" s="15">
        <v>0</v>
      </c>
      <c r="H178" s="15">
        <v>366.29831701588671</v>
      </c>
      <c r="I178" s="15">
        <v>116.54036141675599</v>
      </c>
      <c r="J178" s="15">
        <f t="shared" si="12"/>
        <v>612409.96738322673</v>
      </c>
      <c r="K178" s="97">
        <v>68562</v>
      </c>
      <c r="L178" s="15">
        <v>0</v>
      </c>
      <c r="M178" s="15">
        <f t="shared" si="13"/>
        <v>68562</v>
      </c>
      <c r="N178" s="15">
        <v>0</v>
      </c>
      <c r="O178" s="15">
        <f t="shared" si="14"/>
        <v>68562</v>
      </c>
      <c r="P178" s="15">
        <v>0</v>
      </c>
      <c r="Q178" s="15">
        <f t="shared" si="15"/>
        <v>68562</v>
      </c>
      <c r="R178" s="97">
        <v>146993.2009347252</v>
      </c>
      <c r="S178" s="2"/>
    </row>
    <row r="179" spans="1:19">
      <c r="A179" s="67" t="s">
        <v>378</v>
      </c>
      <c r="B179" t="s">
        <v>379</v>
      </c>
      <c r="C179" s="97">
        <v>576272</v>
      </c>
      <c r="D179" s="15">
        <v>84.000498494249769</v>
      </c>
      <c r="E179" s="15">
        <v>2011</v>
      </c>
      <c r="F179" s="15">
        <f t="shared" si="11"/>
        <v>578367.00049849425</v>
      </c>
      <c r="G179" s="15">
        <v>0</v>
      </c>
      <c r="H179" s="15">
        <v>323.7604479430741</v>
      </c>
      <c r="I179" s="15">
        <v>103.00664202642304</v>
      </c>
      <c r="J179" s="15">
        <f t="shared" si="12"/>
        <v>577940.23340852477</v>
      </c>
      <c r="K179" s="97">
        <v>66737</v>
      </c>
      <c r="L179" s="15">
        <v>0</v>
      </c>
      <c r="M179" s="15">
        <f t="shared" si="13"/>
        <v>66737</v>
      </c>
      <c r="N179" s="15">
        <v>0</v>
      </c>
      <c r="O179" s="15">
        <f t="shared" si="14"/>
        <v>66737</v>
      </c>
      <c r="P179" s="15">
        <v>0</v>
      </c>
      <c r="Q179" s="15">
        <f t="shared" si="15"/>
        <v>66737</v>
      </c>
      <c r="R179" s="97">
        <v>116686.01870649282</v>
      </c>
      <c r="S179" s="2"/>
    </row>
    <row r="180" spans="1:19">
      <c r="A180" s="67" t="s">
        <v>380</v>
      </c>
      <c r="B180" t="s">
        <v>381</v>
      </c>
      <c r="C180" s="97">
        <v>1177481</v>
      </c>
      <c r="D180" s="15">
        <v>507.35484467237256</v>
      </c>
      <c r="E180" s="15">
        <v>-501</v>
      </c>
      <c r="F180" s="15">
        <f t="shared" si="11"/>
        <v>1177487.3548446724</v>
      </c>
      <c r="G180" s="15">
        <v>5472</v>
      </c>
      <c r="H180" s="15">
        <v>1002.4447440499926</v>
      </c>
      <c r="I180" s="15">
        <v>274.2480259212453</v>
      </c>
      <c r="J180" s="15">
        <f t="shared" si="12"/>
        <v>1170738.6620747012</v>
      </c>
      <c r="K180" s="97">
        <v>122813</v>
      </c>
      <c r="L180" s="15">
        <v>0</v>
      </c>
      <c r="M180" s="15">
        <f t="shared" si="13"/>
        <v>122813</v>
      </c>
      <c r="N180" s="15">
        <v>0</v>
      </c>
      <c r="O180" s="15">
        <f t="shared" si="14"/>
        <v>122813</v>
      </c>
      <c r="P180" s="15">
        <v>665</v>
      </c>
      <c r="Q180" s="15">
        <f t="shared" si="15"/>
        <v>123478</v>
      </c>
      <c r="R180" s="97">
        <v>303740.57288861013</v>
      </c>
      <c r="S180" s="2"/>
    </row>
    <row r="181" spans="1:19">
      <c r="A181" s="67" t="s">
        <v>382</v>
      </c>
      <c r="B181" t="s">
        <v>383</v>
      </c>
      <c r="C181" s="97">
        <v>520611</v>
      </c>
      <c r="D181" s="15">
        <v>-295.11693796369946</v>
      </c>
      <c r="E181" s="15">
        <v>652</v>
      </c>
      <c r="F181" s="15">
        <f t="shared" si="11"/>
        <v>520967.8830620363</v>
      </c>
      <c r="G181" s="15">
        <v>1795</v>
      </c>
      <c r="H181" s="15">
        <v>291.15673679146715</v>
      </c>
      <c r="I181" s="15">
        <v>92.129227481254716</v>
      </c>
      <c r="J181" s="15">
        <f t="shared" si="12"/>
        <v>518789.59709776356</v>
      </c>
      <c r="K181" s="97">
        <v>56506</v>
      </c>
      <c r="L181" s="15">
        <v>0</v>
      </c>
      <c r="M181" s="15">
        <f t="shared" si="13"/>
        <v>56506</v>
      </c>
      <c r="N181" s="15">
        <v>0</v>
      </c>
      <c r="O181" s="15">
        <f t="shared" si="14"/>
        <v>56506</v>
      </c>
      <c r="P181" s="15">
        <v>0</v>
      </c>
      <c r="Q181" s="15">
        <f t="shared" si="15"/>
        <v>56506</v>
      </c>
      <c r="R181" s="97">
        <v>109841.61051843295</v>
      </c>
      <c r="S181" s="2"/>
    </row>
    <row r="182" spans="1:19">
      <c r="A182" s="67" t="s">
        <v>384</v>
      </c>
      <c r="B182" t="s">
        <v>385</v>
      </c>
      <c r="C182" s="97">
        <v>1620561</v>
      </c>
      <c r="D182" s="15">
        <v>-123.47001181007363</v>
      </c>
      <c r="E182" s="15">
        <v>-3908</v>
      </c>
      <c r="F182" s="15">
        <f t="shared" si="11"/>
        <v>1616529.5299881899</v>
      </c>
      <c r="G182" s="15">
        <v>750</v>
      </c>
      <c r="H182" s="15">
        <v>1032.7396992065294</v>
      </c>
      <c r="I182" s="15">
        <v>394.79443360712264</v>
      </c>
      <c r="J182" s="15">
        <f t="shared" si="12"/>
        <v>1614351.9958553764</v>
      </c>
      <c r="K182" s="97">
        <v>176765</v>
      </c>
      <c r="L182" s="15">
        <v>0</v>
      </c>
      <c r="M182" s="15">
        <f t="shared" si="13"/>
        <v>176765</v>
      </c>
      <c r="N182" s="15">
        <v>0</v>
      </c>
      <c r="O182" s="15">
        <f t="shared" si="14"/>
        <v>176765</v>
      </c>
      <c r="P182" s="15">
        <v>0</v>
      </c>
      <c r="Q182" s="15">
        <f t="shared" si="15"/>
        <v>176765</v>
      </c>
      <c r="R182" s="97">
        <v>425432.56231588247</v>
      </c>
      <c r="S182" s="2"/>
    </row>
    <row r="183" spans="1:19">
      <c r="A183" s="67" t="s">
        <v>386</v>
      </c>
      <c r="B183" t="s">
        <v>387</v>
      </c>
      <c r="C183" s="97">
        <v>1088029</v>
      </c>
      <c r="D183" s="15">
        <v>-0.34233345650136471</v>
      </c>
      <c r="E183" s="15">
        <v>848</v>
      </c>
      <c r="F183" s="15">
        <f t="shared" si="11"/>
        <v>1088876.6576665435</v>
      </c>
      <c r="G183" s="15">
        <v>2167</v>
      </c>
      <c r="H183" s="15">
        <v>324.267698420687</v>
      </c>
      <c r="I183" s="15">
        <v>234.8430650523099</v>
      </c>
      <c r="J183" s="15">
        <f t="shared" si="12"/>
        <v>1086150.5469030705</v>
      </c>
      <c r="K183" s="97">
        <v>112484</v>
      </c>
      <c r="L183" s="15">
        <v>0</v>
      </c>
      <c r="M183" s="15">
        <f t="shared" si="13"/>
        <v>112484</v>
      </c>
      <c r="N183" s="15">
        <v>0</v>
      </c>
      <c r="O183" s="15">
        <f t="shared" si="14"/>
        <v>112484</v>
      </c>
      <c r="P183" s="15">
        <v>0</v>
      </c>
      <c r="Q183" s="15">
        <f t="shared" si="15"/>
        <v>112484</v>
      </c>
      <c r="R183" s="97">
        <v>241630.37831147012</v>
      </c>
      <c r="S183" s="2"/>
    </row>
    <row r="184" spans="1:19">
      <c r="A184" s="67" t="s">
        <v>388</v>
      </c>
      <c r="B184" t="s">
        <v>389</v>
      </c>
      <c r="C184" s="97">
        <v>1378902</v>
      </c>
      <c r="D184" s="15">
        <v>-326</v>
      </c>
      <c r="E184" s="15">
        <v>1083</v>
      </c>
      <c r="F184" s="15">
        <f t="shared" si="11"/>
        <v>1379659</v>
      </c>
      <c r="G184" s="15">
        <v>1782</v>
      </c>
      <c r="H184" s="15">
        <v>758.87460925889968</v>
      </c>
      <c r="I184" s="15">
        <v>343.2815909596585</v>
      </c>
      <c r="J184" s="15">
        <f t="shared" si="12"/>
        <v>1376774.8437997815</v>
      </c>
      <c r="K184" s="97">
        <v>136564</v>
      </c>
      <c r="L184" s="15">
        <v>0</v>
      </c>
      <c r="M184" s="15">
        <f t="shared" si="13"/>
        <v>136564</v>
      </c>
      <c r="N184" s="15">
        <v>0</v>
      </c>
      <c r="O184" s="15">
        <f t="shared" si="14"/>
        <v>136564</v>
      </c>
      <c r="P184" s="15">
        <v>0</v>
      </c>
      <c r="Q184" s="15">
        <f t="shared" si="15"/>
        <v>136564</v>
      </c>
      <c r="R184" s="97">
        <v>246267.9664602408</v>
      </c>
      <c r="S184" s="2"/>
    </row>
    <row r="185" spans="1:19">
      <c r="A185" s="67" t="s">
        <v>390</v>
      </c>
      <c r="B185" t="s">
        <v>391</v>
      </c>
      <c r="C185" s="97">
        <v>802595</v>
      </c>
      <c r="D185" s="15">
        <v>0</v>
      </c>
      <c r="E185" s="15">
        <v>-598</v>
      </c>
      <c r="F185" s="15">
        <f t="shared" si="11"/>
        <v>801997</v>
      </c>
      <c r="G185" s="15">
        <v>0</v>
      </c>
      <c r="H185" s="15">
        <v>436.14490013499585</v>
      </c>
      <c r="I185" s="15">
        <v>196.85991892753046</v>
      </c>
      <c r="J185" s="15">
        <f t="shared" si="12"/>
        <v>801363.99518093746</v>
      </c>
      <c r="K185" s="97">
        <v>75041</v>
      </c>
      <c r="L185" s="15">
        <v>0</v>
      </c>
      <c r="M185" s="15">
        <f t="shared" si="13"/>
        <v>75041</v>
      </c>
      <c r="N185" s="15">
        <v>0</v>
      </c>
      <c r="O185" s="15">
        <f t="shared" si="14"/>
        <v>75041</v>
      </c>
      <c r="P185" s="15">
        <v>0</v>
      </c>
      <c r="Q185" s="15">
        <f t="shared" si="15"/>
        <v>75041</v>
      </c>
      <c r="R185" s="97">
        <v>185401.36516883638</v>
      </c>
      <c r="S185" s="2"/>
    </row>
    <row r="186" spans="1:19">
      <c r="A186" s="67" t="s">
        <v>392</v>
      </c>
      <c r="B186" t="s">
        <v>393</v>
      </c>
      <c r="C186" s="97">
        <v>323627</v>
      </c>
      <c r="D186" s="15">
        <v>0</v>
      </c>
      <c r="E186" s="15">
        <v>-288</v>
      </c>
      <c r="F186" s="15">
        <f t="shared" si="11"/>
        <v>323339</v>
      </c>
      <c r="G186" s="15">
        <v>1313</v>
      </c>
      <c r="H186" s="15">
        <v>134.25970888332324</v>
      </c>
      <c r="I186" s="15">
        <v>70.851029358171289</v>
      </c>
      <c r="J186" s="15">
        <f t="shared" si="12"/>
        <v>321820.88926175848</v>
      </c>
      <c r="K186" s="97">
        <v>27663</v>
      </c>
      <c r="L186" s="15">
        <v>0</v>
      </c>
      <c r="M186" s="15">
        <f t="shared" si="13"/>
        <v>27663</v>
      </c>
      <c r="N186" s="15">
        <v>0</v>
      </c>
      <c r="O186" s="15">
        <f t="shared" si="14"/>
        <v>27663</v>
      </c>
      <c r="P186" s="15">
        <v>0</v>
      </c>
      <c r="Q186" s="15">
        <f t="shared" si="15"/>
        <v>27663</v>
      </c>
      <c r="R186" s="97">
        <v>59630.114848977682</v>
      </c>
      <c r="S186" s="2"/>
    </row>
    <row r="187" spans="1:19">
      <c r="A187" s="67" t="s">
        <v>394</v>
      </c>
      <c r="B187" t="s">
        <v>395</v>
      </c>
      <c r="C187" s="97">
        <v>206403</v>
      </c>
      <c r="D187" s="15">
        <v>0</v>
      </c>
      <c r="E187" s="15">
        <v>0</v>
      </c>
      <c r="F187" s="15">
        <f t="shared" si="11"/>
        <v>206403</v>
      </c>
      <c r="G187" s="15">
        <v>0</v>
      </c>
      <c r="H187" s="15">
        <v>105.21270393854952</v>
      </c>
      <c r="I187" s="15">
        <v>47.593612905911357</v>
      </c>
      <c r="J187" s="15">
        <f t="shared" si="12"/>
        <v>206250.19368315555</v>
      </c>
      <c r="K187" s="97">
        <v>23580</v>
      </c>
      <c r="L187" s="15">
        <v>0</v>
      </c>
      <c r="M187" s="15">
        <f t="shared" si="13"/>
        <v>23580</v>
      </c>
      <c r="N187" s="15">
        <v>0</v>
      </c>
      <c r="O187" s="15">
        <f t="shared" si="14"/>
        <v>23580</v>
      </c>
      <c r="P187" s="15">
        <v>0</v>
      </c>
      <c r="Q187" s="15">
        <f t="shared" si="15"/>
        <v>23580</v>
      </c>
      <c r="R187" s="97">
        <v>35182.637277338283</v>
      </c>
      <c r="S187" s="2"/>
    </row>
    <row r="188" spans="1:19">
      <c r="A188" s="67" t="s">
        <v>396</v>
      </c>
      <c r="B188" t="s">
        <v>397</v>
      </c>
      <c r="C188" s="97">
        <v>349614</v>
      </c>
      <c r="D188" s="15">
        <v>1</v>
      </c>
      <c r="E188" s="15">
        <v>-243</v>
      </c>
      <c r="F188" s="15">
        <f t="shared" si="11"/>
        <v>349372</v>
      </c>
      <c r="G188" s="15">
        <v>474</v>
      </c>
      <c r="H188" s="15">
        <v>105.54759796139368</v>
      </c>
      <c r="I188" s="15">
        <v>75.29182045956604</v>
      </c>
      <c r="J188" s="15">
        <f t="shared" si="12"/>
        <v>348717.16058157902</v>
      </c>
      <c r="K188" s="97">
        <v>0</v>
      </c>
      <c r="L188" s="15">
        <v>0</v>
      </c>
      <c r="M188" s="15">
        <f t="shared" si="13"/>
        <v>0</v>
      </c>
      <c r="N188" s="15">
        <v>33842</v>
      </c>
      <c r="O188" s="15">
        <f t="shared" si="14"/>
        <v>33842</v>
      </c>
      <c r="P188" s="15">
        <v>0</v>
      </c>
      <c r="Q188" s="15">
        <f t="shared" si="15"/>
        <v>33842</v>
      </c>
      <c r="R188" s="97">
        <v>76200.650168977809</v>
      </c>
      <c r="S188" s="2"/>
    </row>
    <row r="189" spans="1:19">
      <c r="A189" s="67" t="s">
        <v>398</v>
      </c>
      <c r="B189" t="s">
        <v>399</v>
      </c>
      <c r="C189" s="97">
        <v>233559</v>
      </c>
      <c r="D189" s="15">
        <v>0</v>
      </c>
      <c r="E189" s="15">
        <v>0</v>
      </c>
      <c r="F189" s="15">
        <f t="shared" si="11"/>
        <v>233559</v>
      </c>
      <c r="G189" s="15">
        <v>0</v>
      </c>
      <c r="H189" s="15">
        <v>68.705511880529841</v>
      </c>
      <c r="I189" s="15">
        <v>49.010713318019398</v>
      </c>
      <c r="J189" s="15">
        <f t="shared" si="12"/>
        <v>233441.28377480144</v>
      </c>
      <c r="K189" s="97">
        <v>23587</v>
      </c>
      <c r="L189" s="15">
        <v>0</v>
      </c>
      <c r="M189" s="15">
        <f t="shared" si="13"/>
        <v>23587</v>
      </c>
      <c r="N189" s="15">
        <v>0</v>
      </c>
      <c r="O189" s="15">
        <f t="shared" si="14"/>
        <v>23587</v>
      </c>
      <c r="P189" s="15">
        <v>0</v>
      </c>
      <c r="Q189" s="15">
        <f t="shared" si="15"/>
        <v>23587</v>
      </c>
      <c r="R189" s="97">
        <v>45470.551799925626</v>
      </c>
      <c r="S189" s="2"/>
    </row>
    <row r="190" spans="1:19">
      <c r="A190" s="67" t="s">
        <v>400</v>
      </c>
      <c r="B190" t="s">
        <v>401</v>
      </c>
      <c r="C190" s="97">
        <v>245967</v>
      </c>
      <c r="D190" s="15">
        <v>0</v>
      </c>
      <c r="E190" s="15">
        <v>-7</v>
      </c>
      <c r="F190" s="15">
        <f t="shared" si="11"/>
        <v>245960</v>
      </c>
      <c r="G190" s="15">
        <v>0</v>
      </c>
      <c r="H190" s="15">
        <v>92.603081230279358</v>
      </c>
      <c r="I190" s="15">
        <v>66.057917950373991</v>
      </c>
      <c r="J190" s="15">
        <f t="shared" si="12"/>
        <v>245801.33900081934</v>
      </c>
      <c r="K190" s="97">
        <v>24764</v>
      </c>
      <c r="L190" s="15">
        <v>0</v>
      </c>
      <c r="M190" s="15">
        <f t="shared" si="13"/>
        <v>24764</v>
      </c>
      <c r="N190" s="15">
        <v>0</v>
      </c>
      <c r="O190" s="15">
        <f t="shared" si="14"/>
        <v>24764</v>
      </c>
      <c r="P190" s="15">
        <v>0</v>
      </c>
      <c r="Q190" s="15">
        <f t="shared" si="15"/>
        <v>24764</v>
      </c>
      <c r="R190" s="97">
        <v>48301.264824159807</v>
      </c>
      <c r="S190" s="2"/>
    </row>
    <row r="191" spans="1:19">
      <c r="A191" s="67" t="s">
        <v>402</v>
      </c>
      <c r="B191" t="s">
        <v>403</v>
      </c>
      <c r="C191" s="97">
        <v>371728</v>
      </c>
      <c r="D191" s="15">
        <v>-33</v>
      </c>
      <c r="E191" s="15">
        <v>-913</v>
      </c>
      <c r="F191" s="15">
        <f t="shared" si="11"/>
        <v>370782</v>
      </c>
      <c r="G191" s="15">
        <v>1149</v>
      </c>
      <c r="H191" s="15">
        <v>236.43295852469689</v>
      </c>
      <c r="I191" s="15">
        <v>63.22014732575019</v>
      </c>
      <c r="J191" s="15">
        <f t="shared" si="12"/>
        <v>369333.34689414955</v>
      </c>
      <c r="K191" s="97">
        <v>0</v>
      </c>
      <c r="L191" s="15">
        <v>0</v>
      </c>
      <c r="M191" s="15">
        <f t="shared" si="13"/>
        <v>0</v>
      </c>
      <c r="N191" s="15">
        <v>36340</v>
      </c>
      <c r="O191" s="15">
        <f t="shared" si="14"/>
        <v>36340</v>
      </c>
      <c r="P191" s="15">
        <v>0</v>
      </c>
      <c r="Q191" s="15">
        <f t="shared" si="15"/>
        <v>36340</v>
      </c>
      <c r="R191" s="97">
        <v>75878.991017048349</v>
      </c>
      <c r="S191" s="2"/>
    </row>
    <row r="192" spans="1:19">
      <c r="A192" s="67" t="s">
        <v>404</v>
      </c>
      <c r="B192" t="s">
        <v>405</v>
      </c>
      <c r="C192" s="97">
        <v>574958</v>
      </c>
      <c r="D192" s="15">
        <v>122</v>
      </c>
      <c r="E192" s="15">
        <v>26</v>
      </c>
      <c r="F192" s="15">
        <f t="shared" si="11"/>
        <v>575106</v>
      </c>
      <c r="G192" s="15">
        <v>0</v>
      </c>
      <c r="H192" s="15">
        <v>393.39265367974775</v>
      </c>
      <c r="I192" s="15">
        <v>105.18982496217258</v>
      </c>
      <c r="J192" s="15">
        <f t="shared" si="12"/>
        <v>574607.41752135812</v>
      </c>
      <c r="K192" s="97">
        <v>60378</v>
      </c>
      <c r="L192" s="15">
        <v>0</v>
      </c>
      <c r="M192" s="15">
        <f t="shared" si="13"/>
        <v>60378</v>
      </c>
      <c r="N192" s="15">
        <v>0</v>
      </c>
      <c r="O192" s="15">
        <f t="shared" si="14"/>
        <v>60378</v>
      </c>
      <c r="P192" s="15">
        <v>0</v>
      </c>
      <c r="Q192" s="15">
        <f t="shared" si="15"/>
        <v>60378</v>
      </c>
      <c r="R192" s="97">
        <v>134560.55494083397</v>
      </c>
      <c r="S192" s="2"/>
    </row>
    <row r="193" spans="1:19">
      <c r="A193" s="67" t="s">
        <v>406</v>
      </c>
      <c r="B193" t="s">
        <v>407</v>
      </c>
      <c r="C193" s="97">
        <v>209110</v>
      </c>
      <c r="D193" s="15">
        <v>893</v>
      </c>
      <c r="E193" s="15">
        <v>-19</v>
      </c>
      <c r="F193" s="15">
        <f t="shared" si="11"/>
        <v>209984</v>
      </c>
      <c r="G193" s="15">
        <v>0</v>
      </c>
      <c r="H193" s="15">
        <v>143.05187406536282</v>
      </c>
      <c r="I193" s="15">
        <v>38.25084544079003</v>
      </c>
      <c r="J193" s="15">
        <f t="shared" si="12"/>
        <v>209802.69728049386</v>
      </c>
      <c r="K193" s="97">
        <v>21862</v>
      </c>
      <c r="L193" s="15">
        <v>0</v>
      </c>
      <c r="M193" s="15">
        <f t="shared" si="13"/>
        <v>21862</v>
      </c>
      <c r="N193" s="15">
        <v>0</v>
      </c>
      <c r="O193" s="15">
        <f t="shared" si="14"/>
        <v>21862</v>
      </c>
      <c r="P193" s="15">
        <v>0</v>
      </c>
      <c r="Q193" s="15">
        <f t="shared" si="15"/>
        <v>21862</v>
      </c>
      <c r="R193" s="97">
        <v>46101.310432611048</v>
      </c>
      <c r="S193" s="2"/>
    </row>
    <row r="194" spans="1:19">
      <c r="A194" s="67" t="s">
        <v>408</v>
      </c>
      <c r="B194" t="s">
        <v>409</v>
      </c>
      <c r="C194" s="97">
        <v>273623</v>
      </c>
      <c r="D194" s="15">
        <v>-295</v>
      </c>
      <c r="E194" s="15">
        <v>127</v>
      </c>
      <c r="F194" s="15">
        <f t="shared" si="11"/>
        <v>273455</v>
      </c>
      <c r="G194" s="15">
        <v>1293</v>
      </c>
      <c r="H194" s="15">
        <v>149.01236881808629</v>
      </c>
      <c r="I194" s="15">
        <v>39.844630667489618</v>
      </c>
      <c r="J194" s="15">
        <f t="shared" si="12"/>
        <v>271973.14300051442</v>
      </c>
      <c r="K194" s="97">
        <v>28225</v>
      </c>
      <c r="L194" s="15">
        <v>185</v>
      </c>
      <c r="M194" s="15">
        <f t="shared" si="13"/>
        <v>28410</v>
      </c>
      <c r="N194" s="15">
        <v>0</v>
      </c>
      <c r="O194" s="15">
        <f t="shared" si="14"/>
        <v>28410</v>
      </c>
      <c r="P194" s="15">
        <v>0</v>
      </c>
      <c r="Q194" s="15">
        <f t="shared" si="15"/>
        <v>28410</v>
      </c>
      <c r="R194" s="97">
        <v>50620.771994216215</v>
      </c>
      <c r="S194" s="2"/>
    </row>
    <row r="195" spans="1:19">
      <c r="A195" s="67" t="s">
        <v>410</v>
      </c>
      <c r="B195" t="s">
        <v>411</v>
      </c>
      <c r="C195" s="97">
        <v>602472</v>
      </c>
      <c r="D195" s="15">
        <v>102</v>
      </c>
      <c r="E195" s="15">
        <v>-671</v>
      </c>
      <c r="F195" s="15">
        <f t="shared" si="11"/>
        <v>601903</v>
      </c>
      <c r="G195" s="15">
        <v>0</v>
      </c>
      <c r="H195" s="15">
        <v>565.42854364803293</v>
      </c>
      <c r="I195" s="15">
        <v>154.68948569524784</v>
      </c>
      <c r="J195" s="15">
        <f t="shared" si="12"/>
        <v>601182.88197065669</v>
      </c>
      <c r="K195" s="97">
        <v>62260</v>
      </c>
      <c r="L195" s="15">
        <v>-132</v>
      </c>
      <c r="M195" s="15">
        <f t="shared" si="13"/>
        <v>62128</v>
      </c>
      <c r="N195" s="15">
        <v>0</v>
      </c>
      <c r="O195" s="15">
        <f t="shared" si="14"/>
        <v>62128</v>
      </c>
      <c r="P195" s="15">
        <v>0</v>
      </c>
      <c r="Q195" s="15">
        <f t="shared" si="15"/>
        <v>62128</v>
      </c>
      <c r="R195" s="97">
        <v>119426.8144399642</v>
      </c>
      <c r="S195" s="2"/>
    </row>
    <row r="196" spans="1:19">
      <c r="A196" s="67" t="s">
        <v>412</v>
      </c>
      <c r="B196" t="s">
        <v>413</v>
      </c>
      <c r="C196" s="97">
        <v>1194302</v>
      </c>
      <c r="D196" s="15">
        <v>-4</v>
      </c>
      <c r="E196" s="15">
        <v>-547</v>
      </c>
      <c r="F196" s="15">
        <f t="shared" si="11"/>
        <v>1193751</v>
      </c>
      <c r="G196" s="15">
        <v>830</v>
      </c>
      <c r="H196" s="15">
        <v>1068.7220824995788</v>
      </c>
      <c r="I196" s="15">
        <v>292.38012680860032</v>
      </c>
      <c r="J196" s="15">
        <f t="shared" si="12"/>
        <v>1191559.8977906918</v>
      </c>
      <c r="K196" s="97">
        <v>0</v>
      </c>
      <c r="L196" s="15">
        <v>0</v>
      </c>
      <c r="M196" s="15">
        <f t="shared" si="13"/>
        <v>0</v>
      </c>
      <c r="N196" s="15">
        <v>115015</v>
      </c>
      <c r="O196" s="15">
        <f t="shared" si="14"/>
        <v>115015</v>
      </c>
      <c r="P196" s="15">
        <v>0</v>
      </c>
      <c r="Q196" s="15">
        <f t="shared" si="15"/>
        <v>115015</v>
      </c>
      <c r="R196" s="97">
        <v>252430.16999979923</v>
      </c>
      <c r="S196" s="2"/>
    </row>
    <row r="197" spans="1:19">
      <c r="A197" s="67" t="s">
        <v>414</v>
      </c>
      <c r="B197" t="s">
        <v>415</v>
      </c>
      <c r="C197" s="97">
        <v>410890</v>
      </c>
      <c r="D197" s="15">
        <v>1</v>
      </c>
      <c r="E197" s="15">
        <v>-340</v>
      </c>
      <c r="F197" s="15">
        <f t="shared" si="11"/>
        <v>410551</v>
      </c>
      <c r="G197" s="15">
        <v>0</v>
      </c>
      <c r="H197" s="15">
        <v>372.81002877892286</v>
      </c>
      <c r="I197" s="15">
        <v>101.9930674913722</v>
      </c>
      <c r="J197" s="15">
        <f t="shared" si="12"/>
        <v>410076.19690372969</v>
      </c>
      <c r="K197" s="97">
        <v>0</v>
      </c>
      <c r="L197" s="15">
        <v>0</v>
      </c>
      <c r="M197" s="15">
        <f t="shared" si="13"/>
        <v>0</v>
      </c>
      <c r="N197" s="15">
        <v>36268</v>
      </c>
      <c r="O197" s="15">
        <f t="shared" si="14"/>
        <v>36268</v>
      </c>
      <c r="P197" s="15">
        <v>0</v>
      </c>
      <c r="Q197" s="15">
        <f t="shared" si="15"/>
        <v>36268</v>
      </c>
      <c r="R197" s="97">
        <v>83146.688078220628</v>
      </c>
      <c r="S19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5EB8"/>
  </sheetPr>
  <dimension ref="A1:T200"/>
  <sheetViews>
    <sheetView workbookViewId="0">
      <selection activeCell="M3" sqref="M3"/>
    </sheetView>
  </sheetViews>
  <sheetFormatPr defaultColWidth="9.140625" defaultRowHeight="12.75"/>
  <cols>
    <col min="1" max="1" width="7" style="108" customWidth="1"/>
    <col min="2" max="2" width="53.42578125" style="49" bestFit="1" customWidth="1"/>
    <col min="3" max="3" width="11.42578125" style="132" customWidth="1"/>
    <col min="4" max="8" width="11.42578125" style="47" customWidth="1"/>
    <col min="9" max="9" width="12.28515625" style="132" customWidth="1"/>
    <col min="10" max="13" width="12.28515625" style="47" customWidth="1"/>
    <col min="14" max="14" width="12.28515625" style="132" customWidth="1"/>
    <col min="15" max="19" width="12.28515625" style="47" customWidth="1"/>
    <col min="20" max="16384" width="9.140625" style="47"/>
  </cols>
  <sheetData>
    <row r="1" spans="1:20">
      <c r="A1" s="49" t="s">
        <v>0</v>
      </c>
      <c r="C1" s="115" t="s">
        <v>724</v>
      </c>
      <c r="D1" s="113"/>
      <c r="E1" s="113"/>
      <c r="F1" s="113"/>
      <c r="G1" s="113"/>
      <c r="H1" s="113"/>
      <c r="I1" s="115" t="s">
        <v>726</v>
      </c>
      <c r="J1" s="113"/>
      <c r="K1" s="113"/>
      <c r="L1" s="113"/>
      <c r="M1" s="113"/>
      <c r="N1" s="115" t="s">
        <v>727</v>
      </c>
      <c r="O1" s="113"/>
      <c r="P1" s="113"/>
      <c r="Q1" s="113"/>
      <c r="R1" s="113"/>
      <c r="S1" s="113"/>
      <c r="T1" s="54"/>
    </row>
    <row r="2" spans="1:20">
      <c r="A2" s="49" t="s">
        <v>1</v>
      </c>
      <c r="C2" s="127">
        <f t="shared" ref="C2:S2" si="0">SUM(C6:C197)</f>
        <v>59079904.556231268</v>
      </c>
      <c r="D2" s="100">
        <f t="shared" si="0"/>
        <v>59447416.898437515</v>
      </c>
      <c r="E2" s="100">
        <f t="shared" si="0"/>
        <v>59802739.78125</v>
      </c>
      <c r="F2" s="100">
        <f t="shared" si="0"/>
        <v>60137620.015624993</v>
      </c>
      <c r="G2" s="100">
        <f t="shared" si="0"/>
        <v>60459122.5</v>
      </c>
      <c r="H2" s="100">
        <f t="shared" si="0"/>
        <v>60764816.9453125</v>
      </c>
      <c r="I2" s="127">
        <f t="shared" si="0"/>
        <v>74185184.232121646</v>
      </c>
      <c r="J2" s="100">
        <f t="shared" si="0"/>
        <v>78382155.196139306</v>
      </c>
      <c r="K2" s="100">
        <f t="shared" si="0"/>
        <v>81692393.814394534</v>
      </c>
      <c r="L2" s="100">
        <f t="shared" si="0"/>
        <v>84956787.180954501</v>
      </c>
      <c r="M2" s="100">
        <f t="shared" si="0"/>
        <v>88164881.103183925</v>
      </c>
      <c r="N2" s="127">
        <f t="shared" si="0"/>
        <v>74185184.232121557</v>
      </c>
      <c r="O2" s="100">
        <f t="shared" si="0"/>
        <v>78382155.196139202</v>
      </c>
      <c r="P2" s="100">
        <f t="shared" si="0"/>
        <v>81692393.814394489</v>
      </c>
      <c r="Q2" s="100">
        <f t="shared" si="0"/>
        <v>84956787.180954471</v>
      </c>
      <c r="R2" s="100">
        <f t="shared" si="0"/>
        <v>88164881.103184044</v>
      </c>
      <c r="S2" s="100">
        <f t="shared" si="0"/>
        <v>91282374.866775349</v>
      </c>
      <c r="T2" s="54"/>
    </row>
    <row r="3" spans="1:20">
      <c r="A3" s="101" t="s">
        <v>422</v>
      </c>
      <c r="B3" s="102"/>
      <c r="C3" s="128"/>
      <c r="D3" s="111"/>
      <c r="E3" s="111"/>
      <c r="F3" s="111"/>
      <c r="G3" s="111"/>
      <c r="H3" s="111"/>
      <c r="I3" s="133">
        <f>Quanta!E14</f>
        <v>74185184.232121617</v>
      </c>
      <c r="J3" s="112">
        <f>Quanta!F14</f>
        <v>78382155.196139231</v>
      </c>
      <c r="K3" s="112">
        <f>Quanta!H14</f>
        <v>81692393.814394504</v>
      </c>
      <c r="L3" s="112">
        <f>Quanta!I14</f>
        <v>84956787.180954441</v>
      </c>
      <c r="M3" s="112">
        <f>Quanta!J14</f>
        <v>88164881.103183955</v>
      </c>
      <c r="N3" s="133">
        <f>Quanta!E14</f>
        <v>74185184.232121617</v>
      </c>
      <c r="O3" s="112">
        <f>Quanta!F14</f>
        <v>78382155.196139231</v>
      </c>
      <c r="P3" s="112">
        <f>Quanta!H14</f>
        <v>81692393.814394504</v>
      </c>
      <c r="Q3" s="112">
        <f>Quanta!I14</f>
        <v>84956787.180954441</v>
      </c>
      <c r="R3" s="112">
        <f>Quanta!J14</f>
        <v>88164881.103183955</v>
      </c>
      <c r="S3" s="112">
        <f>Quanta!K14</f>
        <v>91282374.866775319</v>
      </c>
      <c r="T3" s="54"/>
    </row>
    <row r="4" spans="1:20">
      <c r="B4" s="104"/>
      <c r="C4" s="129"/>
      <c r="I4" s="129"/>
      <c r="N4" s="129"/>
      <c r="T4" s="54"/>
    </row>
    <row r="5" spans="1:20" s="106" customFormat="1">
      <c r="A5" s="105" t="s">
        <v>420</v>
      </c>
      <c r="B5" s="105" t="s">
        <v>421</v>
      </c>
      <c r="C5" s="116" t="s">
        <v>11</v>
      </c>
      <c r="D5" s="114" t="s">
        <v>12</v>
      </c>
      <c r="E5" s="114" t="s">
        <v>13</v>
      </c>
      <c r="F5" s="114" t="s">
        <v>14</v>
      </c>
      <c r="G5" s="114" t="s">
        <v>15</v>
      </c>
      <c r="H5" s="114" t="s">
        <v>16</v>
      </c>
      <c r="I5" s="116" t="s">
        <v>12</v>
      </c>
      <c r="J5" s="114" t="s">
        <v>13</v>
      </c>
      <c r="K5" s="114" t="s">
        <v>14</v>
      </c>
      <c r="L5" s="114" t="s">
        <v>15</v>
      </c>
      <c r="M5" s="114" t="s">
        <v>16</v>
      </c>
      <c r="N5" s="116" t="s">
        <v>11</v>
      </c>
      <c r="O5" s="114" t="s">
        <v>12</v>
      </c>
      <c r="P5" s="114" t="s">
        <v>13</v>
      </c>
      <c r="Q5" s="114" t="s">
        <v>14</v>
      </c>
      <c r="R5" s="114" t="s">
        <v>15</v>
      </c>
      <c r="S5" s="114" t="s">
        <v>16</v>
      </c>
      <c r="T5" s="117"/>
    </row>
    <row r="6" spans="1:20">
      <c r="A6" s="109" t="s">
        <v>32</v>
      </c>
      <c r="B6" s="107" t="s">
        <v>33</v>
      </c>
      <c r="C6" s="130">
        <v>117448.44003280085</v>
      </c>
      <c r="D6" s="51">
        <v>118289.25519344764</v>
      </c>
      <c r="E6" s="51">
        <v>119142.95206814405</v>
      </c>
      <c r="F6" s="51">
        <v>120014.91259308618</v>
      </c>
      <c r="G6" s="51">
        <v>120786.58164866945</v>
      </c>
      <c r="H6" s="51">
        <v>121506.59913510083</v>
      </c>
      <c r="I6" s="130">
        <f t="shared" ref="I6:I37" si="1">D6/D$2*I$3</f>
        <v>147614.65925758344</v>
      </c>
      <c r="J6" s="51">
        <f t="shared" ref="J6:J37" si="2">E6/E$2*J$3</f>
        <v>156158.0856276991</v>
      </c>
      <c r="K6" s="51">
        <f t="shared" ref="K6:K37" si="3">F6/F$2*K$3</f>
        <v>163031.15255653899</v>
      </c>
      <c r="L6" s="51">
        <f t="shared" ref="L6:L37" si="4">G6/G$2*L$3</f>
        <v>169728.56183020168</v>
      </c>
      <c r="M6" s="51">
        <f t="shared" ref="M6:M37" si="5">H6/H$2*M$3</f>
        <v>176296.34062157391</v>
      </c>
      <c r="N6" s="130">
        <f t="shared" ref="N6:N37" si="6">C6/C$2*N$3</f>
        <v>147477.11979317424</v>
      </c>
      <c r="O6" s="51">
        <f t="shared" ref="O6:O37" si="7">D6/D$2*O$3</f>
        <v>155965.84750602051</v>
      </c>
      <c r="P6" s="51">
        <f t="shared" ref="P6:P37" si="8">E6/E$2*P$3</f>
        <v>162752.96075334612</v>
      </c>
      <c r="Q6" s="51">
        <f t="shared" ref="Q6:Q37" si="9">F6/F$2*Q$3</f>
        <v>169545.8081823411</v>
      </c>
      <c r="R6" s="51">
        <f t="shared" ref="R6:R37" si="10">G6/G$2*R$3</f>
        <v>176137.7633278578</v>
      </c>
      <c r="S6" s="51">
        <f t="shared" ref="S6:S37" si="11">H6/H$2*S$3</f>
        <v>182530.14636774745</v>
      </c>
      <c r="T6" s="54"/>
    </row>
    <row r="7" spans="1:20">
      <c r="A7" s="109" t="s">
        <v>34</v>
      </c>
      <c r="B7" s="107" t="s">
        <v>35</v>
      </c>
      <c r="C7" s="130">
        <v>349991.58935834392</v>
      </c>
      <c r="D7" s="51">
        <v>352754.6972566914</v>
      </c>
      <c r="E7" s="51">
        <v>355606.78025836311</v>
      </c>
      <c r="F7" s="51">
        <v>358470.18719680194</v>
      </c>
      <c r="G7" s="51">
        <v>361181.16370367719</v>
      </c>
      <c r="H7" s="51">
        <v>363665.94275908184</v>
      </c>
      <c r="I7" s="130">
        <f t="shared" si="1"/>
        <v>440207.05305736762</v>
      </c>
      <c r="J7" s="51">
        <f t="shared" si="2"/>
        <v>466086.10142222134</v>
      </c>
      <c r="K7" s="51">
        <f t="shared" si="3"/>
        <v>486954.5501732892</v>
      </c>
      <c r="L7" s="51">
        <f t="shared" si="4"/>
        <v>507529.550375839</v>
      </c>
      <c r="M7" s="51">
        <f t="shared" si="5"/>
        <v>527650.14718118252</v>
      </c>
      <c r="N7" s="130">
        <f t="shared" si="6"/>
        <v>439475.83753337851</v>
      </c>
      <c r="O7" s="51">
        <f t="shared" si="7"/>
        <v>465111.43577153183</v>
      </c>
      <c r="P7" s="51">
        <f t="shared" si="8"/>
        <v>485769.87011292804</v>
      </c>
      <c r="Q7" s="51">
        <f t="shared" si="9"/>
        <v>506413.0472154186</v>
      </c>
      <c r="R7" s="51">
        <f t="shared" si="10"/>
        <v>526694.61675769975</v>
      </c>
      <c r="S7" s="51">
        <f t="shared" si="11"/>
        <v>546307.75804179534</v>
      </c>
      <c r="T7" s="54"/>
    </row>
    <row r="8" spans="1:20">
      <c r="A8" s="109" t="s">
        <v>36</v>
      </c>
      <c r="B8" s="107" t="s">
        <v>37</v>
      </c>
      <c r="C8" s="130">
        <v>269265.3749517554</v>
      </c>
      <c r="D8" s="51">
        <v>271505.76784873247</v>
      </c>
      <c r="E8" s="51">
        <v>273776.18555731419</v>
      </c>
      <c r="F8" s="51">
        <v>275754.67593846837</v>
      </c>
      <c r="G8" s="51">
        <v>277915.99271266034</v>
      </c>
      <c r="H8" s="51">
        <v>280022.94952023058</v>
      </c>
      <c r="I8" s="130">
        <f t="shared" si="1"/>
        <v>338815.48532803037</v>
      </c>
      <c r="J8" s="51">
        <f t="shared" si="2"/>
        <v>358832.5140930838</v>
      </c>
      <c r="K8" s="51">
        <f t="shared" si="3"/>
        <v>374591.80421628093</v>
      </c>
      <c r="L8" s="51">
        <f t="shared" si="4"/>
        <v>390525.84408702207</v>
      </c>
      <c r="M8" s="51">
        <f t="shared" si="5"/>
        <v>406290.86520301783</v>
      </c>
      <c r="N8" s="130">
        <f t="shared" si="6"/>
        <v>338109.91399139672</v>
      </c>
      <c r="O8" s="51">
        <f t="shared" si="7"/>
        <v>357983.71640813281</v>
      </c>
      <c r="P8" s="51">
        <f t="shared" si="8"/>
        <v>373986.74457659398</v>
      </c>
      <c r="Q8" s="51">
        <f t="shared" si="9"/>
        <v>389560.33364424197</v>
      </c>
      <c r="R8" s="51">
        <f t="shared" si="10"/>
        <v>405272.67748857976</v>
      </c>
      <c r="S8" s="51">
        <f t="shared" si="11"/>
        <v>420657.23447188997</v>
      </c>
      <c r="T8" s="54"/>
    </row>
    <row r="9" spans="1:20">
      <c r="A9" s="109" t="s">
        <v>38</v>
      </c>
      <c r="B9" s="107" t="s">
        <v>39</v>
      </c>
      <c r="C9" s="130">
        <v>335502.6784767285</v>
      </c>
      <c r="D9" s="51">
        <v>337370.47923896945</v>
      </c>
      <c r="E9" s="51">
        <v>339150.66793234518</v>
      </c>
      <c r="F9" s="51">
        <v>340878.17249836668</v>
      </c>
      <c r="G9" s="51">
        <v>342665.57078804995</v>
      </c>
      <c r="H9" s="51">
        <v>344179.11567803338</v>
      </c>
      <c r="I9" s="130">
        <f t="shared" si="1"/>
        <v>421008.89260808122</v>
      </c>
      <c r="J9" s="51">
        <f t="shared" si="2"/>
        <v>444517.43157563597</v>
      </c>
      <c r="K9" s="51">
        <f t="shared" si="3"/>
        <v>463057.13300979335</v>
      </c>
      <c r="L9" s="51">
        <f t="shared" si="4"/>
        <v>481511.55306100642</v>
      </c>
      <c r="M9" s="51">
        <f t="shared" si="5"/>
        <v>499376.32230937935</v>
      </c>
      <c r="N9" s="130">
        <f t="shared" si="6"/>
        <v>421282.4682117948</v>
      </c>
      <c r="O9" s="51">
        <f t="shared" si="7"/>
        <v>444827.15384391765</v>
      </c>
      <c r="P9" s="51">
        <f t="shared" si="8"/>
        <v>463290.31125478254</v>
      </c>
      <c r="Q9" s="51">
        <f t="shared" si="9"/>
        <v>481560.6994099872</v>
      </c>
      <c r="R9" s="51">
        <f t="shared" si="10"/>
        <v>499694.1413875646</v>
      </c>
      <c r="S9" s="51">
        <f t="shared" si="11"/>
        <v>517034.17599221563</v>
      </c>
      <c r="T9" s="54"/>
    </row>
    <row r="10" spans="1:20">
      <c r="A10" s="109" t="s">
        <v>40</v>
      </c>
      <c r="B10" s="107" t="s">
        <v>41</v>
      </c>
      <c r="C10" s="130">
        <v>369378.50976804661</v>
      </c>
      <c r="D10" s="51">
        <v>372159.27731021104</v>
      </c>
      <c r="E10" s="51">
        <v>374948.91648392222</v>
      </c>
      <c r="F10" s="51">
        <v>377524.52441577788</v>
      </c>
      <c r="G10" s="51">
        <v>380003.55966308597</v>
      </c>
      <c r="H10" s="51">
        <v>382483.84487556625</v>
      </c>
      <c r="I10" s="130">
        <f t="shared" si="1"/>
        <v>464422.27419433754</v>
      </c>
      <c r="J10" s="51">
        <f t="shared" si="2"/>
        <v>491437.42025815166</v>
      </c>
      <c r="K10" s="51">
        <f t="shared" si="3"/>
        <v>512838.42152636935</v>
      </c>
      <c r="L10" s="51">
        <f t="shared" si="4"/>
        <v>533978.66544129746</v>
      </c>
      <c r="M10" s="51">
        <f t="shared" si="5"/>
        <v>554953.41552155046</v>
      </c>
      <c r="N10" s="130">
        <f t="shared" si="6"/>
        <v>463819.51704826998</v>
      </c>
      <c r="O10" s="51">
        <f t="shared" si="7"/>
        <v>490696.61481925019</v>
      </c>
      <c r="P10" s="51">
        <f t="shared" si="8"/>
        <v>512191.82695854828</v>
      </c>
      <c r="Q10" s="51">
        <f t="shared" si="9"/>
        <v>533331.22707631229</v>
      </c>
      <c r="R10" s="51">
        <f t="shared" si="10"/>
        <v>554142.4895222825</v>
      </c>
      <c r="S10" s="51">
        <f t="shared" si="11"/>
        <v>574576.46486188099</v>
      </c>
      <c r="T10" s="54"/>
    </row>
    <row r="11" spans="1:20">
      <c r="A11" s="109" t="s">
        <v>42</v>
      </c>
      <c r="B11" s="107" t="s">
        <v>43</v>
      </c>
      <c r="C11" s="130">
        <v>347614.63018379326</v>
      </c>
      <c r="D11" s="51">
        <v>348655.27012883895</v>
      </c>
      <c r="E11" s="51">
        <v>349573.98146630003</v>
      </c>
      <c r="F11" s="51">
        <v>350595.06292841869</v>
      </c>
      <c r="G11" s="51">
        <v>351592.93010866345</v>
      </c>
      <c r="H11" s="51">
        <v>352414.53845477448</v>
      </c>
      <c r="I11" s="130">
        <f t="shared" si="1"/>
        <v>435091.32604023826</v>
      </c>
      <c r="J11" s="51">
        <f t="shared" si="2"/>
        <v>458179.04276711226</v>
      </c>
      <c r="K11" s="51">
        <f t="shared" si="3"/>
        <v>476256.7913843164</v>
      </c>
      <c r="L11" s="51">
        <f t="shared" si="4"/>
        <v>494056.22348504822</v>
      </c>
      <c r="M11" s="51">
        <f t="shared" si="5"/>
        <v>511325.26096247009</v>
      </c>
      <c r="N11" s="130">
        <f t="shared" si="6"/>
        <v>436491.14831289335</v>
      </c>
      <c r="O11" s="51">
        <f t="shared" si="7"/>
        <v>459706.2903486524</v>
      </c>
      <c r="P11" s="51">
        <f t="shared" si="8"/>
        <v>477528.88020967389</v>
      </c>
      <c r="Q11" s="51">
        <f t="shared" si="9"/>
        <v>495287.81052798778</v>
      </c>
      <c r="R11" s="51">
        <f t="shared" si="10"/>
        <v>512712.51711849403</v>
      </c>
      <c r="S11" s="51">
        <f t="shared" si="11"/>
        <v>529405.62688903022</v>
      </c>
      <c r="T11" s="54"/>
    </row>
    <row r="12" spans="1:20">
      <c r="A12" s="109" t="s">
        <v>44</v>
      </c>
      <c r="B12" s="107" t="s">
        <v>45</v>
      </c>
      <c r="C12" s="130">
        <v>191476.02329063762</v>
      </c>
      <c r="D12" s="51">
        <v>192283.26967950905</v>
      </c>
      <c r="E12" s="51">
        <v>193096.36399017178</v>
      </c>
      <c r="F12" s="51">
        <v>193888.9204690156</v>
      </c>
      <c r="G12" s="51">
        <v>194718.32492752527</v>
      </c>
      <c r="H12" s="51">
        <v>195589.56930719578</v>
      </c>
      <c r="I12" s="130">
        <f t="shared" si="1"/>
        <v>239952.72679886658</v>
      </c>
      <c r="J12" s="51">
        <f t="shared" si="2"/>
        <v>253087.22017503987</v>
      </c>
      <c r="K12" s="51">
        <f t="shared" si="3"/>
        <v>263383.38702275342</v>
      </c>
      <c r="L12" s="51">
        <f t="shared" si="4"/>
        <v>273616.99288804102</v>
      </c>
      <c r="M12" s="51">
        <f t="shared" si="5"/>
        <v>283784.79504861101</v>
      </c>
      <c r="N12" s="130">
        <f t="shared" si="6"/>
        <v>240431.73682398521</v>
      </c>
      <c r="O12" s="51">
        <f t="shared" si="7"/>
        <v>253527.87172215222</v>
      </c>
      <c r="P12" s="51">
        <f t="shared" si="8"/>
        <v>263775.61076488625</v>
      </c>
      <c r="Q12" s="51">
        <f t="shared" si="9"/>
        <v>273908.07532375492</v>
      </c>
      <c r="R12" s="51">
        <f t="shared" si="10"/>
        <v>283949.17517776421</v>
      </c>
      <c r="S12" s="51">
        <f t="shared" si="11"/>
        <v>293819.37250956951</v>
      </c>
      <c r="T12" s="54"/>
    </row>
    <row r="13" spans="1:20">
      <c r="A13" s="109" t="s">
        <v>46</v>
      </c>
      <c r="B13" s="107" t="s">
        <v>47</v>
      </c>
      <c r="C13" s="130">
        <v>332338.8935530993</v>
      </c>
      <c r="D13" s="51">
        <v>333819.20773265255</v>
      </c>
      <c r="E13" s="51">
        <v>335244.06771076081</v>
      </c>
      <c r="F13" s="51">
        <v>336720.68233493564</v>
      </c>
      <c r="G13" s="51">
        <v>338258.53028974112</v>
      </c>
      <c r="H13" s="51">
        <v>339727.74219805602</v>
      </c>
      <c r="I13" s="130">
        <f t="shared" si="1"/>
        <v>416577.2159314563</v>
      </c>
      <c r="J13" s="51">
        <f t="shared" si="2"/>
        <v>439397.13531533821</v>
      </c>
      <c r="K13" s="51">
        <f t="shared" si="3"/>
        <v>457409.4980747521</v>
      </c>
      <c r="L13" s="51">
        <f t="shared" si="4"/>
        <v>475318.80685115745</v>
      </c>
      <c r="M13" s="51">
        <f t="shared" si="5"/>
        <v>492917.73601986124</v>
      </c>
      <c r="N13" s="130">
        <f t="shared" si="6"/>
        <v>417309.78123484051</v>
      </c>
      <c r="O13" s="51">
        <f t="shared" si="7"/>
        <v>440144.75839472067</v>
      </c>
      <c r="P13" s="51">
        <f t="shared" si="8"/>
        <v>457953.77441810188</v>
      </c>
      <c r="Q13" s="51">
        <f t="shared" si="9"/>
        <v>475687.38738118141</v>
      </c>
      <c r="R13" s="51">
        <f t="shared" si="10"/>
        <v>493267.54792269395</v>
      </c>
      <c r="S13" s="51">
        <f t="shared" si="11"/>
        <v>510347.21529525495</v>
      </c>
      <c r="T13" s="54"/>
    </row>
    <row r="14" spans="1:20">
      <c r="A14" s="109" t="s">
        <v>48</v>
      </c>
      <c r="B14" s="107" t="s">
        <v>49</v>
      </c>
      <c r="C14" s="130">
        <v>190516.31151831549</v>
      </c>
      <c r="D14" s="51">
        <v>190852.33094517799</v>
      </c>
      <c r="E14" s="51">
        <v>191178.24461644405</v>
      </c>
      <c r="F14" s="51">
        <v>191440.5823023266</v>
      </c>
      <c r="G14" s="51">
        <v>191791.82243376056</v>
      </c>
      <c r="H14" s="51">
        <v>192102.72187292133</v>
      </c>
      <c r="I14" s="130">
        <f t="shared" si="1"/>
        <v>238167.04023467851</v>
      </c>
      <c r="J14" s="51">
        <f t="shared" si="2"/>
        <v>250573.18267464786</v>
      </c>
      <c r="K14" s="51">
        <f t="shared" si="3"/>
        <v>260057.50539238617</v>
      </c>
      <c r="L14" s="51">
        <f t="shared" si="4"/>
        <v>269504.6895785231</v>
      </c>
      <c r="M14" s="51">
        <f t="shared" si="5"/>
        <v>278725.65877663938</v>
      </c>
      <c r="N14" s="130">
        <f t="shared" si="6"/>
        <v>239226.65033689229</v>
      </c>
      <c r="O14" s="51">
        <f t="shared" si="7"/>
        <v>251641.16128455452</v>
      </c>
      <c r="P14" s="51">
        <f t="shared" si="8"/>
        <v>261155.40032244235</v>
      </c>
      <c r="Q14" s="51">
        <f t="shared" si="9"/>
        <v>270449.29287575709</v>
      </c>
      <c r="R14" s="51">
        <f t="shared" si="10"/>
        <v>279681.58521380241</v>
      </c>
      <c r="S14" s="51">
        <f t="shared" si="11"/>
        <v>288581.34612194548</v>
      </c>
      <c r="T14" s="54"/>
    </row>
    <row r="15" spans="1:20">
      <c r="A15" s="109" t="s">
        <v>50</v>
      </c>
      <c r="B15" s="107" t="s">
        <v>51</v>
      </c>
      <c r="C15" s="130">
        <v>236546.40672312616</v>
      </c>
      <c r="D15" s="51">
        <v>236034.06545365733</v>
      </c>
      <c r="E15" s="51">
        <v>235587.23637429063</v>
      </c>
      <c r="F15" s="51">
        <v>235329.13542857009</v>
      </c>
      <c r="G15" s="51">
        <v>234972.28946778399</v>
      </c>
      <c r="H15" s="51">
        <v>234638.46031091327</v>
      </c>
      <c r="I15" s="130">
        <f t="shared" si="1"/>
        <v>294549.89878957131</v>
      </c>
      <c r="J15" s="51">
        <f t="shared" si="2"/>
        <v>308779.08589580696</v>
      </c>
      <c r="K15" s="51">
        <f t="shared" si="3"/>
        <v>319676.7747449397</v>
      </c>
      <c r="L15" s="51">
        <f t="shared" si="4"/>
        <v>330181.61634311097</v>
      </c>
      <c r="M15" s="51">
        <f t="shared" si="5"/>
        <v>340441.60742167156</v>
      </c>
      <c r="N15" s="130">
        <f t="shared" si="6"/>
        <v>297025.50967223319</v>
      </c>
      <c r="O15" s="51">
        <f t="shared" si="7"/>
        <v>311213.83762682078</v>
      </c>
      <c r="P15" s="51">
        <f t="shared" si="8"/>
        <v>321819.45780296024</v>
      </c>
      <c r="Q15" s="51">
        <f t="shared" si="9"/>
        <v>332450.92291461636</v>
      </c>
      <c r="R15" s="51">
        <f t="shared" si="10"/>
        <v>342649.76246504573</v>
      </c>
      <c r="S15" s="51">
        <f t="shared" si="11"/>
        <v>352479.55920841487</v>
      </c>
      <c r="T15" s="54"/>
    </row>
    <row r="16" spans="1:20">
      <c r="A16" s="109" t="s">
        <v>52</v>
      </c>
      <c r="B16" s="107" t="s">
        <v>53</v>
      </c>
      <c r="C16" s="130">
        <v>331344.41947439779</v>
      </c>
      <c r="D16" s="51">
        <v>332913.8375244257</v>
      </c>
      <c r="E16" s="51">
        <v>334360.23861197953</v>
      </c>
      <c r="F16" s="51">
        <v>335703.37941282021</v>
      </c>
      <c r="G16" s="51">
        <v>336945.17906645965</v>
      </c>
      <c r="H16" s="51">
        <v>338163.93417227129</v>
      </c>
      <c r="I16" s="130">
        <f t="shared" si="1"/>
        <v>415447.39298540074</v>
      </c>
      <c r="J16" s="51">
        <f t="shared" si="2"/>
        <v>438238.71966680861</v>
      </c>
      <c r="K16" s="51">
        <f t="shared" si="3"/>
        <v>456027.5692435081</v>
      </c>
      <c r="L16" s="51">
        <f t="shared" si="4"/>
        <v>473473.29378784483</v>
      </c>
      <c r="M16" s="51">
        <f t="shared" si="5"/>
        <v>490648.77586178825</v>
      </c>
      <c r="N16" s="130">
        <f t="shared" si="6"/>
        <v>416061.04457392864</v>
      </c>
      <c r="O16" s="51">
        <f t="shared" si="7"/>
        <v>438951.01656582946</v>
      </c>
      <c r="P16" s="51">
        <f t="shared" si="8"/>
        <v>456746.43650906341</v>
      </c>
      <c r="Q16" s="51">
        <f t="shared" si="9"/>
        <v>474250.23726066999</v>
      </c>
      <c r="R16" s="51">
        <f t="shared" si="10"/>
        <v>491352.34555687511</v>
      </c>
      <c r="S16" s="51">
        <f t="shared" si="11"/>
        <v>507998.02512888244</v>
      </c>
      <c r="T16" s="54"/>
    </row>
    <row r="17" spans="1:20">
      <c r="A17" s="109" t="s">
        <v>54</v>
      </c>
      <c r="B17" s="107" t="s">
        <v>55</v>
      </c>
      <c r="C17" s="130">
        <v>214300.09082909208</v>
      </c>
      <c r="D17" s="51">
        <v>215396.99377550781</v>
      </c>
      <c r="E17" s="51">
        <v>216378.85909064431</v>
      </c>
      <c r="F17" s="51">
        <v>217295.93948832052</v>
      </c>
      <c r="G17" s="51">
        <v>218319.09631672406</v>
      </c>
      <c r="H17" s="51">
        <v>219198.68418757641</v>
      </c>
      <c r="I17" s="130">
        <f t="shared" si="1"/>
        <v>268796.63574921776</v>
      </c>
      <c r="J17" s="51">
        <f t="shared" si="2"/>
        <v>283603.0820066873</v>
      </c>
      <c r="K17" s="51">
        <f t="shared" si="3"/>
        <v>295180.04633932188</v>
      </c>
      <c r="L17" s="51">
        <f t="shared" si="4"/>
        <v>306780.65172577091</v>
      </c>
      <c r="M17" s="51">
        <f t="shared" si="5"/>
        <v>318039.7292526174</v>
      </c>
      <c r="N17" s="130">
        <f t="shared" si="6"/>
        <v>269091.35751878616</v>
      </c>
      <c r="O17" s="51">
        <f t="shared" si="7"/>
        <v>284003.60311260959</v>
      </c>
      <c r="P17" s="51">
        <f t="shared" si="8"/>
        <v>295580.21981267858</v>
      </c>
      <c r="Q17" s="51">
        <f t="shared" si="9"/>
        <v>306975.31564432237</v>
      </c>
      <c r="R17" s="51">
        <f t="shared" si="10"/>
        <v>318365.14281725709</v>
      </c>
      <c r="S17" s="51">
        <f t="shared" si="11"/>
        <v>329285.55480257678</v>
      </c>
      <c r="T17" s="54"/>
    </row>
    <row r="18" spans="1:20">
      <c r="A18" s="109" t="s">
        <v>56</v>
      </c>
      <c r="B18" s="107" t="s">
        <v>57</v>
      </c>
      <c r="C18" s="130">
        <v>188968.14292106222</v>
      </c>
      <c r="D18" s="51">
        <v>191085.35671470579</v>
      </c>
      <c r="E18" s="51">
        <v>193139.91317812583</v>
      </c>
      <c r="F18" s="51">
        <v>195123.91538213188</v>
      </c>
      <c r="G18" s="51">
        <v>197031.18234795361</v>
      </c>
      <c r="H18" s="51">
        <v>198863.00364651773</v>
      </c>
      <c r="I18" s="130">
        <f t="shared" si="1"/>
        <v>238457.83604289312</v>
      </c>
      <c r="J18" s="51">
        <f t="shared" si="2"/>
        <v>253144.29915204606</v>
      </c>
      <c r="K18" s="51">
        <f t="shared" si="3"/>
        <v>265061.0339062658</v>
      </c>
      <c r="L18" s="51">
        <f t="shared" si="4"/>
        <v>276867.00591373816</v>
      </c>
      <c r="M18" s="51">
        <f t="shared" si="5"/>
        <v>288534.28601778706</v>
      </c>
      <c r="N18" s="130">
        <f t="shared" si="6"/>
        <v>237282.65307636344</v>
      </c>
      <c r="O18" s="51">
        <f t="shared" si="7"/>
        <v>251948.40864675757</v>
      </c>
      <c r="P18" s="51">
        <f t="shared" si="8"/>
        <v>263835.10030375439</v>
      </c>
      <c r="Q18" s="51">
        <f t="shared" si="9"/>
        <v>275652.76026432816</v>
      </c>
      <c r="R18" s="51">
        <f t="shared" si="10"/>
        <v>287321.91350159084</v>
      </c>
      <c r="S18" s="51">
        <f t="shared" si="11"/>
        <v>298736.80459420301</v>
      </c>
      <c r="T18" s="54"/>
    </row>
    <row r="19" spans="1:20">
      <c r="A19" s="109" t="s">
        <v>58</v>
      </c>
      <c r="B19" s="107" t="s">
        <v>59</v>
      </c>
      <c r="C19" s="130">
        <v>268759.21374679764</v>
      </c>
      <c r="D19" s="51">
        <v>270343.38787946146</v>
      </c>
      <c r="E19" s="51">
        <v>271873.96205324185</v>
      </c>
      <c r="F19" s="51">
        <v>273222.6181326987</v>
      </c>
      <c r="G19" s="51">
        <v>274593.46519960376</v>
      </c>
      <c r="H19" s="51">
        <v>275881.86808462109</v>
      </c>
      <c r="I19" s="130">
        <f t="shared" si="1"/>
        <v>337364.93664707721</v>
      </c>
      <c r="J19" s="51">
        <f t="shared" si="2"/>
        <v>356339.31096460955</v>
      </c>
      <c r="K19" s="51">
        <f t="shared" si="3"/>
        <v>371152.19580849889</v>
      </c>
      <c r="L19" s="51">
        <f t="shared" si="4"/>
        <v>385857.04885550658</v>
      </c>
      <c r="M19" s="51">
        <f t="shared" si="5"/>
        <v>400282.48781026277</v>
      </c>
      <c r="N19" s="130">
        <f t="shared" si="6"/>
        <v>337474.33980550407</v>
      </c>
      <c r="O19" s="51">
        <f t="shared" si="7"/>
        <v>356451.10402727965</v>
      </c>
      <c r="P19" s="51">
        <f t="shared" si="8"/>
        <v>371388.24838417699</v>
      </c>
      <c r="Q19" s="51">
        <f t="shared" si="9"/>
        <v>385983.27994509728</v>
      </c>
      <c r="R19" s="51">
        <f t="shared" si="10"/>
        <v>400427.58164467814</v>
      </c>
      <c r="S19" s="51">
        <f t="shared" si="11"/>
        <v>414436.40197437169</v>
      </c>
      <c r="T19" s="54"/>
    </row>
    <row r="20" spans="1:20">
      <c r="A20" s="109" t="s">
        <v>60</v>
      </c>
      <c r="B20" s="107" t="s">
        <v>61</v>
      </c>
      <c r="C20" s="130">
        <v>425625.58907478623</v>
      </c>
      <c r="D20" s="51">
        <v>427212.29484702466</v>
      </c>
      <c r="E20" s="51">
        <v>428722.67159752065</v>
      </c>
      <c r="F20" s="51">
        <v>430441.16683054098</v>
      </c>
      <c r="G20" s="51">
        <v>431962.29958021973</v>
      </c>
      <c r="H20" s="51">
        <v>433419.25138201367</v>
      </c>
      <c r="I20" s="130">
        <f t="shared" si="1"/>
        <v>533123.63182405964</v>
      </c>
      <c r="J20" s="51">
        <f t="shared" si="2"/>
        <v>561917.51588940155</v>
      </c>
      <c r="K20" s="51">
        <f t="shared" si="3"/>
        <v>584721.66516586067</v>
      </c>
      <c r="L20" s="51">
        <f t="shared" si="4"/>
        <v>606990.7672846627</v>
      </c>
      <c r="M20" s="51">
        <f t="shared" si="5"/>
        <v>628856.60957913904</v>
      </c>
      <c r="N20" s="130">
        <f t="shared" si="6"/>
        <v>534447.59223274712</v>
      </c>
      <c r="O20" s="51">
        <f t="shared" si="7"/>
        <v>563284.70005024562</v>
      </c>
      <c r="P20" s="51">
        <f t="shared" si="8"/>
        <v>585648.44108170597</v>
      </c>
      <c r="Q20" s="51">
        <f t="shared" si="9"/>
        <v>608086.89460678061</v>
      </c>
      <c r="R20" s="51">
        <f t="shared" si="10"/>
        <v>629911.63630514161</v>
      </c>
      <c r="S20" s="51">
        <f t="shared" si="11"/>
        <v>651092.8620872295</v>
      </c>
      <c r="T20" s="54"/>
    </row>
    <row r="21" spans="1:20">
      <c r="A21" s="109" t="s">
        <v>62</v>
      </c>
      <c r="B21" s="107" t="s">
        <v>63</v>
      </c>
      <c r="C21" s="130">
        <v>203891.85288535774</v>
      </c>
      <c r="D21" s="51">
        <v>205532.66388950148</v>
      </c>
      <c r="E21" s="51">
        <v>207148.71914191477</v>
      </c>
      <c r="F21" s="51">
        <v>208663.17239376035</v>
      </c>
      <c r="G21" s="51">
        <v>210183.73517689871</v>
      </c>
      <c r="H21" s="51">
        <v>211660.92395085641</v>
      </c>
      <c r="I21" s="130">
        <f t="shared" si="1"/>
        <v>256486.81358873565</v>
      </c>
      <c r="J21" s="51">
        <f t="shared" si="2"/>
        <v>271505.33757909446</v>
      </c>
      <c r="K21" s="51">
        <f t="shared" si="3"/>
        <v>283453.08725757705</v>
      </c>
      <c r="L21" s="51">
        <f t="shared" si="4"/>
        <v>295348.8922754688</v>
      </c>
      <c r="M21" s="51">
        <f t="shared" si="5"/>
        <v>307103.04305058654</v>
      </c>
      <c r="N21" s="130">
        <f t="shared" si="6"/>
        <v>256021.98892065676</v>
      </c>
      <c r="O21" s="51">
        <f t="shared" si="7"/>
        <v>270997.36202812631</v>
      </c>
      <c r="P21" s="51">
        <f t="shared" si="8"/>
        <v>282971.56291147752</v>
      </c>
      <c r="Q21" s="51">
        <f t="shared" si="9"/>
        <v>294779.75225746504</v>
      </c>
      <c r="R21" s="51">
        <f t="shared" si="10"/>
        <v>306501.70322426327</v>
      </c>
      <c r="S21" s="51">
        <f t="shared" si="11"/>
        <v>317962.14941482752</v>
      </c>
      <c r="T21" s="54"/>
    </row>
    <row r="22" spans="1:20">
      <c r="A22" s="109" t="s">
        <v>64</v>
      </c>
      <c r="B22" s="107" t="s">
        <v>65</v>
      </c>
      <c r="C22" s="130">
        <v>263221.20827728434</v>
      </c>
      <c r="D22" s="51">
        <v>264510.49458217196</v>
      </c>
      <c r="E22" s="51">
        <v>265844.89705646131</v>
      </c>
      <c r="F22" s="51">
        <v>267058.88927576295</v>
      </c>
      <c r="G22" s="51">
        <v>268337.20359556144</v>
      </c>
      <c r="H22" s="51">
        <v>269454.81673047511</v>
      </c>
      <c r="I22" s="130">
        <f t="shared" si="1"/>
        <v>330085.99524908519</v>
      </c>
      <c r="J22" s="51">
        <f t="shared" si="2"/>
        <v>348437.1461140716</v>
      </c>
      <c r="K22" s="51">
        <f t="shared" si="3"/>
        <v>362779.237832857</v>
      </c>
      <c r="L22" s="51">
        <f t="shared" si="4"/>
        <v>377065.78851852432</v>
      </c>
      <c r="M22" s="51">
        <f t="shared" si="5"/>
        <v>390957.35121037293</v>
      </c>
      <c r="N22" s="130">
        <f t="shared" si="6"/>
        <v>330520.40243677801</v>
      </c>
      <c r="O22" s="51">
        <f t="shared" si="7"/>
        <v>348760.36199803796</v>
      </c>
      <c r="P22" s="51">
        <f t="shared" si="8"/>
        <v>363152.35896086338</v>
      </c>
      <c r="Q22" s="51">
        <f t="shared" si="9"/>
        <v>377275.74212428322</v>
      </c>
      <c r="R22" s="51">
        <f t="shared" si="10"/>
        <v>391304.35031642317</v>
      </c>
      <c r="S22" s="51">
        <f t="shared" si="11"/>
        <v>404781.53028233361</v>
      </c>
      <c r="T22" s="54"/>
    </row>
    <row r="23" spans="1:20">
      <c r="A23" s="109" t="s">
        <v>66</v>
      </c>
      <c r="B23" s="107" t="s">
        <v>67</v>
      </c>
      <c r="C23" s="130">
        <v>213034.32913412366</v>
      </c>
      <c r="D23" s="51">
        <v>213521.00517513775</v>
      </c>
      <c r="E23" s="51">
        <v>213954.75969804885</v>
      </c>
      <c r="F23" s="51">
        <v>214314.18720722548</v>
      </c>
      <c r="G23" s="51">
        <v>214634.80705605863</v>
      </c>
      <c r="H23" s="51">
        <v>214994.80072646699</v>
      </c>
      <c r="I23" s="130">
        <f t="shared" si="1"/>
        <v>266455.56582226738</v>
      </c>
      <c r="J23" s="51">
        <f t="shared" si="2"/>
        <v>280425.86745938897</v>
      </c>
      <c r="K23" s="51">
        <f t="shared" si="3"/>
        <v>291129.56210763974</v>
      </c>
      <c r="L23" s="51">
        <f t="shared" si="4"/>
        <v>301603.51111094595</v>
      </c>
      <c r="M23" s="51">
        <f t="shared" si="5"/>
        <v>311940.23115236108</v>
      </c>
      <c r="N23" s="130">
        <f t="shared" si="6"/>
        <v>267501.97166516108</v>
      </c>
      <c r="O23" s="51">
        <f t="shared" si="7"/>
        <v>281530.08891649893</v>
      </c>
      <c r="P23" s="51">
        <f t="shared" si="8"/>
        <v>292268.82500117813</v>
      </c>
      <c r="Q23" s="51">
        <f t="shared" si="9"/>
        <v>302762.9757827599</v>
      </c>
      <c r="R23" s="51">
        <f t="shared" si="10"/>
        <v>312992.5057166061</v>
      </c>
      <c r="S23" s="51">
        <f t="shared" si="11"/>
        <v>322970.37958632311</v>
      </c>
      <c r="T23" s="54"/>
    </row>
    <row r="24" spans="1:20">
      <c r="A24" s="109" t="s">
        <v>68</v>
      </c>
      <c r="B24" s="107" t="s">
        <v>69</v>
      </c>
      <c r="C24" s="130">
        <v>154471.88636319301</v>
      </c>
      <c r="D24" s="51">
        <v>155222.0880755136</v>
      </c>
      <c r="E24" s="51">
        <v>155911.39769535427</v>
      </c>
      <c r="F24" s="51">
        <v>156712.89847854574</v>
      </c>
      <c r="G24" s="51">
        <v>157419.58818924401</v>
      </c>
      <c r="H24" s="51">
        <v>158005.84762161432</v>
      </c>
      <c r="I24" s="130">
        <f t="shared" si="1"/>
        <v>193703.60903064307</v>
      </c>
      <c r="J24" s="51">
        <f t="shared" si="2"/>
        <v>204349.6905945403</v>
      </c>
      <c r="K24" s="51">
        <f t="shared" si="3"/>
        <v>212882.58190095142</v>
      </c>
      <c r="L24" s="51">
        <f t="shared" si="4"/>
        <v>221205.03736896106</v>
      </c>
      <c r="M24" s="51">
        <f t="shared" si="5"/>
        <v>229253.82597144571</v>
      </c>
      <c r="N24" s="130">
        <f t="shared" si="6"/>
        <v>193966.55147995107</v>
      </c>
      <c r="O24" s="51">
        <f t="shared" si="7"/>
        <v>204662.24492461476</v>
      </c>
      <c r="P24" s="51">
        <f t="shared" si="8"/>
        <v>212979.7956961653</v>
      </c>
      <c r="Q24" s="51">
        <f t="shared" si="9"/>
        <v>221389.27947419806</v>
      </c>
      <c r="R24" s="51">
        <f t="shared" si="10"/>
        <v>229558.06670890536</v>
      </c>
      <c r="S24" s="51">
        <f t="shared" si="11"/>
        <v>237360.19852934656</v>
      </c>
      <c r="T24" s="54"/>
    </row>
    <row r="25" spans="1:20">
      <c r="A25" s="109" t="s">
        <v>70</v>
      </c>
      <c r="B25" s="107" t="s">
        <v>71</v>
      </c>
      <c r="C25" s="130">
        <v>308234.67397839465</v>
      </c>
      <c r="D25" s="51">
        <v>310331.64396297076</v>
      </c>
      <c r="E25" s="51">
        <v>312359.64190834807</v>
      </c>
      <c r="F25" s="51">
        <v>314407.82911576546</v>
      </c>
      <c r="G25" s="51">
        <v>316293.62258366036</v>
      </c>
      <c r="H25" s="51">
        <v>318002.75344115426</v>
      </c>
      <c r="I25" s="130">
        <f t="shared" si="1"/>
        <v>387266.78771900106</v>
      </c>
      <c r="J25" s="51">
        <f t="shared" si="2"/>
        <v>409403.01428709662</v>
      </c>
      <c r="K25" s="51">
        <f t="shared" si="3"/>
        <v>427099.17997720127</v>
      </c>
      <c r="L25" s="51">
        <f t="shared" si="4"/>
        <v>444453.85360221128</v>
      </c>
      <c r="M25" s="51">
        <f t="shared" si="5"/>
        <v>461396.5178708118</v>
      </c>
      <c r="N25" s="130">
        <f t="shared" si="6"/>
        <v>387042.70508851705</v>
      </c>
      <c r="O25" s="51">
        <f t="shared" si="7"/>
        <v>409176.11476602155</v>
      </c>
      <c r="P25" s="51">
        <f t="shared" si="8"/>
        <v>426692.9403542229</v>
      </c>
      <c r="Q25" s="51">
        <f t="shared" si="9"/>
        <v>444165.88184357627</v>
      </c>
      <c r="R25" s="51">
        <f t="shared" si="10"/>
        <v>461237.08839445619</v>
      </c>
      <c r="S25" s="51">
        <f t="shared" si="11"/>
        <v>477711.41274739645</v>
      </c>
      <c r="T25" s="54"/>
    </row>
    <row r="26" spans="1:20">
      <c r="A26" s="109" t="s">
        <v>72</v>
      </c>
      <c r="B26" s="107" t="s">
        <v>73</v>
      </c>
      <c r="C26" s="130">
        <v>359298.87540302059</v>
      </c>
      <c r="D26" s="51">
        <v>361422.79623925593</v>
      </c>
      <c r="E26" s="51">
        <v>363395.59876169986</v>
      </c>
      <c r="F26" s="51">
        <v>365369.27436177956</v>
      </c>
      <c r="G26" s="51">
        <v>367308.3291987743</v>
      </c>
      <c r="H26" s="51">
        <v>369241.61547269049</v>
      </c>
      <c r="I26" s="130">
        <f t="shared" si="1"/>
        <v>451024.08352754632</v>
      </c>
      <c r="J26" s="51">
        <f t="shared" si="2"/>
        <v>476294.73706259904</v>
      </c>
      <c r="K26" s="51">
        <f t="shared" si="3"/>
        <v>496326.43661466736</v>
      </c>
      <c r="L26" s="51">
        <f t="shared" si="4"/>
        <v>516139.40565432823</v>
      </c>
      <c r="M26" s="51">
        <f t="shared" si="5"/>
        <v>535740.00158340984</v>
      </c>
      <c r="N26" s="130">
        <f t="shared" si="6"/>
        <v>451162.76788832212</v>
      </c>
      <c r="O26" s="51">
        <f t="shared" si="7"/>
        <v>476540.43159935094</v>
      </c>
      <c r="P26" s="51">
        <f t="shared" si="8"/>
        <v>496409.63730170368</v>
      </c>
      <c r="Q26" s="51">
        <f t="shared" si="9"/>
        <v>516159.43025926984</v>
      </c>
      <c r="R26" s="51">
        <f t="shared" si="10"/>
        <v>535629.59290418227</v>
      </c>
      <c r="S26" s="51">
        <f t="shared" si="11"/>
        <v>554683.66818789404</v>
      </c>
      <c r="T26" s="54"/>
    </row>
    <row r="27" spans="1:20">
      <c r="A27" s="109" t="s">
        <v>74</v>
      </c>
      <c r="B27" s="107" t="s">
        <v>75</v>
      </c>
      <c r="C27" s="130">
        <v>208169.29058073094</v>
      </c>
      <c r="D27" s="51">
        <v>208772.58608497435</v>
      </c>
      <c r="E27" s="51">
        <v>209385.22808375771</v>
      </c>
      <c r="F27" s="51">
        <v>210024.95748349398</v>
      </c>
      <c r="G27" s="51">
        <v>210601.8419392863</v>
      </c>
      <c r="H27" s="51">
        <v>211136.76664786079</v>
      </c>
      <c r="I27" s="130">
        <f t="shared" si="1"/>
        <v>260529.95351825564</v>
      </c>
      <c r="J27" s="51">
        <f t="shared" si="2"/>
        <v>274436.68138739344</v>
      </c>
      <c r="K27" s="51">
        <f t="shared" si="3"/>
        <v>285302.9689757459</v>
      </c>
      <c r="L27" s="51">
        <f t="shared" si="4"/>
        <v>295936.41332708643</v>
      </c>
      <c r="M27" s="51">
        <f t="shared" si="5"/>
        <v>306342.53279776109</v>
      </c>
      <c r="N27" s="130">
        <f t="shared" si="6"/>
        <v>261393.06231449853</v>
      </c>
      <c r="O27" s="51">
        <f t="shared" si="7"/>
        <v>275269.2395561749</v>
      </c>
      <c r="P27" s="51">
        <f t="shared" si="8"/>
        <v>286026.70336013852</v>
      </c>
      <c r="Q27" s="51">
        <f t="shared" si="9"/>
        <v>296703.55446354899</v>
      </c>
      <c r="R27" s="51">
        <f t="shared" si="10"/>
        <v>307111.40993964503</v>
      </c>
      <c r="S27" s="51">
        <f t="shared" si="11"/>
        <v>317174.74766120646</v>
      </c>
      <c r="T27" s="54"/>
    </row>
    <row r="28" spans="1:20">
      <c r="A28" s="109" t="s">
        <v>76</v>
      </c>
      <c r="B28" s="107" t="s">
        <v>77</v>
      </c>
      <c r="C28" s="130">
        <v>389860.39177413075</v>
      </c>
      <c r="D28" s="51">
        <v>391390.05197848176</v>
      </c>
      <c r="E28" s="51">
        <v>392910.34722438018</v>
      </c>
      <c r="F28" s="51">
        <v>394375.38654527382</v>
      </c>
      <c r="G28" s="51">
        <v>395921.29194282705</v>
      </c>
      <c r="H28" s="51">
        <v>397262.26597564842</v>
      </c>
      <c r="I28" s="130">
        <f t="shared" si="1"/>
        <v>488420.6013904445</v>
      </c>
      <c r="J28" s="51">
        <f t="shared" si="2"/>
        <v>514979.07833256456</v>
      </c>
      <c r="K28" s="51">
        <f t="shared" si="3"/>
        <v>535729.03916034265</v>
      </c>
      <c r="L28" s="51">
        <f t="shared" si="4"/>
        <v>556346.1649645227</v>
      </c>
      <c r="M28" s="51">
        <f t="shared" si="5"/>
        <v>576395.72053752956</v>
      </c>
      <c r="N28" s="130">
        <f t="shared" si="6"/>
        <v>489538.11293049151</v>
      </c>
      <c r="O28" s="51">
        <f t="shared" si="7"/>
        <v>516052.62931464193</v>
      </c>
      <c r="P28" s="51">
        <f t="shared" si="8"/>
        <v>536727.69736994884</v>
      </c>
      <c r="Q28" s="51">
        <f t="shared" si="9"/>
        <v>557136.54407055385</v>
      </c>
      <c r="R28" s="51">
        <f t="shared" si="10"/>
        <v>577354.61890566361</v>
      </c>
      <c r="S28" s="51">
        <f t="shared" si="11"/>
        <v>596776.96578679699</v>
      </c>
      <c r="T28" s="54"/>
    </row>
    <row r="29" spans="1:20">
      <c r="A29" s="109" t="s">
        <v>78</v>
      </c>
      <c r="B29" s="107" t="s">
        <v>79</v>
      </c>
      <c r="C29" s="130">
        <v>190415.21293852455</v>
      </c>
      <c r="D29" s="51">
        <v>191586.53543869231</v>
      </c>
      <c r="E29" s="51">
        <v>192649.97991715831</v>
      </c>
      <c r="F29" s="51">
        <v>193756.52153880225</v>
      </c>
      <c r="G29" s="51">
        <v>194768.16009792965</v>
      </c>
      <c r="H29" s="51">
        <v>195781.8790769928</v>
      </c>
      <c r="I29" s="130">
        <f t="shared" si="1"/>
        <v>239083.26331815522</v>
      </c>
      <c r="J29" s="51">
        <f t="shared" si="2"/>
        <v>252502.15424301053</v>
      </c>
      <c r="K29" s="51">
        <f t="shared" si="3"/>
        <v>263203.53312190424</v>
      </c>
      <c r="L29" s="51">
        <f t="shared" si="4"/>
        <v>273687.02096306259</v>
      </c>
      <c r="M29" s="51">
        <f t="shared" si="5"/>
        <v>284063.8211173375</v>
      </c>
      <c r="N29" s="130">
        <f t="shared" si="6"/>
        <v>239099.70333479857</v>
      </c>
      <c r="O29" s="51">
        <f t="shared" si="7"/>
        <v>252609.21899940295</v>
      </c>
      <c r="P29" s="51">
        <f t="shared" si="8"/>
        <v>263165.83630273823</v>
      </c>
      <c r="Q29" s="51">
        <f t="shared" si="9"/>
        <v>273721.03453740187</v>
      </c>
      <c r="R29" s="51">
        <f t="shared" si="10"/>
        <v>284021.84761645959</v>
      </c>
      <c r="S29" s="51">
        <f t="shared" si="11"/>
        <v>294108.26488808118</v>
      </c>
      <c r="T29" s="54"/>
    </row>
    <row r="30" spans="1:20">
      <c r="A30" s="109" t="s">
        <v>80</v>
      </c>
      <c r="B30" s="107" t="s">
        <v>81</v>
      </c>
      <c r="C30" s="130">
        <v>185299.05345754896</v>
      </c>
      <c r="D30" s="51">
        <v>185754.55008397915</v>
      </c>
      <c r="E30" s="51">
        <v>186093.26704234735</v>
      </c>
      <c r="F30" s="51">
        <v>186587.04658584387</v>
      </c>
      <c r="G30" s="51">
        <v>186975.833358003</v>
      </c>
      <c r="H30" s="51">
        <v>187315.52693098728</v>
      </c>
      <c r="I30" s="130">
        <f t="shared" si="1"/>
        <v>231805.45495319995</v>
      </c>
      <c r="J30" s="51">
        <f t="shared" si="2"/>
        <v>243908.41275207151</v>
      </c>
      <c r="K30" s="51">
        <f t="shared" si="3"/>
        <v>253464.34538638464</v>
      </c>
      <c r="L30" s="51">
        <f t="shared" si="4"/>
        <v>262737.29134221992</v>
      </c>
      <c r="M30" s="51">
        <f t="shared" si="5"/>
        <v>271779.82245077286</v>
      </c>
      <c r="N30" s="130">
        <f t="shared" si="6"/>
        <v>232675.46760679656</v>
      </c>
      <c r="O30" s="51">
        <f t="shared" si="7"/>
        <v>244919.67410368935</v>
      </c>
      <c r="P30" s="51">
        <f t="shared" si="8"/>
        <v>254209.16354399439</v>
      </c>
      <c r="Q30" s="51">
        <f t="shared" si="9"/>
        <v>263592.67299566785</v>
      </c>
      <c r="R30" s="51">
        <f t="shared" si="10"/>
        <v>272658.64001213497</v>
      </c>
      <c r="S30" s="51">
        <f t="shared" si="11"/>
        <v>281389.90631816501</v>
      </c>
      <c r="T30" s="54"/>
    </row>
    <row r="31" spans="1:20">
      <c r="A31" s="109" t="s">
        <v>82</v>
      </c>
      <c r="B31" s="107" t="s">
        <v>83</v>
      </c>
      <c r="C31" s="130">
        <v>144347.96744944883</v>
      </c>
      <c r="D31" s="51">
        <v>145016.22942828442</v>
      </c>
      <c r="E31" s="51">
        <v>145615.61608317611</v>
      </c>
      <c r="F31" s="51">
        <v>146246.90608578236</v>
      </c>
      <c r="G31" s="51">
        <v>146927.19363739935</v>
      </c>
      <c r="H31" s="51">
        <v>147514.30148891697</v>
      </c>
      <c r="I31" s="130">
        <f t="shared" si="1"/>
        <v>180967.58880481575</v>
      </c>
      <c r="J31" s="51">
        <f t="shared" si="2"/>
        <v>190855.23272951241</v>
      </c>
      <c r="K31" s="51">
        <f t="shared" si="3"/>
        <v>198665.3253486313</v>
      </c>
      <c r="L31" s="51">
        <f t="shared" si="4"/>
        <v>206461.18906121107</v>
      </c>
      <c r="M31" s="51">
        <f t="shared" si="5"/>
        <v>214031.43308231211</v>
      </c>
      <c r="N31" s="130">
        <f t="shared" si="6"/>
        <v>181254.19530049348</v>
      </c>
      <c r="O31" s="51">
        <f t="shared" si="7"/>
        <v>191205.69394000832</v>
      </c>
      <c r="P31" s="51">
        <f t="shared" si="8"/>
        <v>198915.43929434093</v>
      </c>
      <c r="Q31" s="51">
        <f t="shared" si="9"/>
        <v>206603.90738733357</v>
      </c>
      <c r="R31" s="51">
        <f t="shared" si="10"/>
        <v>214257.46888512647</v>
      </c>
      <c r="S31" s="51">
        <f t="shared" si="11"/>
        <v>221599.54466481085</v>
      </c>
      <c r="T31" s="54"/>
    </row>
    <row r="32" spans="1:20">
      <c r="A32" s="109" t="s">
        <v>84</v>
      </c>
      <c r="B32" s="107" t="s">
        <v>85</v>
      </c>
      <c r="C32" s="130">
        <v>335495.73080238496</v>
      </c>
      <c r="D32" s="51">
        <v>336775.78466636367</v>
      </c>
      <c r="E32" s="51">
        <v>338294.48642880359</v>
      </c>
      <c r="F32" s="51">
        <v>339596.99863694009</v>
      </c>
      <c r="G32" s="51">
        <v>340969.65111709229</v>
      </c>
      <c r="H32" s="51">
        <v>342161.0384623023</v>
      </c>
      <c r="I32" s="130">
        <f t="shared" si="1"/>
        <v>420266.7657212902</v>
      </c>
      <c r="J32" s="51">
        <f t="shared" si="2"/>
        <v>443395.2530311055</v>
      </c>
      <c r="K32" s="51">
        <f t="shared" si="3"/>
        <v>461316.75552885584</v>
      </c>
      <c r="L32" s="51">
        <f t="shared" si="4"/>
        <v>479128.45716738765</v>
      </c>
      <c r="M32" s="51">
        <f t="shared" si="5"/>
        <v>496448.25395130127</v>
      </c>
      <c r="N32" s="130">
        <f t="shared" si="6"/>
        <v>421273.7441878643</v>
      </c>
      <c r="O32" s="51">
        <f t="shared" si="7"/>
        <v>444043.04168705258</v>
      </c>
      <c r="P32" s="51">
        <f t="shared" si="8"/>
        <v>462120.74081670964</v>
      </c>
      <c r="Q32" s="51">
        <f t="shared" si="9"/>
        <v>479750.77718395396</v>
      </c>
      <c r="R32" s="51">
        <f t="shared" si="10"/>
        <v>497221.05626876332</v>
      </c>
      <c r="S32" s="51">
        <f t="shared" si="11"/>
        <v>514002.57168273086</v>
      </c>
      <c r="T32" s="54"/>
    </row>
    <row r="33" spans="1:20">
      <c r="A33" s="109" t="s">
        <v>86</v>
      </c>
      <c r="B33" s="107" t="s">
        <v>87</v>
      </c>
      <c r="C33" s="130">
        <v>237630.11238402678</v>
      </c>
      <c r="D33" s="51">
        <v>238804.70176839732</v>
      </c>
      <c r="E33" s="51">
        <v>239838.37574078963</v>
      </c>
      <c r="F33" s="51">
        <v>240926.27966153287</v>
      </c>
      <c r="G33" s="51">
        <v>242067.96755961122</v>
      </c>
      <c r="H33" s="51">
        <v>243007.37255710998</v>
      </c>
      <c r="I33" s="130">
        <f t="shared" si="1"/>
        <v>298007.41092673189</v>
      </c>
      <c r="J33" s="51">
        <f t="shared" si="2"/>
        <v>314350.96214770095</v>
      </c>
      <c r="K33" s="51">
        <f t="shared" si="3"/>
        <v>327280.07049885142</v>
      </c>
      <c r="L33" s="51">
        <f t="shared" si="4"/>
        <v>340152.41956725513</v>
      </c>
      <c r="M33" s="51">
        <f t="shared" si="5"/>
        <v>352584.2286001895</v>
      </c>
      <c r="N33" s="130">
        <f t="shared" si="6"/>
        <v>298386.29223800037</v>
      </c>
      <c r="O33" s="51">
        <f t="shared" si="7"/>
        <v>314866.9559109176</v>
      </c>
      <c r="P33" s="51">
        <f t="shared" si="8"/>
        <v>327626.645777261</v>
      </c>
      <c r="Q33" s="51">
        <f t="shared" si="9"/>
        <v>340358.04313815327</v>
      </c>
      <c r="R33" s="51">
        <f t="shared" si="10"/>
        <v>352997.0779642479</v>
      </c>
      <c r="S33" s="51">
        <f t="shared" si="11"/>
        <v>365051.54120865697</v>
      </c>
      <c r="T33" s="54"/>
    </row>
    <row r="34" spans="1:20">
      <c r="A34" s="109" t="s">
        <v>88</v>
      </c>
      <c r="B34" s="107" t="s">
        <v>89</v>
      </c>
      <c r="C34" s="130">
        <v>280853.16749634221</v>
      </c>
      <c r="D34" s="51">
        <v>281954.17739843047</v>
      </c>
      <c r="E34" s="51">
        <v>283100.79764427798</v>
      </c>
      <c r="F34" s="51">
        <v>284243.34803531808</v>
      </c>
      <c r="G34" s="51">
        <v>285454.92164604214</v>
      </c>
      <c r="H34" s="51">
        <v>286608.51667671819</v>
      </c>
      <c r="I34" s="130">
        <f t="shared" si="1"/>
        <v>351854.18789607048</v>
      </c>
      <c r="J34" s="51">
        <f t="shared" si="2"/>
        <v>371054.08110519155</v>
      </c>
      <c r="K34" s="51">
        <f t="shared" si="3"/>
        <v>386123.02117692772</v>
      </c>
      <c r="L34" s="51">
        <f t="shared" si="4"/>
        <v>401119.50066822139</v>
      </c>
      <c r="M34" s="51">
        <f t="shared" si="5"/>
        <v>415845.9955323218</v>
      </c>
      <c r="N34" s="130">
        <f t="shared" si="6"/>
        <v>352660.42031365359</v>
      </c>
      <c r="O34" s="51">
        <f t="shared" si="7"/>
        <v>371760.07376065524</v>
      </c>
      <c r="P34" s="51">
        <f t="shared" si="8"/>
        <v>386724.45334313338</v>
      </c>
      <c r="Q34" s="51">
        <f t="shared" si="9"/>
        <v>401552.33313796303</v>
      </c>
      <c r="R34" s="51">
        <f t="shared" si="10"/>
        <v>416266.3662087057</v>
      </c>
      <c r="S34" s="51">
        <f t="shared" si="11"/>
        <v>430550.23242874787</v>
      </c>
      <c r="T34" s="54"/>
    </row>
    <row r="35" spans="1:20">
      <c r="A35" s="109" t="s">
        <v>90</v>
      </c>
      <c r="B35" s="107" t="s">
        <v>91</v>
      </c>
      <c r="C35" s="130">
        <v>237870.68260715</v>
      </c>
      <c r="D35" s="51">
        <v>239307.0761191253</v>
      </c>
      <c r="E35" s="51">
        <v>240720.58313110826</v>
      </c>
      <c r="F35" s="51">
        <v>242039.83888602845</v>
      </c>
      <c r="G35" s="51">
        <v>243230.19337672874</v>
      </c>
      <c r="H35" s="51">
        <v>244527.08028209492</v>
      </c>
      <c r="I35" s="130">
        <f t="shared" si="1"/>
        <v>298634.33023974294</v>
      </c>
      <c r="J35" s="51">
        <f t="shared" si="2"/>
        <v>315507.25225808844</v>
      </c>
      <c r="K35" s="51">
        <f t="shared" si="3"/>
        <v>328792.75621337607</v>
      </c>
      <c r="L35" s="51">
        <f t="shared" si="4"/>
        <v>341785.57213907858</v>
      </c>
      <c r="M35" s="51">
        <f t="shared" si="5"/>
        <v>354789.20275497832</v>
      </c>
      <c r="N35" s="130">
        <f t="shared" si="6"/>
        <v>298688.37035503879</v>
      </c>
      <c r="O35" s="51">
        <f t="shared" si="7"/>
        <v>315529.34271222464</v>
      </c>
      <c r="P35" s="51">
        <f t="shared" si="8"/>
        <v>328831.76838233729</v>
      </c>
      <c r="Q35" s="51">
        <f t="shared" si="9"/>
        <v>341931.1751314759</v>
      </c>
      <c r="R35" s="51">
        <f t="shared" si="10"/>
        <v>354691.90079236974</v>
      </c>
      <c r="S35" s="51">
        <f t="shared" si="11"/>
        <v>367334.48283859488</v>
      </c>
      <c r="T35" s="54"/>
    </row>
    <row r="36" spans="1:20">
      <c r="A36" s="109" t="s">
        <v>92</v>
      </c>
      <c r="B36" s="107" t="s">
        <v>93</v>
      </c>
      <c r="C36" s="130">
        <v>110015.60353017434</v>
      </c>
      <c r="D36" s="51">
        <v>110489.98445411361</v>
      </c>
      <c r="E36" s="51">
        <v>110949.13699458455</v>
      </c>
      <c r="F36" s="51">
        <v>111434.7895988942</v>
      </c>
      <c r="G36" s="51">
        <v>111828.20847585068</v>
      </c>
      <c r="H36" s="51">
        <v>112200.7901045124</v>
      </c>
      <c r="I36" s="130">
        <f t="shared" si="1"/>
        <v>137881.85055267069</v>
      </c>
      <c r="J36" s="51">
        <f t="shared" si="2"/>
        <v>145418.62975839508</v>
      </c>
      <c r="K36" s="51">
        <f t="shared" si="3"/>
        <v>151375.70649074262</v>
      </c>
      <c r="L36" s="51">
        <f t="shared" si="4"/>
        <v>157140.31093174158</v>
      </c>
      <c r="M36" s="51">
        <f t="shared" si="5"/>
        <v>162794.35727010338</v>
      </c>
      <c r="N36" s="130">
        <f t="shared" si="6"/>
        <v>138143.88966261831</v>
      </c>
      <c r="O36" s="51">
        <f t="shared" si="7"/>
        <v>145682.41247382056</v>
      </c>
      <c r="P36" s="51">
        <f t="shared" si="8"/>
        <v>151559.95571243973</v>
      </c>
      <c r="Q36" s="51">
        <f t="shared" si="9"/>
        <v>157424.61544118196</v>
      </c>
      <c r="R36" s="51">
        <f t="shared" si="10"/>
        <v>163074.16145934709</v>
      </c>
      <c r="S36" s="51">
        <f t="shared" si="11"/>
        <v>168550.73540147574</v>
      </c>
      <c r="T36" s="54"/>
    </row>
    <row r="37" spans="1:20">
      <c r="A37" s="109" t="s">
        <v>94</v>
      </c>
      <c r="B37" s="107" t="s">
        <v>95</v>
      </c>
      <c r="C37" s="130">
        <v>227299.02928931057</v>
      </c>
      <c r="D37" s="51">
        <v>229187.95694326202</v>
      </c>
      <c r="E37" s="51">
        <v>230975.2635488587</v>
      </c>
      <c r="F37" s="51">
        <v>232723.82431150728</v>
      </c>
      <c r="G37" s="51">
        <v>234484.24680348151</v>
      </c>
      <c r="H37" s="51">
        <v>236015.93401524643</v>
      </c>
      <c r="I37" s="130">
        <f t="shared" si="1"/>
        <v>286006.5532984719</v>
      </c>
      <c r="J37" s="51">
        <f t="shared" si="2"/>
        <v>302734.27304800623</v>
      </c>
      <c r="K37" s="51">
        <f t="shared" si="3"/>
        <v>316137.65727190342</v>
      </c>
      <c r="L37" s="51">
        <f t="shared" si="4"/>
        <v>329495.82179215015</v>
      </c>
      <c r="M37" s="51">
        <f t="shared" si="5"/>
        <v>342440.21140783344</v>
      </c>
      <c r="N37" s="130">
        <f t="shared" si="6"/>
        <v>285413.80508766283</v>
      </c>
      <c r="O37" s="51">
        <f t="shared" si="7"/>
        <v>302187.15879453131</v>
      </c>
      <c r="P37" s="51">
        <f t="shared" si="8"/>
        <v>315519.36015367828</v>
      </c>
      <c r="Q37" s="51">
        <f t="shared" si="9"/>
        <v>328770.38381022599</v>
      </c>
      <c r="R37" s="51">
        <f t="shared" si="10"/>
        <v>341938.07129765389</v>
      </c>
      <c r="S37" s="51">
        <f t="shared" si="11"/>
        <v>354548.83345902647</v>
      </c>
      <c r="T37" s="54"/>
    </row>
    <row r="38" spans="1:20">
      <c r="A38" s="109" t="s">
        <v>96</v>
      </c>
      <c r="B38" s="107" t="s">
        <v>97</v>
      </c>
      <c r="C38" s="130">
        <v>272389.32191217819</v>
      </c>
      <c r="D38" s="51">
        <v>274353.83657070389</v>
      </c>
      <c r="E38" s="51">
        <v>276233.45642499777</v>
      </c>
      <c r="F38" s="51">
        <v>278020.25722271926</v>
      </c>
      <c r="G38" s="51">
        <v>279793.8848779102</v>
      </c>
      <c r="H38" s="51">
        <v>281615.05340399692</v>
      </c>
      <c r="I38" s="130">
        <f t="shared" ref="I38:I69" si="12">D38/D$2*I$3</f>
        <v>342369.62634657387</v>
      </c>
      <c r="J38" s="51">
        <f t="shared" ref="J38:J69" si="13">E38/E$2*J$3</f>
        <v>362053.20577400434</v>
      </c>
      <c r="K38" s="51">
        <f t="shared" ref="K38:K69" si="14">F38/F$2*K$3</f>
        <v>377669.42448864051</v>
      </c>
      <c r="L38" s="51">
        <f t="shared" ref="L38:L69" si="15">G38/G$2*L$3</f>
        <v>393164.64661069278</v>
      </c>
      <c r="M38" s="51">
        <f t="shared" ref="M38:M69" si="16">H38/H$2*M$3</f>
        <v>408600.88038404775</v>
      </c>
      <c r="N38" s="130">
        <f t="shared" ref="N38:N69" si="17">C38/C$2*N$3</f>
        <v>342032.57741699117</v>
      </c>
      <c r="O38" s="51">
        <f t="shared" ref="O38:O69" si="18">D38/D$2*O$3</f>
        <v>361738.93027985113</v>
      </c>
      <c r="P38" s="51">
        <f t="shared" ref="P38:P69" si="19">E38/E$2*P$3</f>
        <v>377343.45264993183</v>
      </c>
      <c r="Q38" s="51">
        <f t="shared" ref="Q38:Q69" si="20">F38/F$2*Q$3</f>
        <v>392760.93431578914</v>
      </c>
      <c r="R38" s="51">
        <f t="shared" ref="R38:R69" si="21">G38/G$2*R$3</f>
        <v>408011.12509793526</v>
      </c>
      <c r="S38" s="51">
        <f t="shared" ref="S38:S69" si="22">H38/H$2*S$3</f>
        <v>423048.93135917926</v>
      </c>
      <c r="T38" s="54"/>
    </row>
    <row r="39" spans="1:20">
      <c r="A39" s="109" t="s">
        <v>98</v>
      </c>
      <c r="B39" s="107" t="s">
        <v>99</v>
      </c>
      <c r="C39" s="130">
        <v>121733.01662096099</v>
      </c>
      <c r="D39" s="51">
        <v>122427.08481986927</v>
      </c>
      <c r="E39" s="51">
        <v>123079.50691253417</v>
      </c>
      <c r="F39" s="51">
        <v>123692.53154091039</v>
      </c>
      <c r="G39" s="51">
        <v>124318.94023103383</v>
      </c>
      <c r="H39" s="51">
        <v>124921.21465232833</v>
      </c>
      <c r="I39" s="130">
        <f t="shared" si="12"/>
        <v>152778.3092389048</v>
      </c>
      <c r="J39" s="51">
        <f t="shared" si="13"/>
        <v>161317.64276303691</v>
      </c>
      <c r="K39" s="51">
        <f t="shared" si="14"/>
        <v>168026.91885568545</v>
      </c>
      <c r="L39" s="51">
        <f t="shared" si="15"/>
        <v>174692.21039008192</v>
      </c>
      <c r="M39" s="51">
        <f t="shared" si="16"/>
        <v>181250.67416890262</v>
      </c>
      <c r="N39" s="130">
        <f t="shared" si="17"/>
        <v>152857.15731924656</v>
      </c>
      <c r="O39" s="51">
        <f t="shared" si="18"/>
        <v>161421.62709872282</v>
      </c>
      <c r="P39" s="51">
        <f t="shared" si="19"/>
        <v>168130.41653206458</v>
      </c>
      <c r="Q39" s="51">
        <f t="shared" si="20"/>
        <v>174741.2031813745</v>
      </c>
      <c r="R39" s="51">
        <f t="shared" si="21"/>
        <v>181288.84659784683</v>
      </c>
      <c r="S39" s="51">
        <f t="shared" si="22"/>
        <v>187659.66422591842</v>
      </c>
      <c r="T39" s="54"/>
    </row>
    <row r="40" spans="1:20">
      <c r="A40" s="109" t="s">
        <v>100</v>
      </c>
      <c r="B40" s="107" t="s">
        <v>101</v>
      </c>
      <c r="C40" s="130">
        <v>372145.33490635757</v>
      </c>
      <c r="D40" s="51">
        <v>374769.37008441018</v>
      </c>
      <c r="E40" s="51">
        <v>377210.74524798995</v>
      </c>
      <c r="F40" s="51">
        <v>379316.95766754559</v>
      </c>
      <c r="G40" s="51">
        <v>381525.08370557631</v>
      </c>
      <c r="H40" s="51">
        <v>383537.1873996213</v>
      </c>
      <c r="I40" s="130">
        <f t="shared" si="12"/>
        <v>467679.44201455923</v>
      </c>
      <c r="J40" s="51">
        <f t="shared" si="13"/>
        <v>494401.95020879834</v>
      </c>
      <c r="K40" s="51">
        <f t="shared" si="14"/>
        <v>515273.30609698227</v>
      </c>
      <c r="L40" s="51">
        <f t="shared" si="15"/>
        <v>536116.70167013211</v>
      </c>
      <c r="M40" s="51">
        <f t="shared" si="16"/>
        <v>556481.73113349103</v>
      </c>
      <c r="N40" s="130">
        <f t="shared" si="17"/>
        <v>467293.75137829169</v>
      </c>
      <c r="O40" s="51">
        <f t="shared" si="18"/>
        <v>494138.05445746228</v>
      </c>
      <c r="P40" s="51">
        <f t="shared" si="19"/>
        <v>515281.55506817705</v>
      </c>
      <c r="Q40" s="51">
        <f t="shared" si="20"/>
        <v>535863.40860040544</v>
      </c>
      <c r="R40" s="51">
        <f t="shared" si="21"/>
        <v>556361.26116095122</v>
      </c>
      <c r="S40" s="51">
        <f t="shared" si="22"/>
        <v>576158.82142901164</v>
      </c>
      <c r="T40" s="54"/>
    </row>
    <row r="41" spans="1:20">
      <c r="A41" s="109" t="s">
        <v>102</v>
      </c>
      <c r="B41" s="107" t="s">
        <v>103</v>
      </c>
      <c r="C41" s="130">
        <v>204837.44914536705</v>
      </c>
      <c r="D41" s="51">
        <v>206183.83654726995</v>
      </c>
      <c r="E41" s="51">
        <v>207659.97325809041</v>
      </c>
      <c r="F41" s="51">
        <v>209011.06068099136</v>
      </c>
      <c r="G41" s="51">
        <v>210438.56218881314</v>
      </c>
      <c r="H41" s="51">
        <v>211800.24318034673</v>
      </c>
      <c r="I41" s="130">
        <f t="shared" si="12"/>
        <v>257299.42019308996</v>
      </c>
      <c r="J41" s="51">
        <f t="shared" si="13"/>
        <v>272175.42727106047</v>
      </c>
      <c r="K41" s="51">
        <f t="shared" si="14"/>
        <v>283925.66709955456</v>
      </c>
      <c r="L41" s="51">
        <f t="shared" si="15"/>
        <v>295706.97362570959</v>
      </c>
      <c r="M41" s="51">
        <f t="shared" si="16"/>
        <v>307305.18409076211</v>
      </c>
      <c r="N41" s="130">
        <f t="shared" si="17"/>
        <v>257209.35090583449</v>
      </c>
      <c r="O41" s="51">
        <f t="shared" si="18"/>
        <v>271855.94123953074</v>
      </c>
      <c r="P41" s="51">
        <f t="shared" si="19"/>
        <v>283669.95186072332</v>
      </c>
      <c r="Q41" s="51">
        <f t="shared" si="20"/>
        <v>295271.21618924936</v>
      </c>
      <c r="R41" s="51">
        <f t="shared" si="21"/>
        <v>306873.30625583749</v>
      </c>
      <c r="S41" s="51">
        <f t="shared" si="22"/>
        <v>318171.43812450854</v>
      </c>
      <c r="T41" s="54"/>
    </row>
    <row r="42" spans="1:20">
      <c r="A42" s="109" t="s">
        <v>104</v>
      </c>
      <c r="B42" s="107" t="s">
        <v>105</v>
      </c>
      <c r="C42" s="130">
        <v>167929.00177909553</v>
      </c>
      <c r="D42" s="51">
        <v>168734.94620279066</v>
      </c>
      <c r="E42" s="51">
        <v>169511.63859226965</v>
      </c>
      <c r="F42" s="51">
        <v>170240.37581668928</v>
      </c>
      <c r="G42" s="51">
        <v>171059.77000743599</v>
      </c>
      <c r="H42" s="51">
        <v>171790.45135602989</v>
      </c>
      <c r="I42" s="130">
        <f t="shared" si="12"/>
        <v>210566.47577870052</v>
      </c>
      <c r="J42" s="51">
        <f t="shared" si="13"/>
        <v>222175.23164142607</v>
      </c>
      <c r="K42" s="51">
        <f t="shared" si="14"/>
        <v>231258.63345962294</v>
      </c>
      <c r="L42" s="51">
        <f t="shared" si="15"/>
        <v>240372.13698800796</v>
      </c>
      <c r="M42" s="51">
        <f t="shared" si="16"/>
        <v>249254.18161133883</v>
      </c>
      <c r="N42" s="130">
        <f t="shared" si="17"/>
        <v>210864.32059214506</v>
      </c>
      <c r="O42" s="51">
        <f t="shared" si="18"/>
        <v>222479.11566746247</v>
      </c>
      <c r="P42" s="51">
        <f t="shared" si="19"/>
        <v>231558.145774865</v>
      </c>
      <c r="Q42" s="51">
        <f t="shared" si="20"/>
        <v>240499.63024985642</v>
      </c>
      <c r="R42" s="51">
        <f t="shared" si="21"/>
        <v>249448.94435481739</v>
      </c>
      <c r="S42" s="51">
        <f t="shared" si="22"/>
        <v>258067.76301698943</v>
      </c>
      <c r="T42" s="54"/>
    </row>
    <row r="43" spans="1:20">
      <c r="A43" s="109" t="s">
        <v>106</v>
      </c>
      <c r="B43" s="107" t="s">
        <v>107</v>
      </c>
      <c r="C43" s="130">
        <v>288006.91717686917</v>
      </c>
      <c r="D43" s="51">
        <v>290521.94469058886</v>
      </c>
      <c r="E43" s="51">
        <v>292941.07118780009</v>
      </c>
      <c r="F43" s="51">
        <v>295352.36881052697</v>
      </c>
      <c r="G43" s="51">
        <v>297438.88988359296</v>
      </c>
      <c r="H43" s="51">
        <v>299587.24082873476</v>
      </c>
      <c r="I43" s="130">
        <f t="shared" si="12"/>
        <v>362546.01317945664</v>
      </c>
      <c r="J43" s="51">
        <f t="shared" si="13"/>
        <v>383951.51441480458</v>
      </c>
      <c r="K43" s="51">
        <f t="shared" si="14"/>
        <v>401213.78299664828</v>
      </c>
      <c r="L43" s="51">
        <f t="shared" si="15"/>
        <v>417959.29914761416</v>
      </c>
      <c r="M43" s="51">
        <f t="shared" si="16"/>
        <v>434677.0844626709</v>
      </c>
      <c r="N43" s="130">
        <f t="shared" si="17"/>
        <v>361643.20798040181</v>
      </c>
      <c r="O43" s="51">
        <f t="shared" si="18"/>
        <v>383056.78101247217</v>
      </c>
      <c r="P43" s="51">
        <f t="shared" si="19"/>
        <v>400166.57162231655</v>
      </c>
      <c r="Q43" s="51">
        <f t="shared" si="20"/>
        <v>417246.11539178371</v>
      </c>
      <c r="R43" s="51">
        <f t="shared" si="21"/>
        <v>433742.06038220285</v>
      </c>
      <c r="S43" s="51">
        <f t="shared" si="22"/>
        <v>450047.18515392579</v>
      </c>
      <c r="T43" s="54"/>
    </row>
    <row r="44" spans="1:20">
      <c r="A44" s="109" t="s">
        <v>108</v>
      </c>
      <c r="B44" s="107" t="s">
        <v>109</v>
      </c>
      <c r="C44" s="130">
        <v>126544.94326361985</v>
      </c>
      <c r="D44" s="51">
        <v>127653.76598596141</v>
      </c>
      <c r="E44" s="51">
        <v>128726.70354266386</v>
      </c>
      <c r="F44" s="51">
        <v>129682.09755596849</v>
      </c>
      <c r="G44" s="51">
        <v>130605.35753199324</v>
      </c>
      <c r="H44" s="51">
        <v>131573.53974508995</v>
      </c>
      <c r="I44" s="130">
        <f t="shared" si="12"/>
        <v>159300.7508429116</v>
      </c>
      <c r="J44" s="51">
        <f t="shared" si="13"/>
        <v>168719.30101991701</v>
      </c>
      <c r="K44" s="51">
        <f t="shared" si="14"/>
        <v>176163.28982534318</v>
      </c>
      <c r="L44" s="51">
        <f t="shared" si="15"/>
        <v>183525.84532694821</v>
      </c>
      <c r="M44" s="51">
        <f t="shared" si="16"/>
        <v>190902.66491530609</v>
      </c>
      <c r="N44" s="130">
        <f t="shared" si="17"/>
        <v>158899.37534885321</v>
      </c>
      <c r="O44" s="51">
        <f t="shared" si="18"/>
        <v>168313.07092749816</v>
      </c>
      <c r="P44" s="51">
        <f t="shared" si="19"/>
        <v>175844.66194529092</v>
      </c>
      <c r="Q44" s="51">
        <f t="shared" si="20"/>
        <v>183202.70007991081</v>
      </c>
      <c r="R44" s="51">
        <f t="shared" si="21"/>
        <v>190456.05265354313</v>
      </c>
      <c r="S44" s="51">
        <f t="shared" si="22"/>
        <v>197652.94756617153</v>
      </c>
      <c r="T44" s="54"/>
    </row>
    <row r="45" spans="1:20">
      <c r="A45" s="109" t="s">
        <v>110</v>
      </c>
      <c r="B45" s="107" t="s">
        <v>111</v>
      </c>
      <c r="C45" s="130">
        <v>350023.30947375583</v>
      </c>
      <c r="D45" s="51">
        <v>351100.33277946094</v>
      </c>
      <c r="E45" s="51">
        <v>352168.66909019451</v>
      </c>
      <c r="F45" s="51">
        <v>353100.631688355</v>
      </c>
      <c r="G45" s="51">
        <v>354003.15372159594</v>
      </c>
      <c r="H45" s="51">
        <v>354854.43493389926</v>
      </c>
      <c r="I45" s="130">
        <f t="shared" si="12"/>
        <v>438142.55067974381</v>
      </c>
      <c r="J45" s="51">
        <f t="shared" si="13"/>
        <v>461579.84361278458</v>
      </c>
      <c r="K45" s="51">
        <f t="shared" si="14"/>
        <v>479660.41643320565</v>
      </c>
      <c r="L45" s="51">
        <f t="shared" si="15"/>
        <v>497443.05488575896</v>
      </c>
      <c r="M45" s="51">
        <f t="shared" si="16"/>
        <v>514865.35527691053</v>
      </c>
      <c r="N45" s="130">
        <f t="shared" si="17"/>
        <v>439515.66770276299</v>
      </c>
      <c r="O45" s="51">
        <f t="shared" si="18"/>
        <v>462930.13572569808</v>
      </c>
      <c r="P45" s="51">
        <f t="shared" si="19"/>
        <v>481073.30382591393</v>
      </c>
      <c r="Q45" s="51">
        <f t="shared" si="20"/>
        <v>498827.44298849837</v>
      </c>
      <c r="R45" s="51">
        <f t="shared" si="21"/>
        <v>516227.24028150848</v>
      </c>
      <c r="S45" s="51">
        <f t="shared" si="22"/>
        <v>533070.89827862463</v>
      </c>
      <c r="T45" s="54"/>
    </row>
    <row r="46" spans="1:20">
      <c r="A46" s="109" t="s">
        <v>112</v>
      </c>
      <c r="B46" s="107" t="s">
        <v>113</v>
      </c>
      <c r="C46" s="130">
        <v>219180.39433207258</v>
      </c>
      <c r="D46" s="51">
        <v>220287.276466929</v>
      </c>
      <c r="E46" s="51">
        <v>221362.04306468673</v>
      </c>
      <c r="F46" s="51">
        <v>222434.32778859022</v>
      </c>
      <c r="G46" s="51">
        <v>223437.51827115362</v>
      </c>
      <c r="H46" s="51">
        <v>224440.18366821847</v>
      </c>
      <c r="I46" s="130">
        <f t="shared" si="12"/>
        <v>274899.28143742378</v>
      </c>
      <c r="J46" s="51">
        <f t="shared" si="13"/>
        <v>290134.43326338625</v>
      </c>
      <c r="K46" s="51">
        <f t="shared" si="14"/>
        <v>302160.15696704289</v>
      </c>
      <c r="L46" s="51">
        <f t="shared" si="15"/>
        <v>313973.0267835597</v>
      </c>
      <c r="M46" s="51">
        <f t="shared" si="16"/>
        <v>325644.72506671003</v>
      </c>
      <c r="N46" s="130">
        <f t="shared" si="17"/>
        <v>275219.43469150213</v>
      </c>
      <c r="O46" s="51">
        <f t="shared" si="18"/>
        <v>290451.50138759828</v>
      </c>
      <c r="P46" s="51">
        <f t="shared" si="19"/>
        <v>302387.40338229632</v>
      </c>
      <c r="Q46" s="51">
        <f t="shared" si="20"/>
        <v>314234.34852865827</v>
      </c>
      <c r="R46" s="51">
        <f t="shared" si="21"/>
        <v>325829.11259366607</v>
      </c>
      <c r="S46" s="51">
        <f t="shared" si="22"/>
        <v>337159.46185123263</v>
      </c>
      <c r="T46" s="54"/>
    </row>
    <row r="47" spans="1:20">
      <c r="A47" s="109" t="s">
        <v>114</v>
      </c>
      <c r="B47" s="107" t="s">
        <v>115</v>
      </c>
      <c r="C47" s="130">
        <v>133501.50236060991</v>
      </c>
      <c r="D47" s="51">
        <v>133426.3457739279</v>
      </c>
      <c r="E47" s="51">
        <v>133362.3061129314</v>
      </c>
      <c r="F47" s="51">
        <v>133272.93341318367</v>
      </c>
      <c r="G47" s="51">
        <v>133181.60390845413</v>
      </c>
      <c r="H47" s="51">
        <v>132998.06287616011</v>
      </c>
      <c r="I47" s="130">
        <f t="shared" si="12"/>
        <v>166504.42624896902</v>
      </c>
      <c r="J47" s="51">
        <f t="shared" si="13"/>
        <v>174795.08486225281</v>
      </c>
      <c r="K47" s="51">
        <f t="shared" si="14"/>
        <v>181041.16788061464</v>
      </c>
      <c r="L47" s="51">
        <f t="shared" si="15"/>
        <v>187145.97089411455</v>
      </c>
      <c r="M47" s="51">
        <f t="shared" si="16"/>
        <v>192969.53385021238</v>
      </c>
      <c r="N47" s="130">
        <f t="shared" si="17"/>
        <v>167634.55564591446</v>
      </c>
      <c r="O47" s="51">
        <f t="shared" si="18"/>
        <v>175924.28884795887</v>
      </c>
      <c r="P47" s="51">
        <f t="shared" si="19"/>
        <v>182177.03855750841</v>
      </c>
      <c r="Q47" s="51">
        <f t="shared" si="20"/>
        <v>188275.49607090457</v>
      </c>
      <c r="R47" s="51">
        <f t="shared" si="21"/>
        <v>194212.87951574547</v>
      </c>
      <c r="S47" s="51">
        <f t="shared" si="22"/>
        <v>199792.900601392</v>
      </c>
      <c r="T47" s="54"/>
    </row>
    <row r="48" spans="1:20">
      <c r="A48" s="109" t="s">
        <v>116</v>
      </c>
      <c r="B48" s="107" t="s">
        <v>117</v>
      </c>
      <c r="C48" s="130">
        <v>349218.76457932283</v>
      </c>
      <c r="D48" s="51">
        <v>351015.43152571429</v>
      </c>
      <c r="E48" s="51">
        <v>352835.4352527599</v>
      </c>
      <c r="F48" s="51">
        <v>354575.70311664091</v>
      </c>
      <c r="G48" s="51">
        <v>356187.62103148788</v>
      </c>
      <c r="H48" s="51">
        <v>357750.03911548597</v>
      </c>
      <c r="I48" s="130">
        <f t="shared" si="12"/>
        <v>438036.60133022885</v>
      </c>
      <c r="J48" s="51">
        <f t="shared" si="13"/>
        <v>462453.75957424229</v>
      </c>
      <c r="K48" s="51">
        <f t="shared" si="14"/>
        <v>481664.18904663099</v>
      </c>
      <c r="L48" s="51">
        <f t="shared" si="15"/>
        <v>500512.65491758613</v>
      </c>
      <c r="M48" s="51">
        <f t="shared" si="16"/>
        <v>519066.64495776704</v>
      </c>
      <c r="N48" s="130">
        <f t="shared" si="17"/>
        <v>438505.42045092938</v>
      </c>
      <c r="O48" s="51">
        <f t="shared" si="18"/>
        <v>462818.19237147487</v>
      </c>
      <c r="P48" s="51">
        <f t="shared" si="19"/>
        <v>481984.12704461004</v>
      </c>
      <c r="Q48" s="51">
        <f t="shared" si="20"/>
        <v>500911.28550466429</v>
      </c>
      <c r="R48" s="51">
        <f t="shared" si="21"/>
        <v>519412.75295001303</v>
      </c>
      <c r="S48" s="51">
        <f t="shared" si="22"/>
        <v>537420.74477955757</v>
      </c>
      <c r="T48" s="54"/>
    </row>
    <row r="49" spans="1:20">
      <c r="A49" s="109" t="s">
        <v>118</v>
      </c>
      <c r="B49" s="107" t="s">
        <v>119</v>
      </c>
      <c r="C49" s="130">
        <v>318226.41381017934</v>
      </c>
      <c r="D49" s="51">
        <v>320779.64295211376</v>
      </c>
      <c r="E49" s="51">
        <v>323301.58784499072</v>
      </c>
      <c r="F49" s="51">
        <v>325691.13633421471</v>
      </c>
      <c r="G49" s="51">
        <v>328249.57273229078</v>
      </c>
      <c r="H49" s="51">
        <v>330586.18810441648</v>
      </c>
      <c r="I49" s="130">
        <f t="shared" si="12"/>
        <v>400304.97794332629</v>
      </c>
      <c r="J49" s="51">
        <f t="shared" si="13"/>
        <v>423744.38573079405</v>
      </c>
      <c r="K49" s="51">
        <f t="shared" si="14"/>
        <v>442426.69670597877</v>
      </c>
      <c r="L49" s="51">
        <f t="shared" si="15"/>
        <v>461254.28123533307</v>
      </c>
      <c r="M49" s="51">
        <f t="shared" si="16"/>
        <v>479654.07342231885</v>
      </c>
      <c r="N49" s="130">
        <f t="shared" si="17"/>
        <v>399589.08724312717</v>
      </c>
      <c r="O49" s="51">
        <f t="shared" si="18"/>
        <v>422951.93078936904</v>
      </c>
      <c r="P49" s="51">
        <f t="shared" si="19"/>
        <v>441639.97722614021</v>
      </c>
      <c r="Q49" s="51">
        <f t="shared" si="20"/>
        <v>460105.879632083</v>
      </c>
      <c r="R49" s="51">
        <f t="shared" si="21"/>
        <v>478671.92502030358</v>
      </c>
      <c r="S49" s="51">
        <f t="shared" si="22"/>
        <v>496614.55206035182</v>
      </c>
      <c r="T49" s="54"/>
    </row>
    <row r="50" spans="1:20">
      <c r="A50" s="109" t="s">
        <v>120</v>
      </c>
      <c r="B50" s="107" t="s">
        <v>121</v>
      </c>
      <c r="C50" s="130">
        <v>235923.78264315109</v>
      </c>
      <c r="D50" s="51">
        <v>237217.51793266644</v>
      </c>
      <c r="E50" s="51">
        <v>238401.34554590081</v>
      </c>
      <c r="F50" s="51">
        <v>239518.58453737042</v>
      </c>
      <c r="G50" s="51">
        <v>240713.90200264828</v>
      </c>
      <c r="H50" s="51">
        <v>241849.98580084514</v>
      </c>
      <c r="I50" s="130">
        <f t="shared" si="12"/>
        <v>296026.74412223295</v>
      </c>
      <c r="J50" s="51">
        <f t="shared" si="13"/>
        <v>312467.47780953639</v>
      </c>
      <c r="K50" s="51">
        <f t="shared" si="14"/>
        <v>325367.82348236162</v>
      </c>
      <c r="L50" s="51">
        <f t="shared" si="15"/>
        <v>338249.6949726009</v>
      </c>
      <c r="M50" s="51">
        <f t="shared" si="16"/>
        <v>350904.95314300637</v>
      </c>
      <c r="N50" s="130">
        <f t="shared" si="17"/>
        <v>296243.69591631653</v>
      </c>
      <c r="O50" s="51">
        <f t="shared" si="18"/>
        <v>312774.23437266127</v>
      </c>
      <c r="P50" s="51">
        <f t="shared" si="19"/>
        <v>325663.61804586533</v>
      </c>
      <c r="Q50" s="51">
        <f t="shared" si="20"/>
        <v>338369.38354291051</v>
      </c>
      <c r="R50" s="51">
        <f t="shared" si="21"/>
        <v>351022.5036750568</v>
      </c>
      <c r="S50" s="51">
        <f t="shared" si="22"/>
        <v>363312.88688429206</v>
      </c>
      <c r="T50" s="54"/>
    </row>
    <row r="51" spans="1:20">
      <c r="A51" s="109" t="s">
        <v>122</v>
      </c>
      <c r="B51" s="107" t="s">
        <v>123</v>
      </c>
      <c r="C51" s="130">
        <v>143907.99672435984</v>
      </c>
      <c r="D51" s="51">
        <v>144976.21725678854</v>
      </c>
      <c r="E51" s="51">
        <v>146048.70481928135</v>
      </c>
      <c r="F51" s="51">
        <v>147039.84034570563</v>
      </c>
      <c r="G51" s="51">
        <v>148007.40090235797</v>
      </c>
      <c r="H51" s="51">
        <v>149027.78729429058</v>
      </c>
      <c r="I51" s="130">
        <f t="shared" si="12"/>
        <v>180917.65710939796</v>
      </c>
      <c r="J51" s="51">
        <f t="shared" si="13"/>
        <v>191422.87275154606</v>
      </c>
      <c r="K51" s="51">
        <f t="shared" si="14"/>
        <v>199742.46637638976</v>
      </c>
      <c r="L51" s="51">
        <f t="shared" si="15"/>
        <v>207979.0896678633</v>
      </c>
      <c r="M51" s="51">
        <f t="shared" si="16"/>
        <v>216227.37973022537</v>
      </c>
      <c r="N51" s="130">
        <f t="shared" si="17"/>
        <v>180701.73487350679</v>
      </c>
      <c r="O51" s="51">
        <f t="shared" si="18"/>
        <v>191152.9373965023</v>
      </c>
      <c r="P51" s="51">
        <f t="shared" si="19"/>
        <v>199507.05191469751</v>
      </c>
      <c r="Q51" s="51">
        <f t="shared" si="20"/>
        <v>207724.09051315874</v>
      </c>
      <c r="R51" s="51">
        <f t="shared" si="21"/>
        <v>215832.68766343198</v>
      </c>
      <c r="S51" s="51">
        <f t="shared" si="22"/>
        <v>223873.13957691262</v>
      </c>
      <c r="T51" s="54"/>
    </row>
    <row r="52" spans="1:20">
      <c r="A52" s="109" t="s">
        <v>124</v>
      </c>
      <c r="B52" s="107" t="s">
        <v>125</v>
      </c>
      <c r="C52" s="130">
        <v>152605.64182081676</v>
      </c>
      <c r="D52" s="51">
        <v>153785.2941643823</v>
      </c>
      <c r="E52" s="51">
        <v>154936.63283486222</v>
      </c>
      <c r="F52" s="51">
        <v>156020.50041127458</v>
      </c>
      <c r="G52" s="51">
        <v>157071.60290574291</v>
      </c>
      <c r="H52" s="51">
        <v>158063.17226013209</v>
      </c>
      <c r="I52" s="130">
        <f t="shared" si="12"/>
        <v>191910.61571719148</v>
      </c>
      <c r="J52" s="51">
        <f t="shared" si="13"/>
        <v>203072.08741357722</v>
      </c>
      <c r="K52" s="51">
        <f t="shared" si="14"/>
        <v>211942.0116626689</v>
      </c>
      <c r="L52" s="51">
        <f t="shared" si="15"/>
        <v>220716.05058830592</v>
      </c>
      <c r="M52" s="51">
        <f t="shared" si="16"/>
        <v>229336.99942926673</v>
      </c>
      <c r="N52" s="130">
        <f t="shared" si="17"/>
        <v>191623.15407201179</v>
      </c>
      <c r="O52" s="51">
        <f t="shared" si="18"/>
        <v>202767.81436391326</v>
      </c>
      <c r="P52" s="51">
        <f t="shared" si="19"/>
        <v>211648.23672159272</v>
      </c>
      <c r="Q52" s="51">
        <f t="shared" si="20"/>
        <v>220411.12444860218</v>
      </c>
      <c r="R52" s="51">
        <f t="shared" si="21"/>
        <v>229050.61506427499</v>
      </c>
      <c r="S52" s="51">
        <f t="shared" si="22"/>
        <v>237446.31298513422</v>
      </c>
      <c r="T52" s="54"/>
    </row>
    <row r="53" spans="1:20">
      <c r="A53" s="109" t="s">
        <v>126</v>
      </c>
      <c r="B53" s="107" t="s">
        <v>127</v>
      </c>
      <c r="C53" s="130">
        <v>322608.62007324578</v>
      </c>
      <c r="D53" s="51">
        <v>323358.5098857237</v>
      </c>
      <c r="E53" s="51">
        <v>324063.02141433029</v>
      </c>
      <c r="F53" s="51">
        <v>325110.43786710111</v>
      </c>
      <c r="G53" s="51">
        <v>326129.77402464568</v>
      </c>
      <c r="H53" s="51">
        <v>327147.01581143792</v>
      </c>
      <c r="I53" s="130">
        <f t="shared" si="12"/>
        <v>403523.17864171538</v>
      </c>
      <c r="J53" s="51">
        <f t="shared" si="13"/>
        <v>424742.38021101075</v>
      </c>
      <c r="K53" s="51">
        <f t="shared" si="14"/>
        <v>441637.86189923831</v>
      </c>
      <c r="L53" s="51">
        <f t="shared" si="15"/>
        <v>458275.55312574352</v>
      </c>
      <c r="M53" s="51">
        <f t="shared" si="16"/>
        <v>474664.10996078636</v>
      </c>
      <c r="N53" s="130">
        <f t="shared" si="17"/>
        <v>405091.71595267969</v>
      </c>
      <c r="O53" s="51">
        <f t="shared" si="18"/>
        <v>426352.19877015857</v>
      </c>
      <c r="P53" s="51">
        <f t="shared" si="19"/>
        <v>442680.11905304511</v>
      </c>
      <c r="Q53" s="51">
        <f t="shared" si="20"/>
        <v>459285.52332143986</v>
      </c>
      <c r="R53" s="51">
        <f t="shared" si="21"/>
        <v>475580.71573220624</v>
      </c>
      <c r="S53" s="51">
        <f t="shared" si="22"/>
        <v>491448.1444208516</v>
      </c>
      <c r="T53" s="54"/>
    </row>
    <row r="54" spans="1:20">
      <c r="A54" s="109" t="s">
        <v>128</v>
      </c>
      <c r="B54" s="107" t="s">
        <v>129</v>
      </c>
      <c r="C54" s="130">
        <v>182475.66161267846</v>
      </c>
      <c r="D54" s="51">
        <v>183105.70214065522</v>
      </c>
      <c r="E54" s="51">
        <v>183771.58241537638</v>
      </c>
      <c r="F54" s="51">
        <v>184317.2334819003</v>
      </c>
      <c r="G54" s="51">
        <v>184875.46570742401</v>
      </c>
      <c r="H54" s="51">
        <v>185340.72331226218</v>
      </c>
      <c r="I54" s="130">
        <f t="shared" si="12"/>
        <v>228499.9240667347</v>
      </c>
      <c r="J54" s="51">
        <f t="shared" si="13"/>
        <v>240865.43101890374</v>
      </c>
      <c r="K54" s="51">
        <f t="shared" si="14"/>
        <v>250380.97650806431</v>
      </c>
      <c r="L54" s="51">
        <f t="shared" si="15"/>
        <v>259785.86763454039</v>
      </c>
      <c r="M54" s="51">
        <f t="shared" si="16"/>
        <v>268914.54061500711</v>
      </c>
      <c r="N54" s="130">
        <f t="shared" si="17"/>
        <v>229130.20385350406</v>
      </c>
      <c r="O54" s="51">
        <f t="shared" si="18"/>
        <v>241427.13529516046</v>
      </c>
      <c r="P54" s="51">
        <f t="shared" si="19"/>
        <v>251037.67047272203</v>
      </c>
      <c r="Q54" s="51">
        <f t="shared" si="20"/>
        <v>260386.09400630693</v>
      </c>
      <c r="R54" s="51">
        <f t="shared" si="21"/>
        <v>269595.76618054294</v>
      </c>
      <c r="S54" s="51">
        <f t="shared" si="22"/>
        <v>278423.30865071929</v>
      </c>
      <c r="T54" s="54"/>
    </row>
    <row r="55" spans="1:20">
      <c r="A55" s="109" t="s">
        <v>130</v>
      </c>
      <c r="B55" s="107" t="s">
        <v>131</v>
      </c>
      <c r="C55" s="130">
        <v>191626.51119890844</v>
      </c>
      <c r="D55" s="51">
        <v>192760.12254834757</v>
      </c>
      <c r="E55" s="51">
        <v>193946.86584298173</v>
      </c>
      <c r="F55" s="51">
        <v>194993.86733109222</v>
      </c>
      <c r="G55" s="51">
        <v>196068.06761397995</v>
      </c>
      <c r="H55" s="51">
        <v>197107.59846775138</v>
      </c>
      <c r="I55" s="130">
        <f t="shared" si="12"/>
        <v>240547.79753149135</v>
      </c>
      <c r="J55" s="51">
        <f t="shared" si="13"/>
        <v>254201.95452442591</v>
      </c>
      <c r="K55" s="51">
        <f t="shared" si="14"/>
        <v>264884.37349639984</v>
      </c>
      <c r="L55" s="51">
        <f t="shared" si="15"/>
        <v>275513.64301163785</v>
      </c>
      <c r="M55" s="51">
        <f t="shared" si="16"/>
        <v>285987.3337408941</v>
      </c>
      <c r="N55" s="130">
        <f t="shared" si="17"/>
        <v>240620.70079208288</v>
      </c>
      <c r="O55" s="51">
        <f t="shared" si="18"/>
        <v>254156.60813360778</v>
      </c>
      <c r="P55" s="51">
        <f t="shared" si="19"/>
        <v>264937.42262423865</v>
      </c>
      <c r="Q55" s="51">
        <f t="shared" si="20"/>
        <v>275469.04057950189</v>
      </c>
      <c r="R55" s="51">
        <f t="shared" si="21"/>
        <v>285917.44561488758</v>
      </c>
      <c r="S55" s="51">
        <f t="shared" si="22"/>
        <v>296099.79255950148</v>
      </c>
      <c r="T55" s="54"/>
    </row>
    <row r="56" spans="1:20">
      <c r="A56" s="109" t="s">
        <v>132</v>
      </c>
      <c r="B56" s="107" t="s">
        <v>133</v>
      </c>
      <c r="C56" s="130">
        <v>182718.98979042852</v>
      </c>
      <c r="D56" s="51">
        <v>184100.16183109963</v>
      </c>
      <c r="E56" s="51">
        <v>185568.804409362</v>
      </c>
      <c r="F56" s="51">
        <v>186913.15651325925</v>
      </c>
      <c r="G56" s="51">
        <v>188180.26525604111</v>
      </c>
      <c r="H56" s="51">
        <v>189399.67079014966</v>
      </c>
      <c r="I56" s="130">
        <f t="shared" si="12"/>
        <v>229740.92290564263</v>
      </c>
      <c r="J56" s="51">
        <f t="shared" si="13"/>
        <v>243221.01094333161</v>
      </c>
      <c r="K56" s="51">
        <f t="shared" si="14"/>
        <v>253907.34097899837</v>
      </c>
      <c r="L56" s="51">
        <f t="shared" si="15"/>
        <v>264429.75163943274</v>
      </c>
      <c r="M56" s="51">
        <f t="shared" si="16"/>
        <v>274803.74821541976</v>
      </c>
      <c r="N56" s="130">
        <f t="shared" si="17"/>
        <v>229435.7450663893</v>
      </c>
      <c r="O56" s="51">
        <f t="shared" si="18"/>
        <v>242738.34270936801</v>
      </c>
      <c r="P56" s="51">
        <f t="shared" si="19"/>
        <v>253492.7313518993</v>
      </c>
      <c r="Q56" s="51">
        <f t="shared" si="20"/>
        <v>264053.37050404662</v>
      </c>
      <c r="R56" s="51">
        <f t="shared" si="21"/>
        <v>274415.01011306408</v>
      </c>
      <c r="S56" s="51">
        <f t="shared" si="22"/>
        <v>284520.75753424893</v>
      </c>
      <c r="T56" s="54"/>
    </row>
    <row r="57" spans="1:20">
      <c r="A57" s="109" t="s">
        <v>134</v>
      </c>
      <c r="B57" s="107" t="s">
        <v>135</v>
      </c>
      <c r="C57" s="130">
        <v>280171.03678969573</v>
      </c>
      <c r="D57" s="51">
        <v>281860.24042804161</v>
      </c>
      <c r="E57" s="51">
        <v>283605.1622967507</v>
      </c>
      <c r="F57" s="51">
        <v>285203.21626894496</v>
      </c>
      <c r="G57" s="51">
        <v>286558.95367842505</v>
      </c>
      <c r="H57" s="51">
        <v>287982.72301218542</v>
      </c>
      <c r="I57" s="130">
        <f t="shared" si="12"/>
        <v>351736.96276135329</v>
      </c>
      <c r="J57" s="51">
        <f t="shared" si="13"/>
        <v>371715.1409263665</v>
      </c>
      <c r="K57" s="51">
        <f t="shared" si="14"/>
        <v>387426.92934175034</v>
      </c>
      <c r="L57" s="51">
        <f t="shared" si="15"/>
        <v>402670.8796915625</v>
      </c>
      <c r="M57" s="51">
        <f t="shared" si="16"/>
        <v>417839.85882803047</v>
      </c>
      <c r="N57" s="130">
        <f t="shared" si="17"/>
        <v>351803.88554903172</v>
      </c>
      <c r="O57" s="51">
        <f t="shared" si="18"/>
        <v>371636.21670216846</v>
      </c>
      <c r="P57" s="51">
        <f t="shared" si="19"/>
        <v>387413.4310716886</v>
      </c>
      <c r="Q57" s="51">
        <f t="shared" si="20"/>
        <v>402908.34491935396</v>
      </c>
      <c r="R57" s="51">
        <f t="shared" si="21"/>
        <v>417876.32759822381</v>
      </c>
      <c r="S57" s="51">
        <f t="shared" si="22"/>
        <v>432614.59835897549</v>
      </c>
      <c r="T57" s="54"/>
    </row>
    <row r="58" spans="1:20">
      <c r="A58" s="109" t="s">
        <v>136</v>
      </c>
      <c r="B58" s="107" t="s">
        <v>137</v>
      </c>
      <c r="C58" s="130">
        <v>132704.72722182097</v>
      </c>
      <c r="D58" s="51">
        <v>133243.7095155381</v>
      </c>
      <c r="E58" s="51">
        <v>133652.42034216833</v>
      </c>
      <c r="F58" s="51">
        <v>134095.44874385715</v>
      </c>
      <c r="G58" s="51">
        <v>134542.80151629794</v>
      </c>
      <c r="H58" s="51">
        <v>134910.87865086761</v>
      </c>
      <c r="I58" s="130">
        <f t="shared" si="12"/>
        <v>166276.51214970273</v>
      </c>
      <c r="J58" s="51">
        <f t="shared" si="13"/>
        <v>175175.33129617604</v>
      </c>
      <c r="K58" s="51">
        <f t="shared" si="14"/>
        <v>182158.49254850636</v>
      </c>
      <c r="L58" s="51">
        <f t="shared" si="15"/>
        <v>189058.71740281244</v>
      </c>
      <c r="M58" s="51">
        <f t="shared" si="16"/>
        <v>195744.87629057816</v>
      </c>
      <c r="N58" s="130">
        <f t="shared" si="17"/>
        <v>166634.06468529732</v>
      </c>
      <c r="O58" s="51">
        <f t="shared" si="18"/>
        <v>175683.48068006136</v>
      </c>
      <c r="P58" s="51">
        <f t="shared" si="19"/>
        <v>182573.34357551721</v>
      </c>
      <c r="Q58" s="51">
        <f t="shared" si="20"/>
        <v>189437.46855805896</v>
      </c>
      <c r="R58" s="51">
        <f t="shared" si="21"/>
        <v>196197.85416127543</v>
      </c>
      <c r="S58" s="51">
        <f t="shared" si="22"/>
        <v>202666.37863317932</v>
      </c>
      <c r="T58" s="54"/>
    </row>
    <row r="59" spans="1:20">
      <c r="A59" s="109" t="s">
        <v>138</v>
      </c>
      <c r="B59" s="107" t="s">
        <v>139</v>
      </c>
      <c r="C59" s="130">
        <v>578845.83979674103</v>
      </c>
      <c r="D59" s="51">
        <v>582580.39620923076</v>
      </c>
      <c r="E59" s="51">
        <v>586086.28724008868</v>
      </c>
      <c r="F59" s="51">
        <v>589206.12270225282</v>
      </c>
      <c r="G59" s="51">
        <v>592278.04737909173</v>
      </c>
      <c r="H59" s="51">
        <v>595407.00983135472</v>
      </c>
      <c r="I59" s="130">
        <f t="shared" si="12"/>
        <v>727009.45268389164</v>
      </c>
      <c r="J59" s="51">
        <f t="shared" si="13"/>
        <v>768170.5970799831</v>
      </c>
      <c r="K59" s="51">
        <f t="shared" si="14"/>
        <v>800391.81133438228</v>
      </c>
      <c r="L59" s="51">
        <f t="shared" si="15"/>
        <v>832265.47032892751</v>
      </c>
      <c r="M59" s="51">
        <f t="shared" si="16"/>
        <v>863887.86914354633</v>
      </c>
      <c r="N59" s="130">
        <f t="shared" si="17"/>
        <v>726842.49559758708</v>
      </c>
      <c r="O59" s="51">
        <f t="shared" si="18"/>
        <v>768139.46530114778</v>
      </c>
      <c r="P59" s="51">
        <f t="shared" si="19"/>
        <v>800612.01144909987</v>
      </c>
      <c r="Q59" s="51">
        <f t="shared" si="20"/>
        <v>832375.12823295582</v>
      </c>
      <c r="R59" s="51">
        <f t="shared" si="21"/>
        <v>863693.04528367193</v>
      </c>
      <c r="S59" s="51">
        <f t="shared" si="22"/>
        <v>894434.78318458365</v>
      </c>
      <c r="T59" s="54"/>
    </row>
    <row r="60" spans="1:20">
      <c r="A60" s="109" t="s">
        <v>140</v>
      </c>
      <c r="B60" s="107" t="s">
        <v>141</v>
      </c>
      <c r="C60" s="130">
        <v>320296.69014046685</v>
      </c>
      <c r="D60" s="51">
        <v>322368.53758763487</v>
      </c>
      <c r="E60" s="51">
        <v>324452.41169097851</v>
      </c>
      <c r="F60" s="51">
        <v>326246.1706911581</v>
      </c>
      <c r="G60" s="51">
        <v>328124.26367161958</v>
      </c>
      <c r="H60" s="51">
        <v>329944.01763544418</v>
      </c>
      <c r="I60" s="130">
        <f t="shared" si="12"/>
        <v>402287.77967654442</v>
      </c>
      <c r="J60" s="51">
        <f t="shared" si="13"/>
        <v>425252.74560911377</v>
      </c>
      <c r="K60" s="51">
        <f t="shared" si="14"/>
        <v>443180.66876633238</v>
      </c>
      <c r="L60" s="51">
        <f t="shared" si="15"/>
        <v>461078.1977137886</v>
      </c>
      <c r="M60" s="51">
        <f t="shared" si="16"/>
        <v>478722.33552050177</v>
      </c>
      <c r="N60" s="130">
        <f t="shared" si="17"/>
        <v>402188.68235296023</v>
      </c>
      <c r="O60" s="51">
        <f t="shared" si="18"/>
        <v>425046.90803833009</v>
      </c>
      <c r="P60" s="51">
        <f t="shared" si="19"/>
        <v>443212.03822503955</v>
      </c>
      <c r="Q60" s="51">
        <f t="shared" si="20"/>
        <v>460889.98009579786</v>
      </c>
      <c r="R60" s="51">
        <f t="shared" si="21"/>
        <v>478489.19232458464</v>
      </c>
      <c r="S60" s="51">
        <f t="shared" si="22"/>
        <v>495649.86807998439</v>
      </c>
      <c r="T60" s="54"/>
    </row>
    <row r="61" spans="1:20">
      <c r="A61" s="109" t="s">
        <v>142</v>
      </c>
      <c r="B61" s="107" t="s">
        <v>143</v>
      </c>
      <c r="C61" s="130">
        <v>406430.02163078648</v>
      </c>
      <c r="D61" s="51">
        <v>409378.22791660583</v>
      </c>
      <c r="E61" s="51">
        <v>412002.89759120747</v>
      </c>
      <c r="F61" s="51">
        <v>414560.71832875133</v>
      </c>
      <c r="G61" s="51">
        <v>416841.28502837726</v>
      </c>
      <c r="H61" s="51">
        <v>419102.53452890064</v>
      </c>
      <c r="I61" s="130">
        <f t="shared" si="12"/>
        <v>510868.27389822382</v>
      </c>
      <c r="J61" s="51">
        <f t="shared" si="13"/>
        <v>540003.27039160405</v>
      </c>
      <c r="K61" s="51">
        <f t="shared" si="14"/>
        <v>563149.28081442905</v>
      </c>
      <c r="L61" s="51">
        <f t="shared" si="15"/>
        <v>585742.81061375665</v>
      </c>
      <c r="M61" s="51">
        <f t="shared" si="16"/>
        <v>608084.20043523167</v>
      </c>
      <c r="N61" s="130">
        <f t="shared" si="17"/>
        <v>510344.18993429095</v>
      </c>
      <c r="O61" s="51">
        <f t="shared" si="18"/>
        <v>539770.26199978148</v>
      </c>
      <c r="P61" s="51">
        <f t="shared" si="19"/>
        <v>562808.71220627974</v>
      </c>
      <c r="Q61" s="51">
        <f t="shared" si="20"/>
        <v>585652.48693727003</v>
      </c>
      <c r="R61" s="51">
        <f t="shared" si="21"/>
        <v>607861.32536781847</v>
      </c>
      <c r="S61" s="51">
        <f t="shared" si="22"/>
        <v>629585.94442756625</v>
      </c>
      <c r="T61" s="54"/>
    </row>
    <row r="62" spans="1:20">
      <c r="A62" s="109" t="s">
        <v>144</v>
      </c>
      <c r="B62" s="107" t="s">
        <v>145</v>
      </c>
      <c r="C62" s="130">
        <v>285648.12096502149</v>
      </c>
      <c r="D62" s="51">
        <v>287854.7400465433</v>
      </c>
      <c r="E62" s="51">
        <v>290185.50606745179</v>
      </c>
      <c r="F62" s="51">
        <v>292501.28288536664</v>
      </c>
      <c r="G62" s="51">
        <v>294678.41763490794</v>
      </c>
      <c r="H62" s="51">
        <v>296763.79620370024</v>
      </c>
      <c r="I62" s="130">
        <f t="shared" si="12"/>
        <v>359217.57473374024</v>
      </c>
      <c r="J62" s="51">
        <f t="shared" si="13"/>
        <v>380339.85492050281</v>
      </c>
      <c r="K62" s="51">
        <f t="shared" si="14"/>
        <v>397340.79909511772</v>
      </c>
      <c r="L62" s="51">
        <f t="shared" si="15"/>
        <v>414080.30051758169</v>
      </c>
      <c r="M62" s="51">
        <f t="shared" si="16"/>
        <v>430580.49251717678</v>
      </c>
      <c r="N62" s="130">
        <f t="shared" si="17"/>
        <v>358681.3255458186</v>
      </c>
      <c r="O62" s="51">
        <f t="shared" si="18"/>
        <v>379540.03866676829</v>
      </c>
      <c r="P62" s="51">
        <f t="shared" si="19"/>
        <v>396402.38436574407</v>
      </c>
      <c r="Q62" s="51">
        <f t="shared" si="20"/>
        <v>413218.36869819107</v>
      </c>
      <c r="R62" s="51">
        <f t="shared" si="21"/>
        <v>429716.58502744633</v>
      </c>
      <c r="S62" s="51">
        <f t="shared" si="22"/>
        <v>445805.73848076398</v>
      </c>
      <c r="T62" s="54"/>
    </row>
    <row r="63" spans="1:20">
      <c r="A63" s="109" t="s">
        <v>146</v>
      </c>
      <c r="B63" s="107" t="s">
        <v>147</v>
      </c>
      <c r="C63" s="130">
        <v>79130.975811314158</v>
      </c>
      <c r="D63" s="51">
        <v>80413.798164327134</v>
      </c>
      <c r="E63" s="51">
        <v>81686.479796107902</v>
      </c>
      <c r="F63" s="51">
        <v>82997.46755746413</v>
      </c>
      <c r="G63" s="51">
        <v>84234.388207291966</v>
      </c>
      <c r="H63" s="51">
        <v>85466.814085200691</v>
      </c>
      <c r="I63" s="130">
        <f t="shared" si="12"/>
        <v>100349.39687652006</v>
      </c>
      <c r="J63" s="51">
        <f t="shared" si="13"/>
        <v>107064.69904598391</v>
      </c>
      <c r="K63" s="51">
        <f t="shared" si="14"/>
        <v>112745.76219577927</v>
      </c>
      <c r="L63" s="51">
        <f t="shared" si="15"/>
        <v>118365.64436152381</v>
      </c>
      <c r="M63" s="51">
        <f t="shared" si="16"/>
        <v>124005.49990747438</v>
      </c>
      <c r="N63" s="130">
        <f t="shared" si="17"/>
        <v>99362.821641707342</v>
      </c>
      <c r="O63" s="51">
        <f t="shared" si="18"/>
        <v>106026.58847895155</v>
      </c>
      <c r="P63" s="51">
        <f t="shared" si="19"/>
        <v>111586.26011491648</v>
      </c>
      <c r="Q63" s="51">
        <f t="shared" si="20"/>
        <v>117251.03497620298</v>
      </c>
      <c r="R63" s="51">
        <f t="shared" si="21"/>
        <v>122835.3061375533</v>
      </c>
      <c r="S63" s="51">
        <f t="shared" si="22"/>
        <v>128390.31127199194</v>
      </c>
      <c r="T63" s="54"/>
    </row>
    <row r="64" spans="1:20">
      <c r="A64" s="109" t="s">
        <v>148</v>
      </c>
      <c r="B64" s="107" t="s">
        <v>149</v>
      </c>
      <c r="C64" s="130">
        <v>301030.13978993142</v>
      </c>
      <c r="D64" s="51">
        <v>303926.45340587123</v>
      </c>
      <c r="E64" s="51">
        <v>306720.4511423565</v>
      </c>
      <c r="F64" s="51">
        <v>309395.44001009618</v>
      </c>
      <c r="G64" s="51">
        <v>312112.83159695688</v>
      </c>
      <c r="H64" s="51">
        <v>314961.55053335003</v>
      </c>
      <c r="I64" s="130">
        <f t="shared" si="12"/>
        <v>379273.66932443611</v>
      </c>
      <c r="J64" s="51">
        <f t="shared" si="13"/>
        <v>402011.84914286737</v>
      </c>
      <c r="K64" s="51">
        <f t="shared" si="14"/>
        <v>420290.22969508293</v>
      </c>
      <c r="L64" s="51">
        <f t="shared" si="15"/>
        <v>438579.03181488847</v>
      </c>
      <c r="M64" s="51">
        <f t="shared" si="16"/>
        <v>456983.976103122</v>
      </c>
      <c r="N64" s="130">
        <f t="shared" si="17"/>
        <v>377996.1485632087</v>
      </c>
      <c r="O64" s="51">
        <f t="shared" si="18"/>
        <v>400730.79171413614</v>
      </c>
      <c r="P64" s="51">
        <f t="shared" si="19"/>
        <v>418989.63119924132</v>
      </c>
      <c r="Q64" s="51">
        <f t="shared" si="20"/>
        <v>437084.84879957087</v>
      </c>
      <c r="R64" s="51">
        <f t="shared" si="21"/>
        <v>455140.42464846856</v>
      </c>
      <c r="S64" s="51">
        <f t="shared" si="22"/>
        <v>473142.84432521294</v>
      </c>
      <c r="T64" s="54"/>
    </row>
    <row r="65" spans="1:20">
      <c r="A65" s="109" t="s">
        <v>150</v>
      </c>
      <c r="B65" s="107" t="s">
        <v>151</v>
      </c>
      <c r="C65" s="130">
        <v>360660.64480868401</v>
      </c>
      <c r="D65" s="51">
        <v>363295.01004676247</v>
      </c>
      <c r="E65" s="51">
        <v>365804.35575791018</v>
      </c>
      <c r="F65" s="51">
        <v>368217.74146549596</v>
      </c>
      <c r="G65" s="51">
        <v>370334.11376120232</v>
      </c>
      <c r="H65" s="51">
        <v>372559.68641834077</v>
      </c>
      <c r="I65" s="130">
        <f t="shared" si="12"/>
        <v>453360.44284268835</v>
      </c>
      <c r="J65" s="51">
        <f t="shared" si="13"/>
        <v>479451.84266340197</v>
      </c>
      <c r="K65" s="51">
        <f t="shared" si="14"/>
        <v>500195.86304597091</v>
      </c>
      <c r="L65" s="51">
        <f t="shared" si="15"/>
        <v>520391.21951625805</v>
      </c>
      <c r="M65" s="51">
        <f t="shared" si="16"/>
        <v>540554.25669222488</v>
      </c>
      <c r="N65" s="130">
        <f t="shared" si="17"/>
        <v>452872.7082648279</v>
      </c>
      <c r="O65" s="51">
        <f t="shared" si="18"/>
        <v>479008.96868433559</v>
      </c>
      <c r="P65" s="51">
        <f t="shared" si="19"/>
        <v>499700.07392479776</v>
      </c>
      <c r="Q65" s="51">
        <f t="shared" si="20"/>
        <v>520183.47732763586</v>
      </c>
      <c r="R65" s="51">
        <f t="shared" si="21"/>
        <v>540041.96154533012</v>
      </c>
      <c r="S65" s="51">
        <f t="shared" si="22"/>
        <v>559668.15446007345</v>
      </c>
      <c r="T65" s="54"/>
    </row>
    <row r="66" spans="1:20">
      <c r="A66" s="109" t="s">
        <v>152</v>
      </c>
      <c r="B66" s="107" t="s">
        <v>153</v>
      </c>
      <c r="C66" s="130">
        <v>227946.55982619917</v>
      </c>
      <c r="D66" s="51">
        <v>230064.00397074484</v>
      </c>
      <c r="E66" s="51">
        <v>232141.14135369199</v>
      </c>
      <c r="F66" s="51">
        <v>234019.38624970295</v>
      </c>
      <c r="G66" s="51">
        <v>235965.00539266047</v>
      </c>
      <c r="H66" s="51">
        <v>238038.29601029464</v>
      </c>
      <c r="I66" s="130">
        <f t="shared" si="12"/>
        <v>287099.78347600589</v>
      </c>
      <c r="J66" s="51">
        <f t="shared" si="13"/>
        <v>304262.36382398818</v>
      </c>
      <c r="K66" s="51">
        <f t="shared" si="14"/>
        <v>317897.57986342796</v>
      </c>
      <c r="L66" s="51">
        <f t="shared" si="15"/>
        <v>331576.57465665374</v>
      </c>
      <c r="M66" s="51">
        <f t="shared" si="16"/>
        <v>345374.4966374177</v>
      </c>
      <c r="N66" s="130">
        <f t="shared" si="17"/>
        <v>286226.89326943678</v>
      </c>
      <c r="O66" s="51">
        <f t="shared" si="18"/>
        <v>303342.23764656263</v>
      </c>
      <c r="P66" s="51">
        <f t="shared" si="19"/>
        <v>317111.98532637593</v>
      </c>
      <c r="Q66" s="51">
        <f t="shared" si="20"/>
        <v>330600.63216116565</v>
      </c>
      <c r="R66" s="51">
        <f t="shared" si="21"/>
        <v>344097.39646744082</v>
      </c>
      <c r="S66" s="51">
        <f t="shared" si="22"/>
        <v>357586.87446743523</v>
      </c>
      <c r="T66" s="54"/>
    </row>
    <row r="67" spans="1:20">
      <c r="A67" s="109" t="s">
        <v>154</v>
      </c>
      <c r="B67" s="107" t="s">
        <v>155</v>
      </c>
      <c r="C67" s="130">
        <v>213327.184110011</v>
      </c>
      <c r="D67" s="51">
        <v>215201.12375995694</v>
      </c>
      <c r="E67" s="51">
        <v>217025.52961268305</v>
      </c>
      <c r="F67" s="51">
        <v>218754.70725603204</v>
      </c>
      <c r="G67" s="51">
        <v>220361.0999468182</v>
      </c>
      <c r="H67" s="51">
        <v>222066.29161646325</v>
      </c>
      <c r="I67" s="130">
        <f t="shared" si="12"/>
        <v>268552.20707683294</v>
      </c>
      <c r="J67" s="51">
        <f t="shared" si="13"/>
        <v>284450.65904754889</v>
      </c>
      <c r="K67" s="51">
        <f t="shared" si="14"/>
        <v>297161.67166690674</v>
      </c>
      <c r="L67" s="51">
        <f t="shared" si="15"/>
        <v>309650.06267073861</v>
      </c>
      <c r="M67" s="51">
        <f t="shared" si="16"/>
        <v>322200.39788831735</v>
      </c>
      <c r="N67" s="130">
        <f t="shared" si="17"/>
        <v>267869.70246132067</v>
      </c>
      <c r="O67" s="51">
        <f t="shared" si="18"/>
        <v>283745.34607204871</v>
      </c>
      <c r="P67" s="51">
        <f t="shared" si="19"/>
        <v>296463.59176432807</v>
      </c>
      <c r="Q67" s="51">
        <f t="shared" si="20"/>
        <v>309036.1258785103</v>
      </c>
      <c r="R67" s="51">
        <f t="shared" si="21"/>
        <v>321342.9069629329</v>
      </c>
      <c r="S67" s="51">
        <f t="shared" si="22"/>
        <v>333593.34390576754</v>
      </c>
      <c r="T67" s="54"/>
    </row>
    <row r="68" spans="1:20">
      <c r="A68" s="109" t="s">
        <v>156</v>
      </c>
      <c r="B68" s="107" t="s">
        <v>157</v>
      </c>
      <c r="C68" s="130">
        <v>262305.69552279054</v>
      </c>
      <c r="D68" s="51">
        <v>265378.4102551376</v>
      </c>
      <c r="E68" s="51">
        <v>268208.08586913033</v>
      </c>
      <c r="F68" s="51">
        <v>271140.23361500999</v>
      </c>
      <c r="G68" s="51">
        <v>273845.80251399783</v>
      </c>
      <c r="H68" s="51">
        <v>276428.43864516082</v>
      </c>
      <c r="I68" s="130">
        <f t="shared" si="12"/>
        <v>331169.07820636331</v>
      </c>
      <c r="J68" s="51">
        <f t="shared" si="13"/>
        <v>351534.52648410067</v>
      </c>
      <c r="K68" s="51">
        <f t="shared" si="14"/>
        <v>368323.43444335298</v>
      </c>
      <c r="L68" s="51">
        <f t="shared" si="15"/>
        <v>384806.43784698314</v>
      </c>
      <c r="M68" s="51">
        <f t="shared" si="16"/>
        <v>401075.5179041056</v>
      </c>
      <c r="N68" s="130">
        <f t="shared" si="17"/>
        <v>329370.81557015848</v>
      </c>
      <c r="O68" s="51">
        <f t="shared" si="18"/>
        <v>349904.71955846454</v>
      </c>
      <c r="P68" s="51">
        <f t="shared" si="19"/>
        <v>366380.5480346164</v>
      </c>
      <c r="Q68" s="51">
        <f t="shared" si="20"/>
        <v>383041.48247701942</v>
      </c>
      <c r="R68" s="51">
        <f t="shared" si="21"/>
        <v>399337.29801077762</v>
      </c>
      <c r="S68" s="51">
        <f t="shared" si="22"/>
        <v>415257.4734645274</v>
      </c>
      <c r="T68" s="54"/>
    </row>
    <row r="69" spans="1:20">
      <c r="A69" s="109" t="s">
        <v>158</v>
      </c>
      <c r="B69" s="107" t="s">
        <v>159</v>
      </c>
      <c r="C69" s="130">
        <v>640616.06365384278</v>
      </c>
      <c r="D69" s="51">
        <v>647523.55086095294</v>
      </c>
      <c r="E69" s="51">
        <v>654116.98502113833</v>
      </c>
      <c r="F69" s="51">
        <v>660592.32931087597</v>
      </c>
      <c r="G69" s="51">
        <v>667066.73582013184</v>
      </c>
      <c r="H69" s="51">
        <v>673243.1430137757</v>
      </c>
      <c r="I69" s="130">
        <f t="shared" si="12"/>
        <v>808052.83764179726</v>
      </c>
      <c r="J69" s="51">
        <f t="shared" si="13"/>
        <v>857336.95853902353</v>
      </c>
      <c r="K69" s="51">
        <f t="shared" si="14"/>
        <v>897364.55654232658</v>
      </c>
      <c r="L69" s="51">
        <f t="shared" si="15"/>
        <v>937358.07545941311</v>
      </c>
      <c r="M69" s="51">
        <f t="shared" si="16"/>
        <v>976821.86240704649</v>
      </c>
      <c r="N69" s="130">
        <f t="shared" si="17"/>
        <v>804405.84765982674</v>
      </c>
      <c r="O69" s="51">
        <f t="shared" si="18"/>
        <v>853767.81876745203</v>
      </c>
      <c r="P69" s="51">
        <f t="shared" si="19"/>
        <v>893544.05059858423</v>
      </c>
      <c r="Q69" s="51">
        <f t="shared" si="20"/>
        <v>933222.86316042219</v>
      </c>
      <c r="R69" s="51">
        <f t="shared" si="21"/>
        <v>972754.10259999963</v>
      </c>
      <c r="S69" s="51">
        <f t="shared" si="22"/>
        <v>1011362.1014011836</v>
      </c>
      <c r="T69" s="54"/>
    </row>
    <row r="70" spans="1:20">
      <c r="A70" s="109" t="s">
        <v>160</v>
      </c>
      <c r="B70" s="107" t="s">
        <v>161</v>
      </c>
      <c r="C70" s="130">
        <v>139263.65907943289</v>
      </c>
      <c r="D70" s="51">
        <v>140810.81145562316</v>
      </c>
      <c r="E70" s="51">
        <v>142195.62383113854</v>
      </c>
      <c r="F70" s="51">
        <v>143577.79329915563</v>
      </c>
      <c r="G70" s="51">
        <v>144968.0984807366</v>
      </c>
      <c r="H70" s="51">
        <v>146335.09520430592</v>
      </c>
      <c r="I70" s="130">
        <f t="shared" ref="I70:I101" si="23">D70/D$2*I$3</f>
        <v>175719.59447046227</v>
      </c>
      <c r="J70" s="51">
        <f t="shared" ref="J70:J101" si="24">E70/E$2*J$3</f>
        <v>186372.72299083901</v>
      </c>
      <c r="K70" s="51">
        <f t="shared" ref="K70:K101" si="25">F70/F$2*K$3</f>
        <v>195039.53814848114</v>
      </c>
      <c r="L70" s="51">
        <f t="shared" ref="L70:L101" si="26">G70/G$2*L$3</f>
        <v>203708.28059331467</v>
      </c>
      <c r="M70" s="51">
        <f t="shared" ref="M70:M101" si="27">H70/H$2*M$3</f>
        <v>212320.49923761006</v>
      </c>
      <c r="N70" s="130">
        <f t="shared" ref="N70:N101" si="28">C70/C$2*N$3</f>
        <v>174869.95422976601</v>
      </c>
      <c r="O70" s="51">
        <f t="shared" ref="O70:O101" si="29">D70/D$2*O$3</f>
        <v>185660.79827598104</v>
      </c>
      <c r="P70" s="51">
        <f t="shared" ref="P70:P101" si="30">E70/E$2*P$3</f>
        <v>194243.62400765688</v>
      </c>
      <c r="Q70" s="51">
        <f t="shared" ref="Q70:Q101" si="31">F70/F$2*Q$3</f>
        <v>202833.23527033764</v>
      </c>
      <c r="R70" s="51">
        <f t="shared" ref="R70:R101" si="32">G70/G$2*R$3</f>
        <v>211400.60652234583</v>
      </c>
      <c r="S70" s="51">
        <f t="shared" ref="S70:S101" si="33">H70/H$2*S$3</f>
        <v>219828.11251824489</v>
      </c>
      <c r="T70" s="54"/>
    </row>
    <row r="71" spans="1:20">
      <c r="A71" s="109" t="s">
        <v>162</v>
      </c>
      <c r="B71" s="107" t="s">
        <v>163</v>
      </c>
      <c r="C71" s="130">
        <v>362762.25399361982</v>
      </c>
      <c r="D71" s="51">
        <v>364659.10086434212</v>
      </c>
      <c r="E71" s="51">
        <v>366406.04207555921</v>
      </c>
      <c r="F71" s="51">
        <v>367962.53796841903</v>
      </c>
      <c r="G71" s="51">
        <v>369479.25642797619</v>
      </c>
      <c r="H71" s="51">
        <v>371269.63728938653</v>
      </c>
      <c r="I71" s="130">
        <f t="shared" si="23"/>
        <v>455062.7090451775</v>
      </c>
      <c r="J71" s="51">
        <f t="shared" si="24"/>
        <v>480240.45988230978</v>
      </c>
      <c r="K71" s="51">
        <f t="shared" si="25"/>
        <v>499849.18845890538</v>
      </c>
      <c r="L71" s="51">
        <f t="shared" si="26"/>
        <v>519189.97924802609</v>
      </c>
      <c r="M71" s="51">
        <f t="shared" si="27"/>
        <v>538682.49876075808</v>
      </c>
      <c r="N71" s="130">
        <f t="shared" si="28"/>
        <v>455511.64727022173</v>
      </c>
      <c r="O71" s="51">
        <f t="shared" si="29"/>
        <v>480807.53931605577</v>
      </c>
      <c r="P71" s="51">
        <f t="shared" si="30"/>
        <v>500521.9960607051</v>
      </c>
      <c r="Q71" s="51">
        <f t="shared" si="31"/>
        <v>519822.94977128482</v>
      </c>
      <c r="R71" s="51">
        <f t="shared" si="32"/>
        <v>538795.36066811648</v>
      </c>
      <c r="S71" s="51">
        <f t="shared" si="33"/>
        <v>557730.21151700919</v>
      </c>
      <c r="T71" s="54"/>
    </row>
    <row r="72" spans="1:20">
      <c r="A72" s="109" t="s">
        <v>164</v>
      </c>
      <c r="B72" s="107" t="s">
        <v>165</v>
      </c>
      <c r="C72" s="130">
        <v>154611.9013027469</v>
      </c>
      <c r="D72" s="51">
        <v>156023.26701295708</v>
      </c>
      <c r="E72" s="51">
        <v>157315.16780193237</v>
      </c>
      <c r="F72" s="51">
        <v>158592.8745319247</v>
      </c>
      <c r="G72" s="51">
        <v>159992.79038315796</v>
      </c>
      <c r="H72" s="51">
        <v>161329.96843378307</v>
      </c>
      <c r="I72" s="130">
        <f t="shared" si="23"/>
        <v>194703.41037068586</v>
      </c>
      <c r="J72" s="51">
        <f t="shared" si="24"/>
        <v>206189.58165565188</v>
      </c>
      <c r="K72" s="51">
        <f t="shared" si="25"/>
        <v>215436.38672519225</v>
      </c>
      <c r="L72" s="51">
        <f t="shared" si="26"/>
        <v>224820.88526953073</v>
      </c>
      <c r="M72" s="51">
        <f t="shared" si="27"/>
        <v>234076.85895188301</v>
      </c>
      <c r="N72" s="130">
        <f t="shared" si="28"/>
        <v>194142.36479860952</v>
      </c>
      <c r="O72" s="51">
        <f t="shared" si="29"/>
        <v>205718.60927299105</v>
      </c>
      <c r="P72" s="51">
        <f t="shared" si="30"/>
        <v>214897.38911731832</v>
      </c>
      <c r="Q72" s="51">
        <f t="shared" si="31"/>
        <v>224045.1332547552</v>
      </c>
      <c r="R72" s="51">
        <f t="shared" si="32"/>
        <v>233310.45437349431</v>
      </c>
      <c r="S72" s="51">
        <f t="shared" si="33"/>
        <v>242353.77305705269</v>
      </c>
      <c r="T72" s="54"/>
    </row>
    <row r="73" spans="1:20">
      <c r="A73" s="109" t="s">
        <v>166</v>
      </c>
      <c r="B73" s="107" t="s">
        <v>167</v>
      </c>
      <c r="C73" s="130">
        <v>93106.624792606293</v>
      </c>
      <c r="D73" s="51">
        <v>93784.827211473414</v>
      </c>
      <c r="E73" s="51">
        <v>94520.373469014972</v>
      </c>
      <c r="F73" s="51">
        <v>95204.111961897957</v>
      </c>
      <c r="G73" s="51">
        <v>95921.347984649212</v>
      </c>
      <c r="H73" s="51">
        <v>96567.428210466926</v>
      </c>
      <c r="I73" s="130">
        <f t="shared" si="23"/>
        <v>117035.27331973465</v>
      </c>
      <c r="J73" s="51">
        <f t="shared" si="24"/>
        <v>123885.80539195014</v>
      </c>
      <c r="K73" s="51">
        <f t="shared" si="25"/>
        <v>129327.56243297177</v>
      </c>
      <c r="L73" s="51">
        <f t="shared" si="26"/>
        <v>134788.08837892275</v>
      </c>
      <c r="M73" s="51">
        <f t="shared" si="27"/>
        <v>140111.60165722907</v>
      </c>
      <c r="N73" s="130">
        <f t="shared" si="28"/>
        <v>116911.70060873113</v>
      </c>
      <c r="O73" s="51">
        <f t="shared" si="29"/>
        <v>123656.45582366796</v>
      </c>
      <c r="P73" s="51">
        <f t="shared" si="30"/>
        <v>129117.75616232509</v>
      </c>
      <c r="Q73" s="51">
        <f t="shared" si="31"/>
        <v>134495.43690949579</v>
      </c>
      <c r="R73" s="51">
        <f t="shared" si="32"/>
        <v>139877.8859273674</v>
      </c>
      <c r="S73" s="51">
        <f t="shared" si="33"/>
        <v>145065.92177775421</v>
      </c>
      <c r="T73" s="54"/>
    </row>
    <row r="74" spans="1:20">
      <c r="A74" s="109" t="s">
        <v>168</v>
      </c>
      <c r="B74" s="107" t="s">
        <v>169</v>
      </c>
      <c r="C74" s="130">
        <v>113177.14233722749</v>
      </c>
      <c r="D74" s="51">
        <v>114461.02512716792</v>
      </c>
      <c r="E74" s="51">
        <v>115734.41617081618</v>
      </c>
      <c r="F74" s="51">
        <v>116922.47657109203</v>
      </c>
      <c r="G74" s="51">
        <v>118160.89500049756</v>
      </c>
      <c r="H74" s="51">
        <v>119287.72197250667</v>
      </c>
      <c r="I74" s="130">
        <f t="shared" si="23"/>
        <v>142837.36248731162</v>
      </c>
      <c r="J74" s="51">
        <f t="shared" si="24"/>
        <v>151690.59148490182</v>
      </c>
      <c r="K74" s="51">
        <f t="shared" si="25"/>
        <v>158830.31286103843</v>
      </c>
      <c r="L74" s="51">
        <f t="shared" si="26"/>
        <v>166038.96309722945</v>
      </c>
      <c r="M74" s="51">
        <f t="shared" si="27"/>
        <v>173076.9276280526</v>
      </c>
      <c r="N74" s="130">
        <f t="shared" si="28"/>
        <v>142113.75624618749</v>
      </c>
      <c r="O74" s="51">
        <f t="shared" si="29"/>
        <v>150918.27876650222</v>
      </c>
      <c r="P74" s="51">
        <f t="shared" si="30"/>
        <v>158096.79520184221</v>
      </c>
      <c r="Q74" s="51">
        <f t="shared" si="31"/>
        <v>165177.10471647375</v>
      </c>
      <c r="R74" s="51">
        <f t="shared" si="32"/>
        <v>172308.83989036843</v>
      </c>
      <c r="S74" s="51">
        <f t="shared" si="33"/>
        <v>179196.8955308111</v>
      </c>
      <c r="T74" s="54"/>
    </row>
    <row r="75" spans="1:20">
      <c r="A75" s="109" t="s">
        <v>170</v>
      </c>
      <c r="B75" s="107" t="s">
        <v>171</v>
      </c>
      <c r="C75" s="130">
        <v>128938.93689367983</v>
      </c>
      <c r="D75" s="51">
        <v>130660.55036328734</v>
      </c>
      <c r="E75" s="51">
        <v>132312.67050675364</v>
      </c>
      <c r="F75" s="51">
        <v>133899.77180584485</v>
      </c>
      <c r="G75" s="51">
        <v>135509.1510371358</v>
      </c>
      <c r="H75" s="51">
        <v>137055.57762350963</v>
      </c>
      <c r="I75" s="130">
        <f t="shared" si="23"/>
        <v>163052.9551373265</v>
      </c>
      <c r="J75" s="51">
        <f t="shared" si="24"/>
        <v>173419.35021725559</v>
      </c>
      <c r="K75" s="51">
        <f t="shared" si="25"/>
        <v>181892.68027531789</v>
      </c>
      <c r="L75" s="51">
        <f t="shared" si="26"/>
        <v>190416.62580752408</v>
      </c>
      <c r="M75" s="51">
        <f t="shared" si="27"/>
        <v>198856.66267340031</v>
      </c>
      <c r="N75" s="130">
        <f t="shared" si="28"/>
        <v>161905.45431649085</v>
      </c>
      <c r="O75" s="51">
        <f t="shared" si="29"/>
        <v>172277.55335585214</v>
      </c>
      <c r="P75" s="51">
        <f t="shared" si="30"/>
        <v>180743.20382660584</v>
      </c>
      <c r="Q75" s="51">
        <f t="shared" si="31"/>
        <v>189161.03453930974</v>
      </c>
      <c r="R75" s="51">
        <f t="shared" si="32"/>
        <v>197607.03919549074</v>
      </c>
      <c r="S75" s="51">
        <f t="shared" si="33"/>
        <v>205888.19720252167</v>
      </c>
      <c r="T75" s="54"/>
    </row>
    <row r="76" spans="1:20">
      <c r="A76" s="109" t="s">
        <v>172</v>
      </c>
      <c r="B76" s="107" t="s">
        <v>173</v>
      </c>
      <c r="C76" s="130">
        <v>350061.69483769208</v>
      </c>
      <c r="D76" s="51">
        <v>353997.73171283281</v>
      </c>
      <c r="E76" s="51">
        <v>357793.65667608363</v>
      </c>
      <c r="F76" s="51">
        <v>361451.57876804331</v>
      </c>
      <c r="G76" s="51">
        <v>365086.82366766222</v>
      </c>
      <c r="H76" s="51">
        <v>368816.74549611966</v>
      </c>
      <c r="I76" s="130">
        <f t="shared" si="23"/>
        <v>441758.25149368099</v>
      </c>
      <c r="J76" s="51">
        <f t="shared" si="24"/>
        <v>468952.39295661502</v>
      </c>
      <c r="K76" s="51">
        <f t="shared" si="25"/>
        <v>491004.54440800427</v>
      </c>
      <c r="L76" s="51">
        <f t="shared" si="26"/>
        <v>513017.75974178617</v>
      </c>
      <c r="M76" s="51">
        <f t="shared" si="27"/>
        <v>535123.54928664095</v>
      </c>
      <c r="N76" s="130">
        <f t="shared" si="28"/>
        <v>439563.86726091761</v>
      </c>
      <c r="O76" s="51">
        <f t="shared" si="29"/>
        <v>466750.39209190279</v>
      </c>
      <c r="P76" s="51">
        <f t="shared" si="30"/>
        <v>488757.21099719719</v>
      </c>
      <c r="Q76" s="51">
        <f t="shared" si="31"/>
        <v>510624.87749994325</v>
      </c>
      <c r="R76" s="51">
        <f t="shared" si="32"/>
        <v>532390.06902553909</v>
      </c>
      <c r="S76" s="51">
        <f t="shared" si="33"/>
        <v>554045.41825280606</v>
      </c>
      <c r="T76" s="54"/>
    </row>
    <row r="77" spans="1:20">
      <c r="A77" s="109" t="s">
        <v>174</v>
      </c>
      <c r="B77" s="107" t="s">
        <v>175</v>
      </c>
      <c r="C77" s="130">
        <v>139113.07713557428</v>
      </c>
      <c r="D77" s="51">
        <v>140144.37302725419</v>
      </c>
      <c r="E77" s="51">
        <v>140996.69602711382</v>
      </c>
      <c r="F77" s="51">
        <v>141866.67878128623</v>
      </c>
      <c r="G77" s="51">
        <v>142738.88474006345</v>
      </c>
      <c r="H77" s="51">
        <v>143494.47758792818</v>
      </c>
      <c r="I77" s="130">
        <f t="shared" si="23"/>
        <v>174887.9375176903</v>
      </c>
      <c r="J77" s="51">
        <f t="shared" si="24"/>
        <v>184801.31429706048</v>
      </c>
      <c r="K77" s="51">
        <f t="shared" si="25"/>
        <v>192715.11890776301</v>
      </c>
      <c r="L77" s="51">
        <f t="shared" si="26"/>
        <v>200575.8031520943</v>
      </c>
      <c r="M77" s="51">
        <f t="shared" si="27"/>
        <v>208198.99065752252</v>
      </c>
      <c r="N77" s="130">
        <f t="shared" si="28"/>
        <v>174680.87218349171</v>
      </c>
      <c r="O77" s="51">
        <f t="shared" si="29"/>
        <v>184782.09095703508</v>
      </c>
      <c r="P77" s="51">
        <f t="shared" si="30"/>
        <v>192605.85151295716</v>
      </c>
      <c r="Q77" s="51">
        <f t="shared" si="31"/>
        <v>200415.93322381336</v>
      </c>
      <c r="R77" s="51">
        <f t="shared" si="32"/>
        <v>208149.84210048322</v>
      </c>
      <c r="S77" s="51">
        <f t="shared" si="33"/>
        <v>215560.86816293441</v>
      </c>
      <c r="T77" s="54"/>
    </row>
    <row r="78" spans="1:20">
      <c r="A78" s="109" t="s">
        <v>176</v>
      </c>
      <c r="B78" s="107" t="s">
        <v>177</v>
      </c>
      <c r="C78" s="130">
        <v>488917.00444067677</v>
      </c>
      <c r="D78" s="51">
        <v>493924.55068201263</v>
      </c>
      <c r="E78" s="51">
        <v>498719.4109211461</v>
      </c>
      <c r="F78" s="51">
        <v>503257.05546465825</v>
      </c>
      <c r="G78" s="51">
        <v>507297.57805254415</v>
      </c>
      <c r="H78" s="51">
        <v>511520.77957680781</v>
      </c>
      <c r="I78" s="130">
        <f t="shared" si="23"/>
        <v>616374.70054777223</v>
      </c>
      <c r="J78" s="51">
        <f t="shared" si="24"/>
        <v>653660.72539714223</v>
      </c>
      <c r="K78" s="51">
        <f t="shared" si="25"/>
        <v>683636.52492748504</v>
      </c>
      <c r="L78" s="51">
        <f t="shared" si="26"/>
        <v>712851.43736619095</v>
      </c>
      <c r="M78" s="51">
        <f t="shared" si="27"/>
        <v>742175.66974298563</v>
      </c>
      <c r="N78" s="130">
        <f t="shared" si="28"/>
        <v>613921.06708850677</v>
      </c>
      <c r="O78" s="51">
        <f t="shared" si="29"/>
        <v>651245.6353298407</v>
      </c>
      <c r="P78" s="51">
        <f t="shared" si="30"/>
        <v>681266.15383977513</v>
      </c>
      <c r="Q78" s="51">
        <f t="shared" si="31"/>
        <v>710954.35016078281</v>
      </c>
      <c r="R78" s="51">
        <f t="shared" si="32"/>
        <v>739769.76184091554</v>
      </c>
      <c r="S78" s="51">
        <f t="shared" si="33"/>
        <v>768418.86309800332</v>
      </c>
      <c r="T78" s="54"/>
    </row>
    <row r="79" spans="1:20">
      <c r="A79" s="109" t="s">
        <v>178</v>
      </c>
      <c r="B79" s="107" t="s">
        <v>179</v>
      </c>
      <c r="C79" s="130">
        <v>344307.93737936037</v>
      </c>
      <c r="D79" s="51">
        <v>345476.04284008872</v>
      </c>
      <c r="E79" s="51">
        <v>346689.62975303864</v>
      </c>
      <c r="F79" s="51">
        <v>347810.00652776193</v>
      </c>
      <c r="G79" s="51">
        <v>348789.32922411145</v>
      </c>
      <c r="H79" s="51">
        <v>349722.67978744971</v>
      </c>
      <c r="I79" s="130">
        <f t="shared" si="23"/>
        <v>431123.92805329687</v>
      </c>
      <c r="J79" s="51">
        <f t="shared" si="24"/>
        <v>454398.58547609043</v>
      </c>
      <c r="K79" s="51">
        <f t="shared" si="25"/>
        <v>472473.50358179549</v>
      </c>
      <c r="L79" s="51">
        <f t="shared" si="26"/>
        <v>490116.62076108844</v>
      </c>
      <c r="M79" s="51">
        <f t="shared" si="27"/>
        <v>507419.58969936316</v>
      </c>
      <c r="N79" s="130">
        <f t="shared" si="28"/>
        <v>432339.0154220488</v>
      </c>
      <c r="O79" s="51">
        <f t="shared" si="29"/>
        <v>455514.43980657827</v>
      </c>
      <c r="P79" s="51">
        <f t="shared" si="30"/>
        <v>473588.76648042205</v>
      </c>
      <c r="Q79" s="51">
        <f t="shared" si="31"/>
        <v>491353.34415143222</v>
      </c>
      <c r="R79" s="51">
        <f t="shared" si="32"/>
        <v>508624.14916959923</v>
      </c>
      <c r="S79" s="51">
        <f t="shared" si="33"/>
        <v>525361.8518180009</v>
      </c>
      <c r="T79" s="54"/>
    </row>
    <row r="80" spans="1:20">
      <c r="A80" s="109" t="s">
        <v>180</v>
      </c>
      <c r="B80" s="107" t="s">
        <v>181</v>
      </c>
      <c r="C80" s="130">
        <v>136216.80054672051</v>
      </c>
      <c r="D80" s="51">
        <v>137435.03044282997</v>
      </c>
      <c r="E80" s="51">
        <v>138642.38996876747</v>
      </c>
      <c r="F80" s="51">
        <v>139823.54261247447</v>
      </c>
      <c r="G80" s="51">
        <v>140996.17065023942</v>
      </c>
      <c r="H80" s="51">
        <v>142099.79460515932</v>
      </c>
      <c r="I80" s="130">
        <f t="shared" si="23"/>
        <v>171506.91460265216</v>
      </c>
      <c r="J80" s="51">
        <f t="shared" si="24"/>
        <v>181715.5763606462</v>
      </c>
      <c r="K80" s="51">
        <f t="shared" si="25"/>
        <v>189939.67344657518</v>
      </c>
      <c r="L80" s="51">
        <f t="shared" si="26"/>
        <v>198126.9520288179</v>
      </c>
      <c r="M80" s="51">
        <f t="shared" si="27"/>
        <v>206175.41738710331</v>
      </c>
      <c r="N80" s="130">
        <f t="shared" si="28"/>
        <v>171044.08884835959</v>
      </c>
      <c r="O80" s="51">
        <f t="shared" si="29"/>
        <v>181209.78921523428</v>
      </c>
      <c r="P80" s="51">
        <f t="shared" si="30"/>
        <v>189389.79655658634</v>
      </c>
      <c r="Q80" s="51">
        <f t="shared" si="31"/>
        <v>197529.5821405754</v>
      </c>
      <c r="R80" s="51">
        <f t="shared" si="32"/>
        <v>205608.51873731037</v>
      </c>
      <c r="S80" s="51">
        <f t="shared" si="33"/>
        <v>213465.74171882783</v>
      </c>
      <c r="T80" s="54"/>
    </row>
    <row r="81" spans="1:20">
      <c r="A81" s="109" t="s">
        <v>182</v>
      </c>
      <c r="B81" s="107" t="s">
        <v>183</v>
      </c>
      <c r="C81" s="130">
        <v>189393.55872084387</v>
      </c>
      <c r="D81" s="51">
        <v>190817.81296685091</v>
      </c>
      <c r="E81" s="51">
        <v>192129.63900815262</v>
      </c>
      <c r="F81" s="51">
        <v>193383.75905424991</v>
      </c>
      <c r="G81" s="51">
        <v>194658.41096768968</v>
      </c>
      <c r="H81" s="51">
        <v>195865.89866741197</v>
      </c>
      <c r="I81" s="130">
        <f t="shared" si="23"/>
        <v>238123.96481247991</v>
      </c>
      <c r="J81" s="51">
        <f t="shared" si="24"/>
        <v>251820.15468857923</v>
      </c>
      <c r="K81" s="51">
        <f t="shared" si="25"/>
        <v>262697.16357020981</v>
      </c>
      <c r="L81" s="51">
        <f t="shared" si="26"/>
        <v>273532.80216008396</v>
      </c>
      <c r="M81" s="51">
        <f t="shared" si="27"/>
        <v>284185.72681165254</v>
      </c>
      <c r="N81" s="130">
        <f t="shared" si="28"/>
        <v>237816.8372413365</v>
      </c>
      <c r="O81" s="51">
        <f t="shared" si="29"/>
        <v>251595.64890276486</v>
      </c>
      <c r="P81" s="51">
        <f t="shared" si="30"/>
        <v>262455.03451319278</v>
      </c>
      <c r="Q81" s="51">
        <f t="shared" si="31"/>
        <v>273194.43067344901</v>
      </c>
      <c r="R81" s="51">
        <f t="shared" si="32"/>
        <v>283861.80528341408</v>
      </c>
      <c r="S81" s="51">
        <f t="shared" si="33"/>
        <v>294234.48114502634</v>
      </c>
      <c r="T81" s="54"/>
    </row>
    <row r="82" spans="1:20">
      <c r="A82" s="109" t="s">
        <v>184</v>
      </c>
      <c r="B82" s="107" t="s">
        <v>185</v>
      </c>
      <c r="C82" s="130">
        <v>223022.88141160333</v>
      </c>
      <c r="D82" s="51">
        <v>224545.14315668694</v>
      </c>
      <c r="E82" s="51">
        <v>225894.09731869947</v>
      </c>
      <c r="F82" s="51">
        <v>227258.72228776442</v>
      </c>
      <c r="G82" s="51">
        <v>228630.24261702175</v>
      </c>
      <c r="H82" s="51">
        <v>230013.60056592672</v>
      </c>
      <c r="I82" s="130">
        <f t="shared" si="23"/>
        <v>280212.7271899138</v>
      </c>
      <c r="J82" s="51">
        <f t="shared" si="24"/>
        <v>296074.49857134267</v>
      </c>
      <c r="K82" s="51">
        <f t="shared" si="25"/>
        <v>308713.73084043758</v>
      </c>
      <c r="L82" s="51">
        <f t="shared" si="26"/>
        <v>321269.81110492127</v>
      </c>
      <c r="M82" s="51">
        <f t="shared" si="27"/>
        <v>333731.3064607947</v>
      </c>
      <c r="N82" s="130">
        <f t="shared" si="28"/>
        <v>280044.35128616629</v>
      </c>
      <c r="O82" s="51">
        <f t="shared" si="29"/>
        <v>296065.55133448256</v>
      </c>
      <c r="P82" s="51">
        <f t="shared" si="30"/>
        <v>308578.32978903415</v>
      </c>
      <c r="Q82" s="51">
        <f t="shared" si="31"/>
        <v>321049.80043109175</v>
      </c>
      <c r="R82" s="51">
        <f t="shared" si="32"/>
        <v>333401.43428184593</v>
      </c>
      <c r="S82" s="51">
        <f t="shared" si="33"/>
        <v>345531.98325623077</v>
      </c>
      <c r="T82" s="54"/>
    </row>
    <row r="83" spans="1:20">
      <c r="A83" s="109" t="s">
        <v>186</v>
      </c>
      <c r="B83" s="107" t="s">
        <v>187</v>
      </c>
      <c r="C83" s="130">
        <v>193093.1328010789</v>
      </c>
      <c r="D83" s="51">
        <v>194467.95895637022</v>
      </c>
      <c r="E83" s="51">
        <v>195757.10456466535</v>
      </c>
      <c r="F83" s="51">
        <v>196961.90678543539</v>
      </c>
      <c r="G83" s="51">
        <v>198211.98985965279</v>
      </c>
      <c r="H83" s="51">
        <v>199428.69760027813</v>
      </c>
      <c r="I83" s="130">
        <f t="shared" si="23"/>
        <v>242679.0282085776</v>
      </c>
      <c r="J83" s="51">
        <f t="shared" si="24"/>
        <v>256574.59519179468</v>
      </c>
      <c r="K83" s="51">
        <f t="shared" si="25"/>
        <v>267557.80576898891</v>
      </c>
      <c r="L83" s="51">
        <f t="shared" si="26"/>
        <v>278526.26936853112</v>
      </c>
      <c r="M83" s="51">
        <f t="shared" si="27"/>
        <v>289355.06262308749</v>
      </c>
      <c r="N83" s="130">
        <f t="shared" si="28"/>
        <v>242462.30149494574</v>
      </c>
      <c r="O83" s="51">
        <f t="shared" si="29"/>
        <v>256408.41158222433</v>
      </c>
      <c r="P83" s="51">
        <f t="shared" si="30"/>
        <v>267410.26475640148</v>
      </c>
      <c r="Q83" s="51">
        <f t="shared" si="31"/>
        <v>278249.30207044404</v>
      </c>
      <c r="R83" s="51">
        <f t="shared" si="32"/>
        <v>289043.83319823723</v>
      </c>
      <c r="S83" s="51">
        <f t="shared" si="33"/>
        <v>299586.60370729008</v>
      </c>
      <c r="T83" s="54"/>
    </row>
    <row r="84" spans="1:20">
      <c r="A84" s="109" t="s">
        <v>188</v>
      </c>
      <c r="B84" s="107" t="s">
        <v>189</v>
      </c>
      <c r="C84" s="130">
        <v>170996.40935310078</v>
      </c>
      <c r="D84" s="51">
        <v>172527.83070524185</v>
      </c>
      <c r="E84" s="51">
        <v>173926.65346247979</v>
      </c>
      <c r="F84" s="51">
        <v>175281.88118550909</v>
      </c>
      <c r="G84" s="51">
        <v>176590.73037361182</v>
      </c>
      <c r="H84" s="51">
        <v>177825.19702306544</v>
      </c>
      <c r="I84" s="130">
        <f t="shared" si="23"/>
        <v>215299.66437234817</v>
      </c>
      <c r="J84" s="51">
        <f t="shared" si="24"/>
        <v>227961.89596509931</v>
      </c>
      <c r="K84" s="51">
        <f t="shared" si="25"/>
        <v>238107.13597601789</v>
      </c>
      <c r="L84" s="51">
        <f t="shared" si="26"/>
        <v>248144.20848533232</v>
      </c>
      <c r="M84" s="51">
        <f t="shared" si="27"/>
        <v>258010.11408951919</v>
      </c>
      <c r="N84" s="130">
        <f t="shared" si="28"/>
        <v>214715.98889969962</v>
      </c>
      <c r="O84" s="51">
        <f t="shared" si="29"/>
        <v>227480.0808434611</v>
      </c>
      <c r="P84" s="51">
        <f t="shared" si="30"/>
        <v>237589.19276021895</v>
      </c>
      <c r="Q84" s="51">
        <f t="shared" si="31"/>
        <v>247621.79601862445</v>
      </c>
      <c r="R84" s="51">
        <f t="shared" si="32"/>
        <v>257514.50076560242</v>
      </c>
      <c r="S84" s="51">
        <f t="shared" si="33"/>
        <v>267133.30363566289</v>
      </c>
      <c r="T84" s="54"/>
    </row>
    <row r="85" spans="1:20">
      <c r="A85" s="109" t="s">
        <v>190</v>
      </c>
      <c r="B85" s="107" t="s">
        <v>191</v>
      </c>
      <c r="C85" s="130">
        <v>581939.99142357137</v>
      </c>
      <c r="D85" s="51">
        <v>586260.95248404727</v>
      </c>
      <c r="E85" s="51">
        <v>590582.41354340513</v>
      </c>
      <c r="F85" s="51">
        <v>594622.86709766847</v>
      </c>
      <c r="G85" s="51">
        <v>598342.4763477064</v>
      </c>
      <c r="H85" s="51">
        <v>602160.89600811061</v>
      </c>
      <c r="I85" s="130">
        <f t="shared" si="23"/>
        <v>731602.46546004689</v>
      </c>
      <c r="J85" s="51">
        <f t="shared" si="24"/>
        <v>774063.57240146631</v>
      </c>
      <c r="K85" s="51">
        <f t="shared" si="25"/>
        <v>807750.04759692855</v>
      </c>
      <c r="L85" s="51">
        <f t="shared" si="26"/>
        <v>840787.16862616315</v>
      </c>
      <c r="M85" s="51">
        <f t="shared" si="27"/>
        <v>873687.21688607347</v>
      </c>
      <c r="N85" s="130">
        <f t="shared" si="28"/>
        <v>730727.74575502519</v>
      </c>
      <c r="O85" s="51">
        <f t="shared" si="29"/>
        <v>772992.32431827975</v>
      </c>
      <c r="P85" s="51">
        <f t="shared" si="30"/>
        <v>806753.85916298907</v>
      </c>
      <c r="Q85" s="51">
        <f t="shared" si="31"/>
        <v>840027.39649191557</v>
      </c>
      <c r="R85" s="51">
        <f t="shared" si="32"/>
        <v>872536.53551091789</v>
      </c>
      <c r="S85" s="51">
        <f t="shared" si="33"/>
        <v>904580.63403687894</v>
      </c>
      <c r="T85" s="54"/>
    </row>
    <row r="86" spans="1:20">
      <c r="A86" s="109" t="s">
        <v>192</v>
      </c>
      <c r="B86" s="107" t="s">
        <v>193</v>
      </c>
      <c r="C86" s="130">
        <v>321080.4644721825</v>
      </c>
      <c r="D86" s="51">
        <v>324713.32645912748</v>
      </c>
      <c r="E86" s="51">
        <v>328316.91120874591</v>
      </c>
      <c r="F86" s="51">
        <v>331679.57065073709</v>
      </c>
      <c r="G86" s="51">
        <v>335129.88921590126</v>
      </c>
      <c r="H86" s="51">
        <v>338618.04341796192</v>
      </c>
      <c r="I86" s="130">
        <f t="shared" si="23"/>
        <v>405213.87139747298</v>
      </c>
      <c r="J86" s="51">
        <f t="shared" si="24"/>
        <v>430317.86138917744</v>
      </c>
      <c r="K86" s="51">
        <f t="shared" si="25"/>
        <v>450561.53034904407</v>
      </c>
      <c r="L86" s="51">
        <f t="shared" si="26"/>
        <v>470922.45965184428</v>
      </c>
      <c r="M86" s="51">
        <f t="shared" si="27"/>
        <v>491307.6519954924</v>
      </c>
      <c r="N86" s="130">
        <f t="shared" si="28"/>
        <v>403172.84851963696</v>
      </c>
      <c r="O86" s="51">
        <f t="shared" si="29"/>
        <v>428138.54119610891</v>
      </c>
      <c r="P86" s="51">
        <f t="shared" si="30"/>
        <v>448491.06419702317</v>
      </c>
      <c r="Q86" s="51">
        <f t="shared" si="31"/>
        <v>468565.77777310903</v>
      </c>
      <c r="R86" s="51">
        <f t="shared" si="32"/>
        <v>488705.18815160019</v>
      </c>
      <c r="S86" s="51">
        <f t="shared" si="33"/>
        <v>508680.19899987272</v>
      </c>
      <c r="T86" s="54"/>
    </row>
    <row r="87" spans="1:20">
      <c r="A87" s="109" t="s">
        <v>194</v>
      </c>
      <c r="B87" s="107" t="s">
        <v>195</v>
      </c>
      <c r="C87" s="130">
        <v>217344.0951953608</v>
      </c>
      <c r="D87" s="51">
        <v>219291.68526964306</v>
      </c>
      <c r="E87" s="51">
        <v>221278.24089936219</v>
      </c>
      <c r="F87" s="51">
        <v>223048.96128583609</v>
      </c>
      <c r="G87" s="51">
        <v>224751.93240110271</v>
      </c>
      <c r="H87" s="51">
        <v>226386.57749094089</v>
      </c>
      <c r="I87" s="130">
        <f t="shared" si="23"/>
        <v>273656.87057680188</v>
      </c>
      <c r="J87" s="51">
        <f t="shared" si="24"/>
        <v>290024.59558116185</v>
      </c>
      <c r="K87" s="51">
        <f t="shared" si="25"/>
        <v>302995.08993737795</v>
      </c>
      <c r="L87" s="51">
        <f t="shared" si="26"/>
        <v>315820.03343678603</v>
      </c>
      <c r="M87" s="51">
        <f t="shared" si="27"/>
        <v>328468.78656457871</v>
      </c>
      <c r="N87" s="130">
        <f t="shared" si="28"/>
        <v>272913.63899353187</v>
      </c>
      <c r="O87" s="51">
        <f t="shared" si="29"/>
        <v>289138.80206761108</v>
      </c>
      <c r="P87" s="51">
        <f t="shared" si="30"/>
        <v>302272.92703025573</v>
      </c>
      <c r="Q87" s="51">
        <f t="shared" si="31"/>
        <v>315102.64506593789</v>
      </c>
      <c r="R87" s="51">
        <f t="shared" si="32"/>
        <v>327745.86494956253</v>
      </c>
      <c r="S87" s="51">
        <f t="shared" si="33"/>
        <v>340083.38163731585</v>
      </c>
      <c r="T87" s="54"/>
    </row>
    <row r="88" spans="1:20">
      <c r="A88" s="109" t="s">
        <v>196</v>
      </c>
      <c r="B88" s="107" t="s">
        <v>197</v>
      </c>
      <c r="C88" s="130">
        <v>271849.90091286157</v>
      </c>
      <c r="D88" s="51">
        <v>273985.4379158981</v>
      </c>
      <c r="E88" s="51">
        <v>276161.47892960958</v>
      </c>
      <c r="F88" s="51">
        <v>278391.75843046576</v>
      </c>
      <c r="G88" s="51">
        <v>280522.69464200409</v>
      </c>
      <c r="H88" s="51">
        <v>282530.45304434461</v>
      </c>
      <c r="I88" s="130">
        <f t="shared" si="23"/>
        <v>341909.89700081741</v>
      </c>
      <c r="J88" s="51">
        <f t="shared" si="24"/>
        <v>361958.86643044272</v>
      </c>
      <c r="K88" s="51">
        <f t="shared" si="25"/>
        <v>378174.08069149428</v>
      </c>
      <c r="L88" s="51">
        <f t="shared" si="26"/>
        <v>394188.76560983184</v>
      </c>
      <c r="M88" s="51">
        <f t="shared" si="27"/>
        <v>409929.05192327552</v>
      </c>
      <c r="N88" s="130">
        <f t="shared" si="28"/>
        <v>341355.23972469871</v>
      </c>
      <c r="O88" s="51">
        <f t="shared" si="29"/>
        <v>361253.19209236407</v>
      </c>
      <c r="P88" s="51">
        <f t="shared" si="30"/>
        <v>377245.12916307256</v>
      </c>
      <c r="Q88" s="51">
        <f t="shared" si="31"/>
        <v>393285.75636620924</v>
      </c>
      <c r="R88" s="51">
        <f t="shared" si="32"/>
        <v>409073.91634499934</v>
      </c>
      <c r="S88" s="51">
        <f t="shared" si="33"/>
        <v>424424.06679648877</v>
      </c>
      <c r="T88" s="54"/>
    </row>
    <row r="89" spans="1:20">
      <c r="A89" s="109" t="s">
        <v>198</v>
      </c>
      <c r="B89" s="107" t="s">
        <v>199</v>
      </c>
      <c r="C89" s="130">
        <v>302797.15231824969</v>
      </c>
      <c r="D89" s="51">
        <v>306188.79880465521</v>
      </c>
      <c r="E89" s="51">
        <v>309387.13933942339</v>
      </c>
      <c r="F89" s="51">
        <v>312459.7986926749</v>
      </c>
      <c r="G89" s="51">
        <v>315576.86407769332</v>
      </c>
      <c r="H89" s="51">
        <v>318625.95280410635</v>
      </c>
      <c r="I89" s="130">
        <f t="shared" si="23"/>
        <v>382096.87879192585</v>
      </c>
      <c r="J89" s="51">
        <f t="shared" si="24"/>
        <v>405507.01957965299</v>
      </c>
      <c r="K89" s="51">
        <f t="shared" si="25"/>
        <v>424452.92845537211</v>
      </c>
      <c r="L89" s="51">
        <f t="shared" si="26"/>
        <v>443446.66895689029</v>
      </c>
      <c r="M89" s="51">
        <f t="shared" si="27"/>
        <v>462300.73021769832</v>
      </c>
      <c r="N89" s="130">
        <f t="shared" si="28"/>
        <v>380214.94276977336</v>
      </c>
      <c r="O89" s="51">
        <f t="shared" si="29"/>
        <v>403713.72213242005</v>
      </c>
      <c r="P89" s="51">
        <f t="shared" si="30"/>
        <v>422632.40982730826</v>
      </c>
      <c r="Q89" s="51">
        <f t="shared" si="31"/>
        <v>441413.88723465212</v>
      </c>
      <c r="R89" s="51">
        <f t="shared" si="32"/>
        <v>460191.87096745364</v>
      </c>
      <c r="S89" s="51">
        <f t="shared" si="33"/>
        <v>478647.59787434124</v>
      </c>
      <c r="T89" s="54"/>
    </row>
    <row r="90" spans="1:20">
      <c r="A90" s="109" t="s">
        <v>200</v>
      </c>
      <c r="B90" s="107" t="s">
        <v>201</v>
      </c>
      <c r="C90" s="130">
        <v>146747.81237943613</v>
      </c>
      <c r="D90" s="51">
        <v>147929.71711179335</v>
      </c>
      <c r="E90" s="51">
        <v>149036.91463260102</v>
      </c>
      <c r="F90" s="51">
        <v>150027.66062002702</v>
      </c>
      <c r="G90" s="51">
        <v>151056.50997620728</v>
      </c>
      <c r="H90" s="51">
        <v>152086.45997353632</v>
      </c>
      <c r="I90" s="130">
        <f t="shared" si="23"/>
        <v>184603.36697375431</v>
      </c>
      <c r="J90" s="51">
        <f t="shared" si="24"/>
        <v>195339.45460386586</v>
      </c>
      <c r="K90" s="51">
        <f t="shared" si="25"/>
        <v>203801.19351645742</v>
      </c>
      <c r="L90" s="51">
        <f t="shared" si="26"/>
        <v>212263.67898982263</v>
      </c>
      <c r="M90" s="51">
        <f t="shared" si="27"/>
        <v>220665.26873665408</v>
      </c>
      <c r="N90" s="130">
        <f t="shared" si="28"/>
        <v>184267.62160165113</v>
      </c>
      <c r="O90" s="51">
        <f t="shared" si="29"/>
        <v>195047.1635224628</v>
      </c>
      <c r="P90" s="51">
        <f t="shared" si="30"/>
        <v>203589.03902369423</v>
      </c>
      <c r="Q90" s="51">
        <f t="shared" si="31"/>
        <v>211945.00266622548</v>
      </c>
      <c r="R90" s="51">
        <f t="shared" si="32"/>
        <v>220279.06941444997</v>
      </c>
      <c r="S90" s="51">
        <f t="shared" si="33"/>
        <v>228467.95151147255</v>
      </c>
      <c r="T90" s="54"/>
    </row>
    <row r="91" spans="1:20">
      <c r="A91" s="109" t="s">
        <v>202</v>
      </c>
      <c r="B91" s="107" t="s">
        <v>203</v>
      </c>
      <c r="C91" s="130">
        <v>317709.98392032966</v>
      </c>
      <c r="D91" s="51">
        <v>318996.26471178595</v>
      </c>
      <c r="E91" s="51">
        <v>320365.22688425577</v>
      </c>
      <c r="F91" s="51">
        <v>321643.19513439783</v>
      </c>
      <c r="G91" s="51">
        <v>322991.94818302611</v>
      </c>
      <c r="H91" s="51">
        <v>324290.03462264821</v>
      </c>
      <c r="I91" s="130">
        <f t="shared" si="23"/>
        <v>398079.47765724483</v>
      </c>
      <c r="J91" s="51">
        <f t="shared" si="24"/>
        <v>419895.76104607066</v>
      </c>
      <c r="K91" s="51">
        <f t="shared" si="25"/>
        <v>436927.87572591618</v>
      </c>
      <c r="L91" s="51">
        <f t="shared" si="26"/>
        <v>453866.29954722244</v>
      </c>
      <c r="M91" s="51">
        <f t="shared" si="27"/>
        <v>470518.85914812662</v>
      </c>
      <c r="N91" s="130">
        <f t="shared" si="28"/>
        <v>398940.61892197398</v>
      </c>
      <c r="O91" s="51">
        <f t="shared" si="29"/>
        <v>420600.5244995784</v>
      </c>
      <c r="P91" s="51">
        <f t="shared" si="30"/>
        <v>437628.81725482433</v>
      </c>
      <c r="Q91" s="51">
        <f t="shared" si="31"/>
        <v>454387.32810070366</v>
      </c>
      <c r="R91" s="51">
        <f t="shared" si="32"/>
        <v>471004.96221793909</v>
      </c>
      <c r="S91" s="51">
        <f t="shared" si="33"/>
        <v>487156.31831205025</v>
      </c>
      <c r="T91" s="54"/>
    </row>
    <row r="92" spans="1:20">
      <c r="A92" s="109" t="s">
        <v>204</v>
      </c>
      <c r="B92" s="107" t="s">
        <v>205</v>
      </c>
      <c r="C92" s="130">
        <v>180195.80751740286</v>
      </c>
      <c r="D92" s="51">
        <v>182354.73792162308</v>
      </c>
      <c r="E92" s="51">
        <v>184456.85878379646</v>
      </c>
      <c r="F92" s="51">
        <v>186419.95568323261</v>
      </c>
      <c r="G92" s="51">
        <v>188363.6609971165</v>
      </c>
      <c r="H92" s="51">
        <v>190188.66264589649</v>
      </c>
      <c r="I92" s="130">
        <f t="shared" si="23"/>
        <v>227562.78630958355</v>
      </c>
      <c r="J92" s="51">
        <f t="shared" si="24"/>
        <v>241763.60790608695</v>
      </c>
      <c r="K92" s="51">
        <f t="shared" si="25"/>
        <v>253237.36507330649</v>
      </c>
      <c r="L92" s="51">
        <f t="shared" si="26"/>
        <v>264687.45820711303</v>
      </c>
      <c r="M92" s="51">
        <f t="shared" si="27"/>
        <v>275948.51218658261</v>
      </c>
      <c r="N92" s="130">
        <f t="shared" si="28"/>
        <v>226267.44709465723</v>
      </c>
      <c r="O92" s="51">
        <f t="shared" si="29"/>
        <v>240436.97967471546</v>
      </c>
      <c r="P92" s="51">
        <f t="shared" si="30"/>
        <v>251973.77920562366</v>
      </c>
      <c r="Q92" s="51">
        <f t="shared" si="31"/>
        <v>263356.62264566513</v>
      </c>
      <c r="R92" s="51">
        <f t="shared" si="32"/>
        <v>274682.44806184917</v>
      </c>
      <c r="S92" s="51">
        <f t="shared" si="33"/>
        <v>285706.00014607032</v>
      </c>
      <c r="T92" s="54"/>
    </row>
    <row r="93" spans="1:20">
      <c r="A93" s="109" t="s">
        <v>206</v>
      </c>
      <c r="B93" s="107" t="s">
        <v>207</v>
      </c>
      <c r="C93" s="130">
        <v>303436.21562161209</v>
      </c>
      <c r="D93" s="51">
        <v>305222.48190413689</v>
      </c>
      <c r="E93" s="51">
        <v>306885.74489632371</v>
      </c>
      <c r="F93" s="51">
        <v>308625.41776897426</v>
      </c>
      <c r="G93" s="51">
        <v>310175.62541988207</v>
      </c>
      <c r="H93" s="51">
        <v>311761.35043835622</v>
      </c>
      <c r="I93" s="130">
        <f t="shared" si="23"/>
        <v>380890.9996968924</v>
      </c>
      <c r="J93" s="51">
        <f t="shared" si="24"/>
        <v>402228.49608452589</v>
      </c>
      <c r="K93" s="51">
        <f t="shared" si="25"/>
        <v>419244.21290640341</v>
      </c>
      <c r="L93" s="51">
        <f t="shared" si="26"/>
        <v>435856.88160651625</v>
      </c>
      <c r="M93" s="51">
        <f t="shared" si="27"/>
        <v>452340.74215517065</v>
      </c>
      <c r="N93" s="130">
        <f t="shared" si="28"/>
        <v>381017.39885449514</v>
      </c>
      <c r="O93" s="51">
        <f t="shared" si="29"/>
        <v>402439.62133516453</v>
      </c>
      <c r="P93" s="51">
        <f t="shared" si="30"/>
        <v>419215.42758404813</v>
      </c>
      <c r="Q93" s="51">
        <f t="shared" si="31"/>
        <v>435997.03362420149</v>
      </c>
      <c r="R93" s="51">
        <f t="shared" si="32"/>
        <v>452315.48202257854</v>
      </c>
      <c r="S93" s="51">
        <f t="shared" si="33"/>
        <v>468335.42649027042</v>
      </c>
      <c r="T93" s="54"/>
    </row>
    <row r="94" spans="1:20">
      <c r="A94" s="109" t="s">
        <v>208</v>
      </c>
      <c r="B94" s="107" t="s">
        <v>209</v>
      </c>
      <c r="C94" s="130">
        <v>302207.80248068884</v>
      </c>
      <c r="D94" s="51">
        <v>303615.29530429671</v>
      </c>
      <c r="E94" s="51">
        <v>304911.37148452096</v>
      </c>
      <c r="F94" s="51">
        <v>306305.37288921583</v>
      </c>
      <c r="G94" s="51">
        <v>307442.45218219759</v>
      </c>
      <c r="H94" s="51">
        <v>308629.42870244494</v>
      </c>
      <c r="I94" s="130">
        <f t="shared" si="23"/>
        <v>378885.37118979951</v>
      </c>
      <c r="J94" s="51">
        <f t="shared" si="24"/>
        <v>399640.72763536911</v>
      </c>
      <c r="K94" s="51">
        <f t="shared" si="25"/>
        <v>416092.60797200381</v>
      </c>
      <c r="L94" s="51">
        <f t="shared" si="26"/>
        <v>432016.2433788834</v>
      </c>
      <c r="M94" s="51">
        <f t="shared" si="27"/>
        <v>447796.5746360023</v>
      </c>
      <c r="N94" s="130">
        <f t="shared" si="28"/>
        <v>379474.91066232458</v>
      </c>
      <c r="O94" s="51">
        <f t="shared" si="29"/>
        <v>400320.52590477688</v>
      </c>
      <c r="P94" s="51">
        <f t="shared" si="30"/>
        <v>416518.37238417531</v>
      </c>
      <c r="Q94" s="51">
        <f t="shared" si="31"/>
        <v>432719.49189493636</v>
      </c>
      <c r="R94" s="51">
        <f t="shared" si="32"/>
        <v>448329.81561574549</v>
      </c>
      <c r="S94" s="51">
        <f t="shared" si="33"/>
        <v>463630.57805456867</v>
      </c>
      <c r="T94" s="54"/>
    </row>
    <row r="95" spans="1:20">
      <c r="A95" s="109" t="s">
        <v>210</v>
      </c>
      <c r="B95" s="107" t="s">
        <v>211</v>
      </c>
      <c r="C95" s="130">
        <v>122323.13030226501</v>
      </c>
      <c r="D95" s="51">
        <v>123492.31195363168</v>
      </c>
      <c r="E95" s="51">
        <v>124479.18195674905</v>
      </c>
      <c r="F95" s="51">
        <v>125403.29435822254</v>
      </c>
      <c r="G95" s="51">
        <v>126409.75487104172</v>
      </c>
      <c r="H95" s="51">
        <v>127314.48340339361</v>
      </c>
      <c r="I95" s="130">
        <f t="shared" si="23"/>
        <v>154107.61966634067</v>
      </c>
      <c r="J95" s="51">
        <f t="shared" si="24"/>
        <v>163152.16651464289</v>
      </c>
      <c r="K95" s="51">
        <f t="shared" si="25"/>
        <v>170350.86033788204</v>
      </c>
      <c r="L95" s="51">
        <f t="shared" si="26"/>
        <v>177630.21026604727</v>
      </c>
      <c r="M95" s="51">
        <f t="shared" si="27"/>
        <v>184723.1153855944</v>
      </c>
      <c r="N95" s="130">
        <f t="shared" si="28"/>
        <v>153598.14856651181</v>
      </c>
      <c r="O95" s="51">
        <f t="shared" si="29"/>
        <v>162826.1422631134</v>
      </c>
      <c r="P95" s="51">
        <f t="shared" si="30"/>
        <v>170042.41597126139</v>
      </c>
      <c r="Q95" s="51">
        <f t="shared" si="31"/>
        <v>177158.00837834962</v>
      </c>
      <c r="R95" s="51">
        <f t="shared" si="32"/>
        <v>184337.7896939874</v>
      </c>
      <c r="S95" s="51">
        <f t="shared" si="33"/>
        <v>191254.89031683697</v>
      </c>
      <c r="T95" s="54"/>
    </row>
    <row r="96" spans="1:20">
      <c r="A96" s="109" t="s">
        <v>212</v>
      </c>
      <c r="B96" s="107" t="s">
        <v>213</v>
      </c>
      <c r="C96" s="130">
        <v>453653.46174926235</v>
      </c>
      <c r="D96" s="51">
        <v>458470.9855503767</v>
      </c>
      <c r="E96" s="51">
        <v>463062.64303900616</v>
      </c>
      <c r="F96" s="51">
        <v>467436.60665228718</v>
      </c>
      <c r="G96" s="51">
        <v>471575.9935200754</v>
      </c>
      <c r="H96" s="51">
        <v>475657.90275339817</v>
      </c>
      <c r="I96" s="130">
        <f t="shared" si="23"/>
        <v>572131.74773000123</v>
      </c>
      <c r="J96" s="51">
        <f t="shared" si="24"/>
        <v>606926.17236238508</v>
      </c>
      <c r="K96" s="51">
        <f t="shared" si="25"/>
        <v>634977.16311322839</v>
      </c>
      <c r="L96" s="51">
        <f t="shared" si="26"/>
        <v>662655.68642899499</v>
      </c>
      <c r="M96" s="51">
        <f t="shared" si="27"/>
        <v>690141.50869219762</v>
      </c>
      <c r="N96" s="130">
        <f t="shared" si="28"/>
        <v>569641.50315065426</v>
      </c>
      <c r="O96" s="51">
        <f t="shared" si="29"/>
        <v>604499.67075492989</v>
      </c>
      <c r="P96" s="51">
        <f t="shared" si="30"/>
        <v>632557.90511018259</v>
      </c>
      <c r="Q96" s="51">
        <f t="shared" si="31"/>
        <v>660350.58091138129</v>
      </c>
      <c r="R96" s="51">
        <f t="shared" si="32"/>
        <v>687678.54511638498</v>
      </c>
      <c r="S96" s="51">
        <f t="shared" si="33"/>
        <v>714544.78381061391</v>
      </c>
      <c r="T96" s="54"/>
    </row>
    <row r="97" spans="1:20">
      <c r="A97" s="109" t="s">
        <v>214</v>
      </c>
      <c r="B97" s="107" t="s">
        <v>215</v>
      </c>
      <c r="C97" s="130">
        <v>854002.81278611184</v>
      </c>
      <c r="D97" s="51">
        <v>860528.06551037484</v>
      </c>
      <c r="E97" s="51">
        <v>866770.24370609934</v>
      </c>
      <c r="F97" s="51">
        <v>872697.27933786612</v>
      </c>
      <c r="G97" s="51">
        <v>878604.04574853077</v>
      </c>
      <c r="H97" s="51">
        <v>884070.48384798225</v>
      </c>
      <c r="I97" s="130">
        <f t="shared" si="23"/>
        <v>1073863.8683975565</v>
      </c>
      <c r="J97" s="51">
        <f t="shared" si="24"/>
        <v>1136056.9768221215</v>
      </c>
      <c r="K97" s="51">
        <f t="shared" si="25"/>
        <v>1185493.0375677701</v>
      </c>
      <c r="L97" s="51">
        <f t="shared" si="26"/>
        <v>1234609.0026527178</v>
      </c>
      <c r="M97" s="51">
        <f t="shared" si="27"/>
        <v>1282715.4431394101</v>
      </c>
      <c r="N97" s="130">
        <f t="shared" si="28"/>
        <v>1072350.3444557558</v>
      </c>
      <c r="O97" s="51">
        <f t="shared" si="29"/>
        <v>1134616.9085311508</v>
      </c>
      <c r="P97" s="51">
        <f t="shared" si="30"/>
        <v>1184034.9849261928</v>
      </c>
      <c r="Q97" s="51">
        <f t="shared" si="31"/>
        <v>1232864.8359353351</v>
      </c>
      <c r="R97" s="51">
        <f t="shared" si="32"/>
        <v>1281229.6643934189</v>
      </c>
      <c r="S97" s="51">
        <f t="shared" si="33"/>
        <v>1328072.0221356363</v>
      </c>
      <c r="T97" s="54"/>
    </row>
    <row r="98" spans="1:20">
      <c r="A98" s="109" t="s">
        <v>216</v>
      </c>
      <c r="B98" s="107" t="s">
        <v>217</v>
      </c>
      <c r="C98" s="130">
        <v>571005.4963715903</v>
      </c>
      <c r="D98" s="51">
        <v>573225.26615281124</v>
      </c>
      <c r="E98" s="51">
        <v>575346.41389925301</v>
      </c>
      <c r="F98" s="51">
        <v>577043.32712033961</v>
      </c>
      <c r="G98" s="51">
        <v>578719.25824018614</v>
      </c>
      <c r="H98" s="51">
        <v>580126.37900341325</v>
      </c>
      <c r="I98" s="130">
        <f t="shared" si="23"/>
        <v>715335.06743790826</v>
      </c>
      <c r="J98" s="51">
        <f t="shared" si="24"/>
        <v>754094.07780900155</v>
      </c>
      <c r="K98" s="51">
        <f t="shared" si="25"/>
        <v>783869.57639552909</v>
      </c>
      <c r="L98" s="51">
        <f t="shared" si="26"/>
        <v>813212.74320233997</v>
      </c>
      <c r="M98" s="51">
        <f t="shared" si="27"/>
        <v>841716.89804789436</v>
      </c>
      <c r="N98" s="130">
        <f t="shared" si="28"/>
        <v>716997.56903911044</v>
      </c>
      <c r="O98" s="51">
        <f t="shared" si="29"/>
        <v>755804.61049635278</v>
      </c>
      <c r="P98" s="51">
        <f t="shared" si="30"/>
        <v>785941.0119984803</v>
      </c>
      <c r="Q98" s="51">
        <f t="shared" si="31"/>
        <v>815192.67180202983</v>
      </c>
      <c r="R98" s="51">
        <f t="shared" si="32"/>
        <v>843920.85900467425</v>
      </c>
      <c r="S98" s="51">
        <f t="shared" si="33"/>
        <v>871479.85068322672</v>
      </c>
      <c r="T98" s="54"/>
    </row>
    <row r="99" spans="1:20">
      <c r="A99" s="109" t="s">
        <v>218</v>
      </c>
      <c r="B99" s="107" t="s">
        <v>219</v>
      </c>
      <c r="C99" s="130">
        <v>396188.46463618666</v>
      </c>
      <c r="D99" s="51">
        <v>399790.39043982764</v>
      </c>
      <c r="E99" s="51">
        <v>403316.95502658386</v>
      </c>
      <c r="F99" s="51">
        <v>406761.64778897201</v>
      </c>
      <c r="G99" s="51">
        <v>410458.97846880945</v>
      </c>
      <c r="H99" s="51">
        <v>413762.29980723525</v>
      </c>
      <c r="I99" s="130">
        <f t="shared" si="23"/>
        <v>498903.49011598475</v>
      </c>
      <c r="J99" s="51">
        <f t="shared" si="24"/>
        <v>528618.79368342261</v>
      </c>
      <c r="K99" s="51">
        <f t="shared" si="25"/>
        <v>552554.83524514385</v>
      </c>
      <c r="L99" s="51">
        <f t="shared" si="26"/>
        <v>576774.43268030568</v>
      </c>
      <c r="M99" s="51">
        <f t="shared" si="27"/>
        <v>600335.94769676868</v>
      </c>
      <c r="N99" s="130">
        <f t="shared" si="28"/>
        <v>497484.11850771942</v>
      </c>
      <c r="O99" s="51">
        <f t="shared" si="29"/>
        <v>527128.57958010444</v>
      </c>
      <c r="P99" s="51">
        <f t="shared" si="30"/>
        <v>550943.44577811996</v>
      </c>
      <c r="Q99" s="51">
        <f t="shared" si="31"/>
        <v>574634.69182191417</v>
      </c>
      <c r="R99" s="51">
        <f t="shared" si="32"/>
        <v>598554.28822072176</v>
      </c>
      <c r="S99" s="51">
        <f t="shared" si="33"/>
        <v>621563.71491639467</v>
      </c>
      <c r="T99" s="54"/>
    </row>
    <row r="100" spans="1:20">
      <c r="A100" s="109" t="s">
        <v>220</v>
      </c>
      <c r="B100" s="107" t="s">
        <v>221</v>
      </c>
      <c r="C100" s="130">
        <v>267996.49748876307</v>
      </c>
      <c r="D100" s="51">
        <v>270048.93722763786</v>
      </c>
      <c r="E100" s="51">
        <v>272145.84059014631</v>
      </c>
      <c r="F100" s="51">
        <v>274235.73032657994</v>
      </c>
      <c r="G100" s="51">
        <v>276539.87722334714</v>
      </c>
      <c r="H100" s="51">
        <v>278657.54426875751</v>
      </c>
      <c r="I100" s="130">
        <f t="shared" si="23"/>
        <v>336997.48795052379</v>
      </c>
      <c r="J100" s="51">
        <f t="shared" si="24"/>
        <v>356695.65627173253</v>
      </c>
      <c r="K100" s="51">
        <f t="shared" si="25"/>
        <v>372528.43185341067</v>
      </c>
      <c r="L100" s="51">
        <f t="shared" si="26"/>
        <v>388592.13506301178</v>
      </c>
      <c r="M100" s="51">
        <f t="shared" si="27"/>
        <v>404309.77157506975</v>
      </c>
      <c r="N100" s="130">
        <f t="shared" si="28"/>
        <v>336516.61574443558</v>
      </c>
      <c r="O100" s="51">
        <f t="shared" si="29"/>
        <v>356062.8671972712</v>
      </c>
      <c r="P100" s="51">
        <f t="shared" si="30"/>
        <v>371759.64288194961</v>
      </c>
      <c r="Q100" s="51">
        <f t="shared" si="31"/>
        <v>387414.50979795208</v>
      </c>
      <c r="R100" s="51">
        <f t="shared" si="32"/>
        <v>403265.94875215879</v>
      </c>
      <c r="S100" s="51">
        <f t="shared" si="33"/>
        <v>418606.08974249498</v>
      </c>
      <c r="T100" s="54"/>
    </row>
    <row r="101" spans="1:20">
      <c r="A101" s="109" t="s">
        <v>222</v>
      </c>
      <c r="B101" s="107" t="s">
        <v>223</v>
      </c>
      <c r="C101" s="130">
        <v>607341.80157095927</v>
      </c>
      <c r="D101" s="51">
        <v>608297.82245656312</v>
      </c>
      <c r="E101" s="51">
        <v>608870.76286555873</v>
      </c>
      <c r="F101" s="51">
        <v>609502.67149004422</v>
      </c>
      <c r="G101" s="51">
        <v>609820.32922054699</v>
      </c>
      <c r="H101" s="51">
        <v>609968.10099166993</v>
      </c>
      <c r="I101" s="130">
        <f t="shared" si="23"/>
        <v>759102.55451527657</v>
      </c>
      <c r="J101" s="51">
        <f t="shared" si="24"/>
        <v>798033.71557707537</v>
      </c>
      <c r="K101" s="51">
        <f t="shared" si="25"/>
        <v>827963.13285017421</v>
      </c>
      <c r="L101" s="51">
        <f t="shared" si="26"/>
        <v>856915.77690710907</v>
      </c>
      <c r="M101" s="51">
        <f t="shared" si="27"/>
        <v>885014.84582870919</v>
      </c>
      <c r="N101" s="130">
        <f t="shared" si="28"/>
        <v>762624.17449450924</v>
      </c>
      <c r="O101" s="51">
        <f t="shared" si="29"/>
        <v>802048.210214447</v>
      </c>
      <c r="P101" s="51">
        <f t="shared" si="30"/>
        <v>831736.31047718471</v>
      </c>
      <c r="Q101" s="51">
        <f t="shared" si="31"/>
        <v>861048.18804849614</v>
      </c>
      <c r="R101" s="51">
        <f t="shared" si="32"/>
        <v>889274.1838923319</v>
      </c>
      <c r="S101" s="51">
        <f t="shared" si="33"/>
        <v>916308.80582767678</v>
      </c>
      <c r="T101" s="54"/>
    </row>
    <row r="102" spans="1:20">
      <c r="A102" s="109" t="s">
        <v>224</v>
      </c>
      <c r="B102" s="107" t="s">
        <v>225</v>
      </c>
      <c r="C102" s="130">
        <v>228626.7037710124</v>
      </c>
      <c r="D102" s="51">
        <v>229629.00385717858</v>
      </c>
      <c r="E102" s="51">
        <v>230658.95181858554</v>
      </c>
      <c r="F102" s="51">
        <v>231450.8871596324</v>
      </c>
      <c r="G102" s="51">
        <v>232005.80625093254</v>
      </c>
      <c r="H102" s="51">
        <v>232489.68676290917</v>
      </c>
      <c r="I102" s="130">
        <f t="shared" ref="I102:I133" si="34">D102/D$2*I$3</f>
        <v>286556.94132659782</v>
      </c>
      <c r="J102" s="51">
        <f t="shared" ref="J102:J133" si="35">E102/E$2*J$3</f>
        <v>302319.69011713518</v>
      </c>
      <c r="K102" s="51">
        <f t="shared" ref="K102:K133" si="36">F102/F$2*K$3</f>
        <v>314408.46873592678</v>
      </c>
      <c r="L102" s="51">
        <f t="shared" ref="L102:L133" si="37">G102/G$2*L$3</f>
        <v>326013.1323673483</v>
      </c>
      <c r="M102" s="51">
        <f t="shared" ref="M102:M133" si="38">H102/H$2*M$3</f>
        <v>337323.90915644111</v>
      </c>
      <c r="N102" s="130">
        <f t="shared" ref="N102:N133" si="39">C102/C$2*N$3</f>
        <v>287080.93330605037</v>
      </c>
      <c r="O102" s="51">
        <f t="shared" ref="O102:O133" si="40">D102/D$2*O$3</f>
        <v>302768.68461111048</v>
      </c>
      <c r="P102" s="51">
        <f t="shared" ref="P102:P133" si="41">E102/E$2*P$3</f>
        <v>315087.26853827562</v>
      </c>
      <c r="Q102" s="51">
        <f t="shared" ref="Q102:Q133" si="42">F102/F$2*Q$3</f>
        <v>326972.09763464291</v>
      </c>
      <c r="R102" s="51">
        <f t="shared" ref="R102:R133" si="43">G102/G$2*R$3</f>
        <v>338323.87036979903</v>
      </c>
      <c r="S102" s="51">
        <f t="shared" ref="S102:S133" si="44">H102/H$2*S$3</f>
        <v>349251.6197136041</v>
      </c>
      <c r="T102" s="54"/>
    </row>
    <row r="103" spans="1:20">
      <c r="A103" s="109" t="s">
        <v>226</v>
      </c>
      <c r="B103" s="107" t="s">
        <v>227</v>
      </c>
      <c r="C103" s="130">
        <v>368126.52400850947</v>
      </c>
      <c r="D103" s="51">
        <v>369879.69364138518</v>
      </c>
      <c r="E103" s="51">
        <v>371398.33379572351</v>
      </c>
      <c r="F103" s="51">
        <v>373105.50114990398</v>
      </c>
      <c r="G103" s="51">
        <v>374773.18314648711</v>
      </c>
      <c r="H103" s="51">
        <v>376229.84963790991</v>
      </c>
      <c r="I103" s="130">
        <f t="shared" si="34"/>
        <v>461577.5528714027</v>
      </c>
      <c r="J103" s="51">
        <f t="shared" si="35"/>
        <v>486783.7484644996</v>
      </c>
      <c r="K103" s="51">
        <f t="shared" si="36"/>
        <v>506835.51371563552</v>
      </c>
      <c r="L103" s="51">
        <f t="shared" si="37"/>
        <v>526628.97252114385</v>
      </c>
      <c r="M103" s="51">
        <f t="shared" si="38"/>
        <v>545879.36948197964</v>
      </c>
      <c r="N103" s="130">
        <f t="shared" si="39"/>
        <v>462247.4292982152</v>
      </c>
      <c r="O103" s="51">
        <f t="shared" si="40"/>
        <v>487690.95552848984</v>
      </c>
      <c r="P103" s="51">
        <f t="shared" si="41"/>
        <v>507341.62109346775</v>
      </c>
      <c r="Q103" s="51">
        <f t="shared" si="42"/>
        <v>527088.44561856613</v>
      </c>
      <c r="R103" s="51">
        <f t="shared" si="43"/>
        <v>546515.26132837636</v>
      </c>
      <c r="S103" s="51">
        <f t="shared" si="44"/>
        <v>565181.56224557653</v>
      </c>
      <c r="T103" s="54"/>
    </row>
    <row r="104" spans="1:20">
      <c r="A104" s="109" t="s">
        <v>228</v>
      </c>
      <c r="B104" s="107" t="s">
        <v>229</v>
      </c>
      <c r="C104" s="130">
        <v>376070.00493760325</v>
      </c>
      <c r="D104" s="51">
        <v>379893.39607566019</v>
      </c>
      <c r="E104" s="51">
        <v>383635.59306025965</v>
      </c>
      <c r="F104" s="51">
        <v>387139.51188456971</v>
      </c>
      <c r="G104" s="51">
        <v>391072.50273974478</v>
      </c>
      <c r="H104" s="51">
        <v>394817.40823061246</v>
      </c>
      <c r="I104" s="130">
        <f t="shared" si="34"/>
        <v>474073.77892612742</v>
      </c>
      <c r="J104" s="51">
        <f t="shared" si="35"/>
        <v>502822.85901958152</v>
      </c>
      <c r="K104" s="51">
        <f t="shared" si="36"/>
        <v>525899.65245996695</v>
      </c>
      <c r="L104" s="51">
        <f t="shared" si="37"/>
        <v>549532.676190987</v>
      </c>
      <c r="M104" s="51">
        <f t="shared" si="38"/>
        <v>572848.42782373284</v>
      </c>
      <c r="N104" s="130">
        <f t="shared" si="39"/>
        <v>472221.86308573582</v>
      </c>
      <c r="O104" s="51">
        <f t="shared" si="40"/>
        <v>500894.14616723952</v>
      </c>
      <c r="P104" s="51">
        <f t="shared" si="41"/>
        <v>524058.09606943146</v>
      </c>
      <c r="Q104" s="51">
        <f t="shared" si="42"/>
        <v>546914.37925163051</v>
      </c>
      <c r="R104" s="51">
        <f t="shared" si="43"/>
        <v>570283.84271991672</v>
      </c>
      <c r="S104" s="51">
        <f t="shared" si="44"/>
        <v>593104.24146378681</v>
      </c>
      <c r="T104" s="54"/>
    </row>
    <row r="105" spans="1:20">
      <c r="A105" s="109" t="s">
        <v>230</v>
      </c>
      <c r="B105" s="107" t="s">
        <v>231</v>
      </c>
      <c r="C105" s="130">
        <v>187797.5658813417</v>
      </c>
      <c r="D105" s="51">
        <v>189607.45311201131</v>
      </c>
      <c r="E105" s="51">
        <v>191356.11220924498</v>
      </c>
      <c r="F105" s="51">
        <v>193122.48239170111</v>
      </c>
      <c r="G105" s="51">
        <v>195003.31228083346</v>
      </c>
      <c r="H105" s="51">
        <v>196805.62070989143</v>
      </c>
      <c r="I105" s="130">
        <f t="shared" si="34"/>
        <v>236613.54142483565</v>
      </c>
      <c r="J105" s="51">
        <f t="shared" si="35"/>
        <v>250806.30987440966</v>
      </c>
      <c r="K105" s="51">
        <f t="shared" si="36"/>
        <v>262342.23904865573</v>
      </c>
      <c r="L105" s="51">
        <f t="shared" si="37"/>
        <v>274017.45536455588</v>
      </c>
      <c r="M105" s="51">
        <f t="shared" si="38"/>
        <v>285549.18820773979</v>
      </c>
      <c r="N105" s="130">
        <f t="shared" si="39"/>
        <v>235812.78825512115</v>
      </c>
      <c r="O105" s="51">
        <f t="shared" si="40"/>
        <v>249999.77444875293</v>
      </c>
      <c r="P105" s="51">
        <f t="shared" si="41"/>
        <v>261398.37296033592</v>
      </c>
      <c r="Q105" s="51">
        <f t="shared" si="42"/>
        <v>272825.32351873053</v>
      </c>
      <c r="R105" s="51">
        <f t="shared" si="43"/>
        <v>284364.7597096159</v>
      </c>
      <c r="S105" s="51">
        <f t="shared" si="44"/>
        <v>295646.15428195661</v>
      </c>
      <c r="T105" s="54"/>
    </row>
    <row r="106" spans="1:20">
      <c r="A106" s="109" t="s">
        <v>232</v>
      </c>
      <c r="B106" s="107" t="s">
        <v>233</v>
      </c>
      <c r="C106" s="130">
        <v>212526.80354807398</v>
      </c>
      <c r="D106" s="51">
        <v>214103.53880778083</v>
      </c>
      <c r="E106" s="51">
        <v>215659.34017724378</v>
      </c>
      <c r="F106" s="51">
        <v>217189.17364855541</v>
      </c>
      <c r="G106" s="51">
        <v>218749.45902764209</v>
      </c>
      <c r="H106" s="51">
        <v>220336.30017997688</v>
      </c>
      <c r="I106" s="130">
        <f t="shared" si="34"/>
        <v>267182.51691810496</v>
      </c>
      <c r="J106" s="51">
        <f t="shared" si="35"/>
        <v>282660.02415778249</v>
      </c>
      <c r="K106" s="51">
        <f t="shared" si="36"/>
        <v>295035.01304692106</v>
      </c>
      <c r="L106" s="51">
        <f t="shared" si="37"/>
        <v>307385.39476090315</v>
      </c>
      <c r="M106" s="51">
        <f t="shared" si="38"/>
        <v>319690.3189154042</v>
      </c>
      <c r="N106" s="130">
        <f t="shared" si="39"/>
        <v>266864.68425946165</v>
      </c>
      <c r="O106" s="51">
        <f t="shared" si="40"/>
        <v>282298.16672345914</v>
      </c>
      <c r="P106" s="51">
        <f t="shared" si="41"/>
        <v>294597.33470331016</v>
      </c>
      <c r="Q106" s="51">
        <f t="shared" si="42"/>
        <v>306824.48688314483</v>
      </c>
      <c r="R106" s="51">
        <f t="shared" si="43"/>
        <v>318992.72184371966</v>
      </c>
      <c r="S106" s="51">
        <f t="shared" si="44"/>
        <v>330994.509008202</v>
      </c>
      <c r="T106" s="54"/>
    </row>
    <row r="107" spans="1:20">
      <c r="A107" s="109" t="s">
        <v>234</v>
      </c>
      <c r="B107" s="107" t="s">
        <v>235</v>
      </c>
      <c r="C107" s="130">
        <v>215846.04219396293</v>
      </c>
      <c r="D107" s="51">
        <v>218977.27659375404</v>
      </c>
      <c r="E107" s="51">
        <v>222014.96066031462</v>
      </c>
      <c r="F107" s="51">
        <v>225148.26996507982</v>
      </c>
      <c r="G107" s="51">
        <v>228340.30915768127</v>
      </c>
      <c r="H107" s="51">
        <v>231361.66382385767</v>
      </c>
      <c r="I107" s="130">
        <f t="shared" si="34"/>
        <v>273264.51600932161</v>
      </c>
      <c r="J107" s="51">
        <f t="shared" si="35"/>
        <v>290990.19820823648</v>
      </c>
      <c r="K107" s="51">
        <f t="shared" si="36"/>
        <v>305846.84149186575</v>
      </c>
      <c r="L107" s="51">
        <f t="shared" si="37"/>
        <v>320862.39839062287</v>
      </c>
      <c r="M107" s="51">
        <f t="shared" si="38"/>
        <v>335687.23824549862</v>
      </c>
      <c r="N107" s="130">
        <f t="shared" si="39"/>
        <v>271032.57065510203</v>
      </c>
      <c r="O107" s="51">
        <f t="shared" si="40"/>
        <v>288724.25033577299</v>
      </c>
      <c r="P107" s="51">
        <f t="shared" si="41"/>
        <v>303279.30902985507</v>
      </c>
      <c r="Q107" s="51">
        <f t="shared" si="42"/>
        <v>318068.35140156106</v>
      </c>
      <c r="R107" s="51">
        <f t="shared" si="43"/>
        <v>332978.6370609536</v>
      </c>
      <c r="S107" s="51">
        <f t="shared" si="44"/>
        <v>347557.07642429421</v>
      </c>
      <c r="T107" s="54"/>
    </row>
    <row r="108" spans="1:20">
      <c r="A108" s="109" t="s">
        <v>236</v>
      </c>
      <c r="B108" s="107" t="s">
        <v>237</v>
      </c>
      <c r="C108" s="130">
        <v>165569.04250486812</v>
      </c>
      <c r="D108" s="51">
        <v>166394.42660953023</v>
      </c>
      <c r="E108" s="51">
        <v>167210.25445987404</v>
      </c>
      <c r="F108" s="51">
        <v>168072.03297102329</v>
      </c>
      <c r="G108" s="51">
        <v>168905.70346721</v>
      </c>
      <c r="H108" s="51">
        <v>169629.14292658449</v>
      </c>
      <c r="I108" s="130">
        <f t="shared" si="34"/>
        <v>207645.71174413268</v>
      </c>
      <c r="J108" s="51">
        <f t="shared" si="35"/>
        <v>219158.85732661712</v>
      </c>
      <c r="K108" s="51">
        <f t="shared" si="36"/>
        <v>228313.10422805796</v>
      </c>
      <c r="L108" s="51">
        <f t="shared" si="37"/>
        <v>237345.25593078459</v>
      </c>
      <c r="M108" s="51">
        <f t="shared" si="38"/>
        <v>246118.296237392</v>
      </c>
      <c r="N108" s="130">
        <f t="shared" si="39"/>
        <v>207900.9777287145</v>
      </c>
      <c r="O108" s="51">
        <f t="shared" si="40"/>
        <v>219393.11160589042</v>
      </c>
      <c r="P108" s="51">
        <f t="shared" si="41"/>
        <v>228414.38380761133</v>
      </c>
      <c r="Q108" s="51">
        <f t="shared" si="42"/>
        <v>237436.39892100223</v>
      </c>
      <c r="R108" s="51">
        <f t="shared" si="43"/>
        <v>246307.76379257266</v>
      </c>
      <c r="S108" s="51">
        <f t="shared" si="44"/>
        <v>254820.99332068782</v>
      </c>
      <c r="T108" s="54"/>
    </row>
    <row r="109" spans="1:20">
      <c r="A109" s="109" t="s">
        <v>238</v>
      </c>
      <c r="B109" s="107" t="s">
        <v>239</v>
      </c>
      <c r="C109" s="130">
        <v>311110.50983405887</v>
      </c>
      <c r="D109" s="51">
        <v>312416.61598396441</v>
      </c>
      <c r="E109" s="51">
        <v>313636.37683558528</v>
      </c>
      <c r="F109" s="51">
        <v>314618.19025443151</v>
      </c>
      <c r="G109" s="51">
        <v>315728.66563177726</v>
      </c>
      <c r="H109" s="51">
        <v>316767.03929989273</v>
      </c>
      <c r="I109" s="130">
        <f t="shared" si="34"/>
        <v>389868.65070255985</v>
      </c>
      <c r="J109" s="51">
        <f t="shared" si="35"/>
        <v>411076.4030913068</v>
      </c>
      <c r="K109" s="51">
        <f t="shared" si="36"/>
        <v>427384.93962280557</v>
      </c>
      <c r="L109" s="51">
        <f t="shared" si="37"/>
        <v>443659.97956727911</v>
      </c>
      <c r="M109" s="51">
        <f t="shared" si="38"/>
        <v>459603.59565334022</v>
      </c>
      <c r="N109" s="130">
        <f t="shared" si="39"/>
        <v>390653.82149732456</v>
      </c>
      <c r="O109" s="51">
        <f t="shared" si="40"/>
        <v>411925.17618963792</v>
      </c>
      <c r="P109" s="51">
        <f t="shared" si="41"/>
        <v>428436.99978785362</v>
      </c>
      <c r="Q109" s="51">
        <f t="shared" si="42"/>
        <v>444463.06032327248</v>
      </c>
      <c r="R109" s="51">
        <f t="shared" si="43"/>
        <v>460413.23650194495</v>
      </c>
      <c r="S109" s="51">
        <f t="shared" si="44"/>
        <v>475855.09313448088</v>
      </c>
      <c r="T109" s="54"/>
    </row>
    <row r="110" spans="1:20">
      <c r="A110" s="109" t="s">
        <v>240</v>
      </c>
      <c r="B110" s="107" t="s">
        <v>241</v>
      </c>
      <c r="C110" s="130">
        <v>200630.13921395215</v>
      </c>
      <c r="D110" s="51">
        <v>202427.07593091269</v>
      </c>
      <c r="E110" s="51">
        <v>204217.16326302558</v>
      </c>
      <c r="F110" s="51">
        <v>205886.93853523131</v>
      </c>
      <c r="G110" s="51">
        <v>207741.10656421515</v>
      </c>
      <c r="H110" s="51">
        <v>209568.29165108362</v>
      </c>
      <c r="I110" s="130">
        <f t="shared" si="34"/>
        <v>252611.31105427613</v>
      </c>
      <c r="J110" s="51">
        <f t="shared" si="35"/>
        <v>267663.01081102731</v>
      </c>
      <c r="K110" s="51">
        <f t="shared" si="36"/>
        <v>279681.78420912114</v>
      </c>
      <c r="L110" s="51">
        <f t="shared" si="37"/>
        <v>291916.52556836238</v>
      </c>
      <c r="M110" s="51">
        <f t="shared" si="38"/>
        <v>304066.8012386809</v>
      </c>
      <c r="N110" s="130">
        <f t="shared" si="39"/>
        <v>251926.33522176917</v>
      </c>
      <c r="O110" s="51">
        <f t="shared" si="40"/>
        <v>266902.60585459502</v>
      </c>
      <c r="P110" s="51">
        <f t="shared" si="41"/>
        <v>278966.96683071053</v>
      </c>
      <c r="Q110" s="51">
        <f t="shared" si="42"/>
        <v>290857.74954065768</v>
      </c>
      <c r="R110" s="51">
        <f t="shared" si="43"/>
        <v>302939.7252743438</v>
      </c>
      <c r="S110" s="51">
        <f t="shared" si="44"/>
        <v>314818.54665834928</v>
      </c>
      <c r="T110" s="54"/>
    </row>
    <row r="111" spans="1:20">
      <c r="A111" s="109" t="s">
        <v>242</v>
      </c>
      <c r="B111" s="107" t="s">
        <v>243</v>
      </c>
      <c r="C111" s="130">
        <v>249333.3201863539</v>
      </c>
      <c r="D111" s="51">
        <v>252044.05363828246</v>
      </c>
      <c r="E111" s="51">
        <v>254625.0486432231</v>
      </c>
      <c r="F111" s="51">
        <v>257189.0181893174</v>
      </c>
      <c r="G111" s="51">
        <v>259795.26121218098</v>
      </c>
      <c r="H111" s="51">
        <v>262214.26137984754</v>
      </c>
      <c r="I111" s="130">
        <f t="shared" si="34"/>
        <v>314528.96575323149</v>
      </c>
      <c r="J111" s="51">
        <f t="shared" si="35"/>
        <v>333731.53391602769</v>
      </c>
      <c r="K111" s="51">
        <f t="shared" si="36"/>
        <v>349371.76684411947</v>
      </c>
      <c r="L111" s="51">
        <f t="shared" si="37"/>
        <v>365062.70360479888</v>
      </c>
      <c r="M111" s="51">
        <f t="shared" si="38"/>
        <v>380451.88548694918</v>
      </c>
      <c r="N111" s="130">
        <f t="shared" si="39"/>
        <v>313081.72266301222</v>
      </c>
      <c r="O111" s="51">
        <f t="shared" si="40"/>
        <v>332323.20526712656</v>
      </c>
      <c r="P111" s="51">
        <f t="shared" si="41"/>
        <v>347825.69870307634</v>
      </c>
      <c r="Q111" s="51">
        <f t="shared" si="42"/>
        <v>363332.51428825065</v>
      </c>
      <c r="R111" s="51">
        <f t="shared" si="43"/>
        <v>378848.01116560289</v>
      </c>
      <c r="S111" s="51">
        <f t="shared" si="44"/>
        <v>393904.5932489438</v>
      </c>
      <c r="T111" s="54"/>
    </row>
    <row r="112" spans="1:20">
      <c r="A112" s="109" t="s">
        <v>244</v>
      </c>
      <c r="B112" s="107" t="s">
        <v>245</v>
      </c>
      <c r="C112" s="130">
        <v>216027.65868994183</v>
      </c>
      <c r="D112" s="51">
        <v>217889.10330935026</v>
      </c>
      <c r="E112" s="51">
        <v>219832.82994356976</v>
      </c>
      <c r="F112" s="51">
        <v>221691.52351895021</v>
      </c>
      <c r="G112" s="51">
        <v>223304.08942454556</v>
      </c>
      <c r="H112" s="51">
        <v>224883.37598490767</v>
      </c>
      <c r="I112" s="130">
        <f t="shared" si="34"/>
        <v>271906.57078997116</v>
      </c>
      <c r="J112" s="51">
        <f t="shared" si="35"/>
        <v>288130.12676127936</v>
      </c>
      <c r="K112" s="51">
        <f t="shared" si="36"/>
        <v>301151.11372744211</v>
      </c>
      <c r="L112" s="51">
        <f t="shared" si="37"/>
        <v>313785.5333887444</v>
      </c>
      <c r="M112" s="51">
        <f t="shared" si="38"/>
        <v>326287.76161106292</v>
      </c>
      <c r="N112" s="130">
        <f t="shared" si="39"/>
        <v>271260.62202578364</v>
      </c>
      <c r="O112" s="51">
        <f t="shared" si="40"/>
        <v>287289.48038766661</v>
      </c>
      <c r="P112" s="51">
        <f t="shared" si="41"/>
        <v>300298.45092002815</v>
      </c>
      <c r="Q112" s="51">
        <f t="shared" si="42"/>
        <v>313184.98434968817</v>
      </c>
      <c r="R112" s="51">
        <f t="shared" si="43"/>
        <v>325634.53917098808</v>
      </c>
      <c r="S112" s="51">
        <f t="shared" si="44"/>
        <v>337825.23604794429</v>
      </c>
      <c r="T112" s="54"/>
    </row>
    <row r="113" spans="1:20">
      <c r="A113" s="109" t="s">
        <v>246</v>
      </c>
      <c r="B113" s="107" t="s">
        <v>247</v>
      </c>
      <c r="C113" s="130">
        <v>387136.93686047394</v>
      </c>
      <c r="D113" s="51">
        <v>389105.16454923322</v>
      </c>
      <c r="E113" s="51">
        <v>390993.53844456124</v>
      </c>
      <c r="F113" s="51">
        <v>392647.59849391808</v>
      </c>
      <c r="G113" s="51">
        <v>393619.93523664353</v>
      </c>
      <c r="H113" s="51">
        <v>394501.57269522769</v>
      </c>
      <c r="I113" s="130">
        <f t="shared" si="34"/>
        <v>485569.26143772545</v>
      </c>
      <c r="J113" s="51">
        <f t="shared" si="35"/>
        <v>512466.75859921018</v>
      </c>
      <c r="K113" s="51">
        <f t="shared" si="36"/>
        <v>533381.97018949734</v>
      </c>
      <c r="L113" s="51">
        <f t="shared" si="37"/>
        <v>553112.3126717658</v>
      </c>
      <c r="M113" s="51">
        <f t="shared" si="38"/>
        <v>572390.17576563125</v>
      </c>
      <c r="N113" s="130">
        <f t="shared" si="39"/>
        <v>486118.33752572234</v>
      </c>
      <c r="O113" s="51">
        <f t="shared" si="40"/>
        <v>513039.9769500987</v>
      </c>
      <c r="P113" s="51">
        <f t="shared" si="41"/>
        <v>534109.27723935549</v>
      </c>
      <c r="Q113" s="51">
        <f t="shared" si="42"/>
        <v>554695.68722030451</v>
      </c>
      <c r="R113" s="51">
        <f t="shared" si="43"/>
        <v>573998.65156795224</v>
      </c>
      <c r="S113" s="51">
        <f t="shared" si="44"/>
        <v>592629.78569832002</v>
      </c>
      <c r="T113" s="54"/>
    </row>
    <row r="114" spans="1:20">
      <c r="A114" s="109" t="s">
        <v>248</v>
      </c>
      <c r="B114" s="107" t="s">
        <v>249</v>
      </c>
      <c r="C114" s="130">
        <v>245875.34554066797</v>
      </c>
      <c r="D114" s="51">
        <v>246515.45856223261</v>
      </c>
      <c r="E114" s="51">
        <v>247075.52248201135</v>
      </c>
      <c r="F114" s="51">
        <v>247672.86898157306</v>
      </c>
      <c r="G114" s="51">
        <v>248197.73604864598</v>
      </c>
      <c r="H114" s="51">
        <v>248708.95957940366</v>
      </c>
      <c r="I114" s="130">
        <f t="shared" si="34"/>
        <v>307629.76195835072</v>
      </c>
      <c r="J114" s="51">
        <f t="shared" si="35"/>
        <v>323836.53356336919</v>
      </c>
      <c r="K114" s="51">
        <f t="shared" si="36"/>
        <v>336444.80018874462</v>
      </c>
      <c r="L114" s="51">
        <f t="shared" si="37"/>
        <v>348765.93255682004</v>
      </c>
      <c r="M114" s="51">
        <f t="shared" si="38"/>
        <v>360856.77457646362</v>
      </c>
      <c r="N114" s="130">
        <f t="shared" si="39"/>
        <v>308739.62888193555</v>
      </c>
      <c r="O114" s="51">
        <f t="shared" si="40"/>
        <v>325033.68421009067</v>
      </c>
      <c r="P114" s="51">
        <f t="shared" si="41"/>
        <v>337512.81226125563</v>
      </c>
      <c r="Q114" s="51">
        <f t="shared" si="42"/>
        <v>349888.99153469829</v>
      </c>
      <c r="R114" s="51">
        <f t="shared" si="43"/>
        <v>361935.84994238557</v>
      </c>
      <c r="S114" s="51">
        <f t="shared" si="44"/>
        <v>373616.60286881065</v>
      </c>
      <c r="T114" s="54"/>
    </row>
    <row r="115" spans="1:20">
      <c r="A115" s="109" t="s">
        <v>250</v>
      </c>
      <c r="B115" s="107" t="s">
        <v>251</v>
      </c>
      <c r="C115" s="130">
        <v>359371.32182702736</v>
      </c>
      <c r="D115" s="51">
        <v>359978.08897873299</v>
      </c>
      <c r="E115" s="51">
        <v>360551.39641635335</v>
      </c>
      <c r="F115" s="51">
        <v>360779.20360577933</v>
      </c>
      <c r="G115" s="51">
        <v>360408.03885063954</v>
      </c>
      <c r="H115" s="51">
        <v>359902.31105420226</v>
      </c>
      <c r="I115" s="130">
        <f t="shared" si="34"/>
        <v>449221.21504519525</v>
      </c>
      <c r="J115" s="51">
        <f t="shared" si="35"/>
        <v>472566.90267812705</v>
      </c>
      <c r="K115" s="51">
        <f t="shared" si="36"/>
        <v>490091.17376692442</v>
      </c>
      <c r="L115" s="51">
        <f t="shared" si="37"/>
        <v>506443.16008620441</v>
      </c>
      <c r="M115" s="51">
        <f t="shared" si="38"/>
        <v>522189.41910764098</v>
      </c>
      <c r="N115" s="130">
        <f t="shared" si="39"/>
        <v>451253.73708253918</v>
      </c>
      <c r="O115" s="51">
        <f t="shared" si="40"/>
        <v>474635.56718950183</v>
      </c>
      <c r="P115" s="51">
        <f t="shared" si="41"/>
        <v>492524.36885190062</v>
      </c>
      <c r="Q115" s="51">
        <f t="shared" si="42"/>
        <v>509675.00895590411</v>
      </c>
      <c r="R115" s="51">
        <f t="shared" si="43"/>
        <v>525567.20276412112</v>
      </c>
      <c r="S115" s="51">
        <f t="shared" si="44"/>
        <v>540653.93964134669</v>
      </c>
      <c r="T115" s="54"/>
    </row>
    <row r="116" spans="1:20">
      <c r="A116" s="109" t="s">
        <v>252</v>
      </c>
      <c r="B116" s="107" t="s">
        <v>253</v>
      </c>
      <c r="C116" s="130">
        <v>346114.37680101086</v>
      </c>
      <c r="D116" s="51">
        <v>346568.80181371554</v>
      </c>
      <c r="E116" s="51">
        <v>347000.33633551496</v>
      </c>
      <c r="F116" s="51">
        <v>347506.13192483946</v>
      </c>
      <c r="G116" s="51">
        <v>347896.52182203374</v>
      </c>
      <c r="H116" s="51">
        <v>348134.44155088614</v>
      </c>
      <c r="I116" s="130">
        <f t="shared" si="34"/>
        <v>432487.59581228986</v>
      </c>
      <c r="J116" s="51">
        <f t="shared" si="35"/>
        <v>454805.82186119928</v>
      </c>
      <c r="K116" s="51">
        <f t="shared" si="36"/>
        <v>472060.71299038717</v>
      </c>
      <c r="L116" s="51">
        <f t="shared" si="37"/>
        <v>488862.05328945676</v>
      </c>
      <c r="M116" s="51">
        <f t="shared" si="38"/>
        <v>505115.183262721</v>
      </c>
      <c r="N116" s="130">
        <f t="shared" si="39"/>
        <v>434607.31700963451</v>
      </c>
      <c r="O116" s="51">
        <f t="shared" si="40"/>
        <v>456955.25604270049</v>
      </c>
      <c r="P116" s="51">
        <f t="shared" si="41"/>
        <v>474013.2012904195</v>
      </c>
      <c r="Q116" s="51">
        <f t="shared" si="42"/>
        <v>490924.05862328067</v>
      </c>
      <c r="R116" s="51">
        <f t="shared" si="43"/>
        <v>507322.20737492258</v>
      </c>
      <c r="S116" s="51">
        <f t="shared" si="44"/>
        <v>522975.96199925552</v>
      </c>
      <c r="T116" s="54"/>
    </row>
    <row r="117" spans="1:20">
      <c r="A117" s="109" t="s">
        <v>254</v>
      </c>
      <c r="B117" s="107" t="s">
        <v>255</v>
      </c>
      <c r="C117" s="130">
        <v>259202.85069852517</v>
      </c>
      <c r="D117" s="51">
        <v>260858.75403181053</v>
      </c>
      <c r="E117" s="51">
        <v>262027.47450716855</v>
      </c>
      <c r="F117" s="51">
        <v>262756.91419608984</v>
      </c>
      <c r="G117" s="51">
        <v>262870.40288377862</v>
      </c>
      <c r="H117" s="51">
        <v>262799.00867047044</v>
      </c>
      <c r="I117" s="130">
        <f t="shared" si="34"/>
        <v>325528.94198032335</v>
      </c>
      <c r="J117" s="51">
        <f t="shared" si="35"/>
        <v>343433.7330965008</v>
      </c>
      <c r="K117" s="51">
        <f t="shared" si="36"/>
        <v>356935.33110197791</v>
      </c>
      <c r="L117" s="51">
        <f t="shared" si="37"/>
        <v>369383.87377304281</v>
      </c>
      <c r="M117" s="51">
        <f t="shared" si="38"/>
        <v>381300.30695754418</v>
      </c>
      <c r="N117" s="130">
        <f t="shared" si="39"/>
        <v>325474.64957834099</v>
      </c>
      <c r="O117" s="51">
        <f t="shared" si="40"/>
        <v>343945.49687036598</v>
      </c>
      <c r="P117" s="51">
        <f t="shared" si="41"/>
        <v>357937.64158514625</v>
      </c>
      <c r="Q117" s="51">
        <f t="shared" si="42"/>
        <v>371198.31536202371</v>
      </c>
      <c r="R117" s="51">
        <f t="shared" si="43"/>
        <v>383332.35510975879</v>
      </c>
      <c r="S117" s="51">
        <f t="shared" si="44"/>
        <v>394783.01474460983</v>
      </c>
      <c r="T117" s="54"/>
    </row>
    <row r="118" spans="1:20">
      <c r="A118" s="109" t="s">
        <v>256</v>
      </c>
      <c r="B118" s="107" t="s">
        <v>257</v>
      </c>
      <c r="C118" s="130">
        <v>302838.56732680643</v>
      </c>
      <c r="D118" s="51">
        <v>305318.82930206001</v>
      </c>
      <c r="E118" s="51">
        <v>307826.0421490107</v>
      </c>
      <c r="F118" s="51">
        <v>310103.9482777933</v>
      </c>
      <c r="G118" s="51">
        <v>311879.41456631542</v>
      </c>
      <c r="H118" s="51">
        <v>313466.11640204629</v>
      </c>
      <c r="I118" s="130">
        <f t="shared" si="34"/>
        <v>381011.23283464886</v>
      </c>
      <c r="J118" s="51">
        <f t="shared" si="35"/>
        <v>403460.92331879993</v>
      </c>
      <c r="K118" s="51">
        <f t="shared" si="36"/>
        <v>421252.68441827339</v>
      </c>
      <c r="L118" s="51">
        <f t="shared" si="37"/>
        <v>438251.03563868499</v>
      </c>
      <c r="M118" s="51">
        <f t="shared" si="38"/>
        <v>454814.22098804126</v>
      </c>
      <c r="N118" s="130">
        <f t="shared" si="39"/>
        <v>380266.94657822285</v>
      </c>
      <c r="O118" s="51">
        <f t="shared" si="40"/>
        <v>402566.65657219861</v>
      </c>
      <c r="P118" s="51">
        <f t="shared" si="41"/>
        <v>420499.90273936844</v>
      </c>
      <c r="Q118" s="51">
        <f t="shared" si="42"/>
        <v>438085.76280479849</v>
      </c>
      <c r="R118" s="51">
        <f t="shared" si="43"/>
        <v>454800.0428515948</v>
      </c>
      <c r="S118" s="51">
        <f t="shared" si="44"/>
        <v>470896.3670736631</v>
      </c>
      <c r="T118" s="54"/>
    </row>
    <row r="119" spans="1:20">
      <c r="A119" s="109" t="s">
        <v>258</v>
      </c>
      <c r="B119" s="107" t="s">
        <v>259</v>
      </c>
      <c r="C119" s="130">
        <v>415397.14883528982</v>
      </c>
      <c r="D119" s="51">
        <v>416990.4013854409</v>
      </c>
      <c r="E119" s="51">
        <v>418541.95757680037</v>
      </c>
      <c r="F119" s="51">
        <v>420011.61443795107</v>
      </c>
      <c r="G119" s="51">
        <v>421165.69626938435</v>
      </c>
      <c r="H119" s="51">
        <v>422095.89063828409</v>
      </c>
      <c r="I119" s="130">
        <f t="shared" si="34"/>
        <v>520367.60155037692</v>
      </c>
      <c r="J119" s="51">
        <f t="shared" si="35"/>
        <v>548573.8746231565</v>
      </c>
      <c r="K119" s="51">
        <f t="shared" si="36"/>
        <v>570553.90958887001</v>
      </c>
      <c r="L119" s="51">
        <f t="shared" si="37"/>
        <v>591819.4466993229</v>
      </c>
      <c r="M119" s="51">
        <f t="shared" si="38"/>
        <v>612427.32033174683</v>
      </c>
      <c r="N119" s="130">
        <f t="shared" si="39"/>
        <v>521603.99119320797</v>
      </c>
      <c r="O119" s="51">
        <f t="shared" si="40"/>
        <v>549807.00696438644</v>
      </c>
      <c r="P119" s="51">
        <f t="shared" si="41"/>
        <v>571741.27057188319</v>
      </c>
      <c r="Q119" s="51">
        <f t="shared" si="42"/>
        <v>593353.00153319945</v>
      </c>
      <c r="R119" s="51">
        <f t="shared" si="43"/>
        <v>614167.42421840411</v>
      </c>
      <c r="S119" s="51">
        <f t="shared" si="44"/>
        <v>634082.63623414922</v>
      </c>
      <c r="T119" s="54"/>
    </row>
    <row r="120" spans="1:20">
      <c r="A120" s="109" t="s">
        <v>260</v>
      </c>
      <c r="B120" s="107" t="s">
        <v>261</v>
      </c>
      <c r="C120" s="130">
        <v>406624.43487498065</v>
      </c>
      <c r="D120" s="51">
        <v>406338.75756377814</v>
      </c>
      <c r="E120" s="51">
        <v>405895.84678853711</v>
      </c>
      <c r="F120" s="51">
        <v>405334.63680980075</v>
      </c>
      <c r="G120" s="51">
        <v>404218.84478361503</v>
      </c>
      <c r="H120" s="51">
        <v>403109.98459988995</v>
      </c>
      <c r="I120" s="130">
        <f t="shared" si="34"/>
        <v>507075.28036113171</v>
      </c>
      <c r="J120" s="51">
        <f t="shared" si="35"/>
        <v>531998.89123512106</v>
      </c>
      <c r="K120" s="51">
        <f t="shared" si="36"/>
        <v>550616.34910522623</v>
      </c>
      <c r="L120" s="51">
        <f t="shared" si="37"/>
        <v>568005.83519571985</v>
      </c>
      <c r="M120" s="51">
        <f t="shared" si="38"/>
        <v>584880.29176062939</v>
      </c>
      <c r="N120" s="130">
        <f t="shared" si="39"/>
        <v>510588.30986721971</v>
      </c>
      <c r="O120" s="51">
        <f t="shared" si="40"/>
        <v>535762.682708045</v>
      </c>
      <c r="P120" s="51">
        <f t="shared" si="41"/>
        <v>554466.29175796639</v>
      </c>
      <c r="Q120" s="51">
        <f t="shared" si="42"/>
        <v>572618.74459901371</v>
      </c>
      <c r="R120" s="51">
        <f t="shared" si="43"/>
        <v>589454.57552768465</v>
      </c>
      <c r="S120" s="51">
        <f t="shared" si="44"/>
        <v>605561.54986698681</v>
      </c>
      <c r="T120" s="54"/>
    </row>
    <row r="121" spans="1:20">
      <c r="A121" s="109" t="s">
        <v>262</v>
      </c>
      <c r="B121" s="107" t="s">
        <v>263</v>
      </c>
      <c r="C121" s="130">
        <v>333918.97447605012</v>
      </c>
      <c r="D121" s="51">
        <v>335156.21232105145</v>
      </c>
      <c r="E121" s="51">
        <v>336246.75094204315</v>
      </c>
      <c r="F121" s="51">
        <v>337225.74076573324</v>
      </c>
      <c r="G121" s="51">
        <v>337812.68628585781</v>
      </c>
      <c r="H121" s="51">
        <v>338365.40354755468</v>
      </c>
      <c r="I121" s="130">
        <f t="shared" si="34"/>
        <v>418245.68088560249</v>
      </c>
      <c r="J121" s="51">
        <f t="shared" si="35"/>
        <v>440711.33049994707</v>
      </c>
      <c r="K121" s="51">
        <f t="shared" si="36"/>
        <v>458095.58163138898</v>
      </c>
      <c r="L121" s="51">
        <f t="shared" si="37"/>
        <v>474692.30959834304</v>
      </c>
      <c r="M121" s="51">
        <f t="shared" si="38"/>
        <v>490941.09178423689</v>
      </c>
      <c r="N121" s="130">
        <f t="shared" si="39"/>
        <v>419293.85001848586</v>
      </c>
      <c r="O121" s="51">
        <f t="shared" si="40"/>
        <v>441907.61549791275</v>
      </c>
      <c r="P121" s="51">
        <f t="shared" si="41"/>
        <v>459323.4707514242</v>
      </c>
      <c r="Q121" s="51">
        <f t="shared" si="42"/>
        <v>476400.88654539955</v>
      </c>
      <c r="R121" s="51">
        <f t="shared" si="43"/>
        <v>492617.39320711826</v>
      </c>
      <c r="S121" s="51">
        <f t="shared" si="44"/>
        <v>508300.67728786689</v>
      </c>
      <c r="T121" s="54"/>
    </row>
    <row r="122" spans="1:20">
      <c r="A122" s="109" t="s">
        <v>264</v>
      </c>
      <c r="B122" s="107" t="s">
        <v>265</v>
      </c>
      <c r="C122" s="130">
        <v>285772.50655340229</v>
      </c>
      <c r="D122" s="51">
        <v>286102.8540756469</v>
      </c>
      <c r="E122" s="51">
        <v>286385.75230302743</v>
      </c>
      <c r="F122" s="51">
        <v>286373.42124818359</v>
      </c>
      <c r="G122" s="51">
        <v>286069.11237624648</v>
      </c>
      <c r="H122" s="51">
        <v>285639.16857915104</v>
      </c>
      <c r="I122" s="130">
        <f t="shared" si="34"/>
        <v>357031.37404941686</v>
      </c>
      <c r="J122" s="51">
        <f t="shared" si="35"/>
        <v>375359.59999640309</v>
      </c>
      <c r="K122" s="51">
        <f t="shared" si="36"/>
        <v>389016.56401606393</v>
      </c>
      <c r="L122" s="51">
        <f t="shared" si="37"/>
        <v>401982.5577057178</v>
      </c>
      <c r="M122" s="51">
        <f t="shared" si="38"/>
        <v>414439.54910384794</v>
      </c>
      <c r="N122" s="130">
        <f t="shared" si="39"/>
        <v>358837.5134723084</v>
      </c>
      <c r="O122" s="51">
        <f t="shared" si="40"/>
        <v>377230.15532412723</v>
      </c>
      <c r="P122" s="51">
        <f t="shared" si="41"/>
        <v>391211.80309711787</v>
      </c>
      <c r="Q122" s="51">
        <f t="shared" si="42"/>
        <v>404561.50072022271</v>
      </c>
      <c r="R122" s="51">
        <f t="shared" si="43"/>
        <v>417162.01355626917</v>
      </c>
      <c r="S122" s="51">
        <f t="shared" si="44"/>
        <v>429094.05431669741</v>
      </c>
      <c r="T122" s="54"/>
    </row>
    <row r="123" spans="1:20">
      <c r="A123" s="109" t="s">
        <v>266</v>
      </c>
      <c r="B123" s="107" t="s">
        <v>267</v>
      </c>
      <c r="C123" s="130">
        <v>293035.46396701992</v>
      </c>
      <c r="D123" s="51">
        <v>295037.54429221537</v>
      </c>
      <c r="E123" s="51">
        <v>297097.97998721275</v>
      </c>
      <c r="F123" s="51">
        <v>298950.17856127926</v>
      </c>
      <c r="G123" s="51">
        <v>300396.98448844557</v>
      </c>
      <c r="H123" s="51">
        <v>301724.19795289647</v>
      </c>
      <c r="I123" s="130">
        <f t="shared" si="34"/>
        <v>368181.08709591412</v>
      </c>
      <c r="J123" s="51">
        <f t="shared" si="35"/>
        <v>389399.8847042527</v>
      </c>
      <c r="K123" s="51">
        <f t="shared" si="36"/>
        <v>406101.13455714175</v>
      </c>
      <c r="L123" s="51">
        <f t="shared" si="37"/>
        <v>422115.9954973766</v>
      </c>
      <c r="M123" s="51">
        <f t="shared" si="38"/>
        <v>437777.63804360048</v>
      </c>
      <c r="N123" s="130">
        <f t="shared" si="39"/>
        <v>367957.43060566211</v>
      </c>
      <c r="O123" s="51">
        <f t="shared" si="40"/>
        <v>389010.65499463357</v>
      </c>
      <c r="P123" s="51">
        <f t="shared" si="41"/>
        <v>405845.03772494511</v>
      </c>
      <c r="Q123" s="51">
        <f t="shared" si="42"/>
        <v>422328.76344524522</v>
      </c>
      <c r="R123" s="51">
        <f t="shared" si="43"/>
        <v>438055.71973325935</v>
      </c>
      <c r="S123" s="51">
        <f t="shared" si="44"/>
        <v>453257.37373159424</v>
      </c>
      <c r="T123" s="54"/>
    </row>
    <row r="124" spans="1:20">
      <c r="A124" s="109" t="s">
        <v>268</v>
      </c>
      <c r="B124" s="107" t="s">
        <v>269</v>
      </c>
      <c r="C124" s="130">
        <v>219842.50848514074</v>
      </c>
      <c r="D124" s="51">
        <v>218639.68134523454</v>
      </c>
      <c r="E124" s="51">
        <v>217415.68473594473</v>
      </c>
      <c r="F124" s="51">
        <v>216165.65080859681</v>
      </c>
      <c r="G124" s="51">
        <v>214718.63066992149</v>
      </c>
      <c r="H124" s="51">
        <v>213262.73959882613</v>
      </c>
      <c r="I124" s="130">
        <f t="shared" si="34"/>
        <v>272843.22662428248</v>
      </c>
      <c r="J124" s="51">
        <f t="shared" si="35"/>
        <v>284962.02691353508</v>
      </c>
      <c r="K124" s="51">
        <f t="shared" si="36"/>
        <v>293644.634929227</v>
      </c>
      <c r="L124" s="51">
        <f t="shared" si="37"/>
        <v>301721.29953772447</v>
      </c>
      <c r="M124" s="51">
        <f t="shared" si="38"/>
        <v>309427.14922339981</v>
      </c>
      <c r="N124" s="130">
        <f t="shared" si="39"/>
        <v>276050.83516171284</v>
      </c>
      <c r="O124" s="51">
        <f t="shared" si="40"/>
        <v>288279.12682084984</v>
      </c>
      <c r="P124" s="51">
        <f t="shared" si="41"/>
        <v>296996.55574047333</v>
      </c>
      <c r="Q124" s="51">
        <f t="shared" si="42"/>
        <v>305378.54984628479</v>
      </c>
      <c r="R124" s="51">
        <f t="shared" si="43"/>
        <v>313114.74200857111</v>
      </c>
      <c r="S124" s="51">
        <f t="shared" si="44"/>
        <v>320368.43554874335</v>
      </c>
      <c r="T124" s="54"/>
    </row>
    <row r="125" spans="1:20">
      <c r="A125" s="109" t="s">
        <v>270</v>
      </c>
      <c r="B125" s="107" t="s">
        <v>271</v>
      </c>
      <c r="C125" s="130">
        <v>304591.98129663081</v>
      </c>
      <c r="D125" s="51">
        <v>306248.67828982847</v>
      </c>
      <c r="E125" s="51">
        <v>307725.60194110149</v>
      </c>
      <c r="F125" s="51">
        <v>309013.72473081219</v>
      </c>
      <c r="G125" s="51">
        <v>309842.96040164144</v>
      </c>
      <c r="H125" s="51">
        <v>310396.05930736917</v>
      </c>
      <c r="I125" s="130">
        <f t="shared" si="34"/>
        <v>382171.60315962875</v>
      </c>
      <c r="J125" s="51">
        <f t="shared" si="35"/>
        <v>403329.27851468109</v>
      </c>
      <c r="K125" s="51">
        <f t="shared" si="36"/>
        <v>419771.69845104404</v>
      </c>
      <c r="L125" s="51">
        <f t="shared" si="37"/>
        <v>435389.42276840261</v>
      </c>
      <c r="M125" s="51">
        <f t="shared" si="38"/>
        <v>450359.81410690484</v>
      </c>
      <c r="N125" s="130">
        <f t="shared" si="39"/>
        <v>382468.6654090783</v>
      </c>
      <c r="O125" s="51">
        <f t="shared" si="40"/>
        <v>403792.67397498601</v>
      </c>
      <c r="P125" s="51">
        <f t="shared" si="41"/>
        <v>420362.6983061044</v>
      </c>
      <c r="Q125" s="51">
        <f t="shared" si="42"/>
        <v>436545.59726721188</v>
      </c>
      <c r="R125" s="51">
        <f t="shared" si="43"/>
        <v>451830.37124743662</v>
      </c>
      <c r="S125" s="51">
        <f t="shared" si="44"/>
        <v>466284.4531954244</v>
      </c>
      <c r="T125" s="54"/>
    </row>
    <row r="126" spans="1:20">
      <c r="A126" s="109" t="s">
        <v>272</v>
      </c>
      <c r="B126" s="107" t="s">
        <v>273</v>
      </c>
      <c r="C126" s="130">
        <v>242101.95129648095</v>
      </c>
      <c r="D126" s="51">
        <v>242201.96693517116</v>
      </c>
      <c r="E126" s="51">
        <v>242283.46570906081</v>
      </c>
      <c r="F126" s="51">
        <v>242214.69676473454</v>
      </c>
      <c r="G126" s="51">
        <v>241849.31767273555</v>
      </c>
      <c r="H126" s="51">
        <v>241386.38656437007</v>
      </c>
      <c r="I126" s="130">
        <f t="shared" si="34"/>
        <v>302246.90114231285</v>
      </c>
      <c r="J126" s="51">
        <f t="shared" si="35"/>
        <v>317555.68858770333</v>
      </c>
      <c r="K126" s="51">
        <f t="shared" si="36"/>
        <v>329030.28737415525</v>
      </c>
      <c r="L126" s="51">
        <f t="shared" si="37"/>
        <v>339845.1740906699</v>
      </c>
      <c r="M126" s="51">
        <f t="shared" si="38"/>
        <v>350232.30779298185</v>
      </c>
      <c r="N126" s="130">
        <f t="shared" si="39"/>
        <v>304001.47046262043</v>
      </c>
      <c r="O126" s="51">
        <f t="shared" si="40"/>
        <v>319346.29209468217</v>
      </c>
      <c r="P126" s="51">
        <f t="shared" si="41"/>
        <v>330966.71436492557</v>
      </c>
      <c r="Q126" s="51">
        <f t="shared" si="42"/>
        <v>342178.19793657342</v>
      </c>
      <c r="R126" s="51">
        <f t="shared" si="43"/>
        <v>352678.23044409708</v>
      </c>
      <c r="S126" s="51">
        <f t="shared" si="44"/>
        <v>362616.45692005876</v>
      </c>
      <c r="T126" s="54"/>
    </row>
    <row r="127" spans="1:20">
      <c r="A127" s="109" t="s">
        <v>274</v>
      </c>
      <c r="B127" s="107" t="s">
        <v>275</v>
      </c>
      <c r="C127" s="130">
        <v>291730.98792861117</v>
      </c>
      <c r="D127" s="51">
        <v>293071.92197219323</v>
      </c>
      <c r="E127" s="51">
        <v>294347.22001963964</v>
      </c>
      <c r="F127" s="51">
        <v>295693.35647530755</v>
      </c>
      <c r="G127" s="51">
        <v>297064.67037303682</v>
      </c>
      <c r="H127" s="51">
        <v>298275.33883229923</v>
      </c>
      <c r="I127" s="130">
        <f t="shared" si="34"/>
        <v>365728.16211532598</v>
      </c>
      <c r="J127" s="51">
        <f t="shared" si="35"/>
        <v>385794.52321957302</v>
      </c>
      <c r="K127" s="51">
        <f t="shared" si="36"/>
        <v>401676.98886661563</v>
      </c>
      <c r="L127" s="51">
        <f t="shared" si="37"/>
        <v>417433.4481924125</v>
      </c>
      <c r="M127" s="51">
        <f t="shared" si="38"/>
        <v>432773.61977127119</v>
      </c>
      <c r="N127" s="130">
        <f t="shared" si="39"/>
        <v>366319.43210240395</v>
      </c>
      <c r="O127" s="51">
        <f t="shared" si="40"/>
        <v>386418.95762941096</v>
      </c>
      <c r="P127" s="51">
        <f t="shared" si="41"/>
        <v>402087.41445581341</v>
      </c>
      <c r="Q127" s="51">
        <f t="shared" si="42"/>
        <v>417727.83077161689</v>
      </c>
      <c r="R127" s="51">
        <f t="shared" si="43"/>
        <v>433196.35251727852</v>
      </c>
      <c r="S127" s="51">
        <f t="shared" si="44"/>
        <v>448076.41430580697</v>
      </c>
      <c r="T127" s="54"/>
    </row>
    <row r="128" spans="1:20">
      <c r="A128" s="109" t="s">
        <v>276</v>
      </c>
      <c r="B128" s="107" t="s">
        <v>277</v>
      </c>
      <c r="C128" s="130">
        <v>299078.48480957816</v>
      </c>
      <c r="D128" s="51">
        <v>300771.71058908926</v>
      </c>
      <c r="E128" s="51">
        <v>302343.14042000251</v>
      </c>
      <c r="F128" s="51">
        <v>303729.30703722098</v>
      </c>
      <c r="G128" s="51">
        <v>304774.16676603479</v>
      </c>
      <c r="H128" s="51">
        <v>305660.60476040974</v>
      </c>
      <c r="I128" s="130">
        <f t="shared" si="34"/>
        <v>375336.8258200704</v>
      </c>
      <c r="J128" s="51">
        <f t="shared" si="35"/>
        <v>396274.60282879724</v>
      </c>
      <c r="K128" s="51">
        <f t="shared" si="36"/>
        <v>412593.21797256084</v>
      </c>
      <c r="L128" s="51">
        <f t="shared" si="37"/>
        <v>428266.78511906508</v>
      </c>
      <c r="M128" s="51">
        <f t="shared" si="38"/>
        <v>443489.04894887016</v>
      </c>
      <c r="N128" s="130">
        <f t="shared" si="39"/>
        <v>375545.5033673073</v>
      </c>
      <c r="O128" s="51">
        <f t="shared" si="40"/>
        <v>396571.22425149317</v>
      </c>
      <c r="P128" s="51">
        <f t="shared" si="41"/>
        <v>413010.08924704086</v>
      </c>
      <c r="Q128" s="51">
        <f t="shared" si="42"/>
        <v>429080.26775711402</v>
      </c>
      <c r="R128" s="51">
        <f t="shared" si="43"/>
        <v>444438.77226715314</v>
      </c>
      <c r="S128" s="51">
        <f t="shared" si="44"/>
        <v>459170.73906197841</v>
      </c>
      <c r="T128" s="54"/>
    </row>
    <row r="129" spans="1:20">
      <c r="A129" s="109" t="s">
        <v>278</v>
      </c>
      <c r="B129" s="107" t="s">
        <v>279</v>
      </c>
      <c r="C129" s="130">
        <v>261230.27132810699</v>
      </c>
      <c r="D129" s="51">
        <v>262492.72387925244</v>
      </c>
      <c r="E129" s="51">
        <v>263401.14500719018</v>
      </c>
      <c r="F129" s="51">
        <v>264085.85226527939</v>
      </c>
      <c r="G129" s="51">
        <v>264160.71516506019</v>
      </c>
      <c r="H129" s="51">
        <v>264040.67669214238</v>
      </c>
      <c r="I129" s="130">
        <f t="shared" si="34"/>
        <v>327567.99364121055</v>
      </c>
      <c r="J129" s="51">
        <f t="shared" si="35"/>
        <v>345234.17325551185</v>
      </c>
      <c r="K129" s="51">
        <f t="shared" si="36"/>
        <v>358740.59263502434</v>
      </c>
      <c r="L129" s="51">
        <f t="shared" si="37"/>
        <v>371197.01265672094</v>
      </c>
      <c r="M129" s="51">
        <f t="shared" si="38"/>
        <v>383101.86777848529</v>
      </c>
      <c r="N129" s="130">
        <f t="shared" si="39"/>
        <v>328020.4318379988</v>
      </c>
      <c r="O129" s="51">
        <f t="shared" si="40"/>
        <v>346099.90634431859</v>
      </c>
      <c r="P129" s="51">
        <f t="shared" si="41"/>
        <v>359814.11801196984</v>
      </c>
      <c r="Q129" s="51">
        <f t="shared" si="42"/>
        <v>373075.71437933546</v>
      </c>
      <c r="R129" s="51">
        <f t="shared" si="43"/>
        <v>385213.96079904359</v>
      </c>
      <c r="S129" s="51">
        <f t="shared" si="44"/>
        <v>396648.27842040354</v>
      </c>
      <c r="T129" s="54"/>
    </row>
    <row r="130" spans="1:20">
      <c r="A130" s="109" t="s">
        <v>280</v>
      </c>
      <c r="B130" s="107" t="s">
        <v>281</v>
      </c>
      <c r="C130" s="130">
        <v>172479.92345099474</v>
      </c>
      <c r="D130" s="51">
        <v>173578.10154625596</v>
      </c>
      <c r="E130" s="51">
        <v>174441.03705519077</v>
      </c>
      <c r="F130" s="51">
        <v>175252.41467180444</v>
      </c>
      <c r="G130" s="51">
        <v>175914.19526579947</v>
      </c>
      <c r="H130" s="51">
        <v>176500.56627018115</v>
      </c>
      <c r="I130" s="130">
        <f t="shared" si="34"/>
        <v>216610.31065269656</v>
      </c>
      <c r="J130" s="51">
        <f t="shared" si="35"/>
        <v>228636.08739414916</v>
      </c>
      <c r="K130" s="51">
        <f t="shared" si="36"/>
        <v>238067.10795293894</v>
      </c>
      <c r="L130" s="51">
        <f t="shared" si="37"/>
        <v>247193.54551176936</v>
      </c>
      <c r="M130" s="51">
        <f t="shared" si="38"/>
        <v>256088.18099229992</v>
      </c>
      <c r="N130" s="130">
        <f t="shared" si="39"/>
        <v>216578.80109430064</v>
      </c>
      <c r="O130" s="51">
        <f t="shared" si="40"/>
        <v>228864.87595068992</v>
      </c>
      <c r="P130" s="51">
        <f t="shared" si="41"/>
        <v>238291.85667128916</v>
      </c>
      <c r="Q130" s="51">
        <f t="shared" si="42"/>
        <v>247580.16849274095</v>
      </c>
      <c r="R130" s="51">
        <f t="shared" si="43"/>
        <v>256527.93935227056</v>
      </c>
      <c r="S130" s="51">
        <f t="shared" si="44"/>
        <v>265143.41134233691</v>
      </c>
      <c r="T130" s="54"/>
    </row>
    <row r="131" spans="1:20">
      <c r="A131" s="109" t="s">
        <v>282</v>
      </c>
      <c r="B131" s="107" t="s">
        <v>283</v>
      </c>
      <c r="C131" s="130">
        <v>393192.97025379044</v>
      </c>
      <c r="D131" s="51">
        <v>393024.08888642059</v>
      </c>
      <c r="E131" s="51">
        <v>392810.5751674397</v>
      </c>
      <c r="F131" s="51">
        <v>392305.46267545823</v>
      </c>
      <c r="G131" s="51">
        <v>391060.22171276226</v>
      </c>
      <c r="H131" s="51">
        <v>389716.42778156407</v>
      </c>
      <c r="I131" s="130">
        <f t="shared" si="34"/>
        <v>490459.73673697485</v>
      </c>
      <c r="J131" s="51">
        <f t="shared" si="35"/>
        <v>514848.30925944261</v>
      </c>
      <c r="K131" s="51">
        <f t="shared" si="36"/>
        <v>532917.20463987358</v>
      </c>
      <c r="L131" s="51">
        <f t="shared" si="37"/>
        <v>549515.41896738578</v>
      </c>
      <c r="M131" s="51">
        <f t="shared" si="38"/>
        <v>565447.31386654335</v>
      </c>
      <c r="N131" s="130">
        <f t="shared" si="39"/>
        <v>493722.74982756452</v>
      </c>
      <c r="O131" s="51">
        <f t="shared" si="40"/>
        <v>518207.12720869004</v>
      </c>
      <c r="P131" s="51">
        <f t="shared" si="41"/>
        <v>536591.4056515916</v>
      </c>
      <c r="Q131" s="51">
        <f t="shared" si="42"/>
        <v>554212.34983667801</v>
      </c>
      <c r="R131" s="51">
        <f t="shared" si="43"/>
        <v>570265.93383803149</v>
      </c>
      <c r="S131" s="51">
        <f t="shared" si="44"/>
        <v>585441.42549649463</v>
      </c>
      <c r="T131" s="54"/>
    </row>
    <row r="132" spans="1:20">
      <c r="A132" s="109" t="s">
        <v>284</v>
      </c>
      <c r="B132" s="107" t="s">
        <v>285</v>
      </c>
      <c r="C132" s="130">
        <v>331839.48172202305</v>
      </c>
      <c r="D132" s="51">
        <v>333288.66207522288</v>
      </c>
      <c r="E132" s="51">
        <v>334597.42691241374</v>
      </c>
      <c r="F132" s="51">
        <v>335920.34433500649</v>
      </c>
      <c r="G132" s="51">
        <v>336826.55206056737</v>
      </c>
      <c r="H132" s="51">
        <v>337518.37417813751</v>
      </c>
      <c r="I132" s="130">
        <f t="shared" si="34"/>
        <v>415915.14128812548</v>
      </c>
      <c r="J132" s="51">
        <f t="shared" si="35"/>
        <v>438549.59723267518</v>
      </c>
      <c r="K132" s="51">
        <f t="shared" si="36"/>
        <v>456322.29962795874</v>
      </c>
      <c r="L132" s="51">
        <f t="shared" si="37"/>
        <v>473306.59984858846</v>
      </c>
      <c r="M132" s="51">
        <f t="shared" si="38"/>
        <v>489712.1200305199</v>
      </c>
      <c r="N132" s="130">
        <f t="shared" si="39"/>
        <v>416682.68207186152</v>
      </c>
      <c r="O132" s="51">
        <f t="shared" si="40"/>
        <v>439445.2273767399</v>
      </c>
      <c r="P132" s="51">
        <f t="shared" si="41"/>
        <v>457070.44306993537</v>
      </c>
      <c r="Q132" s="51">
        <f t="shared" si="42"/>
        <v>474556.74494612752</v>
      </c>
      <c r="R132" s="51">
        <f t="shared" si="43"/>
        <v>491179.35700795724</v>
      </c>
      <c r="S132" s="51">
        <f t="shared" si="44"/>
        <v>507028.2493219949</v>
      </c>
      <c r="T132" s="54"/>
    </row>
    <row r="133" spans="1:20">
      <c r="A133" s="109" t="s">
        <v>286</v>
      </c>
      <c r="B133" s="107" t="s">
        <v>287</v>
      </c>
      <c r="C133" s="130">
        <v>351926.19923251926</v>
      </c>
      <c r="D133" s="51">
        <v>355291.25399818132</v>
      </c>
      <c r="E133" s="51">
        <v>358262.04552611517</v>
      </c>
      <c r="F133" s="51">
        <v>360843.95781363128</v>
      </c>
      <c r="G133" s="51">
        <v>362747.88512849208</v>
      </c>
      <c r="H133" s="51">
        <v>364176.27820688509</v>
      </c>
      <c r="I133" s="130">
        <f t="shared" si="34"/>
        <v>443372.45433130598</v>
      </c>
      <c r="J133" s="51">
        <f t="shared" si="35"/>
        <v>469566.30007307167</v>
      </c>
      <c r="K133" s="51">
        <f t="shared" si="36"/>
        <v>490179.13744502823</v>
      </c>
      <c r="L133" s="51">
        <f t="shared" si="37"/>
        <v>509731.09768840281</v>
      </c>
      <c r="M133" s="51">
        <f t="shared" si="38"/>
        <v>528390.60302948707</v>
      </c>
      <c r="N133" s="130">
        <f t="shared" si="39"/>
        <v>441905.07960834459</v>
      </c>
      <c r="O133" s="51">
        <f t="shared" si="40"/>
        <v>468455.9172401707</v>
      </c>
      <c r="P133" s="51">
        <f t="shared" si="41"/>
        <v>489397.044665939</v>
      </c>
      <c r="Q133" s="51">
        <f t="shared" si="42"/>
        <v>509766.48762523156</v>
      </c>
      <c r="R133" s="51">
        <f t="shared" si="43"/>
        <v>528979.29775254242</v>
      </c>
      <c r="S133" s="51">
        <f t="shared" si="44"/>
        <v>547074.39627088932</v>
      </c>
      <c r="T133" s="54"/>
    </row>
    <row r="134" spans="1:20">
      <c r="A134" s="109" t="s">
        <v>288</v>
      </c>
      <c r="B134" s="107" t="s">
        <v>289</v>
      </c>
      <c r="C134" s="130">
        <v>285160.54028213018</v>
      </c>
      <c r="D134" s="51">
        <v>286986.68360961811</v>
      </c>
      <c r="E134" s="51">
        <v>288763.26915338147</v>
      </c>
      <c r="F134" s="51">
        <v>290283.02284492058</v>
      </c>
      <c r="G134" s="51">
        <v>291502.01583790383</v>
      </c>
      <c r="H134" s="51">
        <v>292766.99150784046</v>
      </c>
      <c r="I134" s="130">
        <f t="shared" ref="I134:I165" si="45">D134/D$2*I$3</f>
        <v>358134.3161153348</v>
      </c>
      <c r="J134" s="51">
        <f t="shared" ref="J134:J165" si="46">E134/E$2*J$3</f>
        <v>378475.75981495902</v>
      </c>
      <c r="K134" s="51">
        <f t="shared" ref="K134:K165" si="47">F134/F$2*K$3</f>
        <v>394327.46114194021</v>
      </c>
      <c r="L134" s="51">
        <f t="shared" ref="L134:L165" si="48">G134/G$2*L$3</f>
        <v>409616.84024375322</v>
      </c>
      <c r="M134" s="51">
        <f t="shared" ref="M134:M165" si="49">H134/H$2*M$3</f>
        <v>424781.44911480369</v>
      </c>
      <c r="N134" s="130">
        <f t="shared" ref="N134:N165" si="50">C134/C$2*N$3</f>
        <v>358069.08246485889</v>
      </c>
      <c r="O134" s="51">
        <f t="shared" ref="O134:O165" si="51">D134/D$2*O$3</f>
        <v>378395.49550731835</v>
      </c>
      <c r="P134" s="51">
        <f t="shared" ref="P134:P165" si="52">E134/E$2*P$3</f>
        <v>394459.56471389212</v>
      </c>
      <c r="Q134" s="51">
        <f t="shared" ref="Q134:Q165" si="53">F134/F$2*Q$3</f>
        <v>410084.61904000334</v>
      </c>
      <c r="R134" s="51">
        <f t="shared" ref="R134:R165" si="54">G134/G$2*R$3</f>
        <v>425084.5778928934</v>
      </c>
      <c r="S134" s="51">
        <f t="shared" ref="S134:S165" si="55">H134/H$2*S$3</f>
        <v>439801.64198451175</v>
      </c>
      <c r="T134" s="54"/>
    </row>
    <row r="135" spans="1:20">
      <c r="A135" s="109" t="s">
        <v>290</v>
      </c>
      <c r="B135" s="107" t="s">
        <v>291</v>
      </c>
      <c r="C135" s="130">
        <v>180716.62763287048</v>
      </c>
      <c r="D135" s="51">
        <v>181353.63250287034</v>
      </c>
      <c r="E135" s="51">
        <v>181853.94730431741</v>
      </c>
      <c r="F135" s="51">
        <v>182304.82352113706</v>
      </c>
      <c r="G135" s="51">
        <v>182605.96619438491</v>
      </c>
      <c r="H135" s="51">
        <v>182860.78795463787</v>
      </c>
      <c r="I135" s="130">
        <f t="shared" si="45"/>
        <v>226313.49418217575</v>
      </c>
      <c r="J135" s="51">
        <f t="shared" si="46"/>
        <v>238352.02823109843</v>
      </c>
      <c r="K135" s="51">
        <f t="shared" si="47"/>
        <v>247647.27026914153</v>
      </c>
      <c r="L135" s="51">
        <f t="shared" si="48"/>
        <v>256596.78087370389</v>
      </c>
      <c r="M135" s="51">
        <f t="shared" si="49"/>
        <v>265316.35309565184</v>
      </c>
      <c r="N135" s="130">
        <f t="shared" si="50"/>
        <v>226921.42811422687</v>
      </c>
      <c r="O135" s="51">
        <f t="shared" si="51"/>
        <v>239117.00978545292</v>
      </c>
      <c r="P135" s="51">
        <f t="shared" si="52"/>
        <v>248418.12154807468</v>
      </c>
      <c r="Q135" s="51">
        <f t="shared" si="53"/>
        <v>257543.15002693137</v>
      </c>
      <c r="R135" s="51">
        <f t="shared" si="54"/>
        <v>266286.25478743878</v>
      </c>
      <c r="S135" s="51">
        <f t="shared" si="55"/>
        <v>274697.88989131176</v>
      </c>
      <c r="T135" s="54"/>
    </row>
    <row r="136" spans="1:20">
      <c r="A136" s="109" t="s">
        <v>292</v>
      </c>
      <c r="B136" s="107" t="s">
        <v>293</v>
      </c>
      <c r="C136" s="130">
        <v>327075.03830108448</v>
      </c>
      <c r="D136" s="51">
        <v>327807.84542744904</v>
      </c>
      <c r="E136" s="51">
        <v>328510.89910260722</v>
      </c>
      <c r="F136" s="51">
        <v>328884.15414843051</v>
      </c>
      <c r="G136" s="51">
        <v>328717.26137576235</v>
      </c>
      <c r="H136" s="51">
        <v>328371.49883184064</v>
      </c>
      <c r="I136" s="130">
        <f t="shared" si="45"/>
        <v>409075.56079882971</v>
      </c>
      <c r="J136" s="51">
        <f t="shared" si="46"/>
        <v>430572.11711823649</v>
      </c>
      <c r="K136" s="51">
        <f t="shared" si="47"/>
        <v>446764.16913451056</v>
      </c>
      <c r="L136" s="51">
        <f t="shared" si="48"/>
        <v>461911.47444137675</v>
      </c>
      <c r="M136" s="51">
        <f t="shared" si="49"/>
        <v>476440.73672169365</v>
      </c>
      <c r="N136" s="130">
        <f t="shared" si="50"/>
        <v>410700.08755684429</v>
      </c>
      <c r="O136" s="51">
        <f t="shared" si="51"/>
        <v>432218.70276892831</v>
      </c>
      <c r="P136" s="51">
        <f t="shared" si="52"/>
        <v>448756.05766519048</v>
      </c>
      <c r="Q136" s="51">
        <f t="shared" si="53"/>
        <v>464616.67561697308</v>
      </c>
      <c r="R136" s="51">
        <f t="shared" si="54"/>
        <v>479353.93481369712</v>
      </c>
      <c r="S136" s="51">
        <f t="shared" si="55"/>
        <v>493287.59237289592</v>
      </c>
      <c r="T136" s="54"/>
    </row>
    <row r="137" spans="1:20">
      <c r="A137" s="109" t="s">
        <v>294</v>
      </c>
      <c r="B137" s="107" t="s">
        <v>295</v>
      </c>
      <c r="C137" s="130">
        <v>194851.74681401526</v>
      </c>
      <c r="D137" s="51">
        <v>194898.89970492572</v>
      </c>
      <c r="E137" s="51">
        <v>195019.00137668196</v>
      </c>
      <c r="F137" s="51">
        <v>195189.94133065513</v>
      </c>
      <c r="G137" s="51">
        <v>195153.37532139494</v>
      </c>
      <c r="H137" s="51">
        <v>195010.76344626534</v>
      </c>
      <c r="I137" s="130">
        <f t="shared" si="45"/>
        <v>243216.8046249917</v>
      </c>
      <c r="J137" s="51">
        <f t="shared" si="46"/>
        <v>255607.17933688735</v>
      </c>
      <c r="K137" s="51">
        <f t="shared" si="47"/>
        <v>265150.72514757747</v>
      </c>
      <c r="L137" s="51">
        <f t="shared" si="48"/>
        <v>274228.32302643289</v>
      </c>
      <c r="M137" s="51">
        <f t="shared" si="49"/>
        <v>282944.99411649129</v>
      </c>
      <c r="N137" s="130">
        <f t="shared" si="50"/>
        <v>244670.54989214314</v>
      </c>
      <c r="O137" s="51">
        <f t="shared" si="51"/>
        <v>256976.61229465101</v>
      </c>
      <c r="P137" s="51">
        <f t="shared" si="52"/>
        <v>266401.99295265204</v>
      </c>
      <c r="Q137" s="51">
        <f t="shared" si="53"/>
        <v>275746.03552955569</v>
      </c>
      <c r="R137" s="51">
        <f t="shared" si="54"/>
        <v>284583.59004624683</v>
      </c>
      <c r="S137" s="51">
        <f t="shared" si="55"/>
        <v>292949.87637301261</v>
      </c>
      <c r="T137" s="54"/>
    </row>
    <row r="138" spans="1:20">
      <c r="A138" s="109" t="s">
        <v>296</v>
      </c>
      <c r="B138" s="107" t="s">
        <v>297</v>
      </c>
      <c r="C138" s="130">
        <v>191342.82251082279</v>
      </c>
      <c r="D138" s="51">
        <v>191938.38717820722</v>
      </c>
      <c r="E138" s="51">
        <v>192633.41764010934</v>
      </c>
      <c r="F138" s="51">
        <v>193318.64506929362</v>
      </c>
      <c r="G138" s="51">
        <v>193900.03326981649</v>
      </c>
      <c r="H138" s="51">
        <v>194342.09780962631</v>
      </c>
      <c r="I138" s="130">
        <f t="shared" si="45"/>
        <v>239522.34355881397</v>
      </c>
      <c r="J138" s="51">
        <f t="shared" si="46"/>
        <v>252480.446425362</v>
      </c>
      <c r="K138" s="51">
        <f t="shared" si="47"/>
        <v>262608.71116220811</v>
      </c>
      <c r="L138" s="51">
        <f t="shared" si="48"/>
        <v>272467.13448220794</v>
      </c>
      <c r="M138" s="51">
        <f t="shared" si="49"/>
        <v>281974.81384909875</v>
      </c>
      <c r="N138" s="130">
        <f t="shared" si="50"/>
        <v>240264.47987824964</v>
      </c>
      <c r="O138" s="51">
        <f t="shared" si="51"/>
        <v>253073.13987421247</v>
      </c>
      <c r="P138" s="51">
        <f t="shared" si="52"/>
        <v>263143.21171958209</v>
      </c>
      <c r="Q138" s="51">
        <f t="shared" si="53"/>
        <v>273102.4437447844</v>
      </c>
      <c r="R138" s="51">
        <f t="shared" si="54"/>
        <v>282755.89641805971</v>
      </c>
      <c r="S138" s="51">
        <f t="shared" si="55"/>
        <v>291945.39071218774</v>
      </c>
      <c r="T138" s="54"/>
    </row>
    <row r="139" spans="1:20">
      <c r="A139" s="109" t="s">
        <v>298</v>
      </c>
      <c r="B139" s="107" t="s">
        <v>299</v>
      </c>
      <c r="C139" s="130">
        <v>281363.40701321821</v>
      </c>
      <c r="D139" s="51">
        <v>285332.02835371211</v>
      </c>
      <c r="E139" s="51">
        <v>288959.63486476528</v>
      </c>
      <c r="F139" s="51">
        <v>292202.43693504488</v>
      </c>
      <c r="G139" s="51">
        <v>294928.96578456147</v>
      </c>
      <c r="H139" s="51">
        <v>297230.88026540988</v>
      </c>
      <c r="I139" s="130">
        <f t="shared" si="45"/>
        <v>356069.45087132009</v>
      </c>
      <c r="J139" s="51">
        <f t="shared" si="46"/>
        <v>378733.1320979211</v>
      </c>
      <c r="K139" s="51">
        <f t="shared" si="47"/>
        <v>396934.83954671561</v>
      </c>
      <c r="L139" s="51">
        <f t="shared" si="48"/>
        <v>414432.36923688371</v>
      </c>
      <c r="M139" s="51">
        <f t="shared" si="49"/>
        <v>431258.19406942348</v>
      </c>
      <c r="N139" s="130">
        <f t="shared" si="50"/>
        <v>353301.11553559545</v>
      </c>
      <c r="O139" s="51">
        <f t="shared" si="51"/>
        <v>376213.81206620077</v>
      </c>
      <c r="P139" s="51">
        <f t="shared" si="52"/>
        <v>394727.80635440373</v>
      </c>
      <c r="Q139" s="51">
        <f t="shared" si="53"/>
        <v>412796.18717862346</v>
      </c>
      <c r="R139" s="51">
        <f t="shared" si="54"/>
        <v>430081.94838224573</v>
      </c>
      <c r="S139" s="51">
        <f t="shared" si="55"/>
        <v>446507.40343358775</v>
      </c>
      <c r="T139" s="54"/>
    </row>
    <row r="140" spans="1:20">
      <c r="A140" s="109" t="s">
        <v>300</v>
      </c>
      <c r="B140" s="107" t="s">
        <v>301</v>
      </c>
      <c r="C140" s="130">
        <v>300803.06048100046</v>
      </c>
      <c r="D140" s="51">
        <v>301950.98429328587</v>
      </c>
      <c r="E140" s="51">
        <v>302792.24737607263</v>
      </c>
      <c r="F140" s="51">
        <v>303677.31935858924</v>
      </c>
      <c r="G140" s="51">
        <v>304181.57736283168</v>
      </c>
      <c r="H140" s="51">
        <v>304553.23618811852</v>
      </c>
      <c r="I140" s="130">
        <f t="shared" si="45"/>
        <v>376808.45640673465</v>
      </c>
      <c r="J140" s="51">
        <f t="shared" si="46"/>
        <v>396863.23758464813</v>
      </c>
      <c r="K140" s="51">
        <f t="shared" si="47"/>
        <v>412522.59665573493</v>
      </c>
      <c r="L140" s="51">
        <f t="shared" si="48"/>
        <v>427434.08213344682</v>
      </c>
      <c r="M140" s="51">
        <f t="shared" si="49"/>
        <v>441882.34586933441</v>
      </c>
      <c r="N140" s="130">
        <f t="shared" si="50"/>
        <v>377711.01065557526</v>
      </c>
      <c r="O140" s="51">
        <f t="shared" si="51"/>
        <v>398126.11123100627</v>
      </c>
      <c r="P140" s="51">
        <f t="shared" si="52"/>
        <v>413623.58325173473</v>
      </c>
      <c r="Q140" s="51">
        <f t="shared" si="53"/>
        <v>429006.82444245671</v>
      </c>
      <c r="R140" s="51">
        <f t="shared" si="54"/>
        <v>443574.62518535572</v>
      </c>
      <c r="S140" s="51">
        <f t="shared" si="55"/>
        <v>457507.2232610085</v>
      </c>
      <c r="T140" s="54"/>
    </row>
    <row r="141" spans="1:20">
      <c r="A141" s="109" t="s">
        <v>302</v>
      </c>
      <c r="B141" s="107" t="s">
        <v>303</v>
      </c>
      <c r="C141" s="130">
        <v>329955.96278558386</v>
      </c>
      <c r="D141" s="51">
        <v>330100.90924137365</v>
      </c>
      <c r="E141" s="51">
        <v>330114.66217364301</v>
      </c>
      <c r="F141" s="51">
        <v>330021.46802059055</v>
      </c>
      <c r="G141" s="51">
        <v>329464.62678203086</v>
      </c>
      <c r="H141" s="51">
        <v>328653.2253009894</v>
      </c>
      <c r="I141" s="130">
        <f t="shared" si="45"/>
        <v>411937.1041655101</v>
      </c>
      <c r="J141" s="51">
        <f t="shared" si="46"/>
        <v>432674.13462431694</v>
      </c>
      <c r="K141" s="51">
        <f t="shared" si="47"/>
        <v>448309.12373548967</v>
      </c>
      <c r="L141" s="51">
        <f t="shared" si="48"/>
        <v>462961.66771480319</v>
      </c>
      <c r="M141" s="51">
        <f t="shared" si="49"/>
        <v>476849.49925739702</v>
      </c>
      <c r="N141" s="130">
        <f t="shared" si="50"/>
        <v>414317.59363182448</v>
      </c>
      <c r="O141" s="51">
        <f t="shared" si="51"/>
        <v>435242.1357978984</v>
      </c>
      <c r="P141" s="51">
        <f t="shared" si="52"/>
        <v>450946.84766684048</v>
      </c>
      <c r="Q141" s="51">
        <f t="shared" si="53"/>
        <v>466223.36594775016</v>
      </c>
      <c r="R141" s="51">
        <f t="shared" si="54"/>
        <v>480443.78493820562</v>
      </c>
      <c r="S141" s="51">
        <f t="shared" si="55"/>
        <v>493710.80867567647</v>
      </c>
      <c r="T141" s="54"/>
    </row>
    <row r="142" spans="1:20">
      <c r="A142" s="109" t="s">
        <v>304</v>
      </c>
      <c r="B142" s="107" t="s">
        <v>305</v>
      </c>
      <c r="C142" s="130">
        <v>238251.73266361241</v>
      </c>
      <c r="D142" s="51">
        <v>237765.51461918897</v>
      </c>
      <c r="E142" s="51">
        <v>237169.15797454442</v>
      </c>
      <c r="F142" s="51">
        <v>236411.26910973756</v>
      </c>
      <c r="G142" s="51">
        <v>235390.21786783694</v>
      </c>
      <c r="H142" s="51">
        <v>234293.34699247588</v>
      </c>
      <c r="I142" s="130">
        <f t="shared" si="45"/>
        <v>296710.5961257224</v>
      </c>
      <c r="J142" s="51">
        <f t="shared" si="46"/>
        <v>310852.4762594052</v>
      </c>
      <c r="K142" s="51">
        <f t="shared" si="47"/>
        <v>321146.7712432844</v>
      </c>
      <c r="L142" s="51">
        <f t="shared" si="48"/>
        <v>330768.88676107273</v>
      </c>
      <c r="M142" s="51">
        <f t="shared" si="49"/>
        <v>339940.87564600375</v>
      </c>
      <c r="N142" s="130">
        <f t="shared" si="50"/>
        <v>299166.8455464369</v>
      </c>
      <c r="O142" s="51">
        <f t="shared" si="51"/>
        <v>313496.77478856134</v>
      </c>
      <c r="P142" s="51">
        <f t="shared" si="52"/>
        <v>323980.41167939029</v>
      </c>
      <c r="Q142" s="51">
        <f t="shared" si="53"/>
        <v>333979.65984880837</v>
      </c>
      <c r="R142" s="51">
        <f t="shared" si="54"/>
        <v>343259.20908247406</v>
      </c>
      <c r="S142" s="51">
        <f t="shared" si="55"/>
        <v>351961.12165048608</v>
      </c>
      <c r="T142" s="54"/>
    </row>
    <row r="143" spans="1:20">
      <c r="A143" s="109" t="s">
        <v>306</v>
      </c>
      <c r="B143" s="107" t="s">
        <v>307</v>
      </c>
      <c r="C143" s="130">
        <v>201107.7164538108</v>
      </c>
      <c r="D143" s="51">
        <v>201562.45139291781</v>
      </c>
      <c r="E143" s="51">
        <v>201926.62625918133</v>
      </c>
      <c r="F143" s="51">
        <v>202008.28415706873</v>
      </c>
      <c r="G143" s="51">
        <v>201647.62164456051</v>
      </c>
      <c r="H143" s="51">
        <v>201059.97357255651</v>
      </c>
      <c r="I143" s="130">
        <f t="shared" si="45"/>
        <v>251532.33514599825</v>
      </c>
      <c r="J143" s="51">
        <f t="shared" si="46"/>
        <v>264660.85359256977</v>
      </c>
      <c r="K143" s="51">
        <f t="shared" si="47"/>
        <v>274412.92653154</v>
      </c>
      <c r="L143" s="51">
        <f t="shared" si="48"/>
        <v>283353.99802738702</v>
      </c>
      <c r="M143" s="51">
        <f t="shared" si="49"/>
        <v>291721.91336620488</v>
      </c>
      <c r="N143" s="130">
        <f t="shared" si="50"/>
        <v>252526.01722515261</v>
      </c>
      <c r="O143" s="51">
        <f t="shared" si="51"/>
        <v>265762.5876963748</v>
      </c>
      <c r="P143" s="51">
        <f t="shared" si="52"/>
        <v>275838.0223768453</v>
      </c>
      <c r="Q143" s="51">
        <f t="shared" si="53"/>
        <v>285378.35054767423</v>
      </c>
      <c r="R143" s="51">
        <f t="shared" si="54"/>
        <v>294053.86403073417</v>
      </c>
      <c r="S143" s="51">
        <f t="shared" si="55"/>
        <v>302037.14585154923</v>
      </c>
      <c r="T143" s="54"/>
    </row>
    <row r="144" spans="1:20">
      <c r="A144" s="109" t="s">
        <v>308</v>
      </c>
      <c r="B144" s="107" t="s">
        <v>309</v>
      </c>
      <c r="C144" s="130">
        <v>119115.18737138886</v>
      </c>
      <c r="D144" s="51">
        <v>120561.54966899459</v>
      </c>
      <c r="E144" s="51">
        <v>121988.43273869627</v>
      </c>
      <c r="F144" s="51">
        <v>123305.65004994121</v>
      </c>
      <c r="G144" s="51">
        <v>124711.78108211907</v>
      </c>
      <c r="H144" s="51">
        <v>126086.25030116587</v>
      </c>
      <c r="I144" s="130">
        <f t="shared" si="45"/>
        <v>150450.28430393452</v>
      </c>
      <c r="J144" s="51">
        <f t="shared" si="46"/>
        <v>159887.5954853188</v>
      </c>
      <c r="K144" s="51">
        <f t="shared" si="47"/>
        <v>167501.36970506152</v>
      </c>
      <c r="L144" s="51">
        <f t="shared" si="48"/>
        <v>175244.22793849465</v>
      </c>
      <c r="M144" s="51">
        <f t="shared" si="49"/>
        <v>182941.04755640373</v>
      </c>
      <c r="N144" s="130">
        <f t="shared" si="50"/>
        <v>149570.01346506336</v>
      </c>
      <c r="O144" s="51">
        <f t="shared" si="51"/>
        <v>158961.89590519547</v>
      </c>
      <c r="P144" s="51">
        <f t="shared" si="52"/>
        <v>166639.97543495242</v>
      </c>
      <c r="Q144" s="51">
        <f t="shared" si="53"/>
        <v>174194.65330986341</v>
      </c>
      <c r="R144" s="51">
        <f t="shared" si="54"/>
        <v>181861.70914523833</v>
      </c>
      <c r="S144" s="51">
        <f t="shared" si="55"/>
        <v>189409.80890134885</v>
      </c>
      <c r="T144" s="54"/>
    </row>
    <row r="145" spans="1:20">
      <c r="A145" s="109" t="s">
        <v>310</v>
      </c>
      <c r="B145" s="107" t="s">
        <v>311</v>
      </c>
      <c r="C145" s="130">
        <v>284459.45993781579</v>
      </c>
      <c r="D145" s="51">
        <v>285756.87689727137</v>
      </c>
      <c r="E145" s="51">
        <v>286962.69304341695</v>
      </c>
      <c r="F145" s="51">
        <v>288154.54220663774</v>
      </c>
      <c r="G145" s="51">
        <v>289196.70333183662</v>
      </c>
      <c r="H145" s="51">
        <v>290323.59549440717</v>
      </c>
      <c r="I145" s="130">
        <f t="shared" si="45"/>
        <v>356599.62474798388</v>
      </c>
      <c r="J145" s="51">
        <f t="shared" si="46"/>
        <v>376115.78372339625</v>
      </c>
      <c r="K145" s="51">
        <f t="shared" si="47"/>
        <v>391436.08169453713</v>
      </c>
      <c r="L145" s="51">
        <f t="shared" si="48"/>
        <v>406377.42928532348</v>
      </c>
      <c r="M145" s="51">
        <f t="shared" si="49"/>
        <v>421236.27725645318</v>
      </c>
      <c r="N145" s="130">
        <f t="shared" si="50"/>
        <v>357188.75310591451</v>
      </c>
      <c r="O145" s="51">
        <f t="shared" si="51"/>
        <v>376773.98013091262</v>
      </c>
      <c r="P145" s="51">
        <f t="shared" si="52"/>
        <v>391999.9220084566</v>
      </c>
      <c r="Q145" s="51">
        <f t="shared" si="53"/>
        <v>407077.70129769173</v>
      </c>
      <c r="R145" s="51">
        <f t="shared" si="54"/>
        <v>421722.84198607306</v>
      </c>
      <c r="S145" s="51">
        <f t="shared" si="55"/>
        <v>436131.11351000099</v>
      </c>
      <c r="T145" s="54"/>
    </row>
    <row r="146" spans="1:20">
      <c r="A146" s="109" t="s">
        <v>312</v>
      </c>
      <c r="B146" s="107" t="s">
        <v>313</v>
      </c>
      <c r="C146" s="130">
        <v>214934.91674651616</v>
      </c>
      <c r="D146" s="51">
        <v>217050.21305023829</v>
      </c>
      <c r="E146" s="51">
        <v>219029.25175095833</v>
      </c>
      <c r="F146" s="51">
        <v>221013.74231146145</v>
      </c>
      <c r="G146" s="51">
        <v>223108.77852281969</v>
      </c>
      <c r="H146" s="51">
        <v>225111.44688380431</v>
      </c>
      <c r="I146" s="130">
        <f t="shared" si="45"/>
        <v>270859.70901414205</v>
      </c>
      <c r="J146" s="51">
        <f t="shared" si="46"/>
        <v>287076.89423655067</v>
      </c>
      <c r="K146" s="51">
        <f t="shared" si="47"/>
        <v>300230.39938411128</v>
      </c>
      <c r="L146" s="51">
        <f t="shared" si="48"/>
        <v>313511.08371058299</v>
      </c>
      <c r="M146" s="51">
        <f t="shared" si="49"/>
        <v>326618.67421304464</v>
      </c>
      <c r="N146" s="130">
        <f t="shared" si="50"/>
        <v>269888.49282212113</v>
      </c>
      <c r="O146" s="51">
        <f t="shared" si="51"/>
        <v>286183.3931947684</v>
      </c>
      <c r="P146" s="51">
        <f t="shared" si="52"/>
        <v>299200.73823309108</v>
      </c>
      <c r="Q146" s="51">
        <f t="shared" si="53"/>
        <v>312227.47865217453</v>
      </c>
      <c r="R146" s="51">
        <f t="shared" si="54"/>
        <v>325349.72586710961</v>
      </c>
      <c r="S146" s="51">
        <f t="shared" si="55"/>
        <v>338167.84965785645</v>
      </c>
      <c r="T146" s="54"/>
    </row>
    <row r="147" spans="1:20">
      <c r="A147" s="109" t="s">
        <v>314</v>
      </c>
      <c r="B147" s="107" t="s">
        <v>315</v>
      </c>
      <c r="C147" s="130">
        <v>216515.55608015702</v>
      </c>
      <c r="D147" s="51">
        <v>218710.44661254963</v>
      </c>
      <c r="E147" s="51">
        <v>220782.99026187853</v>
      </c>
      <c r="F147" s="51">
        <v>222925.67373364791</v>
      </c>
      <c r="G147" s="51">
        <v>225214.78365344956</v>
      </c>
      <c r="H147" s="51">
        <v>227438.23135937096</v>
      </c>
      <c r="I147" s="130">
        <f t="shared" si="45"/>
        <v>272931.53549734881</v>
      </c>
      <c r="J147" s="51">
        <f t="shared" si="46"/>
        <v>289375.4813019461</v>
      </c>
      <c r="K147" s="51">
        <f t="shared" si="47"/>
        <v>302827.61315224488</v>
      </c>
      <c r="L147" s="51">
        <f t="shared" si="48"/>
        <v>316470.4291705658</v>
      </c>
      <c r="M147" s="51">
        <f t="shared" si="49"/>
        <v>329994.65207249729</v>
      </c>
      <c r="N147" s="130">
        <f t="shared" si="50"/>
        <v>271873.26278834674</v>
      </c>
      <c r="O147" s="51">
        <f t="shared" si="51"/>
        <v>288372.43170194607</v>
      </c>
      <c r="P147" s="51">
        <f t="shared" si="52"/>
        <v>301596.39932831202</v>
      </c>
      <c r="Q147" s="51">
        <f t="shared" si="53"/>
        <v>314928.4759795891</v>
      </c>
      <c r="R147" s="51">
        <f t="shared" si="54"/>
        <v>328420.82058808708</v>
      </c>
      <c r="S147" s="51">
        <f t="shared" si="55"/>
        <v>341663.20146520279</v>
      </c>
      <c r="T147" s="54"/>
    </row>
    <row r="148" spans="1:20">
      <c r="A148" s="109" t="s">
        <v>316</v>
      </c>
      <c r="B148" s="107" t="s">
        <v>317</v>
      </c>
      <c r="C148" s="130">
        <v>571930.31171141251</v>
      </c>
      <c r="D148" s="51">
        <v>574317.08800984267</v>
      </c>
      <c r="E148" s="51">
        <v>576608.94034335064</v>
      </c>
      <c r="F148" s="51">
        <v>578755.055309013</v>
      </c>
      <c r="G148" s="51">
        <v>581187.60836627684</v>
      </c>
      <c r="H148" s="51">
        <v>583534.09857474209</v>
      </c>
      <c r="I148" s="130">
        <f t="shared" si="45"/>
        <v>716697.56575723668</v>
      </c>
      <c r="J148" s="51">
        <f t="shared" si="46"/>
        <v>755748.84386223706</v>
      </c>
      <c r="K148" s="51">
        <f t="shared" si="47"/>
        <v>786194.82926147187</v>
      </c>
      <c r="L148" s="51">
        <f t="shared" si="48"/>
        <v>816681.25362192746</v>
      </c>
      <c r="M148" s="51">
        <f t="shared" si="49"/>
        <v>846661.22613020532</v>
      </c>
      <c r="N148" s="130">
        <f t="shared" si="50"/>
        <v>718158.83693351084</v>
      </c>
      <c r="O148" s="51">
        <f t="shared" si="51"/>
        <v>757244.19113264163</v>
      </c>
      <c r="P148" s="51">
        <f t="shared" si="52"/>
        <v>787665.66220429982</v>
      </c>
      <c r="Q148" s="51">
        <f t="shared" si="53"/>
        <v>817610.84078508883</v>
      </c>
      <c r="R148" s="51">
        <f t="shared" si="54"/>
        <v>847520.34550710919</v>
      </c>
      <c r="S148" s="51">
        <f t="shared" si="55"/>
        <v>876599.00928500178</v>
      </c>
      <c r="T148" s="54"/>
    </row>
    <row r="149" spans="1:20">
      <c r="A149" s="109" t="s">
        <v>318</v>
      </c>
      <c r="B149" s="107" t="s">
        <v>319</v>
      </c>
      <c r="C149" s="130">
        <v>126487.8569761414</v>
      </c>
      <c r="D149" s="51">
        <v>126547.84765452491</v>
      </c>
      <c r="E149" s="51">
        <v>126575.73355296151</v>
      </c>
      <c r="F149" s="51">
        <v>126605.4358908077</v>
      </c>
      <c r="G149" s="51">
        <v>126516.40041533692</v>
      </c>
      <c r="H149" s="51">
        <v>126517.59487482092</v>
      </c>
      <c r="I149" s="130">
        <f t="shared" si="45"/>
        <v>157920.66135469277</v>
      </c>
      <c r="J149" s="51">
        <f t="shared" si="46"/>
        <v>165900.07126268858</v>
      </c>
      <c r="K149" s="51">
        <f t="shared" si="47"/>
        <v>171983.87839671227</v>
      </c>
      <c r="L149" s="51">
        <f t="shared" si="48"/>
        <v>177780.06792913997</v>
      </c>
      <c r="M149" s="51">
        <f t="shared" si="49"/>
        <v>183566.89397481762</v>
      </c>
      <c r="N149" s="130">
        <f t="shared" si="50"/>
        <v>158827.69350059147</v>
      </c>
      <c r="O149" s="51">
        <f t="shared" si="51"/>
        <v>166854.90391517861</v>
      </c>
      <c r="P149" s="51">
        <f t="shared" si="52"/>
        <v>172906.37035322576</v>
      </c>
      <c r="Q149" s="51">
        <f t="shared" si="53"/>
        <v>178856.28114535779</v>
      </c>
      <c r="R149" s="51">
        <f t="shared" si="54"/>
        <v>184493.30620405535</v>
      </c>
      <c r="S149" s="51">
        <f t="shared" si="55"/>
        <v>190057.78513247229</v>
      </c>
      <c r="T149" s="54"/>
    </row>
    <row r="150" spans="1:20">
      <c r="A150" s="109" t="s">
        <v>320</v>
      </c>
      <c r="B150" s="107" t="s">
        <v>321</v>
      </c>
      <c r="C150" s="130">
        <v>270258.02076770924</v>
      </c>
      <c r="D150" s="51">
        <v>272250.55843679863</v>
      </c>
      <c r="E150" s="51">
        <v>274172.50184645137</v>
      </c>
      <c r="F150" s="51">
        <v>276192.60246285819</v>
      </c>
      <c r="G150" s="51">
        <v>277974.6448652033</v>
      </c>
      <c r="H150" s="51">
        <v>279770.66763748467</v>
      </c>
      <c r="I150" s="130">
        <f t="shared" si="45"/>
        <v>339744.9189329326</v>
      </c>
      <c r="J150" s="51">
        <f t="shared" si="46"/>
        <v>359351.95726567984</v>
      </c>
      <c r="K150" s="51">
        <f t="shared" si="47"/>
        <v>375186.69417173526</v>
      </c>
      <c r="L150" s="51">
        <f t="shared" si="48"/>
        <v>390608.2617311303</v>
      </c>
      <c r="M150" s="51">
        <f t="shared" si="49"/>
        <v>405924.82440317795</v>
      </c>
      <c r="N150" s="130">
        <f t="shared" si="50"/>
        <v>339356.35494770686</v>
      </c>
      <c r="O150" s="51">
        <f t="shared" si="51"/>
        <v>358965.73201971379</v>
      </c>
      <c r="P150" s="51">
        <f t="shared" si="52"/>
        <v>374528.12489605224</v>
      </c>
      <c r="Q150" s="51">
        <f t="shared" si="53"/>
        <v>390178.99514969921</v>
      </c>
      <c r="R150" s="51">
        <f t="shared" si="54"/>
        <v>405358.20734481275</v>
      </c>
      <c r="S150" s="51">
        <f t="shared" si="55"/>
        <v>420278.25053759065</v>
      </c>
      <c r="T150" s="54"/>
    </row>
    <row r="151" spans="1:20">
      <c r="A151" s="109" t="s">
        <v>322</v>
      </c>
      <c r="B151" s="107" t="s">
        <v>323</v>
      </c>
      <c r="C151" s="130">
        <v>177979.7300359084</v>
      </c>
      <c r="D151" s="51">
        <v>178592.47622336177</v>
      </c>
      <c r="E151" s="51">
        <v>179093.4000500718</v>
      </c>
      <c r="F151" s="51">
        <v>179646.81987341429</v>
      </c>
      <c r="G151" s="51">
        <v>180133.57728183418</v>
      </c>
      <c r="H151" s="51">
        <v>180584.66199263284</v>
      </c>
      <c r="I151" s="130">
        <f t="shared" si="45"/>
        <v>222867.8123010105</v>
      </c>
      <c r="J151" s="51">
        <f t="shared" si="46"/>
        <v>234733.83876185279</v>
      </c>
      <c r="K151" s="51">
        <f t="shared" si="47"/>
        <v>244036.57399128005</v>
      </c>
      <c r="L151" s="51">
        <f t="shared" si="48"/>
        <v>253122.59517621674</v>
      </c>
      <c r="M151" s="51">
        <f t="shared" si="49"/>
        <v>262013.87668077764</v>
      </c>
      <c r="N151" s="130">
        <f t="shared" si="50"/>
        <v>223484.77306239217</v>
      </c>
      <c r="O151" s="51">
        <f t="shared" si="51"/>
        <v>235476.39104518056</v>
      </c>
      <c r="P151" s="51">
        <f t="shared" si="52"/>
        <v>244647.1285423699</v>
      </c>
      <c r="Q151" s="51">
        <f t="shared" si="53"/>
        <v>253788.17185907051</v>
      </c>
      <c r="R151" s="51">
        <f t="shared" si="54"/>
        <v>262680.87870021781</v>
      </c>
      <c r="S151" s="51">
        <f t="shared" si="55"/>
        <v>271278.63852592488</v>
      </c>
      <c r="T151" s="54"/>
    </row>
    <row r="152" spans="1:20">
      <c r="A152" s="109" t="s">
        <v>324</v>
      </c>
      <c r="B152" s="107" t="s">
        <v>325</v>
      </c>
      <c r="C152" s="130">
        <v>200817.06183125862</v>
      </c>
      <c r="D152" s="51">
        <v>201060.00657857611</v>
      </c>
      <c r="E152" s="51">
        <v>201154.68744104935</v>
      </c>
      <c r="F152" s="51">
        <v>201176.25258760428</v>
      </c>
      <c r="G152" s="51">
        <v>201136.87278789288</v>
      </c>
      <c r="H152" s="51">
        <v>200960.33871225774</v>
      </c>
      <c r="I152" s="130">
        <f t="shared" si="45"/>
        <v>250905.32790055152</v>
      </c>
      <c r="J152" s="51">
        <f t="shared" si="46"/>
        <v>263649.09011039371</v>
      </c>
      <c r="K152" s="51">
        <f t="shared" si="47"/>
        <v>273282.6747753009</v>
      </c>
      <c r="L152" s="51">
        <f t="shared" si="48"/>
        <v>282636.29687453242</v>
      </c>
      <c r="M152" s="51">
        <f t="shared" si="49"/>
        <v>291577.35116634046</v>
      </c>
      <c r="N152" s="130">
        <f t="shared" si="50"/>
        <v>252161.04935860119</v>
      </c>
      <c r="O152" s="51">
        <f t="shared" si="51"/>
        <v>265100.1079879207</v>
      </c>
      <c r="P152" s="51">
        <f t="shared" si="52"/>
        <v>274783.53005488607</v>
      </c>
      <c r="Q152" s="51">
        <f t="shared" si="53"/>
        <v>284202.93441121152</v>
      </c>
      <c r="R152" s="51">
        <f t="shared" si="54"/>
        <v>293309.06142097601</v>
      </c>
      <c r="S152" s="51">
        <f t="shared" si="55"/>
        <v>301887.4719592412</v>
      </c>
      <c r="T152" s="54"/>
    </row>
    <row r="153" spans="1:20">
      <c r="A153" s="109" t="s">
        <v>326</v>
      </c>
      <c r="B153" s="107" t="s">
        <v>327</v>
      </c>
      <c r="C153" s="130">
        <v>213882.85960101971</v>
      </c>
      <c r="D153" s="51">
        <v>215480.59711936297</v>
      </c>
      <c r="E153" s="51">
        <v>217140.64641204284</v>
      </c>
      <c r="F153" s="51">
        <v>218881.75000643887</v>
      </c>
      <c r="G153" s="51">
        <v>220861.76720525912</v>
      </c>
      <c r="H153" s="51">
        <v>222718.27199393019</v>
      </c>
      <c r="I153" s="130">
        <f t="shared" si="45"/>
        <v>268900.96542054578</v>
      </c>
      <c r="J153" s="51">
        <f t="shared" si="46"/>
        <v>284601.54014206247</v>
      </c>
      <c r="K153" s="51">
        <f t="shared" si="47"/>
        <v>297334.24960389198</v>
      </c>
      <c r="L153" s="51">
        <f t="shared" si="48"/>
        <v>310353.59722375567</v>
      </c>
      <c r="M153" s="51">
        <f t="shared" si="49"/>
        <v>323146.36918142135</v>
      </c>
      <c r="N153" s="130">
        <f t="shared" si="50"/>
        <v>268567.4505193684</v>
      </c>
      <c r="O153" s="51">
        <f t="shared" si="51"/>
        <v>284113.83515657153</v>
      </c>
      <c r="P153" s="51">
        <f t="shared" si="52"/>
        <v>296620.84487584687</v>
      </c>
      <c r="Q153" s="51">
        <f t="shared" si="53"/>
        <v>309215.5999565731</v>
      </c>
      <c r="R153" s="51">
        <f t="shared" si="54"/>
        <v>322073.00802109332</v>
      </c>
      <c r="S153" s="51">
        <f t="shared" si="55"/>
        <v>334572.76456748502</v>
      </c>
      <c r="T153" s="54"/>
    </row>
    <row r="154" spans="1:20">
      <c r="A154" s="109" t="s">
        <v>328</v>
      </c>
      <c r="B154" s="107" t="s">
        <v>329</v>
      </c>
      <c r="C154" s="130">
        <v>296063.50419910537</v>
      </c>
      <c r="D154" s="51">
        <v>297454.8703497689</v>
      </c>
      <c r="E154" s="51">
        <v>298645.96893189574</v>
      </c>
      <c r="F154" s="51">
        <v>299936.70263434976</v>
      </c>
      <c r="G154" s="51">
        <v>301185.28476529161</v>
      </c>
      <c r="H154" s="51">
        <v>302267.04717058252</v>
      </c>
      <c r="I154" s="130">
        <f t="shared" si="45"/>
        <v>371197.6988897468</v>
      </c>
      <c r="J154" s="51">
        <f t="shared" si="46"/>
        <v>391428.80027146381</v>
      </c>
      <c r="K154" s="51">
        <f t="shared" si="47"/>
        <v>407441.25265732117</v>
      </c>
      <c r="L154" s="51">
        <f t="shared" si="48"/>
        <v>423223.71019923489</v>
      </c>
      <c r="M154" s="51">
        <f t="shared" si="49"/>
        <v>438565.26876710483</v>
      </c>
      <c r="N154" s="130">
        <f t="shared" si="50"/>
        <v>371759.66630944074</v>
      </c>
      <c r="O154" s="51">
        <f t="shared" si="51"/>
        <v>392197.92933031311</v>
      </c>
      <c r="P154" s="51">
        <f t="shared" si="52"/>
        <v>407959.63854343508</v>
      </c>
      <c r="Q154" s="51">
        <f t="shared" si="53"/>
        <v>423722.43209563347</v>
      </c>
      <c r="R154" s="51">
        <f t="shared" si="54"/>
        <v>439205.26338040282</v>
      </c>
      <c r="S154" s="51">
        <f t="shared" si="55"/>
        <v>454072.85493068269</v>
      </c>
      <c r="T154" s="54"/>
    </row>
    <row r="155" spans="1:20">
      <c r="A155" s="109" t="s">
        <v>330</v>
      </c>
      <c r="B155" s="107" t="s">
        <v>331</v>
      </c>
      <c r="C155" s="130">
        <v>220321.48143668246</v>
      </c>
      <c r="D155" s="51">
        <v>222004.93634256328</v>
      </c>
      <c r="E155" s="51">
        <v>223690.21800883606</v>
      </c>
      <c r="F155" s="51">
        <v>225303.45782049114</v>
      </c>
      <c r="G155" s="51">
        <v>226885.3020152766</v>
      </c>
      <c r="H155" s="51">
        <v>228484.15736764303</v>
      </c>
      <c r="I155" s="130">
        <f t="shared" si="45"/>
        <v>277042.77094412094</v>
      </c>
      <c r="J155" s="51">
        <f t="shared" si="46"/>
        <v>293185.9217146443</v>
      </c>
      <c r="K155" s="51">
        <f t="shared" si="47"/>
        <v>306057.65241847339</v>
      </c>
      <c r="L155" s="51">
        <f t="shared" si="48"/>
        <v>318817.8313007839</v>
      </c>
      <c r="M155" s="51">
        <f t="shared" si="49"/>
        <v>331512.2069142246</v>
      </c>
      <c r="N155" s="130">
        <f t="shared" si="50"/>
        <v>276652.26972595637</v>
      </c>
      <c r="O155" s="51">
        <f t="shared" si="51"/>
        <v>292716.25719988463</v>
      </c>
      <c r="P155" s="51">
        <f t="shared" si="52"/>
        <v>305567.76242775068</v>
      </c>
      <c r="Q155" s="51">
        <f t="shared" si="53"/>
        <v>318287.58624327619</v>
      </c>
      <c r="R155" s="51">
        <f t="shared" si="54"/>
        <v>330856.86409419595</v>
      </c>
      <c r="S155" s="51">
        <f t="shared" si="55"/>
        <v>343234.41676329094</v>
      </c>
      <c r="T155" s="54"/>
    </row>
    <row r="156" spans="1:20">
      <c r="A156" s="109" t="s">
        <v>332</v>
      </c>
      <c r="B156" s="107" t="s">
        <v>333</v>
      </c>
      <c r="C156" s="130">
        <v>351019.30889208085</v>
      </c>
      <c r="D156" s="51">
        <v>351748.42693913152</v>
      </c>
      <c r="E156" s="51">
        <v>352453.02151429863</v>
      </c>
      <c r="F156" s="51">
        <v>353145.62180841761</v>
      </c>
      <c r="G156" s="51">
        <v>353627.4487753085</v>
      </c>
      <c r="H156" s="51">
        <v>354060.40333416755</v>
      </c>
      <c r="I156" s="130">
        <f t="shared" si="45"/>
        <v>438951.31558734382</v>
      </c>
      <c r="J156" s="51">
        <f t="shared" si="46"/>
        <v>461952.53817356989</v>
      </c>
      <c r="K156" s="51">
        <f t="shared" si="47"/>
        <v>479721.53209765919</v>
      </c>
      <c r="L156" s="51">
        <f t="shared" si="48"/>
        <v>496915.1166054015</v>
      </c>
      <c r="M156" s="51">
        <f t="shared" si="49"/>
        <v>513713.27904099395</v>
      </c>
      <c r="N156" s="130">
        <f t="shared" si="50"/>
        <v>440766.31969515415</v>
      </c>
      <c r="O156" s="51">
        <f t="shared" si="51"/>
        <v>463784.65589924576</v>
      </c>
      <c r="P156" s="51">
        <f t="shared" si="52"/>
        <v>481461.738039747</v>
      </c>
      <c r="Q156" s="51">
        <f t="shared" si="53"/>
        <v>498891.00080895104</v>
      </c>
      <c r="R156" s="51">
        <f t="shared" si="54"/>
        <v>515679.36627094366</v>
      </c>
      <c r="S156" s="51">
        <f t="shared" si="55"/>
        <v>531878.08484173054</v>
      </c>
      <c r="T156" s="54"/>
    </row>
    <row r="157" spans="1:20">
      <c r="A157" s="109" t="s">
        <v>334</v>
      </c>
      <c r="B157" s="107" t="s">
        <v>335</v>
      </c>
      <c r="C157" s="130">
        <v>222650.95774980518</v>
      </c>
      <c r="D157" s="51">
        <v>224526.34743339106</v>
      </c>
      <c r="E157" s="51">
        <v>226371.18689374774</v>
      </c>
      <c r="F157" s="51">
        <v>228353.48241007255</v>
      </c>
      <c r="G157" s="51">
        <v>230504.96100660623</v>
      </c>
      <c r="H157" s="51">
        <v>232438.68074917482</v>
      </c>
      <c r="I157" s="130">
        <f t="shared" si="45"/>
        <v>280189.27176883363</v>
      </c>
      <c r="J157" s="51">
        <f t="shared" si="46"/>
        <v>296699.80953954713</v>
      </c>
      <c r="K157" s="51">
        <f t="shared" si="47"/>
        <v>310200.87940103328</v>
      </c>
      <c r="L157" s="51">
        <f t="shared" si="48"/>
        <v>323904.15385854215</v>
      </c>
      <c r="M157" s="51">
        <f t="shared" si="49"/>
        <v>337249.90351695265</v>
      </c>
      <c r="N157" s="130">
        <f t="shared" si="50"/>
        <v>279577.33588426223</v>
      </c>
      <c r="O157" s="51">
        <f t="shared" si="51"/>
        <v>296040.76894060802</v>
      </c>
      <c r="P157" s="51">
        <f t="shared" si="52"/>
        <v>309230.04891749128</v>
      </c>
      <c r="Q157" s="51">
        <f t="shared" si="53"/>
        <v>322596.37481665873</v>
      </c>
      <c r="R157" s="51">
        <f t="shared" si="54"/>
        <v>336135.25371363916</v>
      </c>
      <c r="S157" s="51">
        <f t="shared" si="55"/>
        <v>349174.99724849651</v>
      </c>
      <c r="T157" s="54"/>
    </row>
    <row r="158" spans="1:20">
      <c r="A158" s="109" t="s">
        <v>336</v>
      </c>
      <c r="B158" s="107" t="s">
        <v>337</v>
      </c>
      <c r="C158" s="130">
        <v>92492.763417000693</v>
      </c>
      <c r="D158" s="51">
        <v>92821.282737792455</v>
      </c>
      <c r="E158" s="51">
        <v>93108.098547628921</v>
      </c>
      <c r="F158" s="51">
        <v>93348.563509488493</v>
      </c>
      <c r="G158" s="51">
        <v>93482.200251070521</v>
      </c>
      <c r="H158" s="51">
        <v>93612.626887342005</v>
      </c>
      <c r="I158" s="130">
        <f t="shared" si="45"/>
        <v>115832.85397125423</v>
      </c>
      <c r="J158" s="51">
        <f t="shared" si="46"/>
        <v>122034.76725435627</v>
      </c>
      <c r="K158" s="51">
        <f t="shared" si="47"/>
        <v>126806.94065118959</v>
      </c>
      <c r="L158" s="51">
        <f t="shared" si="48"/>
        <v>131360.61298173098</v>
      </c>
      <c r="M158" s="51">
        <f t="shared" si="49"/>
        <v>135824.42166668794</v>
      </c>
      <c r="N158" s="130">
        <f t="shared" si="50"/>
        <v>116140.88996534322</v>
      </c>
      <c r="O158" s="51">
        <f t="shared" si="51"/>
        <v>122386.01050552281</v>
      </c>
      <c r="P158" s="51">
        <f t="shared" si="52"/>
        <v>127188.54490086656</v>
      </c>
      <c r="Q158" s="51">
        <f t="shared" si="53"/>
        <v>131874.09215168294</v>
      </c>
      <c r="R158" s="51">
        <f t="shared" si="54"/>
        <v>136320.98399045842</v>
      </c>
      <c r="S158" s="51">
        <f t="shared" si="55"/>
        <v>140627.14790179441</v>
      </c>
      <c r="T158" s="54"/>
    </row>
    <row r="159" spans="1:20">
      <c r="A159" s="109" t="s">
        <v>338</v>
      </c>
      <c r="B159" s="107" t="s">
        <v>339</v>
      </c>
      <c r="C159" s="130">
        <v>117904.18536333684</v>
      </c>
      <c r="D159" s="51">
        <v>118885.4366460243</v>
      </c>
      <c r="E159" s="51">
        <v>119886.54679087544</v>
      </c>
      <c r="F159" s="51">
        <v>120785.87349033354</v>
      </c>
      <c r="G159" s="51">
        <v>121626.76470178408</v>
      </c>
      <c r="H159" s="51">
        <v>122399.32359802834</v>
      </c>
      <c r="I159" s="130">
        <f t="shared" si="45"/>
        <v>148358.641640716</v>
      </c>
      <c r="J159" s="51">
        <f t="shared" si="46"/>
        <v>157132.69911820735</v>
      </c>
      <c r="K159" s="51">
        <f t="shared" si="47"/>
        <v>164078.44443834387</v>
      </c>
      <c r="L159" s="51">
        <f t="shared" si="48"/>
        <v>170909.18189025141</v>
      </c>
      <c r="M159" s="51">
        <f t="shared" si="49"/>
        <v>177591.61229502835</v>
      </c>
      <c r="N159" s="130">
        <f t="shared" si="50"/>
        <v>148049.38800455164</v>
      </c>
      <c r="O159" s="51">
        <f t="shared" si="51"/>
        <v>156751.92013253612</v>
      </c>
      <c r="P159" s="51">
        <f t="shared" si="52"/>
        <v>163768.73416355907</v>
      </c>
      <c r="Q159" s="51">
        <f t="shared" si="53"/>
        <v>170634.94940301566</v>
      </c>
      <c r="R159" s="51">
        <f t="shared" si="54"/>
        <v>177362.96534733404</v>
      </c>
      <c r="S159" s="51">
        <f t="shared" si="55"/>
        <v>183871.21860616183</v>
      </c>
      <c r="T159" s="54"/>
    </row>
    <row r="160" spans="1:20">
      <c r="A160" s="109" t="s">
        <v>340</v>
      </c>
      <c r="B160" s="107" t="s">
        <v>341</v>
      </c>
      <c r="C160" s="130">
        <v>169875.92796816918</v>
      </c>
      <c r="D160" s="51">
        <v>171473.42654288217</v>
      </c>
      <c r="E160" s="51">
        <v>173121.9646301819</v>
      </c>
      <c r="F160" s="51">
        <v>174824.72801104651</v>
      </c>
      <c r="G160" s="51">
        <v>176641.5712222447</v>
      </c>
      <c r="H160" s="51">
        <v>178375.13241196153</v>
      </c>
      <c r="I160" s="130">
        <f t="shared" si="45"/>
        <v>213983.86006795921</v>
      </c>
      <c r="J160" s="51">
        <f t="shared" si="46"/>
        <v>226907.20774899938</v>
      </c>
      <c r="K160" s="51">
        <f t="shared" si="47"/>
        <v>237486.12807527298</v>
      </c>
      <c r="L160" s="51">
        <f t="shared" si="48"/>
        <v>248215.64973321685</v>
      </c>
      <c r="M160" s="51">
        <f t="shared" si="49"/>
        <v>258808.02627972775</v>
      </c>
      <c r="N160" s="130">
        <f t="shared" si="50"/>
        <v>213309.02796104917</v>
      </c>
      <c r="O160" s="51">
        <f t="shared" si="51"/>
        <v>226089.83590086372</v>
      </c>
      <c r="P160" s="51">
        <f t="shared" si="52"/>
        <v>236489.96290508888</v>
      </c>
      <c r="Q160" s="51">
        <f t="shared" si="53"/>
        <v>246975.97290587364</v>
      </c>
      <c r="R160" s="51">
        <f t="shared" si="54"/>
        <v>257588.63974065791</v>
      </c>
      <c r="S160" s="51">
        <f t="shared" si="55"/>
        <v>267959.42985220195</v>
      </c>
      <c r="T160" s="54"/>
    </row>
    <row r="161" spans="1:20">
      <c r="A161" s="109" t="s">
        <v>342</v>
      </c>
      <c r="B161" s="107" t="s">
        <v>343</v>
      </c>
      <c r="C161" s="130">
        <v>208694.04404023776</v>
      </c>
      <c r="D161" s="51">
        <v>210579.86369636614</v>
      </c>
      <c r="E161" s="51">
        <v>212253.3261133169</v>
      </c>
      <c r="F161" s="51">
        <v>213932.96247372107</v>
      </c>
      <c r="G161" s="51">
        <v>215607.6737539485</v>
      </c>
      <c r="H161" s="51">
        <v>217101.38278175733</v>
      </c>
      <c r="I161" s="130">
        <f t="shared" si="45"/>
        <v>262785.27813208615</v>
      </c>
      <c r="J161" s="51">
        <f t="shared" si="46"/>
        <v>278195.83532737958</v>
      </c>
      <c r="K161" s="51">
        <f t="shared" si="47"/>
        <v>290611.69723282196</v>
      </c>
      <c r="L161" s="51">
        <f t="shared" si="48"/>
        <v>302970.5774127777</v>
      </c>
      <c r="M161" s="51">
        <f t="shared" si="49"/>
        <v>314996.71294191253</v>
      </c>
      <c r="N161" s="130">
        <f t="shared" si="50"/>
        <v>262051.9823375142</v>
      </c>
      <c r="O161" s="51">
        <f t="shared" si="51"/>
        <v>277652.15746261034</v>
      </c>
      <c r="P161" s="51">
        <f t="shared" si="52"/>
        <v>289944.61405429873</v>
      </c>
      <c r="Q161" s="51">
        <f t="shared" si="53"/>
        <v>302224.41724745306</v>
      </c>
      <c r="R161" s="51">
        <f t="shared" si="54"/>
        <v>314411.19446367992</v>
      </c>
      <c r="S161" s="51">
        <f t="shared" si="55"/>
        <v>326134.93800228438</v>
      </c>
      <c r="T161" s="54"/>
    </row>
    <row r="162" spans="1:20">
      <c r="A162" s="109" t="s">
        <v>344</v>
      </c>
      <c r="B162" s="107" t="s">
        <v>345</v>
      </c>
      <c r="C162" s="130">
        <v>204171.70343967952</v>
      </c>
      <c r="D162" s="51">
        <v>205235.18977149486</v>
      </c>
      <c r="E162" s="51">
        <v>206205.50546982372</v>
      </c>
      <c r="F162" s="51">
        <v>207085.10737376809</v>
      </c>
      <c r="G162" s="51">
        <v>207974.11108348906</v>
      </c>
      <c r="H162" s="51">
        <v>208785.06219932443</v>
      </c>
      <c r="I162" s="130">
        <f t="shared" si="45"/>
        <v>256115.59187045123</v>
      </c>
      <c r="J162" s="51">
        <f t="shared" si="46"/>
        <v>270269.08785710193</v>
      </c>
      <c r="K162" s="51">
        <f t="shared" si="47"/>
        <v>281309.40566451708</v>
      </c>
      <c r="L162" s="51">
        <f t="shared" si="48"/>
        <v>292243.94208612869</v>
      </c>
      <c r="M162" s="51">
        <f t="shared" si="49"/>
        <v>302930.39805403858</v>
      </c>
      <c r="N162" s="130">
        <f t="shared" si="50"/>
        <v>256373.39038424689</v>
      </c>
      <c r="O162" s="51">
        <f t="shared" si="51"/>
        <v>270605.13872052217</v>
      </c>
      <c r="P162" s="51">
        <f t="shared" si="52"/>
        <v>281683.10383696965</v>
      </c>
      <c r="Q162" s="51">
        <f t="shared" si="53"/>
        <v>292550.41005825001</v>
      </c>
      <c r="R162" s="51">
        <f t="shared" si="54"/>
        <v>303279.50552402058</v>
      </c>
      <c r="S162" s="51">
        <f t="shared" si="55"/>
        <v>313641.96046890144</v>
      </c>
      <c r="T162" s="54"/>
    </row>
    <row r="163" spans="1:20">
      <c r="A163" s="109" t="s">
        <v>346</v>
      </c>
      <c r="B163" s="107" t="s">
        <v>347</v>
      </c>
      <c r="C163" s="130">
        <v>163019.47832654321</v>
      </c>
      <c r="D163" s="51">
        <v>163914.05399437613</v>
      </c>
      <c r="E163" s="51">
        <v>164802.01976325273</v>
      </c>
      <c r="F163" s="51">
        <v>165652.92821071247</v>
      </c>
      <c r="G163" s="51">
        <v>166536.59462944668</v>
      </c>
      <c r="H163" s="51">
        <v>167360.190659452</v>
      </c>
      <c r="I163" s="130">
        <f t="shared" si="45"/>
        <v>204550.42335281571</v>
      </c>
      <c r="J163" s="51">
        <f t="shared" si="46"/>
        <v>216002.43629256808</v>
      </c>
      <c r="K163" s="51">
        <f t="shared" si="47"/>
        <v>225026.93396215382</v>
      </c>
      <c r="L163" s="51">
        <f t="shared" si="48"/>
        <v>234016.19875933169</v>
      </c>
      <c r="M163" s="51">
        <f t="shared" si="49"/>
        <v>242826.22827904415</v>
      </c>
      <c r="N163" s="130">
        <f t="shared" si="50"/>
        <v>204699.55264684712</v>
      </c>
      <c r="O163" s="51">
        <f t="shared" si="51"/>
        <v>216122.70960343821</v>
      </c>
      <c r="P163" s="51">
        <f t="shared" si="52"/>
        <v>225124.66066192431</v>
      </c>
      <c r="Q163" s="51">
        <f t="shared" si="53"/>
        <v>234018.91468672821</v>
      </c>
      <c r="R163" s="51">
        <f t="shared" si="54"/>
        <v>242852.99649915216</v>
      </c>
      <c r="S163" s="51">
        <f t="shared" si="55"/>
        <v>251412.51845291015</v>
      </c>
      <c r="T163" s="54"/>
    </row>
    <row r="164" spans="1:20">
      <c r="A164" s="109" t="s">
        <v>348</v>
      </c>
      <c r="B164" s="107" t="s">
        <v>349</v>
      </c>
      <c r="C164" s="130">
        <v>640477.61463138112</v>
      </c>
      <c r="D164" s="51">
        <v>644869.6379571677</v>
      </c>
      <c r="E164" s="51">
        <v>649411.50650235428</v>
      </c>
      <c r="F164" s="51">
        <v>653396.02229378838</v>
      </c>
      <c r="G164" s="51">
        <v>657158.07480151753</v>
      </c>
      <c r="H164" s="51">
        <v>660943.26663114619</v>
      </c>
      <c r="I164" s="130">
        <f t="shared" si="45"/>
        <v>804740.98612704314</v>
      </c>
      <c r="J164" s="51">
        <f t="shared" si="46"/>
        <v>851169.58980507357</v>
      </c>
      <c r="K164" s="51">
        <f t="shared" si="47"/>
        <v>887588.91948358575</v>
      </c>
      <c r="L164" s="51">
        <f t="shared" si="48"/>
        <v>923434.48592324951</v>
      </c>
      <c r="M164" s="51">
        <f t="shared" si="49"/>
        <v>958975.72720294702</v>
      </c>
      <c r="N164" s="130">
        <f t="shared" si="50"/>
        <v>804232.00062477775</v>
      </c>
      <c r="O164" s="51">
        <f t="shared" si="51"/>
        <v>850268.60174584598</v>
      </c>
      <c r="P164" s="51">
        <f t="shared" si="52"/>
        <v>887116.22127759061</v>
      </c>
      <c r="Q164" s="51">
        <f t="shared" si="53"/>
        <v>923056.59579598904</v>
      </c>
      <c r="R164" s="51">
        <f t="shared" si="54"/>
        <v>958304.73773206118</v>
      </c>
      <c r="S164" s="51">
        <f t="shared" si="55"/>
        <v>992884.93018243951</v>
      </c>
      <c r="T164" s="54"/>
    </row>
    <row r="165" spans="1:20">
      <c r="A165" s="109" t="s">
        <v>350</v>
      </c>
      <c r="B165" s="107" t="s">
        <v>351</v>
      </c>
      <c r="C165" s="130">
        <v>223130.46189494384</v>
      </c>
      <c r="D165" s="51">
        <v>223332.21095442268</v>
      </c>
      <c r="E165" s="51">
        <v>223529.14844922774</v>
      </c>
      <c r="F165" s="51">
        <v>223647.50172099195</v>
      </c>
      <c r="G165" s="51">
        <v>223762.49835028281</v>
      </c>
      <c r="H165" s="51">
        <v>223854.12893085499</v>
      </c>
      <c r="I165" s="130">
        <f t="shared" si="45"/>
        <v>278699.09373734891</v>
      </c>
      <c r="J165" s="51">
        <f t="shared" si="46"/>
        <v>292974.81133300002</v>
      </c>
      <c r="K165" s="51">
        <f t="shared" si="47"/>
        <v>303808.16170393419</v>
      </c>
      <c r="L165" s="51">
        <f t="shared" si="48"/>
        <v>314429.68679248774</v>
      </c>
      <c r="M165" s="51">
        <f t="shared" si="49"/>
        <v>324794.40659564297</v>
      </c>
      <c r="N165" s="130">
        <f t="shared" si="50"/>
        <v>280179.43745525106</v>
      </c>
      <c r="O165" s="51">
        <f t="shared" si="51"/>
        <v>294466.28520854306</v>
      </c>
      <c r="P165" s="51">
        <f t="shared" si="52"/>
        <v>305347.73642320372</v>
      </c>
      <c r="Q165" s="51">
        <f t="shared" si="53"/>
        <v>315948.20683501888</v>
      </c>
      <c r="R165" s="51">
        <f t="shared" si="54"/>
        <v>326303.01675986254</v>
      </c>
      <c r="S165" s="51">
        <f t="shared" si="55"/>
        <v>336279.07627751143</v>
      </c>
      <c r="T165" s="54"/>
    </row>
    <row r="166" spans="1:20">
      <c r="A166" s="109" t="s">
        <v>352</v>
      </c>
      <c r="B166" s="107" t="s">
        <v>353</v>
      </c>
      <c r="C166" s="130">
        <v>219906.44393754622</v>
      </c>
      <c r="D166" s="51">
        <v>220826.39995795014</v>
      </c>
      <c r="E166" s="51">
        <v>221761.53377743991</v>
      </c>
      <c r="F166" s="51">
        <v>222467.86011492988</v>
      </c>
      <c r="G166" s="51">
        <v>223144.63319117439</v>
      </c>
      <c r="H166" s="51">
        <v>223778.74287974508</v>
      </c>
      <c r="I166" s="130">
        <f t="shared" ref="I166:I197" si="56">D166/D$2*I$3</f>
        <v>275572.06046790036</v>
      </c>
      <c r="J166" s="51">
        <f t="shared" ref="J166:J197" si="57">E166/E$2*J$3</f>
        <v>290658.0370842308</v>
      </c>
      <c r="K166" s="51">
        <f t="shared" ref="K166:K197" si="58">F166/F$2*K$3</f>
        <v>302205.70808809059</v>
      </c>
      <c r="L166" s="51">
        <f t="shared" ref="L166:L197" si="59">G166/G$2*L$3</f>
        <v>313561.46647008887</v>
      </c>
      <c r="M166" s="51">
        <f t="shared" ref="M166:M197" si="60">H166/H$2*M$3</f>
        <v>324685.02747517382</v>
      </c>
      <c r="N166" s="130">
        <f t="shared" ref="N166:N197" si="61">C166/C$2*N$3</f>
        <v>276131.11733805167</v>
      </c>
      <c r="O166" s="51">
        <f t="shared" ref="O166:O197" si="62">D166/D$2*O$3</f>
        <v>291162.34238537116</v>
      </c>
      <c r="P166" s="51">
        <f t="shared" ref="P166:P197" si="63">E166/E$2*P$3</f>
        <v>302933.1200626826</v>
      </c>
      <c r="Q166" s="51">
        <f t="shared" ref="Q166:Q197" si="64">F166/F$2*Q$3</f>
        <v>314281.71985315997</v>
      </c>
      <c r="R166" s="51">
        <f t="shared" ref="R166:R197" si="65">G166/G$2*R$3</f>
        <v>325402.011154123</v>
      </c>
      <c r="S166" s="51">
        <f t="shared" ref="S166:S197" si="66">H166/H$2*S$3</f>
        <v>336165.82953172864</v>
      </c>
      <c r="T166" s="54"/>
    </row>
    <row r="167" spans="1:20">
      <c r="A167" s="109" t="s">
        <v>354</v>
      </c>
      <c r="B167" s="107" t="s">
        <v>355</v>
      </c>
      <c r="C167" s="130">
        <v>277793.52110049798</v>
      </c>
      <c r="D167" s="51">
        <v>279061.42727315647</v>
      </c>
      <c r="E167" s="51">
        <v>280393.88275754108</v>
      </c>
      <c r="F167" s="51">
        <v>281565.0687036314</v>
      </c>
      <c r="G167" s="51">
        <v>282674.28144874965</v>
      </c>
      <c r="H167" s="51">
        <v>283918.11522100359</v>
      </c>
      <c r="I167" s="130">
        <f t="shared" si="56"/>
        <v>348244.28838861868</v>
      </c>
      <c r="J167" s="51">
        <f t="shared" si="57"/>
        <v>367506.18641790713</v>
      </c>
      <c r="K167" s="51">
        <f t="shared" si="58"/>
        <v>382484.7819208306</v>
      </c>
      <c r="L167" s="51">
        <f t="shared" si="59"/>
        <v>397212.16216081608</v>
      </c>
      <c r="M167" s="51">
        <f t="shared" si="60"/>
        <v>411942.43856651406</v>
      </c>
      <c r="N167" s="130">
        <f t="shared" si="61"/>
        <v>348818.49752678088</v>
      </c>
      <c r="O167" s="51">
        <f t="shared" si="62"/>
        <v>367945.94690548413</v>
      </c>
      <c r="P167" s="51">
        <f t="shared" si="63"/>
        <v>383026.72381170664</v>
      </c>
      <c r="Q167" s="51">
        <f t="shared" si="64"/>
        <v>397768.71138615225</v>
      </c>
      <c r="R167" s="51">
        <f t="shared" si="65"/>
        <v>412211.48082089634</v>
      </c>
      <c r="S167" s="51">
        <f t="shared" si="66"/>
        <v>426508.64641617617</v>
      </c>
      <c r="T167" s="54"/>
    </row>
    <row r="168" spans="1:20">
      <c r="A168" s="109" t="s">
        <v>356</v>
      </c>
      <c r="B168" s="107" t="s">
        <v>357</v>
      </c>
      <c r="C168" s="130">
        <v>556862.92489513895</v>
      </c>
      <c r="D168" s="51">
        <v>561424.70773284405</v>
      </c>
      <c r="E168" s="51">
        <v>566088.91494770371</v>
      </c>
      <c r="F168" s="51">
        <v>570457.24121304229</v>
      </c>
      <c r="G168" s="51">
        <v>574950.16510334727</v>
      </c>
      <c r="H168" s="51">
        <v>579215.79128755652</v>
      </c>
      <c r="I168" s="130">
        <f t="shared" si="56"/>
        <v>700609.00117462908</v>
      </c>
      <c r="J168" s="51">
        <f t="shared" si="57"/>
        <v>741960.4745292411</v>
      </c>
      <c r="K168" s="51">
        <f t="shared" si="58"/>
        <v>774922.87841355742</v>
      </c>
      <c r="L168" s="51">
        <f t="shared" si="59"/>
        <v>807916.43670216505</v>
      </c>
      <c r="M168" s="51">
        <f t="shared" si="60"/>
        <v>840395.7082255868</v>
      </c>
      <c r="N168" s="130">
        <f t="shared" si="61"/>
        <v>699239.08959712158</v>
      </c>
      <c r="O168" s="51">
        <f t="shared" si="62"/>
        <v>740245.42811749177</v>
      </c>
      <c r="P168" s="51">
        <f t="shared" si="63"/>
        <v>773294.98185249313</v>
      </c>
      <c r="Q168" s="51">
        <f t="shared" si="64"/>
        <v>805888.46756786888</v>
      </c>
      <c r="R168" s="51">
        <f t="shared" si="65"/>
        <v>838424.55613861408</v>
      </c>
      <c r="S168" s="51">
        <f t="shared" si="66"/>
        <v>870111.94383504649</v>
      </c>
      <c r="T168" s="54"/>
    </row>
    <row r="169" spans="1:20">
      <c r="A169" s="109" t="s">
        <v>358</v>
      </c>
      <c r="B169" s="107" t="s">
        <v>359</v>
      </c>
      <c r="C169" s="130">
        <v>188482.82803966268</v>
      </c>
      <c r="D169" s="51">
        <v>189340.34698795388</v>
      </c>
      <c r="E169" s="51">
        <v>190051.36945315599</v>
      </c>
      <c r="F169" s="51">
        <v>190782.52358088925</v>
      </c>
      <c r="G169" s="51">
        <v>191640.23489866921</v>
      </c>
      <c r="H169" s="51">
        <v>192469.14881850223</v>
      </c>
      <c r="I169" s="130">
        <f t="shared" si="56"/>
        <v>236280.21631070023</v>
      </c>
      <c r="J169" s="51">
        <f t="shared" si="57"/>
        <v>249096.21181581085</v>
      </c>
      <c r="K169" s="51">
        <f t="shared" si="58"/>
        <v>259163.58254990107</v>
      </c>
      <c r="L169" s="51">
        <f t="shared" si="59"/>
        <v>269291.67970630666</v>
      </c>
      <c r="M169" s="51">
        <f t="shared" si="60"/>
        <v>279257.31491771224</v>
      </c>
      <c r="N169" s="130">
        <f t="shared" si="61"/>
        <v>236673.25510665367</v>
      </c>
      <c r="O169" s="51">
        <f t="shared" si="62"/>
        <v>249647.59171715542</v>
      </c>
      <c r="P169" s="51">
        <f t="shared" si="63"/>
        <v>259616.0539654741</v>
      </c>
      <c r="Q169" s="51">
        <f t="shared" si="64"/>
        <v>269519.64925608609</v>
      </c>
      <c r="R169" s="51">
        <f t="shared" si="65"/>
        <v>279460.53177380166</v>
      </c>
      <c r="S169" s="51">
        <f t="shared" si="66"/>
        <v>289131.80152507633</v>
      </c>
      <c r="T169" s="54"/>
    </row>
    <row r="170" spans="1:20">
      <c r="A170" s="109" t="s">
        <v>360</v>
      </c>
      <c r="B170" s="107" t="s">
        <v>361</v>
      </c>
      <c r="C170" s="130">
        <v>841780.40631520667</v>
      </c>
      <c r="D170" s="51">
        <v>845626.9048496515</v>
      </c>
      <c r="E170" s="51">
        <v>849607.57358072966</v>
      </c>
      <c r="F170" s="51">
        <v>853413.53559699899</v>
      </c>
      <c r="G170" s="51">
        <v>858048.63303438795</v>
      </c>
      <c r="H170" s="51">
        <v>862596.15014578518</v>
      </c>
      <c r="I170" s="130">
        <f t="shared" si="56"/>
        <v>1055268.5213402268</v>
      </c>
      <c r="J170" s="51">
        <f t="shared" si="57"/>
        <v>1113562.2369779674</v>
      </c>
      <c r="K170" s="51">
        <f t="shared" si="58"/>
        <v>1159297.5348610538</v>
      </c>
      <c r="L170" s="51">
        <f t="shared" si="59"/>
        <v>1205724.6630996235</v>
      </c>
      <c r="M170" s="51">
        <f t="shared" si="60"/>
        <v>1251557.9053930489</v>
      </c>
      <c r="N170" s="130">
        <f t="shared" si="61"/>
        <v>1057002.9690221855</v>
      </c>
      <c r="O170" s="51">
        <f t="shared" si="62"/>
        <v>1114969.5437094485</v>
      </c>
      <c r="P170" s="51">
        <f t="shared" si="63"/>
        <v>1160590.246241698</v>
      </c>
      <c r="Q170" s="51">
        <f t="shared" si="64"/>
        <v>1205622.5720642467</v>
      </c>
      <c r="R170" s="51">
        <f t="shared" si="65"/>
        <v>1251254.6094632177</v>
      </c>
      <c r="S170" s="51">
        <f t="shared" si="66"/>
        <v>1295812.7596617222</v>
      </c>
      <c r="T170" s="54"/>
    </row>
    <row r="171" spans="1:20">
      <c r="A171" s="109" t="s">
        <v>362</v>
      </c>
      <c r="B171" s="107" t="s">
        <v>363</v>
      </c>
      <c r="C171" s="130">
        <v>618185.42600145028</v>
      </c>
      <c r="D171" s="51">
        <v>624621.95267071959</v>
      </c>
      <c r="E171" s="51">
        <v>630890.65411640471</v>
      </c>
      <c r="F171" s="51">
        <v>636804.71570491686</v>
      </c>
      <c r="G171" s="51">
        <v>643121.0636814608</v>
      </c>
      <c r="H171" s="51">
        <v>649355.24571427726</v>
      </c>
      <c r="I171" s="130">
        <f t="shared" si="56"/>
        <v>779473.64329505118</v>
      </c>
      <c r="J171" s="51">
        <f t="shared" si="57"/>
        <v>826894.70990173775</v>
      </c>
      <c r="K171" s="51">
        <f t="shared" si="58"/>
        <v>865050.88835762348</v>
      </c>
      <c r="L171" s="51">
        <f t="shared" si="59"/>
        <v>903709.76420927898</v>
      </c>
      <c r="M171" s="51">
        <f t="shared" si="60"/>
        <v>942162.43724806362</v>
      </c>
      <c r="N171" s="130">
        <f t="shared" si="61"/>
        <v>776240.24720421142</v>
      </c>
      <c r="O171" s="51">
        <f t="shared" si="62"/>
        <v>823571.77801006683</v>
      </c>
      <c r="P171" s="51">
        <f t="shared" si="63"/>
        <v>861816.16358080867</v>
      </c>
      <c r="Q171" s="51">
        <f t="shared" si="64"/>
        <v>899617.95451689465</v>
      </c>
      <c r="R171" s="51">
        <f t="shared" si="65"/>
        <v>937835.18135628232</v>
      </c>
      <c r="S171" s="51">
        <f t="shared" si="66"/>
        <v>975477.12542842131</v>
      </c>
      <c r="T171" s="54"/>
    </row>
    <row r="172" spans="1:20">
      <c r="A172" s="109" t="s">
        <v>364</v>
      </c>
      <c r="B172" s="107" t="s">
        <v>365</v>
      </c>
      <c r="C172" s="130">
        <v>621403.9151232515</v>
      </c>
      <c r="D172" s="51">
        <v>629084.10482453532</v>
      </c>
      <c r="E172" s="51">
        <v>636829.89869951026</v>
      </c>
      <c r="F172" s="51">
        <v>644555.78845547745</v>
      </c>
      <c r="G172" s="51">
        <v>652502.5959246126</v>
      </c>
      <c r="H172" s="51">
        <v>660181.05326312187</v>
      </c>
      <c r="I172" s="130">
        <f t="shared" si="56"/>
        <v>785042.01946466882</v>
      </c>
      <c r="J172" s="51">
        <f t="shared" si="57"/>
        <v>834679.14908234472</v>
      </c>
      <c r="K172" s="51">
        <f t="shared" si="58"/>
        <v>875580.13257211517</v>
      </c>
      <c r="L172" s="51">
        <f t="shared" si="59"/>
        <v>916892.63563141564</v>
      </c>
      <c r="M172" s="51">
        <f t="shared" si="60"/>
        <v>957869.81667206215</v>
      </c>
      <c r="N172" s="130">
        <f t="shared" si="61"/>
        <v>780281.62489842635</v>
      </c>
      <c r="O172" s="51">
        <f t="shared" si="62"/>
        <v>829455.18087055965</v>
      </c>
      <c r="P172" s="51">
        <f t="shared" si="63"/>
        <v>869929.35553853214</v>
      </c>
      <c r="Q172" s="51">
        <f t="shared" si="64"/>
        <v>910567.94285900693</v>
      </c>
      <c r="R172" s="51">
        <f t="shared" si="65"/>
        <v>951515.8574987977</v>
      </c>
      <c r="S172" s="51">
        <f t="shared" si="66"/>
        <v>991739.91486130259</v>
      </c>
      <c r="T172" s="54"/>
    </row>
    <row r="173" spans="1:20">
      <c r="A173" s="109" t="s">
        <v>366</v>
      </c>
      <c r="B173" s="107" t="s">
        <v>367</v>
      </c>
      <c r="C173" s="130">
        <v>596852.20168762468</v>
      </c>
      <c r="D173" s="51">
        <v>604270.6204759489</v>
      </c>
      <c r="E173" s="51">
        <v>611685.83662420616</v>
      </c>
      <c r="F173" s="51">
        <v>618932.11189249018</v>
      </c>
      <c r="G173" s="51">
        <v>626634.46901819017</v>
      </c>
      <c r="H173" s="51">
        <v>634244.63768274256</v>
      </c>
      <c r="I173" s="130">
        <f t="shared" si="56"/>
        <v>754076.95817385369</v>
      </c>
      <c r="J173" s="51">
        <f t="shared" si="57"/>
        <v>801723.37175413338</v>
      </c>
      <c r="K173" s="51">
        <f t="shared" si="58"/>
        <v>840772.3121726322</v>
      </c>
      <c r="L173" s="51">
        <f t="shared" si="59"/>
        <v>880542.90276258602</v>
      </c>
      <c r="M173" s="51">
        <f t="shared" si="60"/>
        <v>920238.15560831048</v>
      </c>
      <c r="N173" s="130">
        <f t="shared" si="61"/>
        <v>749452.64170833549</v>
      </c>
      <c r="O173" s="51">
        <f t="shared" si="62"/>
        <v>796738.29454241716</v>
      </c>
      <c r="P173" s="51">
        <f t="shared" si="63"/>
        <v>835581.78837584273</v>
      </c>
      <c r="Q173" s="51">
        <f t="shared" si="64"/>
        <v>874369.21673732612</v>
      </c>
      <c r="R173" s="51">
        <f t="shared" si="65"/>
        <v>913793.50496106769</v>
      </c>
      <c r="S173" s="51">
        <f t="shared" si="66"/>
        <v>952777.60527614562</v>
      </c>
      <c r="T173" s="54"/>
    </row>
    <row r="174" spans="1:20">
      <c r="A174" s="109" t="s">
        <v>368</v>
      </c>
      <c r="B174" s="107" t="s">
        <v>369</v>
      </c>
      <c r="C174" s="130">
        <v>218645.21883176532</v>
      </c>
      <c r="D174" s="51">
        <v>220100.44505916926</v>
      </c>
      <c r="E174" s="51">
        <v>221545.38555763982</v>
      </c>
      <c r="F174" s="51">
        <v>222739.11045998332</v>
      </c>
      <c r="G174" s="51">
        <v>224000.9756087389</v>
      </c>
      <c r="H174" s="51">
        <v>225223.02196566272</v>
      </c>
      <c r="I174" s="130">
        <f t="shared" si="56"/>
        <v>274666.13215814251</v>
      </c>
      <c r="J174" s="51">
        <f t="shared" si="57"/>
        <v>290374.73629614466</v>
      </c>
      <c r="K174" s="51">
        <f t="shared" si="58"/>
        <v>302574.18110056827</v>
      </c>
      <c r="L174" s="51">
        <f t="shared" si="59"/>
        <v>314764.79356970155</v>
      </c>
      <c r="M174" s="51">
        <f t="shared" si="60"/>
        <v>326780.56071777939</v>
      </c>
      <c r="N174" s="130">
        <f t="shared" si="61"/>
        <v>274547.42796798033</v>
      </c>
      <c r="O174" s="51">
        <f t="shared" si="62"/>
        <v>290205.16186331661</v>
      </c>
      <c r="P174" s="51">
        <f t="shared" si="63"/>
        <v>302637.85490328056</v>
      </c>
      <c r="Q174" s="51">
        <f t="shared" si="64"/>
        <v>314664.91689074604</v>
      </c>
      <c r="R174" s="51">
        <f t="shared" si="65"/>
        <v>326650.77766455634</v>
      </c>
      <c r="S174" s="51">
        <f t="shared" si="66"/>
        <v>338335.46043922612</v>
      </c>
      <c r="T174" s="54"/>
    </row>
    <row r="175" spans="1:20">
      <c r="A175" s="109" t="s">
        <v>370</v>
      </c>
      <c r="B175" s="107" t="s">
        <v>371</v>
      </c>
      <c r="C175" s="130">
        <v>405781.35273295623</v>
      </c>
      <c r="D175" s="51">
        <v>406963.24130648258</v>
      </c>
      <c r="E175" s="51">
        <v>408292.82050513016</v>
      </c>
      <c r="F175" s="51">
        <v>409507.7630740733</v>
      </c>
      <c r="G175" s="51">
        <v>410725.92608695303</v>
      </c>
      <c r="H175" s="51">
        <v>411996.17913814751</v>
      </c>
      <c r="I175" s="130">
        <f t="shared" si="56"/>
        <v>507854.58153045992</v>
      </c>
      <c r="J175" s="51">
        <f t="shared" si="57"/>
        <v>535140.55274665554</v>
      </c>
      <c r="K175" s="51">
        <f t="shared" si="58"/>
        <v>556285.22449686239</v>
      </c>
      <c r="L175" s="51">
        <f t="shared" si="59"/>
        <v>577149.54583189148</v>
      </c>
      <c r="M175" s="51">
        <f t="shared" si="60"/>
        <v>597773.44810191053</v>
      </c>
      <c r="N175" s="130">
        <f t="shared" si="61"/>
        <v>509529.67234065838</v>
      </c>
      <c r="O175" s="51">
        <f t="shared" si="62"/>
        <v>536586.07225450338</v>
      </c>
      <c r="P175" s="51">
        <f t="shared" si="63"/>
        <v>557740.63205633627</v>
      </c>
      <c r="Q175" s="51">
        <f t="shared" si="64"/>
        <v>578514.14584404044</v>
      </c>
      <c r="R175" s="51">
        <f t="shared" si="65"/>
        <v>598943.56619964726</v>
      </c>
      <c r="S175" s="51">
        <f t="shared" si="66"/>
        <v>618910.60581346229</v>
      </c>
      <c r="T175" s="54"/>
    </row>
    <row r="176" spans="1:20">
      <c r="A176" s="109" t="s">
        <v>372</v>
      </c>
      <c r="B176" s="107" t="s">
        <v>373</v>
      </c>
      <c r="C176" s="130">
        <v>566653.20668060507</v>
      </c>
      <c r="D176" s="51">
        <v>569792.48418963933</v>
      </c>
      <c r="E176" s="51">
        <v>572763.45200551627</v>
      </c>
      <c r="F176" s="51">
        <v>575405.68917733466</v>
      </c>
      <c r="G176" s="51">
        <v>578032.31279598386</v>
      </c>
      <c r="H176" s="51">
        <v>580578.04873619671</v>
      </c>
      <c r="I176" s="130">
        <f t="shared" si="56"/>
        <v>711051.25536241161</v>
      </c>
      <c r="J176" s="51">
        <f t="shared" si="57"/>
        <v>750708.64562376798</v>
      </c>
      <c r="K176" s="51">
        <f t="shared" si="58"/>
        <v>781644.96950668655</v>
      </c>
      <c r="L176" s="51">
        <f t="shared" si="59"/>
        <v>812247.4516880936</v>
      </c>
      <c r="M176" s="51">
        <f t="shared" si="60"/>
        <v>842372.23464381637</v>
      </c>
      <c r="N176" s="130">
        <f t="shared" si="61"/>
        <v>711532.50583390507</v>
      </c>
      <c r="O176" s="51">
        <f t="shared" si="62"/>
        <v>751278.44497680571</v>
      </c>
      <c r="P176" s="51">
        <f t="shared" si="63"/>
        <v>782412.60609262111</v>
      </c>
      <c r="Q176" s="51">
        <f t="shared" si="64"/>
        <v>812879.17056657723</v>
      </c>
      <c r="R176" s="51">
        <f t="shared" si="65"/>
        <v>842919.11665532936</v>
      </c>
      <c r="S176" s="51">
        <f t="shared" si="66"/>
        <v>872158.35985903861</v>
      </c>
      <c r="T176" s="54"/>
    </row>
    <row r="177" spans="1:20">
      <c r="A177" s="109" t="s">
        <v>374</v>
      </c>
      <c r="B177" s="107" t="s">
        <v>375</v>
      </c>
      <c r="C177" s="130">
        <v>661026.32399747916</v>
      </c>
      <c r="D177" s="51">
        <v>665917.03231561626</v>
      </c>
      <c r="E177" s="51">
        <v>670864.05378808943</v>
      </c>
      <c r="F177" s="51">
        <v>675526.39609562082</v>
      </c>
      <c r="G177" s="51">
        <v>679637.29821502604</v>
      </c>
      <c r="H177" s="51">
        <v>683553.65844268934</v>
      </c>
      <c r="I177" s="130">
        <f t="shared" si="56"/>
        <v>831006.29603538092</v>
      </c>
      <c r="J177" s="51">
        <f t="shared" si="57"/>
        <v>879286.97868815286</v>
      </c>
      <c r="K177" s="51">
        <f t="shared" si="58"/>
        <v>917651.35313841503</v>
      </c>
      <c r="L177" s="51">
        <f t="shared" si="59"/>
        <v>955022.15244180628</v>
      </c>
      <c r="M177" s="51">
        <f t="shared" si="60"/>
        <v>991781.59424859588</v>
      </c>
      <c r="N177" s="130">
        <f t="shared" si="61"/>
        <v>830034.5099806519</v>
      </c>
      <c r="O177" s="51">
        <f t="shared" si="62"/>
        <v>878019.8517942162</v>
      </c>
      <c r="P177" s="51">
        <f t="shared" si="63"/>
        <v>916421.06496198743</v>
      </c>
      <c r="Q177" s="51">
        <f t="shared" si="64"/>
        <v>954320.31153380428</v>
      </c>
      <c r="R177" s="51">
        <f t="shared" si="65"/>
        <v>991085.20125175407</v>
      </c>
      <c r="S177" s="51">
        <f t="shared" si="66"/>
        <v>1026850.8065724475</v>
      </c>
      <c r="T177" s="54"/>
    </row>
    <row r="178" spans="1:20">
      <c r="A178" s="109" t="s">
        <v>376</v>
      </c>
      <c r="B178" s="107" t="s">
        <v>377</v>
      </c>
      <c r="C178" s="130">
        <v>501615.29052896745</v>
      </c>
      <c r="D178" s="51">
        <v>504562.20959548885</v>
      </c>
      <c r="E178" s="51">
        <v>507542.00750535016</v>
      </c>
      <c r="F178" s="51">
        <v>510050.94508756232</v>
      </c>
      <c r="G178" s="51">
        <v>512344.36414378189</v>
      </c>
      <c r="H178" s="51">
        <v>514343.2190123226</v>
      </c>
      <c r="I178" s="130">
        <f t="shared" si="56"/>
        <v>629649.56979302352</v>
      </c>
      <c r="J178" s="51">
        <f t="shared" si="57"/>
        <v>665224.3115677014</v>
      </c>
      <c r="K178" s="51">
        <f t="shared" si="58"/>
        <v>692865.50848988083</v>
      </c>
      <c r="L178" s="51">
        <f t="shared" si="59"/>
        <v>719943.15014950314</v>
      </c>
      <c r="M178" s="51">
        <f t="shared" si="60"/>
        <v>746270.80323901924</v>
      </c>
      <c r="N178" s="130">
        <f t="shared" si="61"/>
        <v>629865.99286264076</v>
      </c>
      <c r="O178" s="51">
        <f t="shared" si="62"/>
        <v>665271.5203115918</v>
      </c>
      <c r="P178" s="51">
        <f t="shared" si="63"/>
        <v>693318.09388898849</v>
      </c>
      <c r="Q178" s="51">
        <f t="shared" si="64"/>
        <v>720552.11998729059</v>
      </c>
      <c r="R178" s="51">
        <f t="shared" si="65"/>
        <v>747129.26818649925</v>
      </c>
      <c r="S178" s="51">
        <f t="shared" si="66"/>
        <v>772658.79975120362</v>
      </c>
      <c r="T178" s="54"/>
    </row>
    <row r="179" spans="1:20">
      <c r="A179" s="109" t="s">
        <v>378</v>
      </c>
      <c r="B179" s="107" t="s">
        <v>379</v>
      </c>
      <c r="C179" s="130">
        <v>455580.14950188098</v>
      </c>
      <c r="D179" s="51">
        <v>458888.62875142635</v>
      </c>
      <c r="E179" s="51">
        <v>462016.4294800057</v>
      </c>
      <c r="F179" s="51">
        <v>464848.73187754356</v>
      </c>
      <c r="G179" s="51">
        <v>467677.4598667731</v>
      </c>
      <c r="H179" s="51">
        <v>470273.90945359145</v>
      </c>
      <c r="I179" s="130">
        <f t="shared" si="56"/>
        <v>572652.92996851786</v>
      </c>
      <c r="J179" s="51">
        <f t="shared" si="57"/>
        <v>605554.92292047257</v>
      </c>
      <c r="K179" s="51">
        <f t="shared" si="58"/>
        <v>631461.73158824025</v>
      </c>
      <c r="L179" s="51">
        <f t="shared" si="59"/>
        <v>657177.49091100029</v>
      </c>
      <c r="M179" s="51">
        <f t="shared" si="60"/>
        <v>682329.76576265006</v>
      </c>
      <c r="N179" s="130">
        <f t="shared" si="61"/>
        <v>572060.79761227185</v>
      </c>
      <c r="O179" s="51">
        <f t="shared" si="62"/>
        <v>605050.33848633384</v>
      </c>
      <c r="P179" s="51">
        <f t="shared" si="63"/>
        <v>631128.74500165822</v>
      </c>
      <c r="Q179" s="51">
        <f t="shared" si="64"/>
        <v>656694.67423546477</v>
      </c>
      <c r="R179" s="51">
        <f t="shared" si="65"/>
        <v>681993.48483420571</v>
      </c>
      <c r="S179" s="51">
        <f t="shared" si="66"/>
        <v>706456.81910703436</v>
      </c>
      <c r="T179" s="54"/>
    </row>
    <row r="180" spans="1:20">
      <c r="A180" s="109" t="s">
        <v>380</v>
      </c>
      <c r="B180" s="107" t="s">
        <v>381</v>
      </c>
      <c r="C180" s="130">
        <v>953152.91256472503</v>
      </c>
      <c r="D180" s="51">
        <v>960401.82343929599</v>
      </c>
      <c r="E180" s="51">
        <v>967644.61527921387</v>
      </c>
      <c r="F180" s="51">
        <v>974255.82863222633</v>
      </c>
      <c r="G180" s="51">
        <v>980654.23698755621</v>
      </c>
      <c r="H180" s="51">
        <v>986919.0881641669</v>
      </c>
      <c r="I180" s="130">
        <f t="shared" si="56"/>
        <v>1198497.5954536782</v>
      </c>
      <c r="J180" s="51">
        <f t="shared" si="57"/>
        <v>1268270.8298475626</v>
      </c>
      <c r="K180" s="51">
        <f t="shared" si="58"/>
        <v>1323452.6209702701</v>
      </c>
      <c r="L180" s="51">
        <f t="shared" si="59"/>
        <v>1378009.3038871523</v>
      </c>
      <c r="M180" s="51">
        <f t="shared" si="60"/>
        <v>1431940.5280981222</v>
      </c>
      <c r="N180" s="130">
        <f t="shared" si="61"/>
        <v>1196850.6880828997</v>
      </c>
      <c r="O180" s="51">
        <f t="shared" si="62"/>
        <v>1266301.6948925259</v>
      </c>
      <c r="P180" s="51">
        <f t="shared" si="63"/>
        <v>1321832.499195165</v>
      </c>
      <c r="Q180" s="51">
        <f t="shared" si="64"/>
        <v>1376337.2257067573</v>
      </c>
      <c r="R180" s="51">
        <f t="shared" si="65"/>
        <v>1430044.9730698864</v>
      </c>
      <c r="S180" s="51">
        <f t="shared" si="66"/>
        <v>1482573.6782858379</v>
      </c>
      <c r="T180" s="54"/>
    </row>
    <row r="181" spans="1:20">
      <c r="A181" s="109" t="s">
        <v>382</v>
      </c>
      <c r="B181" s="107" t="s">
        <v>383</v>
      </c>
      <c r="C181" s="130">
        <v>400905.15825363906</v>
      </c>
      <c r="D181" s="51">
        <v>402348.37289181602</v>
      </c>
      <c r="E181" s="51">
        <v>403798.93645366002</v>
      </c>
      <c r="F181" s="51">
        <v>405048.61113094044</v>
      </c>
      <c r="G181" s="51">
        <v>406108.11400875624</v>
      </c>
      <c r="H181" s="51">
        <v>407011.84766842989</v>
      </c>
      <c r="I181" s="130">
        <f t="shared" si="56"/>
        <v>502095.62880533264</v>
      </c>
      <c r="J181" s="51">
        <f t="shared" si="57"/>
        <v>529250.51629608101</v>
      </c>
      <c r="K181" s="51">
        <f t="shared" si="58"/>
        <v>550227.80492285895</v>
      </c>
      <c r="L181" s="51">
        <f t="shared" si="59"/>
        <v>570660.62469399371</v>
      </c>
      <c r="M181" s="51">
        <f t="shared" si="60"/>
        <v>590541.58246818359</v>
      </c>
      <c r="N181" s="130">
        <f t="shared" si="61"/>
        <v>503406.75476797507</v>
      </c>
      <c r="O181" s="51">
        <f t="shared" si="62"/>
        <v>530501.31111330632</v>
      </c>
      <c r="P181" s="51">
        <f t="shared" si="63"/>
        <v>551601.84732788091</v>
      </c>
      <c r="Q181" s="51">
        <f t="shared" si="64"/>
        <v>572214.67435611237</v>
      </c>
      <c r="R181" s="51">
        <f t="shared" si="65"/>
        <v>592209.61380344664</v>
      </c>
      <c r="S181" s="51">
        <f t="shared" si="66"/>
        <v>611423.02275880578</v>
      </c>
      <c r="T181" s="54"/>
    </row>
    <row r="182" spans="1:20">
      <c r="A182" s="109" t="s">
        <v>384</v>
      </c>
      <c r="B182" s="107" t="s">
        <v>385</v>
      </c>
      <c r="C182" s="130">
        <v>1313554.0127879884</v>
      </c>
      <c r="D182" s="51">
        <v>1323990.2869470518</v>
      </c>
      <c r="E182" s="51">
        <v>1334542.6028484288</v>
      </c>
      <c r="F182" s="51">
        <v>1344598.9603518776</v>
      </c>
      <c r="G182" s="51">
        <v>1354250.1824642513</v>
      </c>
      <c r="H182" s="51">
        <v>1363776.52534262</v>
      </c>
      <c r="I182" s="130">
        <f t="shared" si="56"/>
        <v>1652224.2425858572</v>
      </c>
      <c r="J182" s="51">
        <f t="shared" si="57"/>
        <v>1749156.0720286903</v>
      </c>
      <c r="K182" s="51">
        <f t="shared" si="58"/>
        <v>1826535.6654112916</v>
      </c>
      <c r="L182" s="51">
        <f t="shared" si="59"/>
        <v>1902984.0292734008</v>
      </c>
      <c r="M182" s="51">
        <f t="shared" si="60"/>
        <v>1978730.4768211062</v>
      </c>
      <c r="N182" s="130">
        <f t="shared" si="61"/>
        <v>1649397.492590257</v>
      </c>
      <c r="O182" s="51">
        <f t="shared" si="62"/>
        <v>1745697.5855984141</v>
      </c>
      <c r="P182" s="51">
        <f t="shared" si="63"/>
        <v>1823026.5080290295</v>
      </c>
      <c r="Q182" s="51">
        <f t="shared" si="64"/>
        <v>1899523.2549719631</v>
      </c>
      <c r="R182" s="51">
        <f t="shared" si="65"/>
        <v>1974843.5204451717</v>
      </c>
      <c r="S182" s="51">
        <f t="shared" si="66"/>
        <v>2048698.0176846664</v>
      </c>
      <c r="T182" s="54"/>
    </row>
    <row r="183" spans="1:20">
      <c r="A183" s="109" t="s">
        <v>386</v>
      </c>
      <c r="B183" s="107" t="s">
        <v>387</v>
      </c>
      <c r="C183" s="130">
        <v>865291.84062993131</v>
      </c>
      <c r="D183" s="51">
        <v>869273.67796195229</v>
      </c>
      <c r="E183" s="51">
        <v>873106.22867835255</v>
      </c>
      <c r="F183" s="51">
        <v>876652.99143744714</v>
      </c>
      <c r="G183" s="51">
        <v>880250.92336562322</v>
      </c>
      <c r="H183" s="51">
        <v>883775.41232595313</v>
      </c>
      <c r="I183" s="130">
        <f t="shared" si="56"/>
        <v>1084777.6289071415</v>
      </c>
      <c r="J183" s="51">
        <f t="shared" si="57"/>
        <v>1144361.4150340187</v>
      </c>
      <c r="K183" s="51">
        <f t="shared" si="58"/>
        <v>1190866.5723130989</v>
      </c>
      <c r="L183" s="51">
        <f t="shared" si="59"/>
        <v>1236923.184953799</v>
      </c>
      <c r="M183" s="51">
        <f t="shared" si="60"/>
        <v>1282287.3180011408</v>
      </c>
      <c r="N183" s="130">
        <f t="shared" si="61"/>
        <v>1086525.6992855559</v>
      </c>
      <c r="O183" s="51">
        <f t="shared" si="62"/>
        <v>1146148.1068275541</v>
      </c>
      <c r="P183" s="51">
        <f t="shared" si="63"/>
        <v>1192690.1365371172</v>
      </c>
      <c r="Q183" s="51">
        <f t="shared" si="64"/>
        <v>1238453.0948472428</v>
      </c>
      <c r="R183" s="51">
        <f t="shared" si="65"/>
        <v>1283631.2336405157</v>
      </c>
      <c r="S183" s="51">
        <f t="shared" si="66"/>
        <v>1327628.7585722718</v>
      </c>
      <c r="T183" s="54"/>
    </row>
    <row r="184" spans="1:20">
      <c r="A184" s="109" t="s">
        <v>388</v>
      </c>
      <c r="B184" s="107" t="s">
        <v>389</v>
      </c>
      <c r="C184" s="130">
        <v>1063457.1041598411</v>
      </c>
      <c r="D184" s="51">
        <v>1072216.6884095541</v>
      </c>
      <c r="E184" s="51">
        <v>1080599.7568090197</v>
      </c>
      <c r="F184" s="51">
        <v>1088920.4094508213</v>
      </c>
      <c r="G184" s="51">
        <v>1097174.0563890478</v>
      </c>
      <c r="H184" s="51">
        <v>1105513.5401351138</v>
      </c>
      <c r="I184" s="130">
        <f t="shared" si="56"/>
        <v>1338032.7811772216</v>
      </c>
      <c r="J184" s="51">
        <f t="shared" si="57"/>
        <v>1416318.6862831805</v>
      </c>
      <c r="K184" s="51">
        <f t="shared" si="58"/>
        <v>1479215.7537706925</v>
      </c>
      <c r="L184" s="51">
        <f t="shared" si="59"/>
        <v>1541742.2376434398</v>
      </c>
      <c r="M184" s="51">
        <f t="shared" si="60"/>
        <v>1604011.5764965056</v>
      </c>
      <c r="N184" s="130">
        <f t="shared" si="61"/>
        <v>1335356.9506864646</v>
      </c>
      <c r="O184" s="51">
        <f t="shared" si="62"/>
        <v>1413730.9787301635</v>
      </c>
      <c r="P184" s="51">
        <f t="shared" si="63"/>
        <v>1476132.7192012507</v>
      </c>
      <c r="Q184" s="51">
        <f t="shared" si="64"/>
        <v>1538324.5871498554</v>
      </c>
      <c r="R184" s="51">
        <f t="shared" si="65"/>
        <v>1599960.7045411293</v>
      </c>
      <c r="S184" s="51">
        <f t="shared" si="66"/>
        <v>1660729.1268848951</v>
      </c>
      <c r="T184" s="54"/>
    </row>
    <row r="185" spans="1:20">
      <c r="A185" s="109" t="s">
        <v>390</v>
      </c>
      <c r="B185" s="107" t="s">
        <v>391</v>
      </c>
      <c r="C185" s="130">
        <v>627329.18254213373</v>
      </c>
      <c r="D185" s="51">
        <v>630848.2728580425</v>
      </c>
      <c r="E185" s="51">
        <v>634161.04373645503</v>
      </c>
      <c r="F185" s="51">
        <v>637482.40915108193</v>
      </c>
      <c r="G185" s="51">
        <v>640400.1949036367</v>
      </c>
      <c r="H185" s="51">
        <v>643176.61493710522</v>
      </c>
      <c r="I185" s="130">
        <f t="shared" si="56"/>
        <v>787243.54709043156</v>
      </c>
      <c r="J185" s="51">
        <f t="shared" si="57"/>
        <v>831181.13871232874</v>
      </c>
      <c r="K185" s="51">
        <f t="shared" si="58"/>
        <v>865971.48348385503</v>
      </c>
      <c r="L185" s="51">
        <f t="shared" si="59"/>
        <v>899886.41613298317</v>
      </c>
      <c r="M185" s="51">
        <f t="shared" si="60"/>
        <v>933197.73900269403</v>
      </c>
      <c r="N185" s="130">
        <f t="shared" si="61"/>
        <v>787721.83757981274</v>
      </c>
      <c r="O185" s="51">
        <f t="shared" si="62"/>
        <v>831781.2582648166</v>
      </c>
      <c r="P185" s="51">
        <f t="shared" si="63"/>
        <v>866283.61704104999</v>
      </c>
      <c r="Q185" s="51">
        <f t="shared" si="64"/>
        <v>900575.33623344428</v>
      </c>
      <c r="R185" s="51">
        <f t="shared" si="65"/>
        <v>933867.45800247043</v>
      </c>
      <c r="S185" s="51">
        <f t="shared" si="66"/>
        <v>966195.43712394056</v>
      </c>
      <c r="T185" s="54"/>
    </row>
    <row r="186" spans="1:20">
      <c r="A186" s="109" t="s">
        <v>392</v>
      </c>
      <c r="B186" s="107" t="s">
        <v>393</v>
      </c>
      <c r="C186" s="130">
        <v>246167.47983997932</v>
      </c>
      <c r="D186" s="51">
        <v>247637.81998462524</v>
      </c>
      <c r="E186" s="51">
        <v>249142.00485464858</v>
      </c>
      <c r="F186" s="51">
        <v>250613.07755541423</v>
      </c>
      <c r="G186" s="51">
        <v>252006.21217340196</v>
      </c>
      <c r="H186" s="51">
        <v>253549.67786282784</v>
      </c>
      <c r="I186" s="130">
        <f t="shared" si="56"/>
        <v>309030.37098796543</v>
      </c>
      <c r="J186" s="51">
        <f t="shared" si="57"/>
        <v>326545.02723162959</v>
      </c>
      <c r="K186" s="51">
        <f t="shared" si="58"/>
        <v>340438.85044627538</v>
      </c>
      <c r="L186" s="51">
        <f t="shared" si="59"/>
        <v>354117.57978945458</v>
      </c>
      <c r="M186" s="51">
        <f t="shared" si="60"/>
        <v>367880.26898271183</v>
      </c>
      <c r="N186" s="130">
        <f t="shared" si="61"/>
        <v>309106.45474222966</v>
      </c>
      <c r="O186" s="51">
        <f t="shared" si="62"/>
        <v>326513.53164141695</v>
      </c>
      <c r="P186" s="51">
        <f t="shared" si="63"/>
        <v>340335.69115298346</v>
      </c>
      <c r="Q186" s="51">
        <f t="shared" si="64"/>
        <v>354042.64234446664</v>
      </c>
      <c r="R186" s="51">
        <f t="shared" si="65"/>
        <v>367489.58328880364</v>
      </c>
      <c r="S186" s="51">
        <f t="shared" si="66"/>
        <v>380888.4467282212</v>
      </c>
      <c r="T186" s="54"/>
    </row>
    <row r="187" spans="1:20">
      <c r="A187" s="109" t="s">
        <v>394</v>
      </c>
      <c r="B187" s="107" t="s">
        <v>395</v>
      </c>
      <c r="C187" s="130">
        <v>167428.82697649873</v>
      </c>
      <c r="D187" s="51">
        <v>168752.84276385265</v>
      </c>
      <c r="E187" s="51">
        <v>170081.99189090135</v>
      </c>
      <c r="F187" s="51">
        <v>171350.76435021573</v>
      </c>
      <c r="G187" s="51">
        <v>172794.11871711822</v>
      </c>
      <c r="H187" s="51">
        <v>174040.18689681732</v>
      </c>
      <c r="I187" s="130">
        <f t="shared" si="56"/>
        <v>210588.8091238444</v>
      </c>
      <c r="J187" s="51">
        <f t="shared" si="57"/>
        <v>222922.78135124716</v>
      </c>
      <c r="K187" s="51">
        <f t="shared" si="58"/>
        <v>232767.01203104397</v>
      </c>
      <c r="L187" s="51">
        <f t="shared" si="59"/>
        <v>242809.23313054684</v>
      </c>
      <c r="M187" s="51">
        <f t="shared" si="60"/>
        <v>252518.3676393432</v>
      </c>
      <c r="N187" s="130">
        <f t="shared" si="61"/>
        <v>210236.26338457808</v>
      </c>
      <c r="O187" s="51">
        <f t="shared" si="62"/>
        <v>222502.71250479913</v>
      </c>
      <c r="P187" s="51">
        <f t="shared" si="63"/>
        <v>232337.26603683952</v>
      </c>
      <c r="Q187" s="51">
        <f t="shared" si="64"/>
        <v>242068.28298846609</v>
      </c>
      <c r="R187" s="51">
        <f t="shared" si="65"/>
        <v>251978.06885179621</v>
      </c>
      <c r="S187" s="51">
        <f t="shared" si="66"/>
        <v>261447.37005456333</v>
      </c>
      <c r="T187" s="54"/>
    </row>
    <row r="188" spans="1:20">
      <c r="A188" s="109" t="s">
        <v>396</v>
      </c>
      <c r="B188" s="107" t="s">
        <v>397</v>
      </c>
      <c r="C188" s="130">
        <v>274611.92290970328</v>
      </c>
      <c r="D188" s="51">
        <v>275156.66845854709</v>
      </c>
      <c r="E188" s="51">
        <v>275663.16848747624</v>
      </c>
      <c r="F188" s="51">
        <v>276251.22718715708</v>
      </c>
      <c r="G188" s="51">
        <v>276791.22352946014</v>
      </c>
      <c r="H188" s="51">
        <v>277140.65898969187</v>
      </c>
      <c r="I188" s="130">
        <f t="shared" si="56"/>
        <v>343371.49042434909</v>
      </c>
      <c r="J188" s="51">
        <f t="shared" si="57"/>
        <v>361305.74173157406</v>
      </c>
      <c r="K188" s="51">
        <f t="shared" si="58"/>
        <v>375266.33141151024</v>
      </c>
      <c r="L188" s="51">
        <f t="shared" si="59"/>
        <v>388945.32534686284</v>
      </c>
      <c r="M188" s="51">
        <f t="shared" si="60"/>
        <v>402108.89256318449</v>
      </c>
      <c r="N188" s="130">
        <f t="shared" si="61"/>
        <v>344823.44286801713</v>
      </c>
      <c r="O188" s="51">
        <f t="shared" si="62"/>
        <v>362797.47406379459</v>
      </c>
      <c r="P188" s="51">
        <f t="shared" si="63"/>
        <v>376564.42167325714</v>
      </c>
      <c r="Q188" s="51">
        <f t="shared" si="64"/>
        <v>390261.81465975806</v>
      </c>
      <c r="R188" s="51">
        <f t="shared" si="65"/>
        <v>403632.47602344322</v>
      </c>
      <c r="S188" s="51">
        <f t="shared" si="66"/>
        <v>416327.38805895037</v>
      </c>
      <c r="T188" s="54"/>
    </row>
    <row r="189" spans="1:20">
      <c r="A189" s="109" t="s">
        <v>398</v>
      </c>
      <c r="B189" s="107" t="s">
        <v>399</v>
      </c>
      <c r="C189" s="130">
        <v>184430.32612890584</v>
      </c>
      <c r="D189" s="51">
        <v>185337.56001792295</v>
      </c>
      <c r="E189" s="51">
        <v>185989.65614478863</v>
      </c>
      <c r="F189" s="51">
        <v>186715.6300436965</v>
      </c>
      <c r="G189" s="51">
        <v>187597.71215012367</v>
      </c>
      <c r="H189" s="51">
        <v>188353.41408473643</v>
      </c>
      <c r="I189" s="130">
        <f t="shared" si="56"/>
        <v>231285.08777011119</v>
      </c>
      <c r="J189" s="51">
        <f t="shared" si="57"/>
        <v>243772.61219373313</v>
      </c>
      <c r="K189" s="51">
        <f t="shared" si="58"/>
        <v>253639.0162575329</v>
      </c>
      <c r="L189" s="51">
        <f t="shared" si="59"/>
        <v>263611.15159704821</v>
      </c>
      <c r="M189" s="51">
        <f t="shared" si="60"/>
        <v>273285.71355863498</v>
      </c>
      <c r="N189" s="130">
        <f t="shared" si="61"/>
        <v>231584.62804964176</v>
      </c>
      <c r="O189" s="51">
        <f t="shared" si="62"/>
        <v>244369.86753886071</v>
      </c>
      <c r="P189" s="51">
        <f t="shared" si="63"/>
        <v>254067.62785051629</v>
      </c>
      <c r="Q189" s="51">
        <f t="shared" si="64"/>
        <v>263774.32364065415</v>
      </c>
      <c r="R189" s="51">
        <f t="shared" si="65"/>
        <v>273565.49852249312</v>
      </c>
      <c r="S189" s="51">
        <f t="shared" si="66"/>
        <v>282949.04545493232</v>
      </c>
      <c r="T189" s="54"/>
    </row>
    <row r="190" spans="1:20">
      <c r="A190" s="109" t="s">
        <v>400</v>
      </c>
      <c r="B190" s="107" t="s">
        <v>401</v>
      </c>
      <c r="C190" s="130">
        <v>198784.77286202164</v>
      </c>
      <c r="D190" s="51">
        <v>199744.01634851823</v>
      </c>
      <c r="E190" s="51">
        <v>200766.63683493104</v>
      </c>
      <c r="F190" s="51">
        <v>201664.6895284105</v>
      </c>
      <c r="G190" s="51">
        <v>202666.79751482888</v>
      </c>
      <c r="H190" s="51">
        <v>203725.4399059664</v>
      </c>
      <c r="I190" s="130">
        <f t="shared" si="56"/>
        <v>249263.08703024921</v>
      </c>
      <c r="J190" s="51">
        <f t="shared" si="57"/>
        <v>263140.4805894256</v>
      </c>
      <c r="K190" s="51">
        <f t="shared" si="58"/>
        <v>273946.17929894972</v>
      </c>
      <c r="L190" s="51">
        <f t="shared" si="59"/>
        <v>284786.13769349537</v>
      </c>
      <c r="M190" s="51">
        <f t="shared" si="60"/>
        <v>295589.29146727151</v>
      </c>
      <c r="N190" s="130">
        <f t="shared" si="61"/>
        <v>249609.1540444803</v>
      </c>
      <c r="O190" s="51">
        <f t="shared" si="62"/>
        <v>263364.95857637899</v>
      </c>
      <c r="P190" s="51">
        <f t="shared" si="63"/>
        <v>274253.44091430673</v>
      </c>
      <c r="Q190" s="51">
        <f t="shared" si="64"/>
        <v>284892.95229387149</v>
      </c>
      <c r="R190" s="51">
        <f t="shared" si="65"/>
        <v>295540.08340855339</v>
      </c>
      <c r="S190" s="51">
        <f t="shared" si="66"/>
        <v>306041.27372146555</v>
      </c>
      <c r="T190" s="54"/>
    </row>
    <row r="191" spans="1:20">
      <c r="A191" s="109" t="s">
        <v>402</v>
      </c>
      <c r="B191" s="107" t="s">
        <v>403</v>
      </c>
      <c r="C191" s="130">
        <v>291862.07207841717</v>
      </c>
      <c r="D191" s="51">
        <v>292524.76165500091</v>
      </c>
      <c r="E191" s="51">
        <v>293146.65177237516</v>
      </c>
      <c r="F191" s="51">
        <v>293718.56259195349</v>
      </c>
      <c r="G191" s="51">
        <v>294301.09237728838</v>
      </c>
      <c r="H191" s="51">
        <v>294849.13515614287</v>
      </c>
      <c r="I191" s="130">
        <f t="shared" si="56"/>
        <v>365045.35382771329</v>
      </c>
      <c r="J191" s="51">
        <f t="shared" si="57"/>
        <v>384220.96443238598</v>
      </c>
      <c r="K191" s="51">
        <f t="shared" si="58"/>
        <v>398994.38121471158</v>
      </c>
      <c r="L191" s="51">
        <f t="shared" si="59"/>
        <v>413550.08538570342</v>
      </c>
      <c r="M191" s="51">
        <f t="shared" si="60"/>
        <v>427802.47273374331</v>
      </c>
      <c r="N191" s="130">
        <f t="shared" si="61"/>
        <v>366484.03124785476</v>
      </c>
      <c r="O191" s="51">
        <f t="shared" si="62"/>
        <v>385697.5199768279</v>
      </c>
      <c r="P191" s="51">
        <f t="shared" si="63"/>
        <v>400447.40106486605</v>
      </c>
      <c r="Q191" s="51">
        <f t="shared" si="64"/>
        <v>414938.02725709858</v>
      </c>
      <c r="R191" s="51">
        <f t="shared" si="65"/>
        <v>429166.34818808013</v>
      </c>
      <c r="S191" s="51">
        <f t="shared" si="66"/>
        <v>442929.48843555711</v>
      </c>
      <c r="T191" s="54"/>
    </row>
    <row r="192" spans="1:20">
      <c r="A192" s="109" t="s">
        <v>404</v>
      </c>
      <c r="B192" s="107" t="s">
        <v>405</v>
      </c>
      <c r="C192" s="130">
        <v>457858.10455077927</v>
      </c>
      <c r="D192" s="51">
        <v>459997.06143380963</v>
      </c>
      <c r="E192" s="51">
        <v>461778.02509864001</v>
      </c>
      <c r="F192" s="51">
        <v>463326.62366685114</v>
      </c>
      <c r="G192" s="51">
        <v>465039.91208497901</v>
      </c>
      <c r="H192" s="51">
        <v>466428.88756796112</v>
      </c>
      <c r="I192" s="130">
        <f t="shared" si="56"/>
        <v>574036.15714711836</v>
      </c>
      <c r="J192" s="51">
        <f t="shared" si="57"/>
        <v>605242.4514636799</v>
      </c>
      <c r="K192" s="51">
        <f t="shared" si="58"/>
        <v>629394.06307485863</v>
      </c>
      <c r="L192" s="51">
        <f t="shared" si="59"/>
        <v>653471.22498599486</v>
      </c>
      <c r="M192" s="51">
        <f t="shared" si="60"/>
        <v>676750.94705756241</v>
      </c>
      <c r="N192" s="130">
        <f t="shared" si="61"/>
        <v>574921.16978525266</v>
      </c>
      <c r="O192" s="51">
        <f t="shared" si="62"/>
        <v>606511.8207015068</v>
      </c>
      <c r="P192" s="51">
        <f t="shared" si="63"/>
        <v>630803.07723658858</v>
      </c>
      <c r="Q192" s="51">
        <f t="shared" si="64"/>
        <v>654544.38256631361</v>
      </c>
      <c r="R192" s="51">
        <f t="shared" si="65"/>
        <v>678147.26482686377</v>
      </c>
      <c r="S192" s="51">
        <f t="shared" si="66"/>
        <v>700680.73441231798</v>
      </c>
      <c r="T192" s="54"/>
    </row>
    <row r="193" spans="1:20">
      <c r="A193" s="109" t="s">
        <v>406</v>
      </c>
      <c r="B193" s="107" t="s">
        <v>407</v>
      </c>
      <c r="C193" s="130">
        <v>166878.23986282447</v>
      </c>
      <c r="D193" s="51">
        <v>168293.27293928634</v>
      </c>
      <c r="E193" s="51">
        <v>169675.84236956821</v>
      </c>
      <c r="F193" s="51">
        <v>170956.40227440291</v>
      </c>
      <c r="G193" s="51">
        <v>172382.24065343203</v>
      </c>
      <c r="H193" s="51">
        <v>173762.7712655307</v>
      </c>
      <c r="I193" s="130">
        <f t="shared" si="56"/>
        <v>210015.30612099363</v>
      </c>
      <c r="J193" s="51">
        <f t="shared" si="57"/>
        <v>222390.44997428317</v>
      </c>
      <c r="K193" s="51">
        <f t="shared" si="58"/>
        <v>232231.30107350371</v>
      </c>
      <c r="L193" s="51">
        <f t="shared" si="59"/>
        <v>242230.46460804486</v>
      </c>
      <c r="M193" s="51">
        <f t="shared" si="60"/>
        <v>252115.8597840071</v>
      </c>
      <c r="N193" s="130">
        <f t="shared" si="61"/>
        <v>209544.90467689972</v>
      </c>
      <c r="O193" s="51">
        <f t="shared" si="62"/>
        <v>221896.76400119701</v>
      </c>
      <c r="P193" s="51">
        <f t="shared" si="63"/>
        <v>231782.45321780079</v>
      </c>
      <c r="Q193" s="51">
        <f t="shared" si="64"/>
        <v>241511.16524854949</v>
      </c>
      <c r="R193" s="51">
        <f t="shared" si="65"/>
        <v>251377.44517397322</v>
      </c>
      <c r="S193" s="51">
        <f t="shared" si="66"/>
        <v>261030.62959648215</v>
      </c>
      <c r="T193" s="54"/>
    </row>
    <row r="194" spans="1:20">
      <c r="A194" s="109" t="s">
        <v>408</v>
      </c>
      <c r="B194" s="107" t="s">
        <v>409</v>
      </c>
      <c r="C194" s="130">
        <v>216945.41012856064</v>
      </c>
      <c r="D194" s="51">
        <v>217603.32770970865</v>
      </c>
      <c r="E194" s="51">
        <v>218153.17700450381</v>
      </c>
      <c r="F194" s="51">
        <v>218655.31898119469</v>
      </c>
      <c r="G194" s="51">
        <v>219097.94886079765</v>
      </c>
      <c r="H194" s="51">
        <v>219473.38496547152</v>
      </c>
      <c r="I194" s="130">
        <f t="shared" si="56"/>
        <v>271549.94780087349</v>
      </c>
      <c r="J194" s="51">
        <f t="shared" si="57"/>
        <v>285928.64204959071</v>
      </c>
      <c r="K194" s="51">
        <f t="shared" si="58"/>
        <v>297026.66023668327</v>
      </c>
      <c r="L194" s="51">
        <f t="shared" si="59"/>
        <v>307875.09053163027</v>
      </c>
      <c r="M194" s="51">
        <f t="shared" si="60"/>
        <v>318438.29807318788</v>
      </c>
      <c r="N194" s="130">
        <f t="shared" si="61"/>
        <v>272413.01995304215</v>
      </c>
      <c r="O194" s="51">
        <f t="shared" si="62"/>
        <v>286912.68172136554</v>
      </c>
      <c r="P194" s="51">
        <f t="shared" si="63"/>
        <v>298003.99300937733</v>
      </c>
      <c r="Q194" s="51">
        <f t="shared" si="64"/>
        <v>308895.71944886702</v>
      </c>
      <c r="R194" s="51">
        <f t="shared" si="65"/>
        <v>319500.90925093566</v>
      </c>
      <c r="S194" s="51">
        <f t="shared" si="66"/>
        <v>329698.21694235719</v>
      </c>
      <c r="T194" s="54"/>
    </row>
    <row r="195" spans="1:20">
      <c r="A195" s="109" t="s">
        <v>410</v>
      </c>
      <c r="B195" s="107" t="s">
        <v>411</v>
      </c>
      <c r="C195" s="130">
        <v>489937.12582556583</v>
      </c>
      <c r="D195" s="51">
        <v>494947.51358026697</v>
      </c>
      <c r="E195" s="51">
        <v>500456.64587666141</v>
      </c>
      <c r="F195" s="51">
        <v>504043.79779046687</v>
      </c>
      <c r="G195" s="51">
        <v>507675.45770619373</v>
      </c>
      <c r="H195" s="51">
        <v>511159.02124755713</v>
      </c>
      <c r="I195" s="130">
        <f t="shared" si="56"/>
        <v>617651.26890059526</v>
      </c>
      <c r="J195" s="51">
        <f t="shared" si="57"/>
        <v>655937.68161007564</v>
      </c>
      <c r="K195" s="51">
        <f t="shared" si="58"/>
        <v>684705.25468256534</v>
      </c>
      <c r="L195" s="51">
        <f t="shared" si="59"/>
        <v>713382.43153196166</v>
      </c>
      <c r="M195" s="51">
        <f t="shared" si="60"/>
        <v>741650.78739017318</v>
      </c>
      <c r="N195" s="130">
        <f t="shared" si="61"/>
        <v>615202.00844150258</v>
      </c>
      <c r="O195" s="51">
        <f t="shared" si="62"/>
        <v>652594.42457644257</v>
      </c>
      <c r="P195" s="51">
        <f t="shared" si="63"/>
        <v>683639.27056742366</v>
      </c>
      <c r="Q195" s="51">
        <f t="shared" si="64"/>
        <v>712065.78590304544</v>
      </c>
      <c r="R195" s="51">
        <f t="shared" si="65"/>
        <v>740320.80713164608</v>
      </c>
      <c r="S195" s="51">
        <f t="shared" si="66"/>
        <v>767875.42100302328</v>
      </c>
      <c r="T195" s="54"/>
    </row>
    <row r="196" spans="1:20">
      <c r="A196" s="109" t="s">
        <v>412</v>
      </c>
      <c r="B196" s="107" t="s">
        <v>413</v>
      </c>
      <c r="C196" s="130">
        <v>950705.91483144159</v>
      </c>
      <c r="D196" s="51">
        <v>958486.28353041306</v>
      </c>
      <c r="E196" s="51">
        <v>966181.96532200417</v>
      </c>
      <c r="F196" s="51">
        <v>973612.22747620172</v>
      </c>
      <c r="G196" s="51">
        <v>981370.20486679592</v>
      </c>
      <c r="H196" s="51">
        <v>988947.44258443546</v>
      </c>
      <c r="I196" s="130">
        <f t="shared" si="56"/>
        <v>1196107.1689480615</v>
      </c>
      <c r="J196" s="51">
        <f t="shared" si="57"/>
        <v>1266353.7662420657</v>
      </c>
      <c r="K196" s="51">
        <f t="shared" si="58"/>
        <v>1322578.3376334221</v>
      </c>
      <c r="L196" s="51">
        <f t="shared" si="59"/>
        <v>1379015.3775486576</v>
      </c>
      <c r="M196" s="51">
        <f t="shared" si="60"/>
        <v>1434883.507856607</v>
      </c>
      <c r="N196" s="130">
        <f t="shared" si="61"/>
        <v>1193778.0531654477</v>
      </c>
      <c r="O196" s="51">
        <f t="shared" si="62"/>
        <v>1263776.0318064583</v>
      </c>
      <c r="P196" s="51">
        <f t="shared" si="63"/>
        <v>1319834.4740753451</v>
      </c>
      <c r="Q196" s="51">
        <f t="shared" si="64"/>
        <v>1375428.006379029</v>
      </c>
      <c r="R196" s="51">
        <f t="shared" si="65"/>
        <v>1431089.0375606813</v>
      </c>
      <c r="S196" s="51">
        <f t="shared" si="66"/>
        <v>1485620.7212600685</v>
      </c>
      <c r="T196" s="54"/>
    </row>
    <row r="197" spans="1:20">
      <c r="A197" s="109" t="s">
        <v>414</v>
      </c>
      <c r="B197" s="107" t="s">
        <v>415</v>
      </c>
      <c r="C197" s="130">
        <v>320230.32851497084</v>
      </c>
      <c r="D197" s="51">
        <v>322614.27377658</v>
      </c>
      <c r="E197" s="51">
        <v>325116.60348824278</v>
      </c>
      <c r="F197" s="51">
        <v>327442.5040598567</v>
      </c>
      <c r="G197" s="51">
        <v>330097.34932548815</v>
      </c>
      <c r="H197" s="51">
        <v>332650.68218409439</v>
      </c>
      <c r="I197" s="130">
        <f t="shared" si="56"/>
        <v>402594.43697808095</v>
      </c>
      <c r="J197" s="51">
        <f t="shared" si="57"/>
        <v>426123.28740575392</v>
      </c>
      <c r="K197" s="51">
        <f t="shared" si="58"/>
        <v>444805.79687522049</v>
      </c>
      <c r="L197" s="51">
        <f t="shared" si="59"/>
        <v>463850.76554233267</v>
      </c>
      <c r="M197" s="51">
        <f t="shared" si="60"/>
        <v>482649.48893121176</v>
      </c>
      <c r="N197" s="130">
        <f t="shared" si="61"/>
        <v>402105.35369069612</v>
      </c>
      <c r="O197" s="51">
        <f t="shared" si="62"/>
        <v>425370.91424590192</v>
      </c>
      <c r="P197" s="51">
        <f t="shared" si="63"/>
        <v>444119.34478104149</v>
      </c>
      <c r="Q197" s="51">
        <f t="shared" si="64"/>
        <v>462580.04763381468</v>
      </c>
      <c r="R197" s="51">
        <f t="shared" si="65"/>
        <v>481366.45641454426</v>
      </c>
      <c r="S197" s="51">
        <f t="shared" si="66"/>
        <v>499715.88490335213</v>
      </c>
      <c r="T197" s="54"/>
    </row>
    <row r="198" spans="1:20">
      <c r="A198" s="109"/>
      <c r="B198" s="107"/>
      <c r="C198" s="131"/>
      <c r="D198" s="51"/>
      <c r="E198" s="51"/>
      <c r="F198" s="51"/>
      <c r="G198" s="51"/>
      <c r="H198" s="51"/>
      <c r="I198" s="131"/>
      <c r="J198" s="51"/>
      <c r="K198" s="51"/>
      <c r="L198" s="51"/>
      <c r="M198" s="51"/>
      <c r="N198" s="131"/>
      <c r="O198" s="51"/>
      <c r="P198" s="51"/>
      <c r="Q198" s="51"/>
      <c r="R198" s="51"/>
      <c r="S198" s="51"/>
    </row>
    <row r="199" spans="1:20">
      <c r="A199" s="109"/>
      <c r="B199" s="107"/>
      <c r="C199" s="131"/>
      <c r="D199" s="51"/>
      <c r="E199" s="51"/>
      <c r="F199" s="51"/>
      <c r="G199" s="51"/>
      <c r="H199" s="51"/>
      <c r="I199" s="131"/>
      <c r="J199" s="51"/>
      <c r="K199" s="51"/>
      <c r="L199" s="51"/>
      <c r="M199" s="51"/>
      <c r="N199" s="131"/>
      <c r="O199" s="51"/>
      <c r="P199" s="51"/>
      <c r="Q199" s="51"/>
      <c r="R199" s="51"/>
      <c r="S199" s="51"/>
    </row>
    <row r="200" spans="1:20">
      <c r="A200" s="109"/>
      <c r="B200" s="107"/>
      <c r="C200" s="131"/>
      <c r="D200" s="51"/>
      <c r="E200" s="51"/>
      <c r="F200" s="51"/>
      <c r="G200" s="51"/>
      <c r="H200" s="51"/>
      <c r="I200" s="131"/>
      <c r="J200" s="51"/>
      <c r="K200" s="51"/>
      <c r="L200" s="51"/>
      <c r="M200" s="51"/>
      <c r="N200" s="131"/>
      <c r="O200" s="51"/>
      <c r="P200" s="51"/>
      <c r="Q200" s="51"/>
      <c r="R200" s="51"/>
      <c r="S200" s="5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5EB8"/>
  </sheetPr>
  <dimension ref="A1:T200"/>
  <sheetViews>
    <sheetView workbookViewId="0">
      <selection activeCell="D8" sqref="D8"/>
    </sheetView>
  </sheetViews>
  <sheetFormatPr defaultColWidth="9.140625" defaultRowHeight="12.75"/>
  <cols>
    <col min="1" max="1" width="7" style="108" customWidth="1"/>
    <col min="2" max="2" width="53.42578125" style="49" bestFit="1" customWidth="1"/>
    <col min="3" max="3" width="11.42578125" style="132" customWidth="1"/>
    <col min="4" max="8" width="11.42578125" style="47" customWidth="1"/>
    <col min="9" max="9" width="12.28515625" style="132" customWidth="1"/>
    <col min="10" max="13" width="12.28515625" style="47" customWidth="1"/>
    <col min="14" max="14" width="12.28515625" style="132" customWidth="1"/>
    <col min="15" max="19" width="12.28515625" style="47" customWidth="1"/>
    <col min="20" max="16384" width="9.140625" style="47"/>
  </cols>
  <sheetData>
    <row r="1" spans="1:20">
      <c r="A1" s="49" t="s">
        <v>0</v>
      </c>
      <c r="C1" s="115" t="s">
        <v>724</v>
      </c>
      <c r="D1" s="113"/>
      <c r="E1" s="113"/>
      <c r="F1" s="113"/>
      <c r="G1" s="113"/>
      <c r="H1" s="113"/>
      <c r="I1" s="115" t="s">
        <v>726</v>
      </c>
      <c r="J1" s="113"/>
      <c r="K1" s="113"/>
      <c r="L1" s="113"/>
      <c r="M1" s="113"/>
      <c r="N1" s="115" t="s">
        <v>727</v>
      </c>
      <c r="O1" s="113"/>
      <c r="P1" s="113"/>
      <c r="Q1" s="113"/>
      <c r="R1" s="113"/>
      <c r="S1" s="113"/>
      <c r="T1" s="54"/>
    </row>
    <row r="2" spans="1:20">
      <c r="A2" s="49" t="s">
        <v>1</v>
      </c>
      <c r="C2" s="127">
        <f t="shared" ref="C2:S2" si="0">SUM(C6:C197)</f>
        <v>59079904.556231275</v>
      </c>
      <c r="D2" s="100">
        <f t="shared" si="0"/>
        <v>59447416.898437493</v>
      </c>
      <c r="E2" s="100">
        <f t="shared" si="0"/>
        <v>59802739.781249978</v>
      </c>
      <c r="F2" s="100">
        <f t="shared" si="0"/>
        <v>60137620.015624985</v>
      </c>
      <c r="G2" s="100">
        <f t="shared" si="0"/>
        <v>60459122.499999993</v>
      </c>
      <c r="H2" s="100">
        <f t="shared" si="0"/>
        <v>60764816.945312537</v>
      </c>
      <c r="I2" s="127">
        <f t="shared" si="0"/>
        <v>7758002.5600000033</v>
      </c>
      <c r="J2" s="100">
        <f t="shared" si="0"/>
        <v>8260451.8356124861</v>
      </c>
      <c r="K2" s="100">
        <f t="shared" si="0"/>
        <v>8626712.6078709718</v>
      </c>
      <c r="L2" s="100">
        <f t="shared" si="0"/>
        <v>9091879.715767391</v>
      </c>
      <c r="M2" s="100">
        <f t="shared" si="0"/>
        <v>9464456.9823300708</v>
      </c>
      <c r="N2" s="127">
        <f t="shared" si="0"/>
        <v>7758002.5600000061</v>
      </c>
      <c r="O2" s="100">
        <f t="shared" si="0"/>
        <v>8260451.835612487</v>
      </c>
      <c r="P2" s="100">
        <f t="shared" si="0"/>
        <v>8626712.6078709681</v>
      </c>
      <c r="Q2" s="100">
        <f t="shared" si="0"/>
        <v>9091879.715767391</v>
      </c>
      <c r="R2" s="100">
        <f t="shared" si="0"/>
        <v>9464456.9823300708</v>
      </c>
      <c r="S2" s="100">
        <f t="shared" si="0"/>
        <v>9850739.7648502663</v>
      </c>
      <c r="T2" s="54"/>
    </row>
    <row r="3" spans="1:20">
      <c r="A3" s="101" t="s">
        <v>423</v>
      </c>
      <c r="B3" s="102"/>
      <c r="C3" s="128"/>
      <c r="D3" s="111"/>
      <c r="E3" s="111"/>
      <c r="F3" s="111"/>
      <c r="G3" s="111"/>
      <c r="H3" s="111"/>
      <c r="I3" s="133">
        <f>Quanta!E16</f>
        <v>7758002.5600000015</v>
      </c>
      <c r="J3" s="112">
        <f>Quanta!F16</f>
        <v>8260451.8356124861</v>
      </c>
      <c r="K3" s="112">
        <f>Quanta!H16</f>
        <v>8626712.6078709681</v>
      </c>
      <c r="L3" s="112">
        <f>Quanta!I16</f>
        <v>9091879.7157673854</v>
      </c>
      <c r="M3" s="112">
        <f>Quanta!J16</f>
        <v>9464456.9823300708</v>
      </c>
      <c r="N3" s="133">
        <f>Quanta!E16</f>
        <v>7758002.5600000015</v>
      </c>
      <c r="O3" s="112">
        <f>Quanta!F16</f>
        <v>8260451.8356124861</v>
      </c>
      <c r="P3" s="112">
        <f>Quanta!H16</f>
        <v>8626712.6078709681</v>
      </c>
      <c r="Q3" s="112">
        <f>Quanta!I16</f>
        <v>9091879.7157673854</v>
      </c>
      <c r="R3" s="112">
        <f>Quanta!J16</f>
        <v>9464456.9823300708</v>
      </c>
      <c r="S3" s="112">
        <f>Quanta!K16</f>
        <v>9850739.76485027</v>
      </c>
      <c r="T3" s="54"/>
    </row>
    <row r="4" spans="1:20">
      <c r="B4" s="104"/>
      <c r="C4" s="129"/>
      <c r="I4" s="129"/>
      <c r="N4" s="129"/>
      <c r="T4" s="54"/>
    </row>
    <row r="5" spans="1:20" s="106" customFormat="1">
      <c r="A5" s="105" t="s">
        <v>420</v>
      </c>
      <c r="B5" s="105" t="s">
        <v>421</v>
      </c>
      <c r="C5" s="116" t="s">
        <v>11</v>
      </c>
      <c r="D5" s="114" t="s">
        <v>12</v>
      </c>
      <c r="E5" s="114" t="s">
        <v>13</v>
      </c>
      <c r="F5" s="114" t="s">
        <v>14</v>
      </c>
      <c r="G5" s="114" t="s">
        <v>15</v>
      </c>
      <c r="H5" s="114" t="s">
        <v>16</v>
      </c>
      <c r="I5" s="116" t="s">
        <v>12</v>
      </c>
      <c r="J5" s="114" t="s">
        <v>13</v>
      </c>
      <c r="K5" s="114" t="s">
        <v>14</v>
      </c>
      <c r="L5" s="114" t="s">
        <v>15</v>
      </c>
      <c r="M5" s="114" t="s">
        <v>16</v>
      </c>
      <c r="N5" s="116" t="s">
        <v>11</v>
      </c>
      <c r="O5" s="114" t="s">
        <v>12</v>
      </c>
      <c r="P5" s="114" t="s">
        <v>13</v>
      </c>
      <c r="Q5" s="114" t="s">
        <v>14</v>
      </c>
      <c r="R5" s="114" t="s">
        <v>15</v>
      </c>
      <c r="S5" s="114" t="s">
        <v>16</v>
      </c>
      <c r="T5" s="117"/>
    </row>
    <row r="6" spans="1:20">
      <c r="A6" s="109" t="s">
        <v>32</v>
      </c>
      <c r="B6" s="107" t="s">
        <v>33</v>
      </c>
      <c r="C6" s="130">
        <v>108801.32656352071</v>
      </c>
      <c r="D6" s="51">
        <v>109020.90911361453</v>
      </c>
      <c r="E6" s="51">
        <v>109279.77687399465</v>
      </c>
      <c r="F6" s="51">
        <v>109549.25714025277</v>
      </c>
      <c r="G6" s="51">
        <v>109771.49237766664</v>
      </c>
      <c r="H6" s="51">
        <v>109961.95545222754</v>
      </c>
      <c r="I6" s="130">
        <f t="shared" ref="I6:I37" si="1">D6/D$2*I$3</f>
        <v>14227.438905241641</v>
      </c>
      <c r="J6" s="51">
        <f t="shared" ref="J6:J37" si="2">E6/E$2*J$3</f>
        <v>15094.631730520425</v>
      </c>
      <c r="K6" s="51">
        <f t="shared" ref="K6:K37" si="3">F6/F$2*K$3</f>
        <v>15714.788139423774</v>
      </c>
      <c r="L6" s="51">
        <f t="shared" ref="L6:L37" si="4">G6/G$2*L$3</f>
        <v>16507.503973747247</v>
      </c>
      <c r="M6" s="51">
        <f t="shared" ref="M6:M37" si="5">H6/H$2*M$3</f>
        <v>17127.183942759926</v>
      </c>
      <c r="N6" s="130">
        <f t="shared" ref="N6:N37" si="6">C6/C$2*N$3</f>
        <v>14287.107881289949</v>
      </c>
      <c r="O6" s="51">
        <f t="shared" ref="O6:O37" si="7">D6/D$2*O$3</f>
        <v>15148.883093545641</v>
      </c>
      <c r="P6" s="51">
        <f t="shared" ref="P6:P37" si="8">E6/E$2*P$3</f>
        <v>15763.913700151068</v>
      </c>
      <c r="Q6" s="51">
        <f t="shared" ref="Q6:Q37" si="9">F6/F$2*Q$3</f>
        <v>16562.156410780241</v>
      </c>
      <c r="R6" s="51">
        <f t="shared" ref="R6:R37" si="10">G6/G$2*R$3</f>
        <v>17183.967026557479</v>
      </c>
      <c r="S6" s="51">
        <f t="shared" ref="S6:S37" si="11">H6/H$2*S$3</f>
        <v>17826.213615830064</v>
      </c>
      <c r="T6" s="54"/>
    </row>
    <row r="7" spans="1:20">
      <c r="A7" s="109" t="s">
        <v>34</v>
      </c>
      <c r="B7" s="107" t="s">
        <v>35</v>
      </c>
      <c r="C7" s="130">
        <v>312056.69275985053</v>
      </c>
      <c r="D7" s="51">
        <v>313216.20932074048</v>
      </c>
      <c r="E7" s="51">
        <v>314499.5852796798</v>
      </c>
      <c r="F7" s="51">
        <v>315718.8745393345</v>
      </c>
      <c r="G7" s="51">
        <v>316892.23050399823</v>
      </c>
      <c r="H7" s="51">
        <v>317906.64608435391</v>
      </c>
      <c r="I7" s="130">
        <f t="shared" si="1"/>
        <v>40875.31940866667</v>
      </c>
      <c r="J7" s="51">
        <f t="shared" si="2"/>
        <v>43441.298609824262</v>
      </c>
      <c r="K7" s="51">
        <f t="shared" si="3"/>
        <v>45289.720391722483</v>
      </c>
      <c r="L7" s="51">
        <f t="shared" si="4"/>
        <v>47654.446896803449</v>
      </c>
      <c r="M7" s="51">
        <f t="shared" si="5"/>
        <v>49515.721885085033</v>
      </c>
      <c r="N7" s="130">
        <f t="shared" si="6"/>
        <v>40977.327899909636</v>
      </c>
      <c r="O7" s="51">
        <f t="shared" si="7"/>
        <v>43522.621271288575</v>
      </c>
      <c r="P7" s="51">
        <f t="shared" si="8"/>
        <v>45367.445495415996</v>
      </c>
      <c r="Q7" s="51">
        <f t="shared" si="9"/>
        <v>47731.819625772921</v>
      </c>
      <c r="R7" s="51">
        <f t="shared" si="10"/>
        <v>49607.284386896565</v>
      </c>
      <c r="S7" s="51">
        <f t="shared" si="11"/>
        <v>51536.658835189701</v>
      </c>
      <c r="T7" s="54"/>
    </row>
    <row r="8" spans="1:20">
      <c r="A8" s="109" t="s">
        <v>36</v>
      </c>
      <c r="B8" s="107" t="s">
        <v>37</v>
      </c>
      <c r="C8" s="130">
        <v>251803.97794056669</v>
      </c>
      <c r="D8" s="51">
        <v>252643.03091473039</v>
      </c>
      <c r="E8" s="51">
        <v>253540.71670386122</v>
      </c>
      <c r="F8" s="51">
        <v>254150.56248754499</v>
      </c>
      <c r="G8" s="51">
        <v>254928.62053794781</v>
      </c>
      <c r="H8" s="51">
        <v>255723.9769651978</v>
      </c>
      <c r="I8" s="130">
        <f t="shared" si="1"/>
        <v>32970.402800700234</v>
      </c>
      <c r="J8" s="51">
        <f t="shared" si="2"/>
        <v>35021.152648855117</v>
      </c>
      <c r="K8" s="51">
        <f t="shared" si="3"/>
        <v>36457.775700786799</v>
      </c>
      <c r="L8" s="51">
        <f t="shared" si="4"/>
        <v>38336.32143829955</v>
      </c>
      <c r="M8" s="51">
        <f t="shared" si="5"/>
        <v>39830.426569304167</v>
      </c>
      <c r="N8" s="130">
        <f t="shared" si="6"/>
        <v>33065.319251181179</v>
      </c>
      <c r="O8" s="51">
        <f t="shared" si="7"/>
        <v>35105.740456977532</v>
      </c>
      <c r="P8" s="51">
        <f t="shared" si="8"/>
        <v>36573.95807279725</v>
      </c>
      <c r="Q8" s="51">
        <f t="shared" si="9"/>
        <v>38423.641361780072</v>
      </c>
      <c r="R8" s="51">
        <f t="shared" si="10"/>
        <v>39907.31030947651</v>
      </c>
      <c r="S8" s="51">
        <f t="shared" si="11"/>
        <v>41456.067430991454</v>
      </c>
      <c r="T8" s="54"/>
    </row>
    <row r="9" spans="1:20">
      <c r="A9" s="109" t="s">
        <v>38</v>
      </c>
      <c r="B9" s="107" t="s">
        <v>39</v>
      </c>
      <c r="C9" s="130">
        <v>315500.77880721976</v>
      </c>
      <c r="D9" s="51">
        <v>316411.82088301633</v>
      </c>
      <c r="E9" s="51">
        <v>317269.62797052483</v>
      </c>
      <c r="F9" s="51">
        <v>318147.18939087441</v>
      </c>
      <c r="G9" s="51">
        <v>319017.33022297517</v>
      </c>
      <c r="H9" s="51">
        <v>319775.30436188146</v>
      </c>
      <c r="I9" s="130">
        <f t="shared" si="1"/>
        <v>41292.352880840182</v>
      </c>
      <c r="J9" s="51">
        <f t="shared" si="2"/>
        <v>43823.919946472284</v>
      </c>
      <c r="K9" s="51">
        <f t="shared" si="3"/>
        <v>45638.060986847748</v>
      </c>
      <c r="L9" s="51">
        <f t="shared" si="4"/>
        <v>47974.020688648503</v>
      </c>
      <c r="M9" s="51">
        <f t="shared" si="5"/>
        <v>49806.775767436913</v>
      </c>
      <c r="N9" s="130">
        <f t="shared" si="6"/>
        <v>41429.583680839678</v>
      </c>
      <c r="O9" s="51">
        <f t="shared" si="7"/>
        <v>43966.664036689202</v>
      </c>
      <c r="P9" s="51">
        <f t="shared" si="8"/>
        <v>45767.031907223609</v>
      </c>
      <c r="Q9" s="51">
        <f t="shared" si="9"/>
        <v>48098.943341950522</v>
      </c>
      <c r="R9" s="51">
        <f t="shared" si="10"/>
        <v>49939.954032795227</v>
      </c>
      <c r="S9" s="51">
        <f t="shared" si="11"/>
        <v>51839.591804080628</v>
      </c>
      <c r="T9" s="54"/>
    </row>
    <row r="10" spans="1:20">
      <c r="A10" s="109" t="s">
        <v>40</v>
      </c>
      <c r="B10" s="107" t="s">
        <v>41</v>
      </c>
      <c r="C10" s="130">
        <v>333400.82714331785</v>
      </c>
      <c r="D10" s="51">
        <v>334639.76038412476</v>
      </c>
      <c r="E10" s="51">
        <v>335888.89023962605</v>
      </c>
      <c r="F10" s="51">
        <v>337012.38716018957</v>
      </c>
      <c r="G10" s="51">
        <v>338201.7630142406</v>
      </c>
      <c r="H10" s="51">
        <v>339401.97560950986</v>
      </c>
      <c r="I10" s="130">
        <f t="shared" si="1"/>
        <v>43671.134141508228</v>
      </c>
      <c r="J10" s="51">
        <f t="shared" si="2"/>
        <v>46395.767319203682</v>
      </c>
      <c r="K10" s="51">
        <f t="shared" si="3"/>
        <v>48344.264514759991</v>
      </c>
      <c r="L10" s="51">
        <f t="shared" si="4"/>
        <v>50858.987392447561</v>
      </c>
      <c r="M10" s="51">
        <f t="shared" si="5"/>
        <v>52863.738580254918</v>
      </c>
      <c r="N10" s="130">
        <f t="shared" si="6"/>
        <v>43780.105772211711</v>
      </c>
      <c r="O10" s="51">
        <f t="shared" si="7"/>
        <v>46499.507752482707</v>
      </c>
      <c r="P10" s="51">
        <f t="shared" si="8"/>
        <v>48452.912606898033</v>
      </c>
      <c r="Q10" s="51">
        <f t="shared" si="9"/>
        <v>50951.069995586164</v>
      </c>
      <c r="R10" s="51">
        <f t="shared" si="10"/>
        <v>52943.144144979437</v>
      </c>
      <c r="S10" s="51">
        <f t="shared" si="11"/>
        <v>55021.321637721987</v>
      </c>
      <c r="T10" s="54"/>
    </row>
    <row r="11" spans="1:20">
      <c r="A11" s="109" t="s">
        <v>42</v>
      </c>
      <c r="B11" s="107" t="s">
        <v>43</v>
      </c>
      <c r="C11" s="130">
        <v>338589.75841300102</v>
      </c>
      <c r="D11" s="51">
        <v>338810.44157661695</v>
      </c>
      <c r="E11" s="51">
        <v>338886.59241451544</v>
      </c>
      <c r="F11" s="51">
        <v>339070.27683342295</v>
      </c>
      <c r="G11" s="51">
        <v>339156.9435474659</v>
      </c>
      <c r="H11" s="51">
        <v>339172.84276435903</v>
      </c>
      <c r="I11" s="130">
        <f t="shared" si="1"/>
        <v>44215.416081017509</v>
      </c>
      <c r="J11" s="51">
        <f t="shared" si="2"/>
        <v>46809.834877375128</v>
      </c>
      <c r="K11" s="51">
        <f t="shared" si="3"/>
        <v>48639.467796583871</v>
      </c>
      <c r="L11" s="51">
        <f t="shared" si="4"/>
        <v>51002.628023601726</v>
      </c>
      <c r="M11" s="51">
        <f t="shared" si="5"/>
        <v>52828.049869826958</v>
      </c>
      <c r="N11" s="130">
        <f t="shared" si="6"/>
        <v>44461.483685331921</v>
      </c>
      <c r="O11" s="51">
        <f t="shared" si="7"/>
        <v>47079.040268944031</v>
      </c>
      <c r="P11" s="51">
        <f t="shared" si="8"/>
        <v>48885.339536522893</v>
      </c>
      <c r="Q11" s="51">
        <f t="shared" si="9"/>
        <v>51262.191143587974</v>
      </c>
      <c r="R11" s="51">
        <f t="shared" si="10"/>
        <v>53092.671043373804</v>
      </c>
      <c r="S11" s="51">
        <f t="shared" si="11"/>
        <v>54984.176326625406</v>
      </c>
      <c r="T11" s="54"/>
    </row>
    <row r="12" spans="1:20">
      <c r="A12" s="109" t="s">
        <v>44</v>
      </c>
      <c r="B12" s="107" t="s">
        <v>45</v>
      </c>
      <c r="C12" s="130">
        <v>165036.05026813416</v>
      </c>
      <c r="D12" s="51">
        <v>165181.16037863292</v>
      </c>
      <c r="E12" s="51">
        <v>165337.20751404492</v>
      </c>
      <c r="F12" s="51">
        <v>165492.74366896899</v>
      </c>
      <c r="G12" s="51">
        <v>165714.30222172776</v>
      </c>
      <c r="H12" s="51">
        <v>165986.05301949501</v>
      </c>
      <c r="I12" s="130">
        <f t="shared" si="1"/>
        <v>21556.460010205879</v>
      </c>
      <c r="J12" s="51">
        <f t="shared" si="2"/>
        <v>22837.750315457004</v>
      </c>
      <c r="K12" s="51">
        <f t="shared" si="3"/>
        <v>23739.854319963419</v>
      </c>
      <c r="L12" s="51">
        <f t="shared" si="4"/>
        <v>24920.217837800621</v>
      </c>
      <c r="M12" s="51">
        <f t="shared" si="5"/>
        <v>25853.24761010335</v>
      </c>
      <c r="N12" s="130">
        <f t="shared" si="6"/>
        <v>21671.499134766844</v>
      </c>
      <c r="O12" s="51">
        <f t="shared" si="7"/>
        <v>22952.570366335669</v>
      </c>
      <c r="P12" s="51">
        <f t="shared" si="8"/>
        <v>23850.354980873042</v>
      </c>
      <c r="Q12" s="51">
        <f t="shared" si="9"/>
        <v>25019.947894174304</v>
      </c>
      <c r="R12" s="51">
        <f t="shared" si="10"/>
        <v>25941.426535497387</v>
      </c>
      <c r="S12" s="51">
        <f t="shared" si="11"/>
        <v>26908.423246979222</v>
      </c>
      <c r="T12" s="54"/>
    </row>
    <row r="13" spans="1:20">
      <c r="A13" s="109" t="s">
        <v>46</v>
      </c>
      <c r="B13" s="107" t="s">
        <v>47</v>
      </c>
      <c r="C13" s="130">
        <v>300535.9545576357</v>
      </c>
      <c r="D13" s="51">
        <v>300764.96349047869</v>
      </c>
      <c r="E13" s="51">
        <v>300964.99430869735</v>
      </c>
      <c r="F13" s="51">
        <v>301248.43980803341</v>
      </c>
      <c r="G13" s="51">
        <v>301628.38404165761</v>
      </c>
      <c r="H13" s="51">
        <v>301981.61562300008</v>
      </c>
      <c r="I13" s="130">
        <f t="shared" si="1"/>
        <v>39250.40781340946</v>
      </c>
      <c r="J13" s="51">
        <f t="shared" si="2"/>
        <v>41571.78832920047</v>
      </c>
      <c r="K13" s="51">
        <f t="shared" si="3"/>
        <v>43213.943503554066</v>
      </c>
      <c r="L13" s="51">
        <f t="shared" si="4"/>
        <v>45359.060356326576</v>
      </c>
      <c r="M13" s="51">
        <f t="shared" si="5"/>
        <v>47035.310138277229</v>
      </c>
      <c r="N13" s="130">
        <f t="shared" si="6"/>
        <v>39464.496808911448</v>
      </c>
      <c r="O13" s="51">
        <f t="shared" si="7"/>
        <v>41792.471807436057</v>
      </c>
      <c r="P13" s="51">
        <f t="shared" si="8"/>
        <v>43415.042863047667</v>
      </c>
      <c r="Q13" s="51">
        <f t="shared" si="9"/>
        <v>45544.113295231924</v>
      </c>
      <c r="R13" s="51">
        <f t="shared" si="10"/>
        <v>47217.834916674532</v>
      </c>
      <c r="S13" s="51">
        <f t="shared" si="11"/>
        <v>48955.011449280624</v>
      </c>
      <c r="T13" s="54"/>
    </row>
    <row r="14" spans="1:20">
      <c r="A14" s="109" t="s">
        <v>48</v>
      </c>
      <c r="B14" s="107" t="s">
        <v>49</v>
      </c>
      <c r="C14" s="130">
        <v>179816.1375042978</v>
      </c>
      <c r="D14" s="51">
        <v>179844.02181164784</v>
      </c>
      <c r="E14" s="51">
        <v>179895.69592160464</v>
      </c>
      <c r="F14" s="51">
        <v>179855.81448258864</v>
      </c>
      <c r="G14" s="51">
        <v>179872.77548930648</v>
      </c>
      <c r="H14" s="51">
        <v>179808.99123199412</v>
      </c>
      <c r="I14" s="130">
        <f t="shared" si="1"/>
        <v>23469.991707110355</v>
      </c>
      <c r="J14" s="51">
        <f t="shared" si="2"/>
        <v>24848.689826420265</v>
      </c>
      <c r="K14" s="51">
        <f t="shared" si="3"/>
        <v>25800.229905884553</v>
      </c>
      <c r="L14" s="51">
        <f t="shared" si="4"/>
        <v>27049.377683078459</v>
      </c>
      <c r="M14" s="51">
        <f t="shared" si="5"/>
        <v>28006.246839893614</v>
      </c>
      <c r="N14" s="130">
        <f t="shared" si="6"/>
        <v>23612.327500629312</v>
      </c>
      <c r="O14" s="51">
        <f t="shared" si="7"/>
        <v>24990.032496046191</v>
      </c>
      <c r="P14" s="51">
        <f t="shared" si="8"/>
        <v>25950.457684468838</v>
      </c>
      <c r="Q14" s="51">
        <f t="shared" si="9"/>
        <v>27191.42245789248</v>
      </c>
      <c r="R14" s="51">
        <f t="shared" si="10"/>
        <v>28157.837486160275</v>
      </c>
      <c r="S14" s="51">
        <f t="shared" si="11"/>
        <v>29149.295086344438</v>
      </c>
      <c r="T14" s="54"/>
    </row>
    <row r="15" spans="1:20">
      <c r="A15" s="109" t="s">
        <v>50</v>
      </c>
      <c r="B15" s="107" t="s">
        <v>51</v>
      </c>
      <c r="C15" s="130">
        <v>227565.99793848512</v>
      </c>
      <c r="D15" s="51">
        <v>226884.50325483154</v>
      </c>
      <c r="E15" s="51">
        <v>226325.67072872663</v>
      </c>
      <c r="F15" s="51">
        <v>225864.18269382717</v>
      </c>
      <c r="G15" s="51">
        <v>225374.85262606575</v>
      </c>
      <c r="H15" s="51">
        <v>224875.07316245735</v>
      </c>
      <c r="I15" s="130">
        <f t="shared" si="1"/>
        <v>29608.865261252013</v>
      </c>
      <c r="J15" s="51">
        <f t="shared" si="2"/>
        <v>31261.984134103164</v>
      </c>
      <c r="K15" s="51">
        <f t="shared" si="3"/>
        <v>32400.108152019639</v>
      </c>
      <c r="L15" s="51">
        <f t="shared" si="4"/>
        <v>33892.007794770609</v>
      </c>
      <c r="M15" s="51">
        <f t="shared" si="5"/>
        <v>35025.538845280535</v>
      </c>
      <c r="N15" s="130">
        <f t="shared" si="6"/>
        <v>29882.539720344153</v>
      </c>
      <c r="O15" s="51">
        <f t="shared" si="7"/>
        <v>31526.491968276936</v>
      </c>
      <c r="P15" s="51">
        <f t="shared" si="8"/>
        <v>32648.111512986434</v>
      </c>
      <c r="Q15" s="51">
        <f t="shared" si="9"/>
        <v>34147.177434338722</v>
      </c>
      <c r="R15" s="51">
        <f t="shared" si="10"/>
        <v>35280.872585909245</v>
      </c>
      <c r="S15" s="51">
        <f t="shared" si="11"/>
        <v>36455.072798436435</v>
      </c>
      <c r="T15" s="54"/>
    </row>
    <row r="16" spans="1:20">
      <c r="A16" s="109" t="s">
        <v>52</v>
      </c>
      <c r="B16" s="107" t="s">
        <v>53</v>
      </c>
      <c r="C16" s="130">
        <v>315324.53117917734</v>
      </c>
      <c r="D16" s="51">
        <v>316418.27013369347</v>
      </c>
      <c r="E16" s="51">
        <v>317431.58677502163</v>
      </c>
      <c r="F16" s="51">
        <v>318296.68057104206</v>
      </c>
      <c r="G16" s="51">
        <v>319151.86521998589</v>
      </c>
      <c r="H16" s="51">
        <v>319948.22905357386</v>
      </c>
      <c r="I16" s="130">
        <f t="shared" si="1"/>
        <v>41293.194520492056</v>
      </c>
      <c r="J16" s="51">
        <f t="shared" si="2"/>
        <v>43846.291043662699</v>
      </c>
      <c r="K16" s="51">
        <f t="shared" si="3"/>
        <v>45659.505424595409</v>
      </c>
      <c r="L16" s="51">
        <f t="shared" si="4"/>
        <v>47994.252143552309</v>
      </c>
      <c r="M16" s="51">
        <f t="shared" si="5"/>
        <v>49833.709746472487</v>
      </c>
      <c r="N16" s="130">
        <f t="shared" si="6"/>
        <v>41406.439947622486</v>
      </c>
      <c r="O16" s="51">
        <f t="shared" si="7"/>
        <v>43967.560185376118</v>
      </c>
      <c r="P16" s="51">
        <f t="shared" si="8"/>
        <v>45790.394918112725</v>
      </c>
      <c r="Q16" s="51">
        <f t="shared" si="9"/>
        <v>48121.544100482351</v>
      </c>
      <c r="R16" s="51">
        <f t="shared" si="10"/>
        <v>49961.014554998903</v>
      </c>
      <c r="S16" s="51">
        <f t="shared" si="11"/>
        <v>51867.625067775174</v>
      </c>
      <c r="T16" s="54"/>
    </row>
    <row r="17" spans="1:20">
      <c r="A17" s="109" t="s">
        <v>54</v>
      </c>
      <c r="B17" s="107" t="s">
        <v>55</v>
      </c>
      <c r="C17" s="130">
        <v>201053.10035014836</v>
      </c>
      <c r="D17" s="51">
        <v>201756.56626082136</v>
      </c>
      <c r="E17" s="51">
        <v>202383.6178969444</v>
      </c>
      <c r="F17" s="51">
        <v>202971.83596637257</v>
      </c>
      <c r="G17" s="51">
        <v>203640.34652507555</v>
      </c>
      <c r="H17" s="51">
        <v>204239.42080536598</v>
      </c>
      <c r="I17" s="130">
        <f t="shared" si="1"/>
        <v>26329.621019906794</v>
      </c>
      <c r="J17" s="51">
        <f t="shared" si="2"/>
        <v>27954.908655855023</v>
      </c>
      <c r="K17" s="51">
        <f t="shared" si="3"/>
        <v>29116.212046949713</v>
      </c>
      <c r="L17" s="51">
        <f t="shared" si="4"/>
        <v>30623.559511357049</v>
      </c>
      <c r="M17" s="51">
        <f t="shared" si="5"/>
        <v>31811.421633148035</v>
      </c>
      <c r="N17" s="130">
        <f t="shared" si="6"/>
        <v>26401.032278713727</v>
      </c>
      <c r="O17" s="51">
        <f t="shared" si="7"/>
        <v>28034.866526889899</v>
      </c>
      <c r="P17" s="51">
        <f t="shared" si="8"/>
        <v>29194.40337557087</v>
      </c>
      <c r="Q17" s="51">
        <f t="shared" si="9"/>
        <v>30686.208031100272</v>
      </c>
      <c r="R17" s="51">
        <f t="shared" si="10"/>
        <v>31878.486154895261</v>
      </c>
      <c r="S17" s="51">
        <f t="shared" si="11"/>
        <v>33109.774458599881</v>
      </c>
      <c r="T17" s="54"/>
    </row>
    <row r="18" spans="1:20">
      <c r="A18" s="109" t="s">
        <v>56</v>
      </c>
      <c r="B18" s="107" t="s">
        <v>57</v>
      </c>
      <c r="C18" s="130">
        <v>170629.00609187316</v>
      </c>
      <c r="D18" s="51">
        <v>172223.18971888817</v>
      </c>
      <c r="E18" s="51">
        <v>173685.74888535266</v>
      </c>
      <c r="F18" s="51">
        <v>175098.13496234562</v>
      </c>
      <c r="G18" s="51">
        <v>176528.12602625307</v>
      </c>
      <c r="H18" s="51">
        <v>177815.31789474862</v>
      </c>
      <c r="I18" s="130">
        <f t="shared" si="1"/>
        <v>22475.458420895971</v>
      </c>
      <c r="J18" s="51">
        <f t="shared" si="2"/>
        <v>23990.920289735135</v>
      </c>
      <c r="K18" s="51">
        <f t="shared" si="3"/>
        <v>25117.743071672856</v>
      </c>
      <c r="L18" s="51">
        <f t="shared" si="4"/>
        <v>26546.407256911793</v>
      </c>
      <c r="M18" s="51">
        <f t="shared" si="5"/>
        <v>27695.721169189128</v>
      </c>
      <c r="N18" s="130">
        <f t="shared" si="6"/>
        <v>22405.931018576612</v>
      </c>
      <c r="O18" s="51">
        <f t="shared" si="7"/>
        <v>23931.087974418278</v>
      </c>
      <c r="P18" s="51">
        <f t="shared" si="8"/>
        <v>25054.655442166848</v>
      </c>
      <c r="Q18" s="51">
        <f t="shared" si="9"/>
        <v>26472.134765546485</v>
      </c>
      <c r="R18" s="51">
        <f t="shared" si="10"/>
        <v>27634.255772514953</v>
      </c>
      <c r="S18" s="51">
        <f t="shared" si="11"/>
        <v>28826.09560663563</v>
      </c>
      <c r="T18" s="54"/>
    </row>
    <row r="19" spans="1:20">
      <c r="A19" s="109" t="s">
        <v>58</v>
      </c>
      <c r="B19" s="107" t="s">
        <v>59</v>
      </c>
      <c r="C19" s="130">
        <v>266186.70395248517</v>
      </c>
      <c r="D19" s="51">
        <v>267472.07801764074</v>
      </c>
      <c r="E19" s="51">
        <v>268640.76286612632</v>
      </c>
      <c r="F19" s="51">
        <v>269660.52383065107</v>
      </c>
      <c r="G19" s="51">
        <v>270695.60995905212</v>
      </c>
      <c r="H19" s="51">
        <v>271599.40274292382</v>
      </c>
      <c r="I19" s="130">
        <f t="shared" si="1"/>
        <v>34905.622048044235</v>
      </c>
      <c r="J19" s="51">
        <f t="shared" si="2"/>
        <v>37106.896621374974</v>
      </c>
      <c r="K19" s="51">
        <f t="shared" si="3"/>
        <v>38682.672180418034</v>
      </c>
      <c r="L19" s="51">
        <f t="shared" si="4"/>
        <v>40707.370923783856</v>
      </c>
      <c r="M19" s="51">
        <f t="shared" si="5"/>
        <v>42303.112111740455</v>
      </c>
      <c r="N19" s="130">
        <f t="shared" si="6"/>
        <v>34953.96863303725</v>
      </c>
      <c r="O19" s="51">
        <f t="shared" si="7"/>
        <v>37166.294737593205</v>
      </c>
      <c r="P19" s="51">
        <f t="shared" si="8"/>
        <v>38752.181998388827</v>
      </c>
      <c r="Q19" s="51">
        <f t="shared" si="9"/>
        <v>40768.508067364433</v>
      </c>
      <c r="R19" s="51">
        <f t="shared" si="10"/>
        <v>42375.52332591411</v>
      </c>
      <c r="S19" s="51">
        <f t="shared" si="11"/>
        <v>44029.673274868488</v>
      </c>
      <c r="T19" s="54"/>
    </row>
    <row r="20" spans="1:20">
      <c r="A20" s="109" t="s">
        <v>60</v>
      </c>
      <c r="B20" s="107" t="s">
        <v>61</v>
      </c>
      <c r="C20" s="130">
        <v>396916.06655192678</v>
      </c>
      <c r="D20" s="51">
        <v>397633.90277454437</v>
      </c>
      <c r="E20" s="51">
        <v>398346.24214216514</v>
      </c>
      <c r="F20" s="51">
        <v>399154.7628066013</v>
      </c>
      <c r="G20" s="51">
        <v>399800.36777896673</v>
      </c>
      <c r="H20" s="51">
        <v>400392.34439155378</v>
      </c>
      <c r="I20" s="130">
        <f t="shared" si="1"/>
        <v>51891.991218693118</v>
      </c>
      <c r="J20" s="51">
        <f t="shared" si="2"/>
        <v>55022.896261088434</v>
      </c>
      <c r="K20" s="51">
        <f t="shared" si="3"/>
        <v>57258.558351673862</v>
      </c>
      <c r="L20" s="51">
        <f t="shared" si="4"/>
        <v>60122.223146158445</v>
      </c>
      <c r="M20" s="51">
        <f t="shared" si="5"/>
        <v>62363.326511106578</v>
      </c>
      <c r="N20" s="130">
        <f t="shared" si="6"/>
        <v>52120.52868982168</v>
      </c>
      <c r="O20" s="51">
        <f t="shared" si="7"/>
        <v>55252.791011716356</v>
      </c>
      <c r="P20" s="51">
        <f t="shared" si="8"/>
        <v>57462.560443815353</v>
      </c>
      <c r="Q20" s="51">
        <f t="shared" si="9"/>
        <v>60346.03781244377</v>
      </c>
      <c r="R20" s="51">
        <f t="shared" si="10"/>
        <v>62585.979185585638</v>
      </c>
      <c r="S20" s="51">
        <f t="shared" si="11"/>
        <v>64908.626187242378</v>
      </c>
      <c r="T20" s="54"/>
    </row>
    <row r="21" spans="1:20">
      <c r="A21" s="109" t="s">
        <v>62</v>
      </c>
      <c r="B21" s="107" t="s">
        <v>63</v>
      </c>
      <c r="C21" s="130">
        <v>198632.5009295202</v>
      </c>
      <c r="D21" s="51">
        <v>199858.53428610528</v>
      </c>
      <c r="E21" s="51">
        <v>201082.578408189</v>
      </c>
      <c r="F21" s="51">
        <v>202164.08209002845</v>
      </c>
      <c r="G21" s="51">
        <v>203330.96959189756</v>
      </c>
      <c r="H21" s="51">
        <v>204397.83488850019</v>
      </c>
      <c r="I21" s="130">
        <f t="shared" si="1"/>
        <v>26081.9241865193</v>
      </c>
      <c r="J21" s="51">
        <f t="shared" si="2"/>
        <v>27775.198260103833</v>
      </c>
      <c r="K21" s="51">
        <f t="shared" si="3"/>
        <v>29000.340142685724</v>
      </c>
      <c r="L21" s="51">
        <f t="shared" si="4"/>
        <v>30577.035219455738</v>
      </c>
      <c r="M21" s="51">
        <f t="shared" si="5"/>
        <v>31836.095504486584</v>
      </c>
      <c r="N21" s="130">
        <f t="shared" si="6"/>
        <v>26083.174343041301</v>
      </c>
      <c r="O21" s="51">
        <f t="shared" si="7"/>
        <v>27771.12753657547</v>
      </c>
      <c r="P21" s="51">
        <f t="shared" si="8"/>
        <v>29006.724787565723</v>
      </c>
      <c r="Q21" s="51">
        <f t="shared" si="9"/>
        <v>30564.088115450839</v>
      </c>
      <c r="R21" s="51">
        <f t="shared" si="10"/>
        <v>31830.055338265593</v>
      </c>
      <c r="S21" s="51">
        <f t="shared" si="11"/>
        <v>33135.455370457923</v>
      </c>
      <c r="T21" s="54"/>
    </row>
    <row r="22" spans="1:20">
      <c r="A22" s="109" t="s">
        <v>64</v>
      </c>
      <c r="B22" s="107" t="s">
        <v>65</v>
      </c>
      <c r="C22" s="130">
        <v>244321.87643355681</v>
      </c>
      <c r="D22" s="51">
        <v>245202.61010417732</v>
      </c>
      <c r="E22" s="51">
        <v>246061.34740812026</v>
      </c>
      <c r="F22" s="51">
        <v>246799.03626850533</v>
      </c>
      <c r="G22" s="51">
        <v>247550.96078001027</v>
      </c>
      <c r="H22" s="51">
        <v>248167.73401801544</v>
      </c>
      <c r="I22" s="130">
        <f t="shared" si="1"/>
        <v>31999.413534768559</v>
      </c>
      <c r="J22" s="51">
        <f t="shared" si="2"/>
        <v>33988.039951105471</v>
      </c>
      <c r="K22" s="51">
        <f t="shared" si="3"/>
        <v>35403.202807739064</v>
      </c>
      <c r="L22" s="51">
        <f t="shared" si="4"/>
        <v>37226.864464241989</v>
      </c>
      <c r="M22" s="51">
        <f t="shared" si="5"/>
        <v>38653.499855511785</v>
      </c>
      <c r="N22" s="130">
        <f t="shared" si="6"/>
        <v>32082.816603596239</v>
      </c>
      <c r="O22" s="51">
        <f t="shared" si="7"/>
        <v>34071.864790903332</v>
      </c>
      <c r="P22" s="51">
        <f t="shared" si="8"/>
        <v>35495.038116311895</v>
      </c>
      <c r="Q22" s="51">
        <f t="shared" si="9"/>
        <v>37312.20409350354</v>
      </c>
      <c r="R22" s="51">
        <f t="shared" si="10"/>
        <v>38752.388760470116</v>
      </c>
      <c r="S22" s="51">
        <f t="shared" si="11"/>
        <v>40231.105576178845</v>
      </c>
      <c r="T22" s="54"/>
    </row>
    <row r="23" spans="1:20">
      <c r="A23" s="109" t="s">
        <v>66</v>
      </c>
      <c r="B23" s="107" t="s">
        <v>67</v>
      </c>
      <c r="C23" s="130">
        <v>210831.12480777898</v>
      </c>
      <c r="D23" s="51">
        <v>210963.85863953739</v>
      </c>
      <c r="E23" s="51">
        <v>210968.83209785476</v>
      </c>
      <c r="F23" s="51">
        <v>210961.78328957467</v>
      </c>
      <c r="G23" s="51">
        <v>210901.50689796533</v>
      </c>
      <c r="H23" s="51">
        <v>210844.55820343003</v>
      </c>
      <c r="I23" s="130">
        <f t="shared" si="1"/>
        <v>27531.190433204963</v>
      </c>
      <c r="J23" s="51">
        <f t="shared" si="2"/>
        <v>29140.769849914748</v>
      </c>
      <c r="K23" s="51">
        <f t="shared" si="3"/>
        <v>30262.366139702033</v>
      </c>
      <c r="L23" s="51">
        <f t="shared" si="4"/>
        <v>31715.497236837775</v>
      </c>
      <c r="M23" s="51">
        <f t="shared" si="5"/>
        <v>32840.208386881182</v>
      </c>
      <c r="N23" s="130">
        <f t="shared" si="6"/>
        <v>27685.021129810139</v>
      </c>
      <c r="O23" s="51">
        <f t="shared" si="7"/>
        <v>29314.255930145609</v>
      </c>
      <c r="P23" s="51">
        <f t="shared" si="8"/>
        <v>30432.844555008054</v>
      </c>
      <c r="Q23" s="51">
        <f t="shared" si="9"/>
        <v>31894.164714104965</v>
      </c>
      <c r="R23" s="51">
        <f t="shared" si="10"/>
        <v>33015.170531864431</v>
      </c>
      <c r="S23" s="51">
        <f t="shared" si="11"/>
        <v>34180.550162210857</v>
      </c>
      <c r="T23" s="54"/>
    </row>
    <row r="24" spans="1:20">
      <c r="A24" s="109" t="s">
        <v>68</v>
      </c>
      <c r="B24" s="107" t="s">
        <v>69</v>
      </c>
      <c r="C24" s="130">
        <v>138796.07040486793</v>
      </c>
      <c r="D24" s="51">
        <v>139213.89659630528</v>
      </c>
      <c r="E24" s="51">
        <v>139586.58442687406</v>
      </c>
      <c r="F24" s="51">
        <v>140061.49438063282</v>
      </c>
      <c r="G24" s="51">
        <v>140456.1858583375</v>
      </c>
      <c r="H24" s="51">
        <v>140836.89799926154</v>
      </c>
      <c r="I24" s="130">
        <f t="shared" si="1"/>
        <v>18167.682004196537</v>
      </c>
      <c r="J24" s="51">
        <f t="shared" si="2"/>
        <v>19280.860070517465</v>
      </c>
      <c r="K24" s="51">
        <f t="shared" si="3"/>
        <v>20091.753866160991</v>
      </c>
      <c r="L24" s="51">
        <f t="shared" si="4"/>
        <v>21121.886894065869</v>
      </c>
      <c r="M24" s="51">
        <f t="shared" si="5"/>
        <v>21936.127345507353</v>
      </c>
      <c r="N24" s="130">
        <f t="shared" si="6"/>
        <v>18225.829537250593</v>
      </c>
      <c r="O24" s="51">
        <f t="shared" si="7"/>
        <v>19344.317174392527</v>
      </c>
      <c r="P24" s="51">
        <f t="shared" si="8"/>
        <v>20135.755521731222</v>
      </c>
      <c r="Q24" s="51">
        <f t="shared" si="9"/>
        <v>21175.135620406694</v>
      </c>
      <c r="R24" s="51">
        <f t="shared" si="10"/>
        <v>21987.443316902139</v>
      </c>
      <c r="S24" s="51">
        <f t="shared" si="11"/>
        <v>22831.429455766814</v>
      </c>
      <c r="T24" s="54"/>
    </row>
    <row r="25" spans="1:20">
      <c r="A25" s="109" t="s">
        <v>70</v>
      </c>
      <c r="B25" s="107" t="s">
        <v>71</v>
      </c>
      <c r="C25" s="130">
        <v>298012.00231486198</v>
      </c>
      <c r="D25" s="51">
        <v>300014.68699137494</v>
      </c>
      <c r="E25" s="51">
        <v>302004.26677922561</v>
      </c>
      <c r="F25" s="51">
        <v>303843.03769518912</v>
      </c>
      <c r="G25" s="51">
        <v>305556.85889204789</v>
      </c>
      <c r="H25" s="51">
        <v>307137.33673153509</v>
      </c>
      <c r="I25" s="130">
        <f t="shared" si="1"/>
        <v>39152.495283236807</v>
      </c>
      <c r="J25" s="51">
        <f t="shared" si="2"/>
        <v>41715.341287113086</v>
      </c>
      <c r="K25" s="51">
        <f t="shared" si="3"/>
        <v>43586.137319998183</v>
      </c>
      <c r="L25" s="51">
        <f t="shared" si="4"/>
        <v>45949.826800317984</v>
      </c>
      <c r="M25" s="51">
        <f t="shared" si="5"/>
        <v>47838.342272621296</v>
      </c>
      <c r="N25" s="130">
        <f t="shared" si="6"/>
        <v>39133.067228788823</v>
      </c>
      <c r="O25" s="51">
        <f t="shared" si="7"/>
        <v>41688.217943978438</v>
      </c>
      <c r="P25" s="51">
        <f t="shared" si="8"/>
        <v>43564.960825958966</v>
      </c>
      <c r="Q25" s="51">
        <f t="shared" si="9"/>
        <v>45936.376439245185</v>
      </c>
      <c r="R25" s="51">
        <f t="shared" si="10"/>
        <v>47832.810452048609</v>
      </c>
      <c r="S25" s="51">
        <f t="shared" si="11"/>
        <v>49790.818574084966</v>
      </c>
      <c r="T25" s="54"/>
    </row>
    <row r="26" spans="1:20">
      <c r="A26" s="109" t="s">
        <v>72</v>
      </c>
      <c r="B26" s="107" t="s">
        <v>73</v>
      </c>
      <c r="C26" s="130">
        <v>347763.72610850533</v>
      </c>
      <c r="D26" s="51">
        <v>348221.61061808222</v>
      </c>
      <c r="E26" s="51">
        <v>348503.93608602142</v>
      </c>
      <c r="F26" s="51">
        <v>348784.88627966098</v>
      </c>
      <c r="G26" s="51">
        <v>349171.06646676228</v>
      </c>
      <c r="H26" s="51">
        <v>349511.49574935512</v>
      </c>
      <c r="I26" s="130">
        <f t="shared" si="1"/>
        <v>45443.591792016312</v>
      </c>
      <c r="J26" s="51">
        <f t="shared" si="2"/>
        <v>48138.262378783947</v>
      </c>
      <c r="K26" s="51">
        <f t="shared" si="3"/>
        <v>50033.023839683512</v>
      </c>
      <c r="L26" s="51">
        <f t="shared" si="4"/>
        <v>52508.557935851983</v>
      </c>
      <c r="M26" s="51">
        <f t="shared" si="5"/>
        <v>54438.352366414707</v>
      </c>
      <c r="N26" s="130">
        <f t="shared" si="6"/>
        <v>45666.151590631933</v>
      </c>
      <c r="O26" s="51">
        <f t="shared" si="7"/>
        <v>48386.759134452455</v>
      </c>
      <c r="P26" s="51">
        <f t="shared" si="8"/>
        <v>50272.668281137056</v>
      </c>
      <c r="Q26" s="51">
        <f t="shared" si="9"/>
        <v>52730.890113515707</v>
      </c>
      <c r="R26" s="51">
        <f t="shared" si="10"/>
        <v>54660.312644282691</v>
      </c>
      <c r="S26" s="51">
        <f t="shared" si="11"/>
        <v>56660.201783362092</v>
      </c>
      <c r="T26" s="54"/>
    </row>
    <row r="27" spans="1:20">
      <c r="A27" s="109" t="s">
        <v>74</v>
      </c>
      <c r="B27" s="107" t="s">
        <v>75</v>
      </c>
      <c r="C27" s="130">
        <v>186168.94798933057</v>
      </c>
      <c r="D27" s="51">
        <v>186506.70682083338</v>
      </c>
      <c r="E27" s="51">
        <v>186802.58437557294</v>
      </c>
      <c r="F27" s="51">
        <v>187096.76727019271</v>
      </c>
      <c r="G27" s="51">
        <v>187395.86020362016</v>
      </c>
      <c r="H27" s="51">
        <v>187709.47980925613</v>
      </c>
      <c r="I27" s="130">
        <f t="shared" si="1"/>
        <v>24339.484950963877</v>
      </c>
      <c r="J27" s="51">
        <f t="shared" si="2"/>
        <v>25802.72670862079</v>
      </c>
      <c r="K27" s="51">
        <f t="shared" si="3"/>
        <v>26838.941093483805</v>
      </c>
      <c r="L27" s="51">
        <f t="shared" si="4"/>
        <v>28180.703750771027</v>
      </c>
      <c r="M27" s="51">
        <f t="shared" si="5"/>
        <v>29236.791718292272</v>
      </c>
      <c r="N27" s="130">
        <f t="shared" si="6"/>
        <v>24446.538733302685</v>
      </c>
      <c r="O27" s="51">
        <f t="shared" si="7"/>
        <v>25915.838720869411</v>
      </c>
      <c r="P27" s="51">
        <f t="shared" si="8"/>
        <v>26946.795677091846</v>
      </c>
      <c r="Q27" s="51">
        <f t="shared" si="9"/>
        <v>28286.142730416432</v>
      </c>
      <c r="R27" s="51">
        <f t="shared" si="10"/>
        <v>29335.524305102226</v>
      </c>
      <c r="S27" s="51">
        <f t="shared" si="11"/>
        <v>30430.063479999309</v>
      </c>
      <c r="T27" s="54"/>
    </row>
    <row r="28" spans="1:20">
      <c r="A28" s="109" t="s">
        <v>76</v>
      </c>
      <c r="B28" s="107" t="s">
        <v>77</v>
      </c>
      <c r="C28" s="130">
        <v>350769.23330056987</v>
      </c>
      <c r="D28" s="51">
        <v>351518.28089766903</v>
      </c>
      <c r="E28" s="51">
        <v>352228.70478769921</v>
      </c>
      <c r="F28" s="51">
        <v>352882.06529482984</v>
      </c>
      <c r="G28" s="51">
        <v>353619.50244912424</v>
      </c>
      <c r="H28" s="51">
        <v>354359.33785971999</v>
      </c>
      <c r="I28" s="130">
        <f t="shared" si="1"/>
        <v>45873.813621708337</v>
      </c>
      <c r="J28" s="51">
        <f t="shared" si="2"/>
        <v>48652.758413105323</v>
      </c>
      <c r="K28" s="51">
        <f t="shared" si="3"/>
        <v>50620.762194771029</v>
      </c>
      <c r="L28" s="51">
        <f t="shared" si="4"/>
        <v>53177.516451995289</v>
      </c>
      <c r="M28" s="51">
        <f t="shared" si="5"/>
        <v>55193.430640606988</v>
      </c>
      <c r="N28" s="130">
        <f t="shared" si="6"/>
        <v>46060.815946731942</v>
      </c>
      <c r="O28" s="51">
        <f t="shared" si="7"/>
        <v>48844.844405153897</v>
      </c>
      <c r="P28" s="51">
        <f t="shared" si="8"/>
        <v>50809.97659239007</v>
      </c>
      <c r="Q28" s="51">
        <f t="shared" si="9"/>
        <v>53350.32032658704</v>
      </c>
      <c r="R28" s="51">
        <f t="shared" si="10"/>
        <v>55356.684494431756</v>
      </c>
      <c r="S28" s="51">
        <f t="shared" si="11"/>
        <v>57446.097856961162</v>
      </c>
      <c r="T28" s="54"/>
    </row>
    <row r="29" spans="1:20">
      <c r="A29" s="109" t="s">
        <v>78</v>
      </c>
      <c r="B29" s="107" t="s">
        <v>79</v>
      </c>
      <c r="C29" s="130">
        <v>181286.59754513088</v>
      </c>
      <c r="D29" s="51">
        <v>182123.73082101726</v>
      </c>
      <c r="E29" s="51">
        <v>182902.04813347114</v>
      </c>
      <c r="F29" s="51">
        <v>183644.51599036608</v>
      </c>
      <c r="G29" s="51">
        <v>184380.01563434437</v>
      </c>
      <c r="H29" s="51">
        <v>185088.65911245</v>
      </c>
      <c r="I29" s="130">
        <f t="shared" si="1"/>
        <v>23767.498129651111</v>
      </c>
      <c r="J29" s="51">
        <f t="shared" si="2"/>
        <v>25263.952199646788</v>
      </c>
      <c r="K29" s="51">
        <f t="shared" si="3"/>
        <v>26343.717311207733</v>
      </c>
      <c r="L29" s="51">
        <f t="shared" si="4"/>
        <v>27727.179205069824</v>
      </c>
      <c r="M29" s="51">
        <f t="shared" si="5"/>
        <v>28828.584370845711</v>
      </c>
      <c r="N29" s="130">
        <f t="shared" si="6"/>
        <v>23805.41909153232</v>
      </c>
      <c r="O29" s="51">
        <f t="shared" si="7"/>
        <v>25306.80700793592</v>
      </c>
      <c r="P29" s="51">
        <f t="shared" si="8"/>
        <v>26384.132406140048</v>
      </c>
      <c r="Q29" s="51">
        <f t="shared" si="9"/>
        <v>27764.215634255448</v>
      </c>
      <c r="R29" s="51">
        <f t="shared" si="10"/>
        <v>28863.414720790868</v>
      </c>
      <c r="S29" s="51">
        <f t="shared" si="11"/>
        <v>30005.195539101769</v>
      </c>
      <c r="T29" s="54"/>
    </row>
    <row r="30" spans="1:20">
      <c r="A30" s="109" t="s">
        <v>80</v>
      </c>
      <c r="B30" s="107" t="s">
        <v>81</v>
      </c>
      <c r="C30" s="130">
        <v>168356.51114670426</v>
      </c>
      <c r="D30" s="51">
        <v>168491.79072774787</v>
      </c>
      <c r="E30" s="51">
        <v>168518.99837293764</v>
      </c>
      <c r="F30" s="51">
        <v>168631.96356646848</v>
      </c>
      <c r="G30" s="51">
        <v>168745.05194336805</v>
      </c>
      <c r="H30" s="51">
        <v>168815.94460883318</v>
      </c>
      <c r="I30" s="130">
        <f t="shared" si="1"/>
        <v>21988.503655895765</v>
      </c>
      <c r="J30" s="51">
        <f t="shared" si="2"/>
        <v>23277.24573384444</v>
      </c>
      <c r="K30" s="51">
        <f t="shared" si="3"/>
        <v>24190.173901310365</v>
      </c>
      <c r="L30" s="51">
        <f t="shared" si="4"/>
        <v>25375.983829405101</v>
      </c>
      <c r="M30" s="51">
        <f t="shared" si="5"/>
        <v>26294.01890767927</v>
      </c>
      <c r="N30" s="130">
        <f t="shared" si="6"/>
        <v>22107.521233817606</v>
      </c>
      <c r="O30" s="51">
        <f t="shared" si="7"/>
        <v>23412.595443474049</v>
      </c>
      <c r="P30" s="51">
        <f t="shared" si="8"/>
        <v>24309.337218449793</v>
      </c>
      <c r="Q30" s="51">
        <f t="shared" si="9"/>
        <v>25494.549478041325</v>
      </c>
      <c r="R30" s="51">
        <f t="shared" si="10"/>
        <v>26415.869418201703</v>
      </c>
      <c r="S30" s="51">
        <f t="shared" si="11"/>
        <v>27367.184204564219</v>
      </c>
      <c r="T30" s="54"/>
    </row>
    <row r="31" spans="1:20">
      <c r="A31" s="109" t="s">
        <v>82</v>
      </c>
      <c r="B31" s="107" t="s">
        <v>83</v>
      </c>
      <c r="C31" s="130">
        <v>127265.42172400308</v>
      </c>
      <c r="D31" s="51">
        <v>127631.51459013621</v>
      </c>
      <c r="E31" s="51">
        <v>127921.91221053388</v>
      </c>
      <c r="F31" s="51">
        <v>128212.81286857171</v>
      </c>
      <c r="G31" s="51">
        <v>128637.69386894387</v>
      </c>
      <c r="H31" s="51">
        <v>128987.57129622756</v>
      </c>
      <c r="I31" s="130">
        <f t="shared" si="1"/>
        <v>16656.158813739468</v>
      </c>
      <c r="J31" s="51">
        <f t="shared" si="2"/>
        <v>17669.638521576064</v>
      </c>
      <c r="K31" s="51">
        <f t="shared" si="3"/>
        <v>18392.066213736642</v>
      </c>
      <c r="L31" s="51">
        <f t="shared" si="4"/>
        <v>19344.614860563772</v>
      </c>
      <c r="M31" s="51">
        <f t="shared" si="5"/>
        <v>20090.529045567251</v>
      </c>
      <c r="N31" s="130">
        <f t="shared" si="6"/>
        <v>16711.697064347416</v>
      </c>
      <c r="O31" s="51">
        <f t="shared" si="7"/>
        <v>17734.899748113417</v>
      </c>
      <c r="P31" s="51">
        <f t="shared" si="8"/>
        <v>18453.093903827659</v>
      </c>
      <c r="Q31" s="51">
        <f t="shared" si="9"/>
        <v>19383.797900854326</v>
      </c>
      <c r="R31" s="51">
        <f t="shared" si="10"/>
        <v>20137.340232299339</v>
      </c>
      <c r="S31" s="51">
        <f t="shared" si="11"/>
        <v>20910.504821939157</v>
      </c>
      <c r="T31" s="54"/>
    </row>
    <row r="32" spans="1:20">
      <c r="A32" s="109" t="s">
        <v>84</v>
      </c>
      <c r="B32" s="107" t="s">
        <v>85</v>
      </c>
      <c r="C32" s="130">
        <v>306746.55551490595</v>
      </c>
      <c r="D32" s="51">
        <v>307918.07871383487</v>
      </c>
      <c r="E32" s="51">
        <v>309284.38573142095</v>
      </c>
      <c r="F32" s="51">
        <v>310531.45444378391</v>
      </c>
      <c r="G32" s="51">
        <v>311879.13756161707</v>
      </c>
      <c r="H32" s="51">
        <v>313083.68510391039</v>
      </c>
      <c r="I32" s="130">
        <f t="shared" si="1"/>
        <v>40183.903146092802</v>
      </c>
      <c r="J32" s="51">
        <f t="shared" si="2"/>
        <v>42720.931870121691</v>
      </c>
      <c r="K32" s="51">
        <f t="shared" si="3"/>
        <v>44545.587479096706</v>
      </c>
      <c r="L32" s="51">
        <f t="shared" si="4"/>
        <v>46900.574922626321</v>
      </c>
      <c r="M32" s="51">
        <f t="shared" si="5"/>
        <v>48764.518984762872</v>
      </c>
      <c r="N32" s="130">
        <f t="shared" si="6"/>
        <v>40280.033978234096</v>
      </c>
      <c r="O32" s="51">
        <f t="shared" si="7"/>
        <v>42786.425234850212</v>
      </c>
      <c r="P32" s="51">
        <f t="shared" si="8"/>
        <v>44615.138362664307</v>
      </c>
      <c r="Q32" s="51">
        <f t="shared" si="9"/>
        <v>46947.561792961344</v>
      </c>
      <c r="R32" s="51">
        <f t="shared" si="10"/>
        <v>48822.519399584868</v>
      </c>
      <c r="S32" s="51">
        <f t="shared" si="11"/>
        <v>50754.796305148113</v>
      </c>
      <c r="T32" s="54"/>
    </row>
    <row r="33" spans="1:20">
      <c r="A33" s="109" t="s">
        <v>86</v>
      </c>
      <c r="B33" s="107" t="s">
        <v>87</v>
      </c>
      <c r="C33" s="130">
        <v>208746.02024043034</v>
      </c>
      <c r="D33" s="51">
        <v>209492.15212556766</v>
      </c>
      <c r="E33" s="51">
        <v>210167.08101721384</v>
      </c>
      <c r="F33" s="51">
        <v>210810.57573701881</v>
      </c>
      <c r="G33" s="51">
        <v>211546.50171061154</v>
      </c>
      <c r="H33" s="51">
        <v>212111.56663012761</v>
      </c>
      <c r="I33" s="130">
        <f t="shared" si="1"/>
        <v>27339.12989468818</v>
      </c>
      <c r="J33" s="51">
        <f t="shared" si="2"/>
        <v>29030.025321988269</v>
      </c>
      <c r="K33" s="51">
        <f t="shared" si="3"/>
        <v>30240.675489162488</v>
      </c>
      <c r="L33" s="51">
        <f t="shared" si="4"/>
        <v>31812.491950147964</v>
      </c>
      <c r="M33" s="51">
        <f t="shared" si="5"/>
        <v>33037.551970776462</v>
      </c>
      <c r="N33" s="130">
        <f t="shared" si="6"/>
        <v>27411.218274289913</v>
      </c>
      <c r="O33" s="51">
        <f t="shared" si="7"/>
        <v>29109.756535401957</v>
      </c>
      <c r="P33" s="51">
        <f t="shared" si="8"/>
        <v>30317.18971743642</v>
      </c>
      <c r="Q33" s="51">
        <f t="shared" si="9"/>
        <v>31871.304466566133</v>
      </c>
      <c r="R33" s="51">
        <f t="shared" si="10"/>
        <v>33116.140003561872</v>
      </c>
      <c r="S33" s="51">
        <f t="shared" si="11"/>
        <v>34385.948136214509</v>
      </c>
      <c r="T33" s="54"/>
    </row>
    <row r="34" spans="1:20">
      <c r="A34" s="109" t="s">
        <v>88</v>
      </c>
      <c r="B34" s="107" t="s">
        <v>89</v>
      </c>
      <c r="C34" s="130">
        <v>258741.29809103988</v>
      </c>
      <c r="D34" s="51">
        <v>259493.09420654475</v>
      </c>
      <c r="E34" s="51">
        <v>260229.27595432135</v>
      </c>
      <c r="F34" s="51">
        <v>260958.1416733129</v>
      </c>
      <c r="G34" s="51">
        <v>261757.62541046014</v>
      </c>
      <c r="H34" s="51">
        <v>262522.19452752458</v>
      </c>
      <c r="I34" s="130">
        <f t="shared" si="1"/>
        <v>33864.349271828643</v>
      </c>
      <c r="J34" s="51">
        <f t="shared" si="2"/>
        <v>35945.032085485691</v>
      </c>
      <c r="K34" s="51">
        <f t="shared" si="3"/>
        <v>37434.319654067389</v>
      </c>
      <c r="L34" s="51">
        <f t="shared" si="4"/>
        <v>39363.271356060461</v>
      </c>
      <c r="M34" s="51">
        <f t="shared" si="5"/>
        <v>40889.286628622198</v>
      </c>
      <c r="N34" s="130">
        <f t="shared" si="6"/>
        <v>33976.284627499379</v>
      </c>
      <c r="O34" s="51">
        <f t="shared" si="7"/>
        <v>36057.583629399989</v>
      </c>
      <c r="P34" s="51">
        <f t="shared" si="8"/>
        <v>37538.801466686826</v>
      </c>
      <c r="Q34" s="51">
        <f t="shared" si="9"/>
        <v>39452.842236315555</v>
      </c>
      <c r="R34" s="51">
        <f t="shared" si="10"/>
        <v>40976.343735292699</v>
      </c>
      <c r="S34" s="51">
        <f t="shared" si="11"/>
        <v>42558.14385346444</v>
      </c>
      <c r="T34" s="54"/>
    </row>
    <row r="35" spans="1:20">
      <c r="A35" s="109" t="s">
        <v>90</v>
      </c>
      <c r="B35" s="107" t="s">
        <v>91</v>
      </c>
      <c r="C35" s="130">
        <v>222971.3976324274</v>
      </c>
      <c r="D35" s="51">
        <v>224229.73868275725</v>
      </c>
      <c r="E35" s="51">
        <v>225584.66148305024</v>
      </c>
      <c r="F35" s="51">
        <v>226836.94717669729</v>
      </c>
      <c r="G35" s="51">
        <v>228057.95392190944</v>
      </c>
      <c r="H35" s="51">
        <v>229371.28184483651</v>
      </c>
      <c r="I35" s="130">
        <f t="shared" si="1"/>
        <v>29262.413364417938</v>
      </c>
      <c r="J35" s="51">
        <f t="shared" si="2"/>
        <v>31159.62977365006</v>
      </c>
      <c r="K35" s="51">
        <f t="shared" si="3"/>
        <v>32539.650748262793</v>
      </c>
      <c r="L35" s="51">
        <f t="shared" si="4"/>
        <v>34295.494204071882</v>
      </c>
      <c r="M35" s="51">
        <f t="shared" si="5"/>
        <v>35725.848264401386</v>
      </c>
      <c r="N35" s="130">
        <f t="shared" si="6"/>
        <v>29279.205622154364</v>
      </c>
      <c r="O35" s="51">
        <f t="shared" si="7"/>
        <v>31157.602014320226</v>
      </c>
      <c r="P35" s="51">
        <f t="shared" si="8"/>
        <v>32541.21885513149</v>
      </c>
      <c r="Q35" s="51">
        <f t="shared" si="9"/>
        <v>34294.244406189748</v>
      </c>
      <c r="R35" s="51">
        <f t="shared" si="10"/>
        <v>35700.893514822776</v>
      </c>
      <c r="S35" s="51">
        <f t="shared" si="11"/>
        <v>37183.964678394514</v>
      </c>
      <c r="T35" s="54"/>
    </row>
    <row r="36" spans="1:20">
      <c r="A36" s="109" t="s">
        <v>92</v>
      </c>
      <c r="B36" s="107" t="s">
        <v>93</v>
      </c>
      <c r="C36" s="130">
        <v>103241.98796082754</v>
      </c>
      <c r="D36" s="51">
        <v>103598.59496523747</v>
      </c>
      <c r="E36" s="51">
        <v>103945.35748702509</v>
      </c>
      <c r="F36" s="51">
        <v>104277.43852061189</v>
      </c>
      <c r="G36" s="51">
        <v>104579.48055031479</v>
      </c>
      <c r="H36" s="51">
        <v>104852.08360857697</v>
      </c>
      <c r="I36" s="130">
        <f t="shared" si="1"/>
        <v>13519.816450996046</v>
      </c>
      <c r="J36" s="51">
        <f t="shared" si="2"/>
        <v>14357.797355068697</v>
      </c>
      <c r="K36" s="51">
        <f t="shared" si="3"/>
        <v>14958.548299193171</v>
      </c>
      <c r="L36" s="51">
        <f t="shared" si="4"/>
        <v>15726.726068525011</v>
      </c>
      <c r="M36" s="51">
        <f t="shared" si="5"/>
        <v>16331.29308550653</v>
      </c>
      <c r="N36" s="130">
        <f t="shared" si="6"/>
        <v>13557.090400125086</v>
      </c>
      <c r="O36" s="51">
        <f t="shared" si="7"/>
        <v>14395.431266753045</v>
      </c>
      <c r="P36" s="51">
        <f t="shared" si="8"/>
        <v>14994.408771955959</v>
      </c>
      <c r="Q36" s="51">
        <f t="shared" si="9"/>
        <v>15765.138824107136</v>
      </c>
      <c r="R36" s="51">
        <f t="shared" si="10"/>
        <v>16371.19352671516</v>
      </c>
      <c r="S36" s="51">
        <f t="shared" si="11"/>
        <v>16997.839232527978</v>
      </c>
      <c r="T36" s="54"/>
    </row>
    <row r="37" spans="1:20">
      <c r="A37" s="109" t="s">
        <v>94</v>
      </c>
      <c r="B37" s="107" t="s">
        <v>95</v>
      </c>
      <c r="C37" s="130">
        <v>211180.19537225383</v>
      </c>
      <c r="D37" s="51">
        <v>212513.83680665932</v>
      </c>
      <c r="E37" s="51">
        <v>213822.98094664342</v>
      </c>
      <c r="F37" s="51">
        <v>215055.39753194372</v>
      </c>
      <c r="G37" s="51">
        <v>216291.54109771262</v>
      </c>
      <c r="H37" s="51">
        <v>217389.61350991149</v>
      </c>
      <c r="I37" s="130">
        <f t="shared" si="1"/>
        <v>27733.465573418707</v>
      </c>
      <c r="J37" s="51">
        <f t="shared" si="2"/>
        <v>29535.008628661799</v>
      </c>
      <c r="K37" s="51">
        <f t="shared" si="3"/>
        <v>30849.593129849462</v>
      </c>
      <c r="L37" s="51">
        <f t="shared" si="4"/>
        <v>32526.053867195333</v>
      </c>
      <c r="M37" s="51">
        <f t="shared" si="5"/>
        <v>33859.637021890725</v>
      </c>
      <c r="N37" s="130">
        <f t="shared" si="6"/>
        <v>27730.858887219496</v>
      </c>
      <c r="O37" s="51">
        <f t="shared" si="7"/>
        <v>29529.631478214182</v>
      </c>
      <c r="P37" s="51">
        <f t="shared" si="8"/>
        <v>30844.563515521386</v>
      </c>
      <c r="Q37" s="51">
        <f t="shared" si="9"/>
        <v>32513.055988563472</v>
      </c>
      <c r="R37" s="51">
        <f t="shared" si="10"/>
        <v>33858.943062912927</v>
      </c>
      <c r="S37" s="51">
        <f t="shared" si="11"/>
        <v>35241.585804410301</v>
      </c>
      <c r="T37" s="54"/>
    </row>
    <row r="38" spans="1:20">
      <c r="A38" s="109" t="s">
        <v>96</v>
      </c>
      <c r="B38" s="107" t="s">
        <v>97</v>
      </c>
      <c r="C38" s="130">
        <v>264319.46349158493</v>
      </c>
      <c r="D38" s="51">
        <v>265568.08179735014</v>
      </c>
      <c r="E38" s="51">
        <v>266736.55030961917</v>
      </c>
      <c r="F38" s="51">
        <v>267763.93359964207</v>
      </c>
      <c r="G38" s="51">
        <v>268861.8791084204</v>
      </c>
      <c r="H38" s="51">
        <v>269966.14510217833</v>
      </c>
      <c r="I38" s="130">
        <f t="shared" ref="I38:I69" si="12">D38/D$2*I$3</f>
        <v>34657.146869106167</v>
      </c>
      <c r="J38" s="51">
        <f t="shared" ref="J38:J69" si="13">E38/E$2*J$3</f>
        <v>36843.870944535876</v>
      </c>
      <c r="K38" s="51">
        <f t="shared" ref="K38:K69" si="14">F38/F$2*K$3</f>
        <v>38410.607225842854</v>
      </c>
      <c r="L38" s="51">
        <f t="shared" ref="L38:L69" si="15">G38/G$2*L$3</f>
        <v>40431.613360067386</v>
      </c>
      <c r="M38" s="51">
        <f t="shared" ref="M38:M69" si="16">H38/H$2*M$3</f>
        <v>42048.723183097594</v>
      </c>
      <c r="N38" s="130">
        <f t="shared" ref="N38:N69" si="17">C38/C$2*N$3</f>
        <v>34708.774325690116</v>
      </c>
      <c r="O38" s="51">
        <f t="shared" ref="O38:O69" si="18">D38/D$2*O$3</f>
        <v>36901.72699195391</v>
      </c>
      <c r="P38" s="51">
        <f t="shared" ref="P38:P69" si="19">E38/E$2*P$3</f>
        <v>38477.494007012938</v>
      </c>
      <c r="Q38" s="51">
        <f t="shared" ref="Q38:Q69" si="20">F38/F$2*Q$3</f>
        <v>40481.772904816382</v>
      </c>
      <c r="R38" s="51">
        <f t="shared" ref="R38:R69" si="21">G38/G$2*R$3</f>
        <v>42088.465458791157</v>
      </c>
      <c r="S38" s="51">
        <f t="shared" ref="S38:S69" si="22">H38/H$2*S$3</f>
        <v>43764.901704793374</v>
      </c>
      <c r="T38" s="54"/>
    </row>
    <row r="39" spans="1:20">
      <c r="A39" s="109" t="s">
        <v>98</v>
      </c>
      <c r="B39" s="107" t="s">
        <v>99</v>
      </c>
      <c r="C39" s="130">
        <v>110608.08894579146</v>
      </c>
      <c r="D39" s="51">
        <v>110955.60687317362</v>
      </c>
      <c r="E39" s="51">
        <v>111266.04316290515</v>
      </c>
      <c r="F39" s="51">
        <v>111531.26816751718</v>
      </c>
      <c r="G39" s="51">
        <v>111836.64564219979</v>
      </c>
      <c r="H39" s="51">
        <v>112117.43100730205</v>
      </c>
      <c r="I39" s="130">
        <f t="shared" si="12"/>
        <v>14479.920694267536</v>
      </c>
      <c r="J39" s="51">
        <f t="shared" si="13"/>
        <v>15368.991351371611</v>
      </c>
      <c r="K39" s="51">
        <f t="shared" si="14"/>
        <v>15999.106666053172</v>
      </c>
      <c r="L39" s="51">
        <f t="shared" si="15"/>
        <v>16818.0629812115</v>
      </c>
      <c r="M39" s="51">
        <f t="shared" si="16"/>
        <v>17462.911205557848</v>
      </c>
      <c r="N39" s="130">
        <f t="shared" si="17"/>
        <v>14524.360586626111</v>
      </c>
      <c r="O39" s="51">
        <f t="shared" si="18"/>
        <v>15417.71693853185</v>
      </c>
      <c r="P39" s="51">
        <f t="shared" si="19"/>
        <v>16050.438172103533</v>
      </c>
      <c r="Q39" s="51">
        <f t="shared" si="20"/>
        <v>16861.805878958905</v>
      </c>
      <c r="R39" s="51">
        <f t="shared" si="21"/>
        <v>17507.252470108077</v>
      </c>
      <c r="S39" s="51">
        <f t="shared" si="22"/>
        <v>18175.643266570962</v>
      </c>
      <c r="T39" s="54"/>
    </row>
    <row r="40" spans="1:20">
      <c r="A40" s="109" t="s">
        <v>100</v>
      </c>
      <c r="B40" s="107" t="s">
        <v>101</v>
      </c>
      <c r="C40" s="130">
        <v>331745.57512385258</v>
      </c>
      <c r="D40" s="51">
        <v>333215.37015406665</v>
      </c>
      <c r="E40" s="51">
        <v>334528.39308154868</v>
      </c>
      <c r="F40" s="51">
        <v>335570.33047237818</v>
      </c>
      <c r="G40" s="51">
        <v>336691.44952932134</v>
      </c>
      <c r="H40" s="51">
        <v>337683.69062243303</v>
      </c>
      <c r="I40" s="130">
        <f t="shared" si="12"/>
        <v>43485.248469299651</v>
      </c>
      <c r="J40" s="51">
        <f t="shared" si="13"/>
        <v>46207.844135618892</v>
      </c>
      <c r="K40" s="51">
        <f t="shared" si="14"/>
        <v>48137.402177893739</v>
      </c>
      <c r="L40" s="51">
        <f t="shared" si="15"/>
        <v>50631.865529440249</v>
      </c>
      <c r="M40" s="51">
        <f t="shared" si="16"/>
        <v>52596.106171221116</v>
      </c>
      <c r="N40" s="130">
        <f t="shared" si="17"/>
        <v>43562.748457556023</v>
      </c>
      <c r="O40" s="51">
        <f t="shared" si="18"/>
        <v>46301.58314104646</v>
      </c>
      <c r="P40" s="51">
        <f t="shared" si="19"/>
        <v>48256.657083664664</v>
      </c>
      <c r="Q40" s="51">
        <f t="shared" si="20"/>
        <v>50733.053287484108</v>
      </c>
      <c r="R40" s="51">
        <f t="shared" si="21"/>
        <v>52706.715026977414</v>
      </c>
      <c r="S40" s="51">
        <f t="shared" si="22"/>
        <v>54742.766067238226</v>
      </c>
      <c r="T40" s="54"/>
    </row>
    <row r="41" spans="1:20">
      <c r="A41" s="109" t="s">
        <v>102</v>
      </c>
      <c r="B41" s="107" t="s">
        <v>103</v>
      </c>
      <c r="C41" s="130">
        <v>182489.56590077875</v>
      </c>
      <c r="D41" s="51">
        <v>183427.57822248546</v>
      </c>
      <c r="E41" s="51">
        <v>184422.83178056352</v>
      </c>
      <c r="F41" s="51">
        <v>185384.68629749419</v>
      </c>
      <c r="G41" s="51">
        <v>186442.08547813757</v>
      </c>
      <c r="H41" s="51">
        <v>187376.46310663648</v>
      </c>
      <c r="I41" s="130">
        <f t="shared" si="12"/>
        <v>23937.652730240756</v>
      </c>
      <c r="J41" s="51">
        <f t="shared" si="13"/>
        <v>25474.015486297954</v>
      </c>
      <c r="K41" s="51">
        <f t="shared" si="14"/>
        <v>26593.343903088895</v>
      </c>
      <c r="L41" s="51">
        <f t="shared" si="15"/>
        <v>28037.274525842618</v>
      </c>
      <c r="M41" s="51">
        <f t="shared" si="16"/>
        <v>29184.922521365745</v>
      </c>
      <c r="N41" s="130">
        <f t="shared" si="17"/>
        <v>23963.385351850709</v>
      </c>
      <c r="O41" s="51">
        <f t="shared" si="18"/>
        <v>25487.981720358115</v>
      </c>
      <c r="P41" s="51">
        <f t="shared" si="19"/>
        <v>26603.509704073294</v>
      </c>
      <c r="Q41" s="51">
        <f t="shared" si="20"/>
        <v>28027.302519191169</v>
      </c>
      <c r="R41" s="51">
        <f t="shared" si="21"/>
        <v>29186.217476175563</v>
      </c>
      <c r="S41" s="51">
        <f t="shared" si="22"/>
        <v>30376.077291284102</v>
      </c>
      <c r="T41" s="54"/>
    </row>
    <row r="42" spans="1:20">
      <c r="A42" s="109" t="s">
        <v>104</v>
      </c>
      <c r="B42" s="107" t="s">
        <v>105</v>
      </c>
      <c r="C42" s="130">
        <v>156816.28469931829</v>
      </c>
      <c r="D42" s="51">
        <v>157571.55516361605</v>
      </c>
      <c r="E42" s="51">
        <v>158282.57836553967</v>
      </c>
      <c r="F42" s="51">
        <v>158982.8140163862</v>
      </c>
      <c r="G42" s="51">
        <v>159737.09960792062</v>
      </c>
      <c r="H42" s="51">
        <v>160427.04719716389</v>
      </c>
      <c r="I42" s="130">
        <f t="shared" si="12"/>
        <v>20563.391853189929</v>
      </c>
      <c r="J42" s="51">
        <f t="shared" si="13"/>
        <v>21863.306259674689</v>
      </c>
      <c r="K42" s="51">
        <f t="shared" si="14"/>
        <v>22806.008048765823</v>
      </c>
      <c r="L42" s="51">
        <f t="shared" si="15"/>
        <v>24021.362463220798</v>
      </c>
      <c r="M42" s="51">
        <f t="shared" si="16"/>
        <v>24987.401646684648</v>
      </c>
      <c r="N42" s="130">
        <f t="shared" si="17"/>
        <v>20592.131068679682</v>
      </c>
      <c r="O42" s="51">
        <f t="shared" si="18"/>
        <v>21895.185863421724</v>
      </c>
      <c r="P42" s="51">
        <f t="shared" si="19"/>
        <v>22832.704979520673</v>
      </c>
      <c r="Q42" s="51">
        <f t="shared" si="20"/>
        <v>24035.747033814147</v>
      </c>
      <c r="R42" s="51">
        <f t="shared" si="21"/>
        <v>25005.736855035211</v>
      </c>
      <c r="S42" s="51">
        <f t="shared" si="22"/>
        <v>26007.23860659176</v>
      </c>
      <c r="T42" s="54"/>
    </row>
    <row r="43" spans="1:20">
      <c r="A43" s="109" t="s">
        <v>106</v>
      </c>
      <c r="B43" s="107" t="s">
        <v>107</v>
      </c>
      <c r="C43" s="130">
        <v>263879.35219167598</v>
      </c>
      <c r="D43" s="51">
        <v>265814.34482662333</v>
      </c>
      <c r="E43" s="51">
        <v>267657.48703626904</v>
      </c>
      <c r="F43" s="51">
        <v>269368.4335658839</v>
      </c>
      <c r="G43" s="51">
        <v>270866.19454148482</v>
      </c>
      <c r="H43" s="51">
        <v>272339.86735830415</v>
      </c>
      <c r="I43" s="130">
        <f t="shared" si="12"/>
        <v>34689.2846693877</v>
      </c>
      <c r="J43" s="51">
        <f t="shared" si="13"/>
        <v>36971.078385231151</v>
      </c>
      <c r="K43" s="51">
        <f t="shared" si="14"/>
        <v>38640.771972710303</v>
      </c>
      <c r="L43" s="51">
        <f t="shared" si="15"/>
        <v>40733.023537330177</v>
      </c>
      <c r="M43" s="51">
        <f t="shared" si="16"/>
        <v>42418.443579051738</v>
      </c>
      <c r="N43" s="130">
        <f t="shared" si="17"/>
        <v>34650.981669845038</v>
      </c>
      <c r="O43" s="51">
        <f t="shared" si="18"/>
        <v>36935.946206149179</v>
      </c>
      <c r="P43" s="51">
        <f t="shared" si="19"/>
        <v>38610.34170763506</v>
      </c>
      <c r="Q43" s="51">
        <f t="shared" si="20"/>
        <v>40724.348528747512</v>
      </c>
      <c r="R43" s="51">
        <f t="shared" si="21"/>
        <v>42402.227161092713</v>
      </c>
      <c r="S43" s="51">
        <f t="shared" si="22"/>
        <v>44149.711885990379</v>
      </c>
      <c r="T43" s="54"/>
    </row>
    <row r="44" spans="1:20">
      <c r="A44" s="109" t="s">
        <v>108</v>
      </c>
      <c r="B44" s="107" t="s">
        <v>109</v>
      </c>
      <c r="C44" s="130">
        <v>118042.46748982344</v>
      </c>
      <c r="D44" s="51">
        <v>118690.28970407708</v>
      </c>
      <c r="E44" s="51">
        <v>119313.52189074451</v>
      </c>
      <c r="F44" s="51">
        <v>119814.74221489034</v>
      </c>
      <c r="G44" s="51">
        <v>120345.40619343448</v>
      </c>
      <c r="H44" s="51">
        <v>120884.72224174633</v>
      </c>
      <c r="I44" s="130">
        <f t="shared" si="12"/>
        <v>15489.311721390774</v>
      </c>
      <c r="J44" s="51">
        <f t="shared" si="13"/>
        <v>16480.576049206396</v>
      </c>
      <c r="K44" s="51">
        <f t="shared" si="14"/>
        <v>17187.367025922413</v>
      </c>
      <c r="L44" s="51">
        <f t="shared" si="15"/>
        <v>18097.615582427181</v>
      </c>
      <c r="M44" s="51">
        <f t="shared" si="16"/>
        <v>18828.465401411617</v>
      </c>
      <c r="N44" s="130">
        <f t="shared" si="17"/>
        <v>15500.596553996611</v>
      </c>
      <c r="O44" s="51">
        <f t="shared" si="18"/>
        <v>16492.48146694816</v>
      </c>
      <c r="P44" s="51">
        <f t="shared" si="19"/>
        <v>17211.309504369678</v>
      </c>
      <c r="Q44" s="51">
        <f t="shared" si="20"/>
        <v>18114.139271065709</v>
      </c>
      <c r="R44" s="51">
        <f t="shared" si="21"/>
        <v>18839.240016075317</v>
      </c>
      <c r="S44" s="51">
        <f t="shared" si="22"/>
        <v>19596.931254172247</v>
      </c>
      <c r="T44" s="54"/>
    </row>
    <row r="45" spans="1:20">
      <c r="A45" s="109" t="s">
        <v>110</v>
      </c>
      <c r="B45" s="107" t="s">
        <v>111</v>
      </c>
      <c r="C45" s="130">
        <v>338739.60993384494</v>
      </c>
      <c r="D45" s="51">
        <v>339769.16598482284</v>
      </c>
      <c r="E45" s="51">
        <v>340704.69122008194</v>
      </c>
      <c r="F45" s="51">
        <v>341571.84188144858</v>
      </c>
      <c r="G45" s="51">
        <v>342410.71403395932</v>
      </c>
      <c r="H45" s="51">
        <v>343216.18792443711</v>
      </c>
      <c r="I45" s="130">
        <f t="shared" si="12"/>
        <v>44340.531465356296</v>
      </c>
      <c r="J45" s="51">
        <f t="shared" si="13"/>
        <v>47060.965806672044</v>
      </c>
      <c r="K45" s="51">
        <f t="shared" si="14"/>
        <v>48998.316097092029</v>
      </c>
      <c r="L45" s="51">
        <f t="shared" si="15"/>
        <v>51491.932013845915</v>
      </c>
      <c r="M45" s="51">
        <f t="shared" si="16"/>
        <v>53457.82328569542</v>
      </c>
      <c r="N45" s="130">
        <f t="shared" si="17"/>
        <v>44481.161247289063</v>
      </c>
      <c r="O45" s="51">
        <f t="shared" si="18"/>
        <v>47212.258787271596</v>
      </c>
      <c r="P45" s="51">
        <f t="shared" si="19"/>
        <v>49147.60537828377</v>
      </c>
      <c r="Q45" s="51">
        <f t="shared" si="20"/>
        <v>51640.389158605991</v>
      </c>
      <c r="R45" s="51">
        <f t="shared" si="21"/>
        <v>53602.026282523897</v>
      </c>
      <c r="S45" s="51">
        <f t="shared" si="22"/>
        <v>55639.6533436506</v>
      </c>
      <c r="T45" s="54"/>
    </row>
    <row r="46" spans="1:20">
      <c r="A46" s="109" t="s">
        <v>112</v>
      </c>
      <c r="B46" s="107" t="s">
        <v>113</v>
      </c>
      <c r="C46" s="130">
        <v>218492.35968080317</v>
      </c>
      <c r="D46" s="51">
        <v>219511.22934890105</v>
      </c>
      <c r="E46" s="51">
        <v>220398.22215741538</v>
      </c>
      <c r="F46" s="51">
        <v>221397.44493217778</v>
      </c>
      <c r="G46" s="51">
        <v>222343.43499132353</v>
      </c>
      <c r="H46" s="51">
        <v>223192.69099692517</v>
      </c>
      <c r="I46" s="130">
        <f t="shared" si="12"/>
        <v>28646.638795878152</v>
      </c>
      <c r="J46" s="51">
        <f t="shared" si="13"/>
        <v>30443.235635113189</v>
      </c>
      <c r="K46" s="51">
        <f t="shared" si="14"/>
        <v>31759.356772858602</v>
      </c>
      <c r="L46" s="51">
        <f t="shared" si="15"/>
        <v>33436.141361986505</v>
      </c>
      <c r="M46" s="51">
        <f t="shared" si="16"/>
        <v>34763.498499666573</v>
      </c>
      <c r="N46" s="130">
        <f t="shared" si="17"/>
        <v>28691.046447625486</v>
      </c>
      <c r="O46" s="51">
        <f t="shared" si="18"/>
        <v>30501.946628068588</v>
      </c>
      <c r="P46" s="51">
        <f t="shared" si="19"/>
        <v>31793.060464996328</v>
      </c>
      <c r="Q46" s="51">
        <f t="shared" si="20"/>
        <v>33471.875644207343</v>
      </c>
      <c r="R46" s="51">
        <f t="shared" si="21"/>
        <v>34806.325146033741</v>
      </c>
      <c r="S46" s="51">
        <f t="shared" si="22"/>
        <v>36182.337526106101</v>
      </c>
      <c r="T46" s="54"/>
    </row>
    <row r="47" spans="1:20">
      <c r="A47" s="109" t="s">
        <v>114</v>
      </c>
      <c r="B47" s="107" t="s">
        <v>115</v>
      </c>
      <c r="C47" s="130">
        <v>151520.79666807398</v>
      </c>
      <c r="D47" s="51">
        <v>151365.93447750655</v>
      </c>
      <c r="E47" s="51">
        <v>151195.05764854263</v>
      </c>
      <c r="F47" s="51">
        <v>150976.20042391852</v>
      </c>
      <c r="G47" s="51">
        <v>150708.73245939898</v>
      </c>
      <c r="H47" s="51">
        <v>150399.75983389292</v>
      </c>
      <c r="I47" s="130">
        <f t="shared" si="12"/>
        <v>19753.546385026417</v>
      </c>
      <c r="J47" s="51">
        <f t="shared" si="13"/>
        <v>20884.318946872412</v>
      </c>
      <c r="K47" s="51">
        <f t="shared" si="14"/>
        <v>21657.463187719677</v>
      </c>
      <c r="L47" s="51">
        <f t="shared" si="15"/>
        <v>22663.671104995337</v>
      </c>
      <c r="M47" s="51">
        <f t="shared" si="16"/>
        <v>23425.596071189353</v>
      </c>
      <c r="N47" s="130">
        <f t="shared" si="17"/>
        <v>19896.760789878008</v>
      </c>
      <c r="O47" s="51">
        <f t="shared" si="18"/>
        <v>21032.890519701996</v>
      </c>
      <c r="P47" s="51">
        <f t="shared" si="19"/>
        <v>21810.31027734626</v>
      </c>
      <c r="Q47" s="51">
        <f t="shared" si="20"/>
        <v>22825.270668197569</v>
      </c>
      <c r="R47" s="51">
        <f t="shared" si="21"/>
        <v>23592.408494242922</v>
      </c>
      <c r="S47" s="51">
        <f t="shared" si="22"/>
        <v>24381.689426515219</v>
      </c>
      <c r="T47" s="54"/>
    </row>
    <row r="48" spans="1:20">
      <c r="A48" s="109" t="s">
        <v>116</v>
      </c>
      <c r="B48" s="107" t="s">
        <v>117</v>
      </c>
      <c r="C48" s="130">
        <v>327558.20611663465</v>
      </c>
      <c r="D48" s="51">
        <v>328408.6271033354</v>
      </c>
      <c r="E48" s="51">
        <v>329322.93142126506</v>
      </c>
      <c r="F48" s="51">
        <v>330094.27430821216</v>
      </c>
      <c r="G48" s="51">
        <v>330833.17979421373</v>
      </c>
      <c r="H48" s="51">
        <v>331550.19270091457</v>
      </c>
      <c r="I48" s="130">
        <f t="shared" si="12"/>
        <v>42857.959230533495</v>
      </c>
      <c r="J48" s="51">
        <f t="shared" si="13"/>
        <v>45488.8224739996</v>
      </c>
      <c r="K48" s="51">
        <f t="shared" si="14"/>
        <v>47351.864560333437</v>
      </c>
      <c r="L48" s="51">
        <f t="shared" si="15"/>
        <v>49750.895353696818</v>
      </c>
      <c r="M48" s="51">
        <f t="shared" si="16"/>
        <v>51640.779879665475</v>
      </c>
      <c r="N48" s="130">
        <f t="shared" si="17"/>
        <v>43012.889419670442</v>
      </c>
      <c r="O48" s="51">
        <f t="shared" si="18"/>
        <v>45633.667333626843</v>
      </c>
      <c r="P48" s="51">
        <f t="shared" si="19"/>
        <v>47505.75466851081</v>
      </c>
      <c r="Q48" s="51">
        <f t="shared" si="20"/>
        <v>49905.158137186372</v>
      </c>
      <c r="R48" s="51">
        <f t="shared" si="21"/>
        <v>51789.6434651331</v>
      </c>
      <c r="S48" s="51">
        <f t="shared" si="22"/>
        <v>53748.449044486304</v>
      </c>
      <c r="T48" s="54"/>
    </row>
    <row r="49" spans="1:20">
      <c r="A49" s="109" t="s">
        <v>118</v>
      </c>
      <c r="B49" s="107" t="s">
        <v>119</v>
      </c>
      <c r="C49" s="130">
        <v>319351.96923830389</v>
      </c>
      <c r="D49" s="51">
        <v>320915.82487452059</v>
      </c>
      <c r="E49" s="51">
        <v>322477.73753922741</v>
      </c>
      <c r="F49" s="51">
        <v>324030.15053734172</v>
      </c>
      <c r="G49" s="51">
        <v>325782.8660159476</v>
      </c>
      <c r="H49" s="51">
        <v>327308.60706040001</v>
      </c>
      <c r="I49" s="130">
        <f t="shared" si="12"/>
        <v>41880.134088491926</v>
      </c>
      <c r="J49" s="51">
        <f t="shared" si="13"/>
        <v>44543.307359226725</v>
      </c>
      <c r="K49" s="51">
        <f t="shared" si="14"/>
        <v>46481.968928011011</v>
      </c>
      <c r="L49" s="51">
        <f t="shared" si="15"/>
        <v>48991.426087518194</v>
      </c>
      <c r="M49" s="51">
        <f t="shared" si="16"/>
        <v>50980.129410370908</v>
      </c>
      <c r="N49" s="130">
        <f t="shared" si="17"/>
        <v>41935.297856375648</v>
      </c>
      <c r="O49" s="51">
        <f t="shared" si="18"/>
        <v>44592.513063952909</v>
      </c>
      <c r="P49" s="51">
        <f t="shared" si="19"/>
        <v>46518.316290578674</v>
      </c>
      <c r="Q49" s="51">
        <f t="shared" si="20"/>
        <v>48988.356243597053</v>
      </c>
      <c r="R49" s="51">
        <f t="shared" si="21"/>
        <v>50999.051813696729</v>
      </c>
      <c r="S49" s="51">
        <f t="shared" si="22"/>
        <v>53060.83475655652</v>
      </c>
      <c r="T49" s="54"/>
    </row>
    <row r="50" spans="1:20">
      <c r="A50" s="109" t="s">
        <v>120</v>
      </c>
      <c r="B50" s="107" t="s">
        <v>121</v>
      </c>
      <c r="C50" s="130">
        <v>236450.71331377645</v>
      </c>
      <c r="D50" s="51">
        <v>237651.11152371232</v>
      </c>
      <c r="E50" s="51">
        <v>238757.26561864902</v>
      </c>
      <c r="F50" s="51">
        <v>239765.52259374157</v>
      </c>
      <c r="G50" s="51">
        <v>240858.03817271051</v>
      </c>
      <c r="H50" s="51">
        <v>241895.59693589155</v>
      </c>
      <c r="I50" s="130">
        <f t="shared" si="12"/>
        <v>31013.928405630446</v>
      </c>
      <c r="J50" s="51">
        <f t="shared" si="13"/>
        <v>32979.139421698317</v>
      </c>
      <c r="K50" s="51">
        <f t="shared" si="14"/>
        <v>34394.248660901314</v>
      </c>
      <c r="L50" s="51">
        <f t="shared" si="15"/>
        <v>36220.378680520771</v>
      </c>
      <c r="M50" s="51">
        <f t="shared" si="16"/>
        <v>37676.579746389034</v>
      </c>
      <c r="N50" s="130">
        <f t="shared" si="17"/>
        <v>31049.224824934619</v>
      </c>
      <c r="O50" s="51">
        <f t="shared" si="18"/>
        <v>33022.554432857032</v>
      </c>
      <c r="P50" s="51">
        <f t="shared" si="19"/>
        <v>34441.403873254887</v>
      </c>
      <c r="Q50" s="51">
        <f t="shared" si="20"/>
        <v>36248.845412306277</v>
      </c>
      <c r="R50" s="51">
        <f t="shared" si="21"/>
        <v>37704.658070980651</v>
      </c>
      <c r="S50" s="51">
        <f t="shared" si="22"/>
        <v>39214.313404796587</v>
      </c>
      <c r="T50" s="54"/>
    </row>
    <row r="51" spans="1:20">
      <c r="A51" s="109" t="s">
        <v>122</v>
      </c>
      <c r="B51" s="107" t="s">
        <v>123</v>
      </c>
      <c r="C51" s="130">
        <v>157529.51307911519</v>
      </c>
      <c r="D51" s="51">
        <v>158170.12599446505</v>
      </c>
      <c r="E51" s="51">
        <v>158829.8445412915</v>
      </c>
      <c r="F51" s="51">
        <v>159409.3102543586</v>
      </c>
      <c r="G51" s="51">
        <v>160034.50374143044</v>
      </c>
      <c r="H51" s="51">
        <v>160627.15082866244</v>
      </c>
      <c r="I51" s="130">
        <f t="shared" si="12"/>
        <v>20641.506501064392</v>
      </c>
      <c r="J51" s="51">
        <f t="shared" si="13"/>
        <v>21938.899215826765</v>
      </c>
      <c r="K51" s="51">
        <f t="shared" si="14"/>
        <v>22867.188728552788</v>
      </c>
      <c r="L51" s="51">
        <f t="shared" si="15"/>
        <v>24066.086278205763</v>
      </c>
      <c r="M51" s="51">
        <f t="shared" si="16"/>
        <v>25018.568896213768</v>
      </c>
      <c r="N51" s="130">
        <f t="shared" si="17"/>
        <v>20685.787746663354</v>
      </c>
      <c r="O51" s="51">
        <f t="shared" si="18"/>
        <v>21978.359629018269</v>
      </c>
      <c r="P51" s="51">
        <f t="shared" si="19"/>
        <v>22911.649657230908</v>
      </c>
      <c r="Q51" s="51">
        <f t="shared" si="20"/>
        <v>24100.226680562137</v>
      </c>
      <c r="R51" s="51">
        <f t="shared" si="21"/>
        <v>25052.293412781659</v>
      </c>
      <c r="S51" s="51">
        <f t="shared" si="22"/>
        <v>26039.677917676458</v>
      </c>
      <c r="T51" s="54"/>
    </row>
    <row r="52" spans="1:20">
      <c r="A52" s="109" t="s">
        <v>124</v>
      </c>
      <c r="B52" s="107" t="s">
        <v>125</v>
      </c>
      <c r="C52" s="130">
        <v>158547.85020489324</v>
      </c>
      <c r="D52" s="51">
        <v>159335.29460766638</v>
      </c>
      <c r="E52" s="51">
        <v>160171.76063477318</v>
      </c>
      <c r="F52" s="51">
        <v>160912.86595418063</v>
      </c>
      <c r="G52" s="51">
        <v>161689.11743776791</v>
      </c>
      <c r="H52" s="51">
        <v>162391.91534024751</v>
      </c>
      <c r="I52" s="130">
        <f t="shared" si="12"/>
        <v>20793.56325231888</v>
      </c>
      <c r="J52" s="51">
        <f t="shared" si="13"/>
        <v>22124.255828219197</v>
      </c>
      <c r="K52" s="51">
        <f t="shared" si="14"/>
        <v>23082.873069052475</v>
      </c>
      <c r="L52" s="51">
        <f t="shared" si="15"/>
        <v>24314.908095015322</v>
      </c>
      <c r="M52" s="51">
        <f t="shared" si="16"/>
        <v>25293.440748767389</v>
      </c>
      <c r="N52" s="130">
        <f t="shared" si="17"/>
        <v>20819.509391748441</v>
      </c>
      <c r="O52" s="51">
        <f t="shared" si="18"/>
        <v>22140.264379668082</v>
      </c>
      <c r="P52" s="51">
        <f t="shared" si="19"/>
        <v>23105.22480988592</v>
      </c>
      <c r="Q52" s="51">
        <f t="shared" si="20"/>
        <v>24327.541089831848</v>
      </c>
      <c r="R52" s="51">
        <f t="shared" si="21"/>
        <v>25311.311729684294</v>
      </c>
      <c r="S52" s="51">
        <f t="shared" si="22"/>
        <v>26325.768402660771</v>
      </c>
      <c r="T52" s="54"/>
    </row>
    <row r="53" spans="1:20">
      <c r="A53" s="109" t="s">
        <v>126</v>
      </c>
      <c r="B53" s="107" t="s">
        <v>127</v>
      </c>
      <c r="C53" s="130">
        <v>323079.110987733</v>
      </c>
      <c r="D53" s="51">
        <v>323223.68688358949</v>
      </c>
      <c r="E53" s="51">
        <v>323345.31850620446</v>
      </c>
      <c r="F53" s="51">
        <v>323648.21624311886</v>
      </c>
      <c r="G53" s="51">
        <v>323855.0751409512</v>
      </c>
      <c r="H53" s="51">
        <v>324027.25390379166</v>
      </c>
      <c r="I53" s="130">
        <f t="shared" si="12"/>
        <v>42181.314531791453</v>
      </c>
      <c r="J53" s="51">
        <f t="shared" si="13"/>
        <v>44663.144858602544</v>
      </c>
      <c r="K53" s="51">
        <f t="shared" si="14"/>
        <v>46427.180637578254</v>
      </c>
      <c r="L53" s="51">
        <f t="shared" si="15"/>
        <v>48701.523719970246</v>
      </c>
      <c r="M53" s="51">
        <f t="shared" si="16"/>
        <v>50469.040471807944</v>
      </c>
      <c r="N53" s="130">
        <f t="shared" si="17"/>
        <v>42424.722736980068</v>
      </c>
      <c r="O53" s="51">
        <f t="shared" si="18"/>
        <v>44913.199545616582</v>
      </c>
      <c r="P53" s="51">
        <f t="shared" si="19"/>
        <v>46643.467273519367</v>
      </c>
      <c r="Q53" s="51">
        <f t="shared" si="20"/>
        <v>48930.613674777429</v>
      </c>
      <c r="R53" s="51">
        <f t="shared" si="21"/>
        <v>50697.269501071663</v>
      </c>
      <c r="S53" s="51">
        <f t="shared" si="22"/>
        <v>52528.886210551522</v>
      </c>
      <c r="T53" s="54"/>
    </row>
    <row r="54" spans="1:20">
      <c r="A54" s="109" t="s">
        <v>128</v>
      </c>
      <c r="B54" s="107" t="s">
        <v>129</v>
      </c>
      <c r="C54" s="130">
        <v>182346.37357918752</v>
      </c>
      <c r="D54" s="51">
        <v>182425.80267985223</v>
      </c>
      <c r="E54" s="51">
        <v>182526.75221046928</v>
      </c>
      <c r="F54" s="51">
        <v>182527.71571856007</v>
      </c>
      <c r="G54" s="51">
        <v>182543.0881999734</v>
      </c>
      <c r="H54" s="51">
        <v>182486.39945762156</v>
      </c>
      <c r="I54" s="130">
        <f t="shared" si="12"/>
        <v>23806.919089827556</v>
      </c>
      <c r="J54" s="51">
        <f t="shared" si="13"/>
        <v>25212.113205189369</v>
      </c>
      <c r="K54" s="51">
        <f t="shared" si="14"/>
        <v>26183.512850459876</v>
      </c>
      <c r="L54" s="51">
        <f t="shared" si="15"/>
        <v>27450.940937141044</v>
      </c>
      <c r="M54" s="51">
        <f t="shared" si="16"/>
        <v>28423.26800854773</v>
      </c>
      <c r="N54" s="130">
        <f t="shared" si="17"/>
        <v>23944.582234177764</v>
      </c>
      <c r="O54" s="51">
        <f t="shared" si="18"/>
        <v>25348.781077979424</v>
      </c>
      <c r="P54" s="51">
        <f t="shared" si="19"/>
        <v>26329.994918752589</v>
      </c>
      <c r="Q54" s="51">
        <f t="shared" si="20"/>
        <v>27595.372674804134</v>
      </c>
      <c r="R54" s="51">
        <f t="shared" si="21"/>
        <v>28575.856450618059</v>
      </c>
      <c r="S54" s="51">
        <f t="shared" si="22"/>
        <v>29583.336576153615</v>
      </c>
      <c r="T54" s="54"/>
    </row>
    <row r="55" spans="1:20">
      <c r="A55" s="109" t="s">
        <v>130</v>
      </c>
      <c r="B55" s="107" t="s">
        <v>131</v>
      </c>
      <c r="C55" s="130">
        <v>186171.61074293181</v>
      </c>
      <c r="D55" s="51">
        <v>187036.55368209537</v>
      </c>
      <c r="E55" s="51">
        <v>187949.12205990104</v>
      </c>
      <c r="F55" s="51">
        <v>188715.55975087979</v>
      </c>
      <c r="G55" s="51">
        <v>189515.60439008145</v>
      </c>
      <c r="H55" s="51">
        <v>190284.61732970306</v>
      </c>
      <c r="I55" s="130">
        <f t="shared" si="12"/>
        <v>24408.630988261026</v>
      </c>
      <c r="J55" s="51">
        <f t="shared" si="13"/>
        <v>25961.096030055731</v>
      </c>
      <c r="K55" s="51">
        <f t="shared" si="14"/>
        <v>27071.156094660135</v>
      </c>
      <c r="L55" s="51">
        <f t="shared" si="15"/>
        <v>28499.472174370017</v>
      </c>
      <c r="M55" s="51">
        <f t="shared" si="16"/>
        <v>29637.883657856393</v>
      </c>
      <c r="N55" s="130">
        <f t="shared" si="17"/>
        <v>24446.88838940674</v>
      </c>
      <c r="O55" s="51">
        <f t="shared" si="18"/>
        <v>25989.463021235271</v>
      </c>
      <c r="P55" s="51">
        <f t="shared" si="19"/>
        <v>27112.186947340862</v>
      </c>
      <c r="Q55" s="51">
        <f t="shared" si="20"/>
        <v>28530.879161877663</v>
      </c>
      <c r="R55" s="51">
        <f t="shared" si="21"/>
        <v>29667.355579469582</v>
      </c>
      <c r="S55" s="51">
        <f t="shared" si="22"/>
        <v>30847.525604429873</v>
      </c>
      <c r="T55" s="54"/>
    </row>
    <row r="56" spans="1:20">
      <c r="A56" s="109" t="s">
        <v>132</v>
      </c>
      <c r="B56" s="107" t="s">
        <v>133</v>
      </c>
      <c r="C56" s="130">
        <v>193553.73381595116</v>
      </c>
      <c r="D56" s="51">
        <v>194353.8050447182</v>
      </c>
      <c r="E56" s="51">
        <v>195218.61115694622</v>
      </c>
      <c r="F56" s="51">
        <v>195967.93071474269</v>
      </c>
      <c r="G56" s="51">
        <v>196655.23464079789</v>
      </c>
      <c r="H56" s="51">
        <v>197321.15178671994</v>
      </c>
      <c r="I56" s="130">
        <f t="shared" si="12"/>
        <v>25363.546403683955</v>
      </c>
      <c r="J56" s="51">
        <f t="shared" si="13"/>
        <v>26965.218329055806</v>
      </c>
      <c r="K56" s="51">
        <f t="shared" si="14"/>
        <v>28111.505214140718</v>
      </c>
      <c r="L56" s="51">
        <f t="shared" si="15"/>
        <v>29573.134125956694</v>
      </c>
      <c r="M56" s="51">
        <f t="shared" si="16"/>
        <v>30733.862894213773</v>
      </c>
      <c r="N56" s="130">
        <f t="shared" si="17"/>
        <v>25416.262496032286</v>
      </c>
      <c r="O56" s="51">
        <f t="shared" si="18"/>
        <v>27006.22380923184</v>
      </c>
      <c r="P56" s="51">
        <f t="shared" si="19"/>
        <v>28160.831097686667</v>
      </c>
      <c r="Q56" s="51">
        <f t="shared" si="20"/>
        <v>29627.325686373202</v>
      </c>
      <c r="R56" s="51">
        <f t="shared" si="21"/>
        <v>30785.015257339506</v>
      </c>
      <c r="S56" s="51">
        <f t="shared" si="22"/>
        <v>31988.236187740898</v>
      </c>
      <c r="T56" s="54"/>
    </row>
    <row r="57" spans="1:20">
      <c r="A57" s="109" t="s">
        <v>134</v>
      </c>
      <c r="B57" s="107" t="s">
        <v>135</v>
      </c>
      <c r="C57" s="130">
        <v>268462.62994516862</v>
      </c>
      <c r="D57" s="51">
        <v>269433.1126536259</v>
      </c>
      <c r="E57" s="51">
        <v>270472.40381781245</v>
      </c>
      <c r="F57" s="51">
        <v>271349.6233585279</v>
      </c>
      <c r="G57" s="51">
        <v>272074.88152053137</v>
      </c>
      <c r="H57" s="51">
        <v>272840.52591475123</v>
      </c>
      <c r="I57" s="130">
        <f t="shared" si="12"/>
        <v>35161.540850239006</v>
      </c>
      <c r="J57" s="51">
        <f t="shared" si="13"/>
        <v>37359.898104532484</v>
      </c>
      <c r="K57" s="51">
        <f t="shared" si="14"/>
        <v>38924.972693629199</v>
      </c>
      <c r="L57" s="51">
        <f t="shared" si="15"/>
        <v>40914.786622421358</v>
      </c>
      <c r="M57" s="51">
        <f t="shared" si="16"/>
        <v>42496.423923740236</v>
      </c>
      <c r="N57" s="130">
        <f t="shared" si="17"/>
        <v>35252.82896143882</v>
      </c>
      <c r="O57" s="51">
        <f t="shared" si="18"/>
        <v>37438.788194898472</v>
      </c>
      <c r="P57" s="51">
        <f t="shared" si="19"/>
        <v>39016.401332633402</v>
      </c>
      <c r="Q57" s="51">
        <f t="shared" si="20"/>
        <v>41023.873838930143</v>
      </c>
      <c r="R57" s="51">
        <f t="shared" si="21"/>
        <v>42591.43873819241</v>
      </c>
      <c r="S57" s="51">
        <f t="shared" si="22"/>
        <v>44230.874924053089</v>
      </c>
      <c r="T57" s="54"/>
    </row>
    <row r="58" spans="1:20">
      <c r="A58" s="109" t="s">
        <v>136</v>
      </c>
      <c r="B58" s="107" t="s">
        <v>137</v>
      </c>
      <c r="C58" s="130">
        <v>131813.90533969755</v>
      </c>
      <c r="D58" s="51">
        <v>132248.83697227133</v>
      </c>
      <c r="E58" s="51">
        <v>132652.19009168594</v>
      </c>
      <c r="F58" s="51">
        <v>133035.91323671618</v>
      </c>
      <c r="G58" s="51">
        <v>133466.20853383889</v>
      </c>
      <c r="H58" s="51">
        <v>133779.78332694789</v>
      </c>
      <c r="I58" s="130">
        <f t="shared" si="12"/>
        <v>17258.728289922899</v>
      </c>
      <c r="J58" s="51">
        <f t="shared" si="13"/>
        <v>18323.02384721913</v>
      </c>
      <c r="K58" s="51">
        <f t="shared" si="14"/>
        <v>19083.937637050178</v>
      </c>
      <c r="L58" s="51">
        <f t="shared" si="15"/>
        <v>20070.729840797634</v>
      </c>
      <c r="M58" s="51">
        <f t="shared" si="16"/>
        <v>20836.942626567205</v>
      </c>
      <c r="N58" s="130">
        <f t="shared" si="17"/>
        <v>17308.975407969148</v>
      </c>
      <c r="O58" s="51">
        <f t="shared" si="18"/>
        <v>18376.494810389795</v>
      </c>
      <c r="P58" s="51">
        <f t="shared" si="19"/>
        <v>19135.449728750278</v>
      </c>
      <c r="Q58" s="51">
        <f t="shared" si="20"/>
        <v>20112.976215407671</v>
      </c>
      <c r="R58" s="51">
        <f t="shared" si="21"/>
        <v>20893.210768370194</v>
      </c>
      <c r="S58" s="51">
        <f t="shared" si="22"/>
        <v>21687.382561159473</v>
      </c>
      <c r="T58" s="54"/>
    </row>
    <row r="59" spans="1:20">
      <c r="A59" s="109" t="s">
        <v>138</v>
      </c>
      <c r="B59" s="107" t="s">
        <v>139</v>
      </c>
      <c r="C59" s="130">
        <v>587843.33796596678</v>
      </c>
      <c r="D59" s="51">
        <v>590678.3174042952</v>
      </c>
      <c r="E59" s="51">
        <v>593157.63419020176</v>
      </c>
      <c r="F59" s="51">
        <v>595200.97707099211</v>
      </c>
      <c r="G59" s="51">
        <v>597126.18767591927</v>
      </c>
      <c r="H59" s="51">
        <v>599065.53119103389</v>
      </c>
      <c r="I59" s="130">
        <f t="shared" si="12"/>
        <v>77084.659647835113</v>
      </c>
      <c r="J59" s="51">
        <f t="shared" si="13"/>
        <v>81931.866099724008</v>
      </c>
      <c r="K59" s="51">
        <f t="shared" si="14"/>
        <v>85381.293303282786</v>
      </c>
      <c r="L59" s="51">
        <f t="shared" si="15"/>
        <v>89796.200291927831</v>
      </c>
      <c r="M59" s="51">
        <f t="shared" si="16"/>
        <v>93307.776351190521</v>
      </c>
      <c r="N59" s="130">
        <f t="shared" si="17"/>
        <v>77191.900614502811</v>
      </c>
      <c r="O59" s="51">
        <f t="shared" si="18"/>
        <v>82077.06988505082</v>
      </c>
      <c r="P59" s="51">
        <f t="shared" si="19"/>
        <v>85564.649045190876</v>
      </c>
      <c r="Q59" s="51">
        <f t="shared" si="20"/>
        <v>89985.19876294845</v>
      </c>
      <c r="R59" s="51">
        <f t="shared" si="21"/>
        <v>93475.969921354568</v>
      </c>
      <c r="S59" s="51">
        <f t="shared" si="22"/>
        <v>97116.044226146478</v>
      </c>
      <c r="T59" s="54"/>
    </row>
    <row r="60" spans="1:20">
      <c r="A60" s="109" t="s">
        <v>140</v>
      </c>
      <c r="B60" s="107" t="s">
        <v>141</v>
      </c>
      <c r="C60" s="130">
        <v>341029.08255274786</v>
      </c>
      <c r="D60" s="51">
        <v>342941.65195807157</v>
      </c>
      <c r="E60" s="51">
        <v>344851.04187937168</v>
      </c>
      <c r="F60" s="51">
        <v>346490.18566982431</v>
      </c>
      <c r="G60" s="51">
        <v>348286.06993383908</v>
      </c>
      <c r="H60" s="51">
        <v>350006.24340640754</v>
      </c>
      <c r="I60" s="130">
        <f t="shared" si="12"/>
        <v>44754.547003560016</v>
      </c>
      <c r="J60" s="51">
        <f t="shared" si="13"/>
        <v>47633.694247541265</v>
      </c>
      <c r="K60" s="51">
        <f t="shared" si="14"/>
        <v>49703.850143135103</v>
      </c>
      <c r="L60" s="51">
        <f t="shared" si="15"/>
        <v>52375.471617468698</v>
      </c>
      <c r="M60" s="51">
        <f t="shared" si="16"/>
        <v>54515.412055765781</v>
      </c>
      <c r="N60" s="130">
        <f t="shared" si="17"/>
        <v>44781.800433691154</v>
      </c>
      <c r="O60" s="51">
        <f t="shared" si="18"/>
        <v>47653.088161337568</v>
      </c>
      <c r="P60" s="51">
        <f t="shared" si="19"/>
        <v>49745.72806697643</v>
      </c>
      <c r="Q60" s="51">
        <f t="shared" si="20"/>
        <v>52383.966807889177</v>
      </c>
      <c r="R60" s="51">
        <f t="shared" si="21"/>
        <v>54521.772565151325</v>
      </c>
      <c r="S60" s="51">
        <f t="shared" si="22"/>
        <v>56740.406590418104</v>
      </c>
      <c r="T60" s="54"/>
    </row>
    <row r="61" spans="1:20">
      <c r="A61" s="109" t="s">
        <v>142</v>
      </c>
      <c r="B61" s="107" t="s">
        <v>143</v>
      </c>
      <c r="C61" s="130">
        <v>381399.19260060595</v>
      </c>
      <c r="D61" s="51">
        <v>383632.61844549654</v>
      </c>
      <c r="E61" s="51">
        <v>385648.42275750171</v>
      </c>
      <c r="F61" s="51">
        <v>387586.09757297114</v>
      </c>
      <c r="G61" s="51">
        <v>389304.4589427514</v>
      </c>
      <c r="H61" s="51">
        <v>390895.6120259969</v>
      </c>
      <c r="I61" s="130">
        <f t="shared" si="12"/>
        <v>50064.796609823643</v>
      </c>
      <c r="J61" s="51">
        <f t="shared" si="13"/>
        <v>53268.967831922972</v>
      </c>
      <c r="K61" s="51">
        <f t="shared" si="14"/>
        <v>55599.038899436382</v>
      </c>
      <c r="L61" s="51">
        <f t="shared" si="15"/>
        <v>58543.841973879105</v>
      </c>
      <c r="M61" s="51">
        <f t="shared" si="16"/>
        <v>60884.157816705563</v>
      </c>
      <c r="N61" s="130">
        <f t="shared" si="17"/>
        <v>50082.950113116829</v>
      </c>
      <c r="O61" s="51">
        <f t="shared" si="18"/>
        <v>53307.25761647382</v>
      </c>
      <c r="P61" s="51">
        <f t="shared" si="19"/>
        <v>55630.864454988958</v>
      </c>
      <c r="Q61" s="51">
        <f t="shared" si="20"/>
        <v>58597.034231177706</v>
      </c>
      <c r="R61" s="51">
        <f t="shared" si="21"/>
        <v>60942.91733547661</v>
      </c>
      <c r="S61" s="51">
        <f t="shared" si="22"/>
        <v>63369.086633725332</v>
      </c>
      <c r="T61" s="54"/>
    </row>
    <row r="62" spans="1:20">
      <c r="A62" s="109" t="s">
        <v>144</v>
      </c>
      <c r="B62" s="107" t="s">
        <v>145</v>
      </c>
      <c r="C62" s="130">
        <v>298785.69998356968</v>
      </c>
      <c r="D62" s="51">
        <v>300268.49089359294</v>
      </c>
      <c r="E62" s="51">
        <v>301774.92691258743</v>
      </c>
      <c r="F62" s="51">
        <v>303268.6560251406</v>
      </c>
      <c r="G62" s="51">
        <v>304653.99396101834</v>
      </c>
      <c r="H62" s="51">
        <v>305950.68304307509</v>
      </c>
      <c r="I62" s="130">
        <f t="shared" si="12"/>
        <v>39185.617181981528</v>
      </c>
      <c r="J62" s="51">
        <f t="shared" si="13"/>
        <v>41683.662957168999</v>
      </c>
      <c r="K62" s="51">
        <f t="shared" si="14"/>
        <v>43503.742546253394</v>
      </c>
      <c r="L62" s="51">
        <f t="shared" si="15"/>
        <v>45814.053421329467</v>
      </c>
      <c r="M62" s="51">
        <f t="shared" si="16"/>
        <v>47653.514384511946</v>
      </c>
      <c r="N62" s="130">
        <f t="shared" si="17"/>
        <v>39234.664354572727</v>
      </c>
      <c r="O62" s="51">
        <f t="shared" si="18"/>
        <v>41723.484992057987</v>
      </c>
      <c r="P62" s="51">
        <f t="shared" si="19"/>
        <v>43531.877908248971</v>
      </c>
      <c r="Q62" s="51">
        <f t="shared" si="20"/>
        <v>45849.538798286565</v>
      </c>
      <c r="R62" s="51">
        <f t="shared" si="21"/>
        <v>47691.473198922184</v>
      </c>
      <c r="S62" s="51">
        <f t="shared" si="22"/>
        <v>49598.447112050613</v>
      </c>
      <c r="T62" s="54"/>
    </row>
    <row r="63" spans="1:20">
      <c r="A63" s="109" t="s">
        <v>146</v>
      </c>
      <c r="B63" s="107" t="s">
        <v>147</v>
      </c>
      <c r="C63" s="130">
        <v>81578.212250004741</v>
      </c>
      <c r="D63" s="51">
        <v>82747.000622360662</v>
      </c>
      <c r="E63" s="51">
        <v>83856.883314069986</v>
      </c>
      <c r="F63" s="51">
        <v>85009.878101579743</v>
      </c>
      <c r="G63" s="51">
        <v>86100.688733508374</v>
      </c>
      <c r="H63" s="51">
        <v>87121.166024327817</v>
      </c>
      <c r="I63" s="130">
        <f t="shared" si="12"/>
        <v>10798.643173299404</v>
      </c>
      <c r="J63" s="51">
        <f t="shared" si="13"/>
        <v>11583.010213816879</v>
      </c>
      <c r="K63" s="51">
        <f t="shared" si="14"/>
        <v>12194.626043098002</v>
      </c>
      <c r="L63" s="51">
        <f t="shared" si="15"/>
        <v>12947.874084837838</v>
      </c>
      <c r="M63" s="51">
        <f t="shared" si="16"/>
        <v>13569.604411542521</v>
      </c>
      <c r="N63" s="130">
        <f t="shared" si="17"/>
        <v>10712.339233273333</v>
      </c>
      <c r="O63" s="51">
        <f t="shared" si="18"/>
        <v>11498.020416096033</v>
      </c>
      <c r="P63" s="51">
        <f t="shared" si="19"/>
        <v>12096.590142665395</v>
      </c>
      <c r="Q63" s="51">
        <f t="shared" si="20"/>
        <v>12852.18114968294</v>
      </c>
      <c r="R63" s="51">
        <f t="shared" si="21"/>
        <v>13478.466622919997</v>
      </c>
      <c r="S63" s="51">
        <f t="shared" si="22"/>
        <v>14123.434870022618</v>
      </c>
      <c r="T63" s="54"/>
    </row>
    <row r="64" spans="1:20">
      <c r="A64" s="109" t="s">
        <v>148</v>
      </c>
      <c r="B64" s="107" t="s">
        <v>149</v>
      </c>
      <c r="C64" s="130">
        <v>311653.88974887517</v>
      </c>
      <c r="D64" s="51">
        <v>313985.02334526781</v>
      </c>
      <c r="E64" s="51">
        <v>316291.54266296653</v>
      </c>
      <c r="F64" s="51">
        <v>318511.66860756167</v>
      </c>
      <c r="G64" s="51">
        <v>320869.28388318466</v>
      </c>
      <c r="H64" s="51">
        <v>323149.08693496289</v>
      </c>
      <c r="I64" s="130">
        <f t="shared" si="12"/>
        <v>40975.651121659968</v>
      </c>
      <c r="J64" s="51">
        <f t="shared" si="13"/>
        <v>43688.818668441229</v>
      </c>
      <c r="K64" s="51">
        <f t="shared" si="14"/>
        <v>45690.345354820514</v>
      </c>
      <c r="L64" s="51">
        <f t="shared" si="15"/>
        <v>48252.518609583421</v>
      </c>
      <c r="M64" s="51">
        <f t="shared" si="16"/>
        <v>50332.261099835785</v>
      </c>
      <c r="N64" s="130">
        <f t="shared" si="17"/>
        <v>40924.434334596779</v>
      </c>
      <c r="O64" s="51">
        <f t="shared" si="18"/>
        <v>43629.450996640662</v>
      </c>
      <c r="P64" s="51">
        <f t="shared" si="19"/>
        <v>45625.940363840302</v>
      </c>
      <c r="Q64" s="51">
        <f t="shared" si="20"/>
        <v>48154.046972525808</v>
      </c>
      <c r="R64" s="51">
        <f t="shared" si="21"/>
        <v>50229.864554574982</v>
      </c>
      <c r="S64" s="51">
        <f t="shared" si="22"/>
        <v>52386.524319001597</v>
      </c>
      <c r="T64" s="54"/>
    </row>
    <row r="65" spans="1:20">
      <c r="A65" s="109" t="s">
        <v>150</v>
      </c>
      <c r="B65" s="107" t="s">
        <v>151</v>
      </c>
      <c r="C65" s="130">
        <v>402758.99975090206</v>
      </c>
      <c r="D65" s="51">
        <v>405322.73144253192</v>
      </c>
      <c r="E65" s="51">
        <v>407630.46467836871</v>
      </c>
      <c r="F65" s="51">
        <v>409760.81929536449</v>
      </c>
      <c r="G65" s="51">
        <v>411451.97759584931</v>
      </c>
      <c r="H65" s="51">
        <v>413224.9696359532</v>
      </c>
      <c r="I65" s="130">
        <f t="shared" si="12"/>
        <v>52895.398189118037</v>
      </c>
      <c r="J65" s="51">
        <f t="shared" si="13"/>
        <v>56305.310300511141</v>
      </c>
      <c r="K65" s="51">
        <f t="shared" si="14"/>
        <v>58779.992043390172</v>
      </c>
      <c r="L65" s="51">
        <f t="shared" si="15"/>
        <v>61874.39933677634</v>
      </c>
      <c r="M65" s="51">
        <f t="shared" si="16"/>
        <v>64362.079008053748</v>
      </c>
      <c r="N65" s="130">
        <f t="shared" si="17"/>
        <v>52887.786034870631</v>
      </c>
      <c r="O65" s="51">
        <f t="shared" si="18"/>
        <v>56321.183924274628</v>
      </c>
      <c r="P65" s="51">
        <f t="shared" si="19"/>
        <v>58801.835532219557</v>
      </c>
      <c r="Q65" s="51">
        <f t="shared" si="20"/>
        <v>61949.509812656193</v>
      </c>
      <c r="R65" s="51">
        <f t="shared" si="21"/>
        <v>64409.958021645987</v>
      </c>
      <c r="S65" s="51">
        <f t="shared" si="22"/>
        <v>66988.955860516871</v>
      </c>
      <c r="T65" s="54"/>
    </row>
    <row r="66" spans="1:20">
      <c r="A66" s="109" t="s">
        <v>152</v>
      </c>
      <c r="B66" s="107" t="s">
        <v>153</v>
      </c>
      <c r="C66" s="130">
        <v>247109.9956911444</v>
      </c>
      <c r="D66" s="51">
        <v>248486.11955430731</v>
      </c>
      <c r="E66" s="51">
        <v>249768.6014549488</v>
      </c>
      <c r="F66" s="51">
        <v>250874.22916543213</v>
      </c>
      <c r="G66" s="51">
        <v>252062.83551635241</v>
      </c>
      <c r="H66" s="51">
        <v>253329.16672466358</v>
      </c>
      <c r="I66" s="130">
        <f t="shared" si="12"/>
        <v>32427.917850833506</v>
      </c>
      <c r="J66" s="51">
        <f t="shared" si="13"/>
        <v>34500.116715618657</v>
      </c>
      <c r="K66" s="51">
        <f t="shared" si="14"/>
        <v>35987.787264760977</v>
      </c>
      <c r="L66" s="51">
        <f t="shared" si="15"/>
        <v>37905.36293890034</v>
      </c>
      <c r="M66" s="51">
        <f t="shared" si="16"/>
        <v>39457.421602914183</v>
      </c>
      <c r="N66" s="130">
        <f t="shared" si="17"/>
        <v>32448.934939440242</v>
      </c>
      <c r="O66" s="51">
        <f t="shared" si="18"/>
        <v>34528.121312711773</v>
      </c>
      <c r="P66" s="51">
        <f t="shared" si="19"/>
        <v>36029.819889577462</v>
      </c>
      <c r="Q66" s="51">
        <f t="shared" si="20"/>
        <v>37928.310344927879</v>
      </c>
      <c r="R66" s="51">
        <f t="shared" si="21"/>
        <v>39458.691508277479</v>
      </c>
      <c r="S66" s="51">
        <f t="shared" si="22"/>
        <v>41067.83862274979</v>
      </c>
      <c r="T66" s="54"/>
    </row>
    <row r="67" spans="1:20">
      <c r="A67" s="109" t="s">
        <v>154</v>
      </c>
      <c r="B67" s="107" t="s">
        <v>155</v>
      </c>
      <c r="C67" s="130">
        <v>194723.96852948985</v>
      </c>
      <c r="D67" s="51">
        <v>195997.38644884486</v>
      </c>
      <c r="E67" s="51">
        <v>197249.84899299545</v>
      </c>
      <c r="F67" s="51">
        <v>198405.99020798376</v>
      </c>
      <c r="G67" s="51">
        <v>199408.79528649288</v>
      </c>
      <c r="H67" s="51">
        <v>200434.57160005483</v>
      </c>
      <c r="I67" s="130">
        <f t="shared" si="12"/>
        <v>25578.036946857046</v>
      </c>
      <c r="J67" s="51">
        <f t="shared" si="13"/>
        <v>27245.789794054454</v>
      </c>
      <c r="K67" s="51">
        <f t="shared" si="14"/>
        <v>28461.243673421573</v>
      </c>
      <c r="L67" s="51">
        <f t="shared" si="15"/>
        <v>29987.216255261988</v>
      </c>
      <c r="M67" s="51">
        <f t="shared" si="16"/>
        <v>31218.795283918193</v>
      </c>
      <c r="N67" s="130">
        <f t="shared" si="17"/>
        <v>25569.930379750567</v>
      </c>
      <c r="O67" s="51">
        <f t="shared" si="18"/>
        <v>27234.605894359131</v>
      </c>
      <c r="P67" s="51">
        <f t="shared" si="19"/>
        <v>28453.842841194186</v>
      </c>
      <c r="Q67" s="51">
        <f t="shared" si="20"/>
        <v>29995.922641934019</v>
      </c>
      <c r="R67" s="51">
        <f t="shared" si="21"/>
        <v>31216.066109581319</v>
      </c>
      <c r="S67" s="51">
        <f t="shared" si="22"/>
        <v>32492.960630299378</v>
      </c>
      <c r="T67" s="54"/>
    </row>
    <row r="68" spans="1:20">
      <c r="A68" s="109" t="s">
        <v>156</v>
      </c>
      <c r="B68" s="107" t="s">
        <v>157</v>
      </c>
      <c r="C68" s="130">
        <v>267763.95257396688</v>
      </c>
      <c r="D68" s="51">
        <v>270688.77539013163</v>
      </c>
      <c r="E68" s="51">
        <v>273446.43171567738</v>
      </c>
      <c r="F68" s="51">
        <v>276248.62166843587</v>
      </c>
      <c r="G68" s="51">
        <v>278931.24223698425</v>
      </c>
      <c r="H68" s="51">
        <v>281549.97486514412</v>
      </c>
      <c r="I68" s="130">
        <f t="shared" si="12"/>
        <v>35325.407259118489</v>
      </c>
      <c r="J68" s="51">
        <f t="shared" si="13"/>
        <v>37770.695574647456</v>
      </c>
      <c r="K68" s="51">
        <f t="shared" si="14"/>
        <v>39627.731640109632</v>
      </c>
      <c r="L68" s="51">
        <f t="shared" si="15"/>
        <v>41945.850328678462</v>
      </c>
      <c r="M68" s="51">
        <f t="shared" si="16"/>
        <v>43852.968863305832</v>
      </c>
      <c r="N68" s="130">
        <f t="shared" si="17"/>
        <v>35161.083030650487</v>
      </c>
      <c r="O68" s="51">
        <f t="shared" si="18"/>
        <v>37613.26745905893</v>
      </c>
      <c r="P68" s="51">
        <f t="shared" si="19"/>
        <v>39445.413181530595</v>
      </c>
      <c r="Q68" s="51">
        <f t="shared" si="20"/>
        <v>41764.526750532867</v>
      </c>
      <c r="R68" s="51">
        <f t="shared" si="21"/>
        <v>43664.754531953819</v>
      </c>
      <c r="S68" s="51">
        <f t="shared" si="22"/>
        <v>45642.785951165744</v>
      </c>
      <c r="T68" s="54"/>
    </row>
    <row r="69" spans="1:20">
      <c r="A69" s="109" t="s">
        <v>158</v>
      </c>
      <c r="B69" s="107" t="s">
        <v>159</v>
      </c>
      <c r="C69" s="130">
        <v>675369.29671366315</v>
      </c>
      <c r="D69" s="51">
        <v>681349.58938264404</v>
      </c>
      <c r="E69" s="51">
        <v>686986.85148018098</v>
      </c>
      <c r="F69" s="51">
        <v>692360.28815085732</v>
      </c>
      <c r="G69" s="51">
        <v>697709.51417891565</v>
      </c>
      <c r="H69" s="51">
        <v>702844.4393014732</v>
      </c>
      <c r="I69" s="130">
        <f t="shared" si="12"/>
        <v>88917.435516435973</v>
      </c>
      <c r="J69" s="51">
        <f t="shared" si="13"/>
        <v>94892.338028471684</v>
      </c>
      <c r="K69" s="51">
        <f t="shared" si="14"/>
        <v>99318.749651687627</v>
      </c>
      <c r="L69" s="51">
        <f t="shared" si="15"/>
        <v>104921.98227754961</v>
      </c>
      <c r="M69" s="51">
        <f t="shared" si="16"/>
        <v>109471.91640559756</v>
      </c>
      <c r="N69" s="130">
        <f t="shared" si="17"/>
        <v>88685.260617899505</v>
      </c>
      <c r="O69" s="51">
        <f t="shared" si="18"/>
        <v>94676.198899024123</v>
      </c>
      <c r="P69" s="51">
        <f t="shared" si="19"/>
        <v>99099.776277537385</v>
      </c>
      <c r="Q69" s="51">
        <f t="shared" si="20"/>
        <v>104674.18661074563</v>
      </c>
      <c r="R69" s="51">
        <f t="shared" si="21"/>
        <v>109221.5932030565</v>
      </c>
      <c r="S69" s="51">
        <f t="shared" si="22"/>
        <v>113939.90823607678</v>
      </c>
      <c r="T69" s="54"/>
    </row>
    <row r="70" spans="1:20">
      <c r="A70" s="109" t="s">
        <v>160</v>
      </c>
      <c r="B70" s="107" t="s">
        <v>161</v>
      </c>
      <c r="C70" s="130">
        <v>130951.45175784422</v>
      </c>
      <c r="D70" s="51">
        <v>132064.14672516202</v>
      </c>
      <c r="E70" s="51">
        <v>133062.95822924832</v>
      </c>
      <c r="F70" s="51">
        <v>134076.56460764079</v>
      </c>
      <c r="G70" s="51">
        <v>135064.07114991863</v>
      </c>
      <c r="H70" s="51">
        <v>136020.8124747921</v>
      </c>
      <c r="I70" s="130">
        <f t="shared" ref="I70:I101" si="23">D70/D$2*I$3</f>
        <v>17234.62585646765</v>
      </c>
      <c r="J70" s="51">
        <f t="shared" ref="J70:J101" si="24">E70/E$2*J$3</f>
        <v>18379.762558996383</v>
      </c>
      <c r="K70" s="51">
        <f t="shared" ref="K70:K101" si="25">F70/F$2*K$3</f>
        <v>19233.218574666615</v>
      </c>
      <c r="L70" s="51">
        <f t="shared" ref="L70:L101" si="26">G70/G$2*L$3</f>
        <v>20311.017395545365</v>
      </c>
      <c r="M70" s="51">
        <f t="shared" ref="M70:M101" si="27">H70/H$2*M$3</f>
        <v>21185.995335555173</v>
      </c>
      <c r="N70" s="130">
        <f t="shared" ref="N70:N101" si="28">C70/C$2*N$3</f>
        <v>17195.723412283693</v>
      </c>
      <c r="O70" s="51">
        <f t="shared" ref="O70:O101" si="29">D70/D$2*O$3</f>
        <v>18350.831375873197</v>
      </c>
      <c r="P70" s="51">
        <f t="shared" ref="P70:P101" si="30">E70/E$2*P$3</f>
        <v>19194.704182378708</v>
      </c>
      <c r="Q70" s="51">
        <f t="shared" ref="Q70:Q101" si="31">F70/F$2*Q$3</f>
        <v>20270.306636665391</v>
      </c>
      <c r="R70" s="51">
        <f t="shared" ref="R70:R101" si="32">G70/G$2*R$3</f>
        <v>21143.345096627443</v>
      </c>
      <c r="S70" s="51">
        <f t="shared" ref="S70:S101" si="33">H70/H$2*S$3</f>
        <v>22050.681523464016</v>
      </c>
      <c r="T70" s="54"/>
    </row>
    <row r="71" spans="1:20">
      <c r="A71" s="109" t="s">
        <v>162</v>
      </c>
      <c r="B71" s="107" t="s">
        <v>163</v>
      </c>
      <c r="C71" s="130">
        <v>394166.53092285042</v>
      </c>
      <c r="D71" s="51">
        <v>395532.38463108358</v>
      </c>
      <c r="E71" s="51">
        <v>396550.12663823972</v>
      </c>
      <c r="F71" s="51">
        <v>397234.99481170811</v>
      </c>
      <c r="G71" s="51">
        <v>397892.94158953236</v>
      </c>
      <c r="H71" s="51">
        <v>398802.26017008437</v>
      </c>
      <c r="I71" s="130">
        <f t="shared" si="23"/>
        <v>51617.739047825722</v>
      </c>
      <c r="J71" s="51">
        <f t="shared" si="24"/>
        <v>54774.801848263145</v>
      </c>
      <c r="K71" s="51">
        <f t="shared" si="25"/>
        <v>56983.168558040037</v>
      </c>
      <c r="L71" s="51">
        <f t="shared" si="26"/>
        <v>59835.383232445798</v>
      </c>
      <c r="M71" s="51">
        <f t="shared" si="27"/>
        <v>62115.662081772032</v>
      </c>
      <c r="N71" s="130">
        <f t="shared" si="28"/>
        <v>51759.476914105231</v>
      </c>
      <c r="O71" s="51">
        <f t="shared" si="29"/>
        <v>54960.776819823353</v>
      </c>
      <c r="P71" s="51">
        <f t="shared" si="30"/>
        <v>57203.46575484988</v>
      </c>
      <c r="Q71" s="51">
        <f t="shared" si="31"/>
        <v>60055.798529824766</v>
      </c>
      <c r="R71" s="51">
        <f t="shared" si="32"/>
        <v>62287.384823471446</v>
      </c>
      <c r="S71" s="51">
        <f t="shared" si="33"/>
        <v>64650.853570499588</v>
      </c>
      <c r="T71" s="54"/>
    </row>
    <row r="72" spans="1:20">
      <c r="A72" s="109" t="s">
        <v>164</v>
      </c>
      <c r="B72" s="107" t="s">
        <v>165</v>
      </c>
      <c r="C72" s="130">
        <v>143379.29467247159</v>
      </c>
      <c r="D72" s="51">
        <v>144354.66248945185</v>
      </c>
      <c r="E72" s="51">
        <v>145253.26693653598</v>
      </c>
      <c r="F72" s="51">
        <v>146129.01466104074</v>
      </c>
      <c r="G72" s="51">
        <v>147095.78096856092</v>
      </c>
      <c r="H72" s="51">
        <v>147993.01660768627</v>
      </c>
      <c r="I72" s="130">
        <f t="shared" si="23"/>
        <v>18838.561868119439</v>
      </c>
      <c r="J72" s="51">
        <f t="shared" si="24"/>
        <v>20063.589392116977</v>
      </c>
      <c r="K72" s="51">
        <f t="shared" si="25"/>
        <v>20962.136726139619</v>
      </c>
      <c r="L72" s="51">
        <f t="shared" si="26"/>
        <v>22120.353256252129</v>
      </c>
      <c r="M72" s="51">
        <f t="shared" si="27"/>
        <v>23050.73247615133</v>
      </c>
      <c r="N72" s="130">
        <f t="shared" si="28"/>
        <v>18827.669805412857</v>
      </c>
      <c r="O72" s="51">
        <f t="shared" si="29"/>
        <v>20058.646766392219</v>
      </c>
      <c r="P72" s="51">
        <f t="shared" si="30"/>
        <v>20953.190335415617</v>
      </c>
      <c r="Q72" s="51">
        <f t="shared" si="31"/>
        <v>22092.451013801292</v>
      </c>
      <c r="R72" s="51">
        <f t="shared" si="32"/>
        <v>23026.825955986893</v>
      </c>
      <c r="S72" s="51">
        <f t="shared" si="33"/>
        <v>23991.526131470408</v>
      </c>
      <c r="T72" s="54"/>
    </row>
    <row r="73" spans="1:20">
      <c r="A73" s="109" t="s">
        <v>166</v>
      </c>
      <c r="B73" s="107" t="s">
        <v>167</v>
      </c>
      <c r="C73" s="130">
        <v>90309.864434202114</v>
      </c>
      <c r="D73" s="51">
        <v>90783.23637791285</v>
      </c>
      <c r="E73" s="51">
        <v>91255.942908000579</v>
      </c>
      <c r="F73" s="51">
        <v>91694.677666009316</v>
      </c>
      <c r="G73" s="51">
        <v>92202.943032152194</v>
      </c>
      <c r="H73" s="51">
        <v>92600.853972211626</v>
      </c>
      <c r="I73" s="130">
        <f t="shared" si="23"/>
        <v>11847.387438686925</v>
      </c>
      <c r="J73" s="51">
        <f t="shared" si="24"/>
        <v>12605.029867566138</v>
      </c>
      <c r="K73" s="51">
        <f t="shared" si="25"/>
        <v>13153.55731887133</v>
      </c>
      <c r="L73" s="51">
        <f t="shared" si="26"/>
        <v>13865.534808052837</v>
      </c>
      <c r="M73" s="51">
        <f t="shared" si="27"/>
        <v>14423.096176456651</v>
      </c>
      <c r="N73" s="130">
        <f t="shared" si="28"/>
        <v>11858.925039510696</v>
      </c>
      <c r="O73" s="51">
        <f t="shared" si="29"/>
        <v>12614.68690661449</v>
      </c>
      <c r="P73" s="51">
        <f t="shared" si="30"/>
        <v>13163.925199868949</v>
      </c>
      <c r="Q73" s="51">
        <f t="shared" si="31"/>
        <v>13862.819640996973</v>
      </c>
      <c r="R73" s="51">
        <f t="shared" si="32"/>
        <v>14433.732278731546</v>
      </c>
      <c r="S73" s="51">
        <f t="shared" si="33"/>
        <v>15011.761087079605</v>
      </c>
      <c r="T73" s="54"/>
    </row>
    <row r="74" spans="1:20">
      <c r="A74" s="109" t="s">
        <v>168</v>
      </c>
      <c r="B74" s="107" t="s">
        <v>169</v>
      </c>
      <c r="C74" s="130">
        <v>116352.2398169532</v>
      </c>
      <c r="D74" s="51">
        <v>117329.81515359749</v>
      </c>
      <c r="E74" s="51">
        <v>118306.79933172715</v>
      </c>
      <c r="F74" s="51">
        <v>119235.79171139418</v>
      </c>
      <c r="G74" s="51">
        <v>120184.63712372012</v>
      </c>
      <c r="H74" s="51">
        <v>121059.86839184702</v>
      </c>
      <c r="I74" s="130">
        <f t="shared" si="23"/>
        <v>15311.76716863977</v>
      </c>
      <c r="J74" s="51">
        <f t="shared" si="24"/>
        <v>16341.51915580977</v>
      </c>
      <c r="K74" s="51">
        <f t="shared" si="25"/>
        <v>17104.316855221507</v>
      </c>
      <c r="L74" s="51">
        <f t="shared" si="26"/>
        <v>18073.43903166995</v>
      </c>
      <c r="M74" s="51">
        <f t="shared" si="27"/>
        <v>18855.745384905033</v>
      </c>
      <c r="N74" s="130">
        <f t="shared" si="28"/>
        <v>15278.646455877722</v>
      </c>
      <c r="O74" s="51">
        <f t="shared" si="29"/>
        <v>16303.438189979324</v>
      </c>
      <c r="P74" s="51">
        <f t="shared" si="30"/>
        <v>17066.0869573046</v>
      </c>
      <c r="Q74" s="51">
        <f t="shared" si="31"/>
        <v>18026.61089302543</v>
      </c>
      <c r="R74" s="51">
        <f t="shared" si="32"/>
        <v>18814.072731445925</v>
      </c>
      <c r="S74" s="51">
        <f t="shared" si="33"/>
        <v>19625.324644166492</v>
      </c>
      <c r="T74" s="54"/>
    </row>
    <row r="75" spans="1:20">
      <c r="A75" s="109" t="s">
        <v>170</v>
      </c>
      <c r="B75" s="107" t="s">
        <v>171</v>
      </c>
      <c r="C75" s="130">
        <v>147416.97860289313</v>
      </c>
      <c r="D75" s="51">
        <v>148731.63897430245</v>
      </c>
      <c r="E75" s="51">
        <v>149949.77869980945</v>
      </c>
      <c r="F75" s="51">
        <v>151143.6150778154</v>
      </c>
      <c r="G75" s="51">
        <v>152354.95717176941</v>
      </c>
      <c r="H75" s="51">
        <v>153497.21669976402</v>
      </c>
      <c r="I75" s="130">
        <f t="shared" si="23"/>
        <v>19409.765741158088</v>
      </c>
      <c r="J75" s="51">
        <f t="shared" si="24"/>
        <v>20712.310660704603</v>
      </c>
      <c r="K75" s="51">
        <f t="shared" si="25"/>
        <v>21681.478739135564</v>
      </c>
      <c r="L75" s="51">
        <f t="shared" si="26"/>
        <v>22911.231381279464</v>
      </c>
      <c r="M75" s="51">
        <f t="shared" si="27"/>
        <v>23908.042143363709</v>
      </c>
      <c r="N75" s="130">
        <f t="shared" si="28"/>
        <v>19357.87313772981</v>
      </c>
      <c r="O75" s="51">
        <f t="shared" si="29"/>
        <v>20666.844823180574</v>
      </c>
      <c r="P75" s="51">
        <f t="shared" si="30"/>
        <v>21630.675303319185</v>
      </c>
      <c r="Q75" s="51">
        <f t="shared" si="31"/>
        <v>22850.581179246921</v>
      </c>
      <c r="R75" s="51">
        <f t="shared" si="32"/>
        <v>23850.113573794461</v>
      </c>
      <c r="S75" s="51">
        <f t="shared" si="33"/>
        <v>24883.826074865618</v>
      </c>
      <c r="T75" s="54"/>
    </row>
    <row r="76" spans="1:20">
      <c r="A76" s="109" t="s">
        <v>172</v>
      </c>
      <c r="B76" s="107" t="s">
        <v>173</v>
      </c>
      <c r="C76" s="130">
        <v>364767.32121076057</v>
      </c>
      <c r="D76" s="51">
        <v>368221.89984833373</v>
      </c>
      <c r="E76" s="51">
        <v>371420.67676559166</v>
      </c>
      <c r="F76" s="51">
        <v>374472.95263584953</v>
      </c>
      <c r="G76" s="51">
        <v>377463.81434721075</v>
      </c>
      <c r="H76" s="51">
        <v>380431.93692334153</v>
      </c>
      <c r="I76" s="130">
        <f t="shared" si="23"/>
        <v>48053.668110624356</v>
      </c>
      <c r="J76" s="51">
        <f t="shared" si="24"/>
        <v>51303.71321440208</v>
      </c>
      <c r="K76" s="51">
        <f t="shared" si="25"/>
        <v>53717.96457809618</v>
      </c>
      <c r="L76" s="51">
        <f t="shared" si="26"/>
        <v>56763.238617953677</v>
      </c>
      <c r="M76" s="51">
        <f t="shared" si="27"/>
        <v>59254.382432451741</v>
      </c>
      <c r="N76" s="130">
        <f t="shared" si="28"/>
        <v>47898.957065240407</v>
      </c>
      <c r="O76" s="51">
        <f t="shared" si="29"/>
        <v>51165.877799390684</v>
      </c>
      <c r="P76" s="51">
        <f t="shared" si="30"/>
        <v>53578.472270634906</v>
      </c>
      <c r="Q76" s="51">
        <f t="shared" si="31"/>
        <v>56614.529163089595</v>
      </c>
      <c r="R76" s="51">
        <f t="shared" si="32"/>
        <v>59089.346413775696</v>
      </c>
      <c r="S76" s="51">
        <f t="shared" si="33"/>
        <v>61672.79352198985</v>
      </c>
      <c r="T76" s="54"/>
    </row>
    <row r="77" spans="1:20">
      <c r="A77" s="109" t="s">
        <v>174</v>
      </c>
      <c r="B77" s="107" t="s">
        <v>175</v>
      </c>
      <c r="C77" s="130">
        <v>126515.09770610984</v>
      </c>
      <c r="D77" s="51">
        <v>127056.66731056242</v>
      </c>
      <c r="E77" s="51">
        <v>127470.48639332736</v>
      </c>
      <c r="F77" s="51">
        <v>127902.86125651753</v>
      </c>
      <c r="G77" s="51">
        <v>128317.79715599159</v>
      </c>
      <c r="H77" s="51">
        <v>128588.44006173809</v>
      </c>
      <c r="I77" s="130">
        <f t="shared" si="23"/>
        <v>16581.140135061443</v>
      </c>
      <c r="J77" s="51">
        <f t="shared" si="24"/>
        <v>17607.283832910853</v>
      </c>
      <c r="K77" s="51">
        <f t="shared" si="25"/>
        <v>18347.603804368879</v>
      </c>
      <c r="L77" s="51">
        <f t="shared" si="26"/>
        <v>19296.50859776395</v>
      </c>
      <c r="M77" s="51">
        <f t="shared" si="27"/>
        <v>20028.362143912145</v>
      </c>
      <c r="N77" s="130">
        <f t="shared" si="28"/>
        <v>16613.169219805877</v>
      </c>
      <c r="O77" s="51">
        <f t="shared" si="29"/>
        <v>17655.022463052159</v>
      </c>
      <c r="P77" s="51">
        <f t="shared" si="30"/>
        <v>18387.974466105261</v>
      </c>
      <c r="Q77" s="51">
        <f t="shared" si="31"/>
        <v>19336.938002278814</v>
      </c>
      <c r="R77" s="51">
        <f t="shared" si="32"/>
        <v>20087.262616989494</v>
      </c>
      <c r="S77" s="51">
        <f t="shared" si="33"/>
        <v>20845.800637501023</v>
      </c>
      <c r="T77" s="54"/>
    </row>
    <row r="78" spans="1:20">
      <c r="A78" s="109" t="s">
        <v>176</v>
      </c>
      <c r="B78" s="107" t="s">
        <v>177</v>
      </c>
      <c r="C78" s="130">
        <v>522499.13461810979</v>
      </c>
      <c r="D78" s="51">
        <v>528030.69399132882</v>
      </c>
      <c r="E78" s="51">
        <v>533182.67797478964</v>
      </c>
      <c r="F78" s="51">
        <v>537874.73576610885</v>
      </c>
      <c r="G78" s="51">
        <v>542013.18029600475</v>
      </c>
      <c r="H78" s="51">
        <v>546236.41552700649</v>
      </c>
      <c r="I78" s="130">
        <f t="shared" si="23"/>
        <v>68909.023965530403</v>
      </c>
      <c r="J78" s="51">
        <f t="shared" si="24"/>
        <v>73647.62629779258</v>
      </c>
      <c r="K78" s="51">
        <f t="shared" si="25"/>
        <v>77157.871616521661</v>
      </c>
      <c r="L78" s="51">
        <f t="shared" si="26"/>
        <v>81508.272628532068</v>
      </c>
      <c r="M78" s="51">
        <f t="shared" si="27"/>
        <v>85079.348821050517</v>
      </c>
      <c r="N78" s="130">
        <f t="shared" si="28"/>
        <v>68611.309622326487</v>
      </c>
      <c r="O78" s="51">
        <f t="shared" si="29"/>
        <v>73371.936797392642</v>
      </c>
      <c r="P78" s="51">
        <f t="shared" si="30"/>
        <v>76913.093734639333</v>
      </c>
      <c r="Q78" s="51">
        <f t="shared" si="31"/>
        <v>81318.35610496439</v>
      </c>
      <c r="R78" s="51">
        <f t="shared" si="32"/>
        <v>84848.410242266589</v>
      </c>
      <c r="S78" s="51">
        <f t="shared" si="33"/>
        <v>88551.781276389433</v>
      </c>
      <c r="T78" s="54"/>
    </row>
    <row r="79" spans="1:20">
      <c r="A79" s="109" t="s">
        <v>178</v>
      </c>
      <c r="B79" s="107" t="s">
        <v>179</v>
      </c>
      <c r="C79" s="130">
        <v>313546.33138038969</v>
      </c>
      <c r="D79" s="51">
        <v>314428.04232588445</v>
      </c>
      <c r="E79" s="51">
        <v>315350.22237883124</v>
      </c>
      <c r="F79" s="51">
        <v>316120.74877829902</v>
      </c>
      <c r="G79" s="51">
        <v>316693.18756426487</v>
      </c>
      <c r="H79" s="51">
        <v>317207.09559082193</v>
      </c>
      <c r="I79" s="130">
        <f t="shared" si="23"/>
        <v>41033.465953070125</v>
      </c>
      <c r="J79" s="51">
        <f t="shared" si="24"/>
        <v>43558.795681243195</v>
      </c>
      <c r="K79" s="51">
        <f t="shared" si="25"/>
        <v>45347.369057618365</v>
      </c>
      <c r="L79" s="51">
        <f t="shared" si="26"/>
        <v>47624.514698129402</v>
      </c>
      <c r="M79" s="51">
        <f t="shared" si="27"/>
        <v>49406.763018987243</v>
      </c>
      <c r="N79" s="130">
        <f t="shared" si="28"/>
        <v>41172.937901625504</v>
      </c>
      <c r="O79" s="51">
        <f t="shared" si="29"/>
        <v>43691.010222298828</v>
      </c>
      <c r="P79" s="51">
        <f t="shared" si="30"/>
        <v>45490.152277995097</v>
      </c>
      <c r="Q79" s="51">
        <f t="shared" si="31"/>
        <v>47792.576806395999</v>
      </c>
      <c r="R79" s="51">
        <f t="shared" si="32"/>
        <v>49576.12559294048</v>
      </c>
      <c r="S79" s="51">
        <f t="shared" si="33"/>
        <v>51423.25291692029</v>
      </c>
      <c r="T79" s="54"/>
    </row>
    <row r="80" spans="1:20">
      <c r="A80" s="109" t="s">
        <v>180</v>
      </c>
      <c r="B80" s="107" t="s">
        <v>181</v>
      </c>
      <c r="C80" s="130">
        <v>141743.26639477891</v>
      </c>
      <c r="D80" s="51">
        <v>142478.53680947146</v>
      </c>
      <c r="E80" s="51">
        <v>143163.9982163246</v>
      </c>
      <c r="F80" s="51">
        <v>143785.32336812819</v>
      </c>
      <c r="G80" s="51">
        <v>144410.33360574636</v>
      </c>
      <c r="H80" s="51">
        <v>144967.7110695533</v>
      </c>
      <c r="I80" s="130">
        <f t="shared" si="23"/>
        <v>18593.723848445075</v>
      </c>
      <c r="J80" s="51">
        <f t="shared" si="24"/>
        <v>19775.002218718462</v>
      </c>
      <c r="K80" s="51">
        <f t="shared" si="25"/>
        <v>20625.935339715066</v>
      </c>
      <c r="L80" s="51">
        <f t="shared" si="26"/>
        <v>21716.514043968909</v>
      </c>
      <c r="M80" s="51">
        <f t="shared" si="27"/>
        <v>22579.524373116419</v>
      </c>
      <c r="N80" s="130">
        <f t="shared" si="28"/>
        <v>18612.83683196938</v>
      </c>
      <c r="O80" s="51">
        <f t="shared" si="29"/>
        <v>19797.951741686429</v>
      </c>
      <c r="P80" s="51">
        <f t="shared" si="30"/>
        <v>20651.807474432902</v>
      </c>
      <c r="Q80" s="51">
        <f t="shared" si="31"/>
        <v>21738.121073233044</v>
      </c>
      <c r="R80" s="51">
        <f t="shared" si="32"/>
        <v>22606.437766534258</v>
      </c>
      <c r="S80" s="51">
        <f t="shared" si="33"/>
        <v>23501.08611924871</v>
      </c>
      <c r="T80" s="54"/>
    </row>
    <row r="81" spans="1:20">
      <c r="A81" s="109" t="s">
        <v>182</v>
      </c>
      <c r="B81" s="107" t="s">
        <v>183</v>
      </c>
      <c r="C81" s="130">
        <v>201129.87898301071</v>
      </c>
      <c r="D81" s="51">
        <v>202409.26920639488</v>
      </c>
      <c r="E81" s="51">
        <v>203624.5666399528</v>
      </c>
      <c r="F81" s="51">
        <v>204768.01991898948</v>
      </c>
      <c r="G81" s="51">
        <v>205902.13175176969</v>
      </c>
      <c r="H81" s="51">
        <v>206972.57156886128</v>
      </c>
      <c r="I81" s="130">
        <f t="shared" si="23"/>
        <v>26414.800013156069</v>
      </c>
      <c r="J81" s="51">
        <f t="shared" si="24"/>
        <v>28126.318817991079</v>
      </c>
      <c r="K81" s="51">
        <f t="shared" si="25"/>
        <v>29373.873769280424</v>
      </c>
      <c r="L81" s="51">
        <f t="shared" si="26"/>
        <v>30963.68815321755</v>
      </c>
      <c r="M81" s="51">
        <f t="shared" si="27"/>
        <v>32237.125010985979</v>
      </c>
      <c r="N81" s="130">
        <f t="shared" si="28"/>
        <v>26411.114367281294</v>
      </c>
      <c r="O81" s="51">
        <f t="shared" si="29"/>
        <v>28125.562162229002</v>
      </c>
      <c r="P81" s="51">
        <f t="shared" si="30"/>
        <v>29373.413705301427</v>
      </c>
      <c r="Q81" s="51">
        <f t="shared" si="31"/>
        <v>30957.763314471005</v>
      </c>
      <c r="R81" s="51">
        <f t="shared" si="32"/>
        <v>32232.552970557634</v>
      </c>
      <c r="S81" s="51">
        <f t="shared" si="33"/>
        <v>33552.852513677783</v>
      </c>
      <c r="T81" s="54"/>
    </row>
    <row r="82" spans="1:20">
      <c r="A82" s="109" t="s">
        <v>184</v>
      </c>
      <c r="B82" s="107" t="s">
        <v>185</v>
      </c>
      <c r="C82" s="130">
        <v>214243.25061916644</v>
      </c>
      <c r="D82" s="51">
        <v>215301.59796064769</v>
      </c>
      <c r="E82" s="51">
        <v>216247.925843276</v>
      </c>
      <c r="F82" s="51">
        <v>217090.68013175018</v>
      </c>
      <c r="G82" s="51">
        <v>217962.80509807618</v>
      </c>
      <c r="H82" s="51">
        <v>218912.99927112152</v>
      </c>
      <c r="I82" s="130">
        <f t="shared" si="23"/>
        <v>28097.273780699765</v>
      </c>
      <c r="J82" s="51">
        <f t="shared" si="24"/>
        <v>29869.962187577639</v>
      </c>
      <c r="K82" s="51">
        <f t="shared" si="25"/>
        <v>31141.553437885745</v>
      </c>
      <c r="L82" s="51">
        <f t="shared" si="26"/>
        <v>32777.379566879412</v>
      </c>
      <c r="M82" s="51">
        <f t="shared" si="27"/>
        <v>34096.912796414035</v>
      </c>
      <c r="N82" s="130">
        <f t="shared" si="28"/>
        <v>28133.080092982484</v>
      </c>
      <c r="O82" s="51">
        <f t="shared" si="29"/>
        <v>29917.001829074921</v>
      </c>
      <c r="P82" s="51">
        <f t="shared" si="30"/>
        <v>31194.368604547282</v>
      </c>
      <c r="Q82" s="51">
        <f t="shared" si="31"/>
        <v>32820.759296080912</v>
      </c>
      <c r="R82" s="51">
        <f t="shared" si="32"/>
        <v>34120.567869616956</v>
      </c>
      <c r="S82" s="51">
        <f t="shared" si="33"/>
        <v>35488.54576330664</v>
      </c>
      <c r="T82" s="54"/>
    </row>
    <row r="83" spans="1:20">
      <c r="A83" s="109" t="s">
        <v>186</v>
      </c>
      <c r="B83" s="107" t="s">
        <v>187</v>
      </c>
      <c r="C83" s="130">
        <v>192828.73909694463</v>
      </c>
      <c r="D83" s="51">
        <v>193890.17113771816</v>
      </c>
      <c r="E83" s="51">
        <v>194866.80933439158</v>
      </c>
      <c r="F83" s="51">
        <v>195656.76629233852</v>
      </c>
      <c r="G83" s="51">
        <v>196603.99814847211</v>
      </c>
      <c r="H83" s="51">
        <v>197443.93636961537</v>
      </c>
      <c r="I83" s="130">
        <f t="shared" si="23"/>
        <v>25303.041284621271</v>
      </c>
      <c r="J83" s="51">
        <f t="shared" si="24"/>
        <v>26916.624535167379</v>
      </c>
      <c r="K83" s="51">
        <f t="shared" si="25"/>
        <v>28066.868827712766</v>
      </c>
      <c r="L83" s="51">
        <f t="shared" si="26"/>
        <v>29565.42915099144</v>
      </c>
      <c r="M83" s="51">
        <f t="shared" si="27"/>
        <v>30752.98727344054</v>
      </c>
      <c r="N83" s="130">
        <f t="shared" si="28"/>
        <v>25321.060736173557</v>
      </c>
      <c r="O83" s="51">
        <f t="shared" si="29"/>
        <v>26941.800058664616</v>
      </c>
      <c r="P83" s="51">
        <f t="shared" si="30"/>
        <v>28110.082700051287</v>
      </c>
      <c r="Q83" s="51">
        <f t="shared" si="31"/>
        <v>29580.282429596664</v>
      </c>
      <c r="R83" s="51">
        <f t="shared" si="32"/>
        <v>30776.994539249481</v>
      </c>
      <c r="S83" s="51">
        <f t="shared" si="33"/>
        <v>32008.141110260905</v>
      </c>
      <c r="T83" s="54"/>
    </row>
    <row r="84" spans="1:20">
      <c r="A84" s="109" t="s">
        <v>188</v>
      </c>
      <c r="B84" s="107" t="s">
        <v>189</v>
      </c>
      <c r="C84" s="130">
        <v>169398.4248609645</v>
      </c>
      <c r="D84" s="51">
        <v>170423.38299900378</v>
      </c>
      <c r="E84" s="51">
        <v>171298.72675983008</v>
      </c>
      <c r="F84" s="51">
        <v>172147.99296976402</v>
      </c>
      <c r="G84" s="51">
        <v>172910.31998057658</v>
      </c>
      <c r="H84" s="51">
        <v>173542.02330823222</v>
      </c>
      <c r="I84" s="130">
        <f t="shared" si="23"/>
        <v>22240.580172708618</v>
      </c>
      <c r="J84" s="51">
        <f t="shared" si="24"/>
        <v>23661.204939392563</v>
      </c>
      <c r="K84" s="51">
        <f t="shared" si="25"/>
        <v>24694.546624660139</v>
      </c>
      <c r="L84" s="51">
        <f t="shared" si="26"/>
        <v>26002.359377251174</v>
      </c>
      <c r="M84" s="51">
        <f t="shared" si="27"/>
        <v>27030.1318558319</v>
      </c>
      <c r="N84" s="130">
        <f t="shared" si="28"/>
        <v>22244.338808646906</v>
      </c>
      <c r="O84" s="51">
        <f t="shared" si="29"/>
        <v>23680.997768675334</v>
      </c>
      <c r="P84" s="51">
        <f t="shared" si="30"/>
        <v>24710.320819023567</v>
      </c>
      <c r="Q84" s="51">
        <f t="shared" si="31"/>
        <v>26026.118841836545</v>
      </c>
      <c r="R84" s="51">
        <f t="shared" si="32"/>
        <v>27067.913287314001</v>
      </c>
      <c r="S84" s="51">
        <f t="shared" si="33"/>
        <v>28133.340900434483</v>
      </c>
      <c r="T84" s="54"/>
    </row>
    <row r="85" spans="1:20">
      <c r="A85" s="109" t="s">
        <v>190</v>
      </c>
      <c r="B85" s="107" t="s">
        <v>191</v>
      </c>
      <c r="C85" s="130">
        <v>588244.94599623885</v>
      </c>
      <c r="D85" s="51">
        <v>591547.81827727682</v>
      </c>
      <c r="E85" s="51">
        <v>594750.1316117458</v>
      </c>
      <c r="F85" s="51">
        <v>597534.54444275063</v>
      </c>
      <c r="G85" s="51">
        <v>599717.36613353563</v>
      </c>
      <c r="H85" s="51">
        <v>601967.08750219364</v>
      </c>
      <c r="I85" s="130">
        <f t="shared" si="23"/>
        <v>77198.131188743922</v>
      </c>
      <c r="J85" s="51">
        <f t="shared" si="24"/>
        <v>82151.835089391039</v>
      </c>
      <c r="K85" s="51">
        <f t="shared" si="25"/>
        <v>85716.042418097029</v>
      </c>
      <c r="L85" s="51">
        <f t="shared" si="26"/>
        <v>90185.863288752415</v>
      </c>
      <c r="M85" s="51">
        <f t="shared" si="27"/>
        <v>93759.709826337727</v>
      </c>
      <c r="N85" s="130">
        <f t="shared" si="28"/>
        <v>77244.637262443764</v>
      </c>
      <c r="O85" s="51">
        <f t="shared" si="29"/>
        <v>82197.890443066965</v>
      </c>
      <c r="P85" s="51">
        <f t="shared" si="30"/>
        <v>85794.371255823498</v>
      </c>
      <c r="Q85" s="51">
        <f t="shared" si="31"/>
        <v>90337.998122935693</v>
      </c>
      <c r="R85" s="51">
        <f t="shared" si="32"/>
        <v>93881.600966456986</v>
      </c>
      <c r="S85" s="51">
        <f t="shared" si="33"/>
        <v>97586.422934931485</v>
      </c>
      <c r="T85" s="54"/>
    </row>
    <row r="86" spans="1:20">
      <c r="A86" s="109" t="s">
        <v>192</v>
      </c>
      <c r="B86" s="107" t="s">
        <v>193</v>
      </c>
      <c r="C86" s="130">
        <v>320869.21383592772</v>
      </c>
      <c r="D86" s="51">
        <v>323290.43439921545</v>
      </c>
      <c r="E86" s="51">
        <v>325608.31491935946</v>
      </c>
      <c r="F86" s="51">
        <v>327659.74888294894</v>
      </c>
      <c r="G86" s="51">
        <v>329783.18354795844</v>
      </c>
      <c r="H86" s="51">
        <v>331946.62495826988</v>
      </c>
      <c r="I86" s="130">
        <f t="shared" si="23"/>
        <v>42190.025211314911</v>
      </c>
      <c r="J86" s="51">
        <f t="shared" si="24"/>
        <v>44975.728745952998</v>
      </c>
      <c r="K86" s="51">
        <f t="shared" si="25"/>
        <v>47002.63306140076</v>
      </c>
      <c r="L86" s="51">
        <f t="shared" si="26"/>
        <v>49592.996277788785</v>
      </c>
      <c r="M86" s="51">
        <f t="shared" si="27"/>
        <v>51702.526400674898</v>
      </c>
      <c r="N86" s="130">
        <f t="shared" si="28"/>
        <v>42134.532901877603</v>
      </c>
      <c r="O86" s="51">
        <f t="shared" si="29"/>
        <v>44922.474374814243</v>
      </c>
      <c r="P86" s="51">
        <f t="shared" si="30"/>
        <v>46969.910840492063</v>
      </c>
      <c r="Q86" s="51">
        <f t="shared" si="31"/>
        <v>49537.095478143339</v>
      </c>
      <c r="R86" s="51">
        <f t="shared" si="32"/>
        <v>51625.273823408781</v>
      </c>
      <c r="S86" s="51">
        <f t="shared" si="33"/>
        <v>53812.715690843754</v>
      </c>
      <c r="T86" s="54"/>
    </row>
    <row r="87" spans="1:20">
      <c r="A87" s="109" t="s">
        <v>194</v>
      </c>
      <c r="B87" s="107" t="s">
        <v>195</v>
      </c>
      <c r="C87" s="130">
        <v>200907.5790114447</v>
      </c>
      <c r="D87" s="51">
        <v>201942.94211770635</v>
      </c>
      <c r="E87" s="51">
        <v>202909.51318552927</v>
      </c>
      <c r="F87" s="51">
        <v>203691.30029355784</v>
      </c>
      <c r="G87" s="51">
        <v>204471.2519393664</v>
      </c>
      <c r="H87" s="51">
        <v>205113.25481922406</v>
      </c>
      <c r="I87" s="130">
        <f t="shared" si="23"/>
        <v>26353.943428688763</v>
      </c>
      <c r="J87" s="51">
        <f t="shared" si="24"/>
        <v>28027.549687316474</v>
      </c>
      <c r="K87" s="51">
        <f t="shared" si="25"/>
        <v>29219.418857938072</v>
      </c>
      <c r="L87" s="51">
        <f t="shared" si="26"/>
        <v>30748.511574330048</v>
      </c>
      <c r="M87" s="51">
        <f t="shared" si="27"/>
        <v>31947.526123371383</v>
      </c>
      <c r="N87" s="130">
        <f t="shared" si="28"/>
        <v>26381.923329119487</v>
      </c>
      <c r="O87" s="51">
        <f t="shared" si="29"/>
        <v>28060.764183498755</v>
      </c>
      <c r="P87" s="51">
        <f t="shared" si="30"/>
        <v>29270.265242987811</v>
      </c>
      <c r="Q87" s="51">
        <f t="shared" si="31"/>
        <v>30794.979929969137</v>
      </c>
      <c r="R87" s="51">
        <f t="shared" si="32"/>
        <v>32008.558643954973</v>
      </c>
      <c r="S87" s="51">
        <f t="shared" si="33"/>
        <v>33251.433923746255</v>
      </c>
      <c r="T87" s="54"/>
    </row>
    <row r="88" spans="1:20">
      <c r="A88" s="109" t="s">
        <v>196</v>
      </c>
      <c r="B88" s="107" t="s">
        <v>197</v>
      </c>
      <c r="C88" s="130">
        <v>288454.25770215783</v>
      </c>
      <c r="D88" s="51">
        <v>289893.06159713806</v>
      </c>
      <c r="E88" s="51">
        <v>291342.53434163786</v>
      </c>
      <c r="F88" s="51">
        <v>292823.87563175207</v>
      </c>
      <c r="G88" s="51">
        <v>294199.76738134562</v>
      </c>
      <c r="H88" s="51">
        <v>295312.26237457979</v>
      </c>
      <c r="I88" s="130">
        <f t="shared" si="23"/>
        <v>37831.60364796182</v>
      </c>
      <c r="J88" s="51">
        <f t="shared" si="24"/>
        <v>40242.65412249435</v>
      </c>
      <c r="K88" s="51">
        <f t="shared" si="25"/>
        <v>42005.443832691439</v>
      </c>
      <c r="L88" s="51">
        <f t="shared" si="26"/>
        <v>44241.940452211158</v>
      </c>
      <c r="M88" s="51">
        <f t="shared" si="27"/>
        <v>45996.521409983259</v>
      </c>
      <c r="N88" s="130">
        <f t="shared" si="28"/>
        <v>37878.00414549269</v>
      </c>
      <c r="O88" s="51">
        <f t="shared" si="29"/>
        <v>40281.77838059004</v>
      </c>
      <c r="P88" s="51">
        <f t="shared" si="30"/>
        <v>42026.976078478845</v>
      </c>
      <c r="Q88" s="51">
        <f t="shared" si="31"/>
        <v>44270.44925384465</v>
      </c>
      <c r="R88" s="51">
        <f t="shared" si="32"/>
        <v>46054.936417448982</v>
      </c>
      <c r="S88" s="51">
        <f t="shared" si="33"/>
        <v>47873.825550059133</v>
      </c>
      <c r="T88" s="54"/>
    </row>
    <row r="89" spans="1:20">
      <c r="A89" s="109" t="s">
        <v>198</v>
      </c>
      <c r="B89" s="107" t="s">
        <v>199</v>
      </c>
      <c r="C89" s="130">
        <v>326635.7392159247</v>
      </c>
      <c r="D89" s="51">
        <v>329209.94267801748</v>
      </c>
      <c r="E89" s="51">
        <v>331584.45840696059</v>
      </c>
      <c r="F89" s="51">
        <v>333839.42066623451</v>
      </c>
      <c r="G89" s="51">
        <v>336053.61831744184</v>
      </c>
      <c r="H89" s="51">
        <v>338191.44636106008</v>
      </c>
      <c r="I89" s="130">
        <f t="shared" si="23"/>
        <v>42962.532458506917</v>
      </c>
      <c r="J89" s="51">
        <f t="shared" si="24"/>
        <v>45801.203391807197</v>
      </c>
      <c r="K89" s="51">
        <f t="shared" si="25"/>
        <v>47889.104000415689</v>
      </c>
      <c r="L89" s="51">
        <f t="shared" si="26"/>
        <v>50535.948082782459</v>
      </c>
      <c r="M89" s="51">
        <f t="shared" si="27"/>
        <v>52675.191941364908</v>
      </c>
      <c r="N89" s="130">
        <f t="shared" si="28"/>
        <v>42891.756851312755</v>
      </c>
      <c r="O89" s="51">
        <f t="shared" si="29"/>
        <v>45745.013276901314</v>
      </c>
      <c r="P89" s="51">
        <f t="shared" si="30"/>
        <v>47831.986266459389</v>
      </c>
      <c r="Q89" s="51">
        <f t="shared" si="31"/>
        <v>50471.366447329616</v>
      </c>
      <c r="R89" s="51">
        <f t="shared" si="32"/>
        <v>52606.86696737614</v>
      </c>
      <c r="S89" s="51">
        <f t="shared" si="33"/>
        <v>54825.0796476416</v>
      </c>
      <c r="T89" s="54"/>
    </row>
    <row r="90" spans="1:20">
      <c r="A90" s="109" t="s">
        <v>200</v>
      </c>
      <c r="B90" s="107" t="s">
        <v>201</v>
      </c>
      <c r="C90" s="130">
        <v>142573.37758860833</v>
      </c>
      <c r="D90" s="51">
        <v>143363.87239140118</v>
      </c>
      <c r="E90" s="51">
        <v>144152.34307352232</v>
      </c>
      <c r="F90" s="51">
        <v>144775.5691521799</v>
      </c>
      <c r="G90" s="51">
        <v>145469.55114515286</v>
      </c>
      <c r="H90" s="51">
        <v>146105.34610238377</v>
      </c>
      <c r="I90" s="130">
        <f t="shared" si="23"/>
        <v>18709.261849411614</v>
      </c>
      <c r="J90" s="51">
        <f t="shared" si="24"/>
        <v>19911.520631080846</v>
      </c>
      <c r="K90" s="51">
        <f t="shared" si="25"/>
        <v>20767.985620187599</v>
      </c>
      <c r="L90" s="51">
        <f t="shared" si="26"/>
        <v>21875.799823565118</v>
      </c>
      <c r="M90" s="51">
        <f t="shared" si="27"/>
        <v>22756.717333962595</v>
      </c>
      <c r="N90" s="130">
        <f t="shared" si="28"/>
        <v>18721.841828087541</v>
      </c>
      <c r="O90" s="51">
        <f t="shared" si="29"/>
        <v>19920.972594642553</v>
      </c>
      <c r="P90" s="51">
        <f t="shared" si="30"/>
        <v>20794.378986569296</v>
      </c>
      <c r="Q90" s="51">
        <f t="shared" si="31"/>
        <v>21887.830947938841</v>
      </c>
      <c r="R90" s="51">
        <f t="shared" si="32"/>
        <v>22772.250937849181</v>
      </c>
      <c r="S90" s="51">
        <f t="shared" si="33"/>
        <v>23685.511041747461</v>
      </c>
      <c r="T90" s="54"/>
    </row>
    <row r="91" spans="1:20">
      <c r="A91" s="109" t="s">
        <v>202</v>
      </c>
      <c r="B91" s="107" t="s">
        <v>203</v>
      </c>
      <c r="C91" s="130">
        <v>304706.71369131119</v>
      </c>
      <c r="D91" s="51">
        <v>305539.69071508059</v>
      </c>
      <c r="E91" s="51">
        <v>306345.11305789079</v>
      </c>
      <c r="F91" s="51">
        <v>307072.78585922264</v>
      </c>
      <c r="G91" s="51">
        <v>307786.05293213436</v>
      </c>
      <c r="H91" s="51">
        <v>308412.03259983304</v>
      </c>
      <c r="I91" s="130">
        <f t="shared" si="23"/>
        <v>39873.518925117613</v>
      </c>
      <c r="J91" s="51">
        <f t="shared" si="24"/>
        <v>42314.93508067292</v>
      </c>
      <c r="K91" s="51">
        <f t="shared" si="25"/>
        <v>44049.443137549279</v>
      </c>
      <c r="L91" s="51">
        <f t="shared" si="26"/>
        <v>46285.054359658949</v>
      </c>
      <c r="M91" s="51">
        <f t="shared" si="27"/>
        <v>48036.883218147668</v>
      </c>
      <c r="N91" s="130">
        <f t="shared" si="28"/>
        <v>40012.174742368516</v>
      </c>
      <c r="O91" s="51">
        <f t="shared" si="29"/>
        <v>42455.938890192498</v>
      </c>
      <c r="P91" s="51">
        <f t="shared" si="30"/>
        <v>44191.140052161099</v>
      </c>
      <c r="Q91" s="51">
        <f t="shared" si="31"/>
        <v>46424.664499397615</v>
      </c>
      <c r="R91" s="51">
        <f t="shared" si="32"/>
        <v>48181.775343122987</v>
      </c>
      <c r="S91" s="51">
        <f t="shared" si="33"/>
        <v>49997.462778892383</v>
      </c>
      <c r="T91" s="54"/>
    </row>
    <row r="92" spans="1:20">
      <c r="A92" s="109" t="s">
        <v>204</v>
      </c>
      <c r="B92" s="107" t="s">
        <v>205</v>
      </c>
      <c r="C92" s="130">
        <v>183627.00532937743</v>
      </c>
      <c r="D92" s="51">
        <v>184930.85642165979</v>
      </c>
      <c r="E92" s="51">
        <v>186247.06728817595</v>
      </c>
      <c r="F92" s="51">
        <v>187366.59151450382</v>
      </c>
      <c r="G92" s="51">
        <v>188405.59091081066</v>
      </c>
      <c r="H92" s="51">
        <v>189380.09310433021</v>
      </c>
      <c r="I92" s="130">
        <f t="shared" si="23"/>
        <v>24133.833434568267</v>
      </c>
      <c r="J92" s="51">
        <f t="shared" si="24"/>
        <v>25725.994067924265</v>
      </c>
      <c r="K92" s="51">
        <f t="shared" si="25"/>
        <v>26877.647251288239</v>
      </c>
      <c r="L92" s="51">
        <f t="shared" si="26"/>
        <v>28332.547670356405</v>
      </c>
      <c r="M92" s="51">
        <f t="shared" si="27"/>
        <v>29496.99899711231</v>
      </c>
      <c r="N92" s="130">
        <f t="shared" si="28"/>
        <v>24112.746764418916</v>
      </c>
      <c r="O92" s="51">
        <f t="shared" si="29"/>
        <v>25696.868124640758</v>
      </c>
      <c r="P92" s="51">
        <f t="shared" si="30"/>
        <v>26866.660782281593</v>
      </c>
      <c r="Q92" s="51">
        <f t="shared" si="31"/>
        <v>28326.93599049285</v>
      </c>
      <c r="R92" s="51">
        <f t="shared" si="32"/>
        <v>29493.590655501906</v>
      </c>
      <c r="S92" s="51">
        <f t="shared" si="33"/>
        <v>30700.890870663297</v>
      </c>
      <c r="T92" s="54"/>
    </row>
    <row r="93" spans="1:20">
      <c r="A93" s="109" t="s">
        <v>206</v>
      </c>
      <c r="B93" s="107" t="s">
        <v>207</v>
      </c>
      <c r="C93" s="130">
        <v>297453.44517552364</v>
      </c>
      <c r="D93" s="51">
        <v>298770.6058871416</v>
      </c>
      <c r="E93" s="51">
        <v>299991.52056895639</v>
      </c>
      <c r="F93" s="51">
        <v>301151.00235644588</v>
      </c>
      <c r="G93" s="51">
        <v>302100.17047734919</v>
      </c>
      <c r="H93" s="51">
        <v>303088.11429916759</v>
      </c>
      <c r="I93" s="130">
        <f t="shared" si="23"/>
        <v>38990.140299706087</v>
      </c>
      <c r="J93" s="51">
        <f t="shared" si="24"/>
        <v>41437.324039273655</v>
      </c>
      <c r="K93" s="51">
        <f t="shared" si="25"/>
        <v>43199.966148083891</v>
      </c>
      <c r="L93" s="51">
        <f t="shared" si="26"/>
        <v>45430.007888269967</v>
      </c>
      <c r="M93" s="51">
        <f t="shared" si="27"/>
        <v>47207.653439023408</v>
      </c>
      <c r="N93" s="130">
        <f t="shared" si="28"/>
        <v>39059.721008116292</v>
      </c>
      <c r="O93" s="51">
        <f t="shared" si="29"/>
        <v>41515.347993065814</v>
      </c>
      <c r="P93" s="51">
        <f t="shared" si="30"/>
        <v>43274.616551230298</v>
      </c>
      <c r="Q93" s="51">
        <f t="shared" si="31"/>
        <v>45529.382256833422</v>
      </c>
      <c r="R93" s="51">
        <f t="shared" si="32"/>
        <v>47291.68981632925</v>
      </c>
      <c r="S93" s="51">
        <f t="shared" si="33"/>
        <v>49134.388777429034</v>
      </c>
      <c r="T93" s="54"/>
    </row>
    <row r="94" spans="1:20">
      <c r="A94" s="109" t="s">
        <v>208</v>
      </c>
      <c r="B94" s="107" t="s">
        <v>209</v>
      </c>
      <c r="C94" s="130">
        <v>296266.43403340032</v>
      </c>
      <c r="D94" s="51">
        <v>297495.48025869549</v>
      </c>
      <c r="E94" s="51">
        <v>298464.97087591921</v>
      </c>
      <c r="F94" s="51">
        <v>299415.85644183157</v>
      </c>
      <c r="G94" s="51">
        <v>300167.21223476209</v>
      </c>
      <c r="H94" s="51">
        <v>300951.60426373745</v>
      </c>
      <c r="I94" s="130">
        <f t="shared" si="23"/>
        <v>38823.733945890788</v>
      </c>
      <c r="J94" s="51">
        <f t="shared" si="24"/>
        <v>41226.464298396764</v>
      </c>
      <c r="K94" s="51">
        <f t="shared" si="25"/>
        <v>42951.060302887323</v>
      </c>
      <c r="L94" s="51">
        <f t="shared" si="26"/>
        <v>45139.328448832144</v>
      </c>
      <c r="M94" s="51">
        <f t="shared" si="27"/>
        <v>46874.880161012159</v>
      </c>
      <c r="N94" s="130">
        <f t="shared" si="28"/>
        <v>38903.850149005884</v>
      </c>
      <c r="O94" s="51">
        <f t="shared" si="29"/>
        <v>41338.164283702463</v>
      </c>
      <c r="P94" s="51">
        <f t="shared" si="30"/>
        <v>43054.407485029718</v>
      </c>
      <c r="Q94" s="51">
        <f t="shared" si="31"/>
        <v>45267.054982477042</v>
      </c>
      <c r="R94" s="51">
        <f t="shared" si="32"/>
        <v>46989.098588088942</v>
      </c>
      <c r="S94" s="51">
        <f t="shared" si="33"/>
        <v>48788.033675545739</v>
      </c>
      <c r="T94" s="54"/>
    </row>
    <row r="95" spans="1:20">
      <c r="A95" s="109" t="s">
        <v>210</v>
      </c>
      <c r="B95" s="107" t="s">
        <v>211</v>
      </c>
      <c r="C95" s="130">
        <v>120034.40321405434</v>
      </c>
      <c r="D95" s="51">
        <v>120763.44454077577</v>
      </c>
      <c r="E95" s="51">
        <v>121440.73249230853</v>
      </c>
      <c r="F95" s="51">
        <v>121958.95570879977</v>
      </c>
      <c r="G95" s="51">
        <v>122570.3329876939</v>
      </c>
      <c r="H95" s="51">
        <v>123049.46047705435</v>
      </c>
      <c r="I95" s="130">
        <f t="shared" si="23"/>
        <v>15759.862426022106</v>
      </c>
      <c r="J95" s="51">
        <f t="shared" si="24"/>
        <v>16774.404070843844</v>
      </c>
      <c r="K95" s="51">
        <f t="shared" si="25"/>
        <v>17494.95341821844</v>
      </c>
      <c r="L95" s="51">
        <f t="shared" si="26"/>
        <v>18432.20143073807</v>
      </c>
      <c r="M95" s="51">
        <f t="shared" si="27"/>
        <v>19165.635377987317</v>
      </c>
      <c r="N95" s="130">
        <f t="shared" si="28"/>
        <v>15762.165061326046</v>
      </c>
      <c r="O95" s="51">
        <f t="shared" si="29"/>
        <v>16780.554466075675</v>
      </c>
      <c r="P95" s="51">
        <f t="shared" si="30"/>
        <v>17518.165587940995</v>
      </c>
      <c r="Q95" s="51">
        <f t="shared" si="31"/>
        <v>18438.311248049245</v>
      </c>
      <c r="R95" s="51">
        <f t="shared" si="32"/>
        <v>19187.53689936372</v>
      </c>
      <c r="S95" s="51">
        <f t="shared" si="33"/>
        <v>19947.862501677391</v>
      </c>
      <c r="T95" s="54"/>
    </row>
    <row r="96" spans="1:20">
      <c r="A96" s="109" t="s">
        <v>212</v>
      </c>
      <c r="B96" s="107" t="s">
        <v>213</v>
      </c>
      <c r="C96" s="130">
        <v>463222.42600997252</v>
      </c>
      <c r="D96" s="51">
        <v>468807.06305917149</v>
      </c>
      <c r="E96" s="51">
        <v>474215.39287873125</v>
      </c>
      <c r="F96" s="51">
        <v>479454.27511174139</v>
      </c>
      <c r="G96" s="51">
        <v>484572.84481621091</v>
      </c>
      <c r="H96" s="51">
        <v>489538.65612602542</v>
      </c>
      <c r="I96" s="130">
        <f t="shared" si="23"/>
        <v>61180.225905740394</v>
      </c>
      <c r="J96" s="51">
        <f t="shared" si="24"/>
        <v>65502.574412301197</v>
      </c>
      <c r="K96" s="51">
        <f t="shared" si="25"/>
        <v>68777.484691436868</v>
      </c>
      <c r="L96" s="51">
        <f t="shared" si="26"/>
        <v>72870.3599460314</v>
      </c>
      <c r="M96" s="51">
        <f t="shared" si="27"/>
        <v>76248.358589844356</v>
      </c>
      <c r="N96" s="130">
        <f t="shared" si="28"/>
        <v>60827.463988442505</v>
      </c>
      <c r="O96" s="51">
        <f t="shared" si="29"/>
        <v>65142.580899877881</v>
      </c>
      <c r="P96" s="51">
        <f t="shared" si="30"/>
        <v>68406.897803636515</v>
      </c>
      <c r="Q96" s="51">
        <f t="shared" si="31"/>
        <v>72486.084374370039</v>
      </c>
      <c r="R96" s="51">
        <f t="shared" si="32"/>
        <v>75856.523464566228</v>
      </c>
      <c r="S96" s="51">
        <f t="shared" si="33"/>
        <v>79360.362603774774</v>
      </c>
      <c r="T96" s="54"/>
    </row>
    <row r="97" spans="1:20">
      <c r="A97" s="109" t="s">
        <v>214</v>
      </c>
      <c r="B97" s="107" t="s">
        <v>215</v>
      </c>
      <c r="C97" s="130">
        <v>932745.95626672695</v>
      </c>
      <c r="D97" s="51">
        <v>938678.96490216407</v>
      </c>
      <c r="E97" s="51">
        <v>944331.54089743178</v>
      </c>
      <c r="F97" s="51">
        <v>949631.87875192461</v>
      </c>
      <c r="G97" s="51">
        <v>954864.82732938358</v>
      </c>
      <c r="H97" s="51">
        <v>959663.26950721967</v>
      </c>
      <c r="I97" s="130">
        <f t="shared" si="23"/>
        <v>122499.41532649752</v>
      </c>
      <c r="J97" s="51">
        <f t="shared" si="24"/>
        <v>130438.92702853541</v>
      </c>
      <c r="K97" s="51">
        <f t="shared" si="25"/>
        <v>136224.23533117742</v>
      </c>
      <c r="L97" s="51">
        <f t="shared" si="26"/>
        <v>143593.15510898706</v>
      </c>
      <c r="M97" s="51">
        <f t="shared" si="27"/>
        <v>149472.87243451423</v>
      </c>
      <c r="N97" s="130">
        <f t="shared" si="28"/>
        <v>122482.34947061531</v>
      </c>
      <c r="O97" s="51">
        <f t="shared" si="29"/>
        <v>130433.12532694273</v>
      </c>
      <c r="P97" s="51">
        <f t="shared" si="30"/>
        <v>136222.46806197779</v>
      </c>
      <c r="Q97" s="51">
        <f t="shared" si="31"/>
        <v>143569.67923950803</v>
      </c>
      <c r="R97" s="51">
        <f t="shared" si="32"/>
        <v>149477.47682244284</v>
      </c>
      <c r="S97" s="51">
        <f t="shared" si="33"/>
        <v>155573.46512388752</v>
      </c>
      <c r="T97" s="54"/>
    </row>
    <row r="98" spans="1:20">
      <c r="A98" s="109" t="s">
        <v>216</v>
      </c>
      <c r="B98" s="107" t="s">
        <v>217</v>
      </c>
      <c r="C98" s="130">
        <v>550308.56373473664</v>
      </c>
      <c r="D98" s="51">
        <v>554762.59370429069</v>
      </c>
      <c r="E98" s="51">
        <v>559208.21085884445</v>
      </c>
      <c r="F98" s="51">
        <v>563493.54124733049</v>
      </c>
      <c r="G98" s="51">
        <v>567846.93215870671</v>
      </c>
      <c r="H98" s="51">
        <v>571897.40826236387</v>
      </c>
      <c r="I98" s="130">
        <f t="shared" si="23"/>
        <v>72397.588435221813</v>
      </c>
      <c r="J98" s="51">
        <f t="shared" si="24"/>
        <v>77242.489370475538</v>
      </c>
      <c r="K98" s="51">
        <f t="shared" si="25"/>
        <v>80832.876915800662</v>
      </c>
      <c r="L98" s="51">
        <f t="shared" si="26"/>
        <v>85393.167989735288</v>
      </c>
      <c r="M98" s="51">
        <f t="shared" si="27"/>
        <v>89076.190646250965</v>
      </c>
      <c r="N98" s="130">
        <f t="shared" si="28"/>
        <v>72263.069453346296</v>
      </c>
      <c r="O98" s="51">
        <f t="shared" si="29"/>
        <v>77086.439152147592</v>
      </c>
      <c r="P98" s="51">
        <f t="shared" si="30"/>
        <v>80667.349701484331</v>
      </c>
      <c r="Q98" s="51">
        <f t="shared" si="31"/>
        <v>85191.523979522637</v>
      </c>
      <c r="R98" s="51">
        <f t="shared" si="32"/>
        <v>88892.505212330565</v>
      </c>
      <c r="S98" s="51">
        <f t="shared" si="33"/>
        <v>92711.750387646971</v>
      </c>
      <c r="T98" s="54"/>
    </row>
    <row r="99" spans="1:20">
      <c r="A99" s="109" t="s">
        <v>218</v>
      </c>
      <c r="B99" s="107" t="s">
        <v>219</v>
      </c>
      <c r="C99" s="130">
        <v>420488.49924849888</v>
      </c>
      <c r="D99" s="51">
        <v>423516.307250218</v>
      </c>
      <c r="E99" s="51">
        <v>426492.69026978163</v>
      </c>
      <c r="F99" s="51">
        <v>429365.98973535898</v>
      </c>
      <c r="G99" s="51">
        <v>432516.67809510033</v>
      </c>
      <c r="H99" s="51">
        <v>435283.07428216463</v>
      </c>
      <c r="I99" s="130">
        <f t="shared" si="23"/>
        <v>55269.694921518072</v>
      </c>
      <c r="J99" s="51">
        <f t="shared" si="24"/>
        <v>58910.717788199101</v>
      </c>
      <c r="K99" s="51">
        <f t="shared" si="25"/>
        <v>61592.344294280992</v>
      </c>
      <c r="L99" s="51">
        <f t="shared" si="26"/>
        <v>65042.121845283727</v>
      </c>
      <c r="M99" s="51">
        <f t="shared" si="27"/>
        <v>67797.751047084021</v>
      </c>
      <c r="N99" s="130">
        <f t="shared" si="28"/>
        <v>55215.912722329333</v>
      </c>
      <c r="O99" s="51">
        <f t="shared" si="29"/>
        <v>58849.252670032118</v>
      </c>
      <c r="P99" s="51">
        <f t="shared" si="30"/>
        <v>61522.764371218429</v>
      </c>
      <c r="Q99" s="51">
        <f t="shared" si="31"/>
        <v>64913.508910080331</v>
      </c>
      <c r="R99" s="51">
        <f t="shared" si="32"/>
        <v>67707.491023730632</v>
      </c>
      <c r="S99" s="51">
        <f t="shared" si="33"/>
        <v>70564.851576144894</v>
      </c>
      <c r="T99" s="54"/>
    </row>
    <row r="100" spans="1:20">
      <c r="A100" s="109" t="s">
        <v>220</v>
      </c>
      <c r="B100" s="107" t="s">
        <v>221</v>
      </c>
      <c r="C100" s="130">
        <v>263481.78985511669</v>
      </c>
      <c r="D100" s="51">
        <v>264587.25606816862</v>
      </c>
      <c r="E100" s="51">
        <v>265618.46137384069</v>
      </c>
      <c r="F100" s="51">
        <v>266666.61486218375</v>
      </c>
      <c r="G100" s="51">
        <v>267860.25034902041</v>
      </c>
      <c r="H100" s="51">
        <v>268857.60258794925</v>
      </c>
      <c r="I100" s="130">
        <f t="shared" si="23"/>
        <v>34529.147219753802</v>
      </c>
      <c r="J100" s="51">
        <f t="shared" si="24"/>
        <v>36689.431200876759</v>
      </c>
      <c r="K100" s="51">
        <f t="shared" si="25"/>
        <v>38253.197381808037</v>
      </c>
      <c r="L100" s="51">
        <f t="shared" si="26"/>
        <v>40280.987816332148</v>
      </c>
      <c r="M100" s="51">
        <f t="shared" si="27"/>
        <v>41876.061543246899</v>
      </c>
      <c r="N100" s="130">
        <f t="shared" si="28"/>
        <v>34598.776277030789</v>
      </c>
      <c r="O100" s="51">
        <f t="shared" si="29"/>
        <v>36765.437408356433</v>
      </c>
      <c r="P100" s="51">
        <f t="shared" si="30"/>
        <v>38316.206548373375</v>
      </c>
      <c r="Q100" s="51">
        <f t="shared" si="31"/>
        <v>40315.875252594087</v>
      </c>
      <c r="R100" s="51">
        <f t="shared" si="32"/>
        <v>41931.667412216702</v>
      </c>
      <c r="S100" s="51">
        <f t="shared" si="33"/>
        <v>43585.193044833599</v>
      </c>
      <c r="T100" s="54"/>
    </row>
    <row r="101" spans="1:20">
      <c r="A101" s="109" t="s">
        <v>222</v>
      </c>
      <c r="B101" s="107" t="s">
        <v>223</v>
      </c>
      <c r="C101" s="130">
        <v>584884.00185954</v>
      </c>
      <c r="D101" s="51">
        <v>589352.69923385943</v>
      </c>
      <c r="E101" s="51">
        <v>593630.9601673804</v>
      </c>
      <c r="F101" s="51">
        <v>598069.15306022495</v>
      </c>
      <c r="G101" s="51">
        <v>602271.5610714833</v>
      </c>
      <c r="H101" s="51">
        <v>606198.50133158697</v>
      </c>
      <c r="I101" s="130">
        <f t="shared" si="23"/>
        <v>76911.663919906452</v>
      </c>
      <c r="J101" s="51">
        <f t="shared" si="24"/>
        <v>81997.245820641983</v>
      </c>
      <c r="K101" s="51">
        <f t="shared" si="25"/>
        <v>85792.731766618701</v>
      </c>
      <c r="L101" s="51">
        <f t="shared" si="26"/>
        <v>90569.964681332873</v>
      </c>
      <c r="M101" s="51">
        <f t="shared" si="27"/>
        <v>94418.775979680577</v>
      </c>
      <c r="N101" s="130">
        <f t="shared" si="28"/>
        <v>76803.299155817178</v>
      </c>
      <c r="O101" s="51">
        <f t="shared" si="29"/>
        <v>81892.870038857247</v>
      </c>
      <c r="P101" s="51">
        <f t="shared" si="30"/>
        <v>85632.927642290189</v>
      </c>
      <c r="Q101" s="51">
        <f t="shared" si="31"/>
        <v>90418.822692378686</v>
      </c>
      <c r="R101" s="51">
        <f t="shared" si="32"/>
        <v>94281.442497645126</v>
      </c>
      <c r="S101" s="51">
        <f t="shared" si="33"/>
        <v>98272.388244565445</v>
      </c>
      <c r="T101" s="54"/>
    </row>
    <row r="102" spans="1:20">
      <c r="A102" s="109" t="s">
        <v>224</v>
      </c>
      <c r="B102" s="107" t="s">
        <v>225</v>
      </c>
      <c r="C102" s="130">
        <v>229387.8150203382</v>
      </c>
      <c r="D102" s="51">
        <v>230903.31650179523</v>
      </c>
      <c r="E102" s="51">
        <v>232507.41885164249</v>
      </c>
      <c r="F102" s="51">
        <v>233949.39837472414</v>
      </c>
      <c r="G102" s="51">
        <v>235043.03705289337</v>
      </c>
      <c r="H102" s="51">
        <v>236157.2627212987</v>
      </c>
      <c r="I102" s="130">
        <f t="shared" ref="I102:I133" si="34">D102/D$2*I$3</f>
        <v>30133.328140965892</v>
      </c>
      <c r="J102" s="51">
        <f t="shared" ref="J102:J133" si="35">E102/E$2*J$3</f>
        <v>32115.858602330194</v>
      </c>
      <c r="K102" s="51">
        <f t="shared" ref="K102:K133" si="36">F102/F$2*K$3</f>
        <v>33559.928444768637</v>
      </c>
      <c r="L102" s="51">
        <f t="shared" ref="L102:L133" si="37">G102/G$2*L$3</f>
        <v>35345.915265534386</v>
      </c>
      <c r="M102" s="51">
        <f t="shared" ref="M102:M133" si="38">H102/H$2*M$3</f>
        <v>36782.802392083409</v>
      </c>
      <c r="N102" s="130">
        <f t="shared" ref="N102:N133" si="39">C102/C$2*N$3</f>
        <v>30121.769314417306</v>
      </c>
      <c r="O102" s="51">
        <f t="shared" ref="O102:O133" si="40">D102/D$2*O$3</f>
        <v>32084.921837813243</v>
      </c>
      <c r="P102" s="51">
        <f t="shared" ref="P102:P133" si="41">E102/E$2*P$3</f>
        <v>33539.845983107836</v>
      </c>
      <c r="Q102" s="51">
        <f t="shared" ref="Q102:Q133" si="42">F102/F$2*Q$3</f>
        <v>35369.537222232757</v>
      </c>
      <c r="R102" s="51">
        <f t="shared" ref="R102:R133" si="43">G102/G$2*R$3</f>
        <v>36794.359911249499</v>
      </c>
      <c r="S102" s="51">
        <f t="shared" ref="S102:S133" si="44">H102/H$2*S$3</f>
        <v>38284.05738045006</v>
      </c>
      <c r="T102" s="54"/>
    </row>
    <row r="103" spans="1:20">
      <c r="A103" s="109" t="s">
        <v>226</v>
      </c>
      <c r="B103" s="107" t="s">
        <v>227</v>
      </c>
      <c r="C103" s="130">
        <v>378107.61918749864</v>
      </c>
      <c r="D103" s="51">
        <v>380961.39551478584</v>
      </c>
      <c r="E103" s="51">
        <v>383756.66170182091</v>
      </c>
      <c r="F103" s="51">
        <v>386651.29710770526</v>
      </c>
      <c r="G103" s="51">
        <v>389526.73269379593</v>
      </c>
      <c r="H103" s="51">
        <v>392209.79359153094</v>
      </c>
      <c r="I103" s="130">
        <f t="shared" si="34"/>
        <v>49716.196865444683</v>
      </c>
      <c r="J103" s="51">
        <f t="shared" si="35"/>
        <v>53007.662059944974</v>
      </c>
      <c r="K103" s="51">
        <f t="shared" si="36"/>
        <v>55464.942223221762</v>
      </c>
      <c r="L103" s="51">
        <f t="shared" si="37"/>
        <v>58577.267636126671</v>
      </c>
      <c r="M103" s="51">
        <f t="shared" si="38"/>
        <v>61088.848878396115</v>
      </c>
      <c r="N103" s="130">
        <f t="shared" si="39"/>
        <v>49650.721334869399</v>
      </c>
      <c r="O103" s="51">
        <f t="shared" si="40"/>
        <v>52936.080709005873</v>
      </c>
      <c r="P103" s="51">
        <f t="shared" si="41"/>
        <v>55357.972627460382</v>
      </c>
      <c r="Q103" s="51">
        <f t="shared" si="42"/>
        <v>58455.706832683514</v>
      </c>
      <c r="R103" s="51">
        <f t="shared" si="43"/>
        <v>60977.712752083302</v>
      </c>
      <c r="S103" s="51">
        <f t="shared" si="44"/>
        <v>63582.131965820874</v>
      </c>
      <c r="T103" s="54"/>
    </row>
    <row r="104" spans="1:20">
      <c r="A104" s="109" t="s">
        <v>228</v>
      </c>
      <c r="B104" s="107" t="s">
        <v>229</v>
      </c>
      <c r="C104" s="130">
        <v>367602.42670664896</v>
      </c>
      <c r="D104" s="51">
        <v>371066.2372491284</v>
      </c>
      <c r="E104" s="51">
        <v>374540.95061428833</v>
      </c>
      <c r="F104" s="51">
        <v>377829.87451211654</v>
      </c>
      <c r="G104" s="51">
        <v>381465.28679139499</v>
      </c>
      <c r="H104" s="51">
        <v>384821.53959878458</v>
      </c>
      <c r="I104" s="130">
        <f t="shared" si="34"/>
        <v>48424.859627230842</v>
      </c>
      <c r="J104" s="51">
        <f t="shared" si="35"/>
        <v>51734.711391665543</v>
      </c>
      <c r="K104" s="51">
        <f t="shared" si="36"/>
        <v>54199.513403375706</v>
      </c>
      <c r="L104" s="51">
        <f t="shared" si="37"/>
        <v>57364.982484621287</v>
      </c>
      <c r="M104" s="51">
        <f t="shared" si="38"/>
        <v>59938.087375209019</v>
      </c>
      <c r="N104" s="130">
        <f t="shared" si="39"/>
        <v>48271.245339234461</v>
      </c>
      <c r="O104" s="51">
        <f t="shared" si="40"/>
        <v>51561.109641736948</v>
      </c>
      <c r="P104" s="51">
        <f t="shared" si="41"/>
        <v>54028.580507298029</v>
      </c>
      <c r="Q104" s="51">
        <f t="shared" si="42"/>
        <v>57122.043925168931</v>
      </c>
      <c r="R104" s="51">
        <f t="shared" si="43"/>
        <v>59715.749216991389</v>
      </c>
      <c r="S104" s="51">
        <f t="shared" si="44"/>
        <v>62384.403229722469</v>
      </c>
      <c r="T104" s="54"/>
    </row>
    <row r="105" spans="1:20">
      <c r="A105" s="109" t="s">
        <v>230</v>
      </c>
      <c r="B105" s="107" t="s">
        <v>231</v>
      </c>
      <c r="C105" s="130">
        <v>207079.71924981041</v>
      </c>
      <c r="D105" s="51">
        <v>208330.32158167317</v>
      </c>
      <c r="E105" s="51">
        <v>209498.20989739199</v>
      </c>
      <c r="F105" s="51">
        <v>210694.63871447032</v>
      </c>
      <c r="G105" s="51">
        <v>212064.52704862354</v>
      </c>
      <c r="H105" s="51">
        <v>213217.62508871334</v>
      </c>
      <c r="I105" s="130">
        <f t="shared" si="34"/>
        <v>27187.508767916283</v>
      </c>
      <c r="J105" s="51">
        <f t="shared" si="35"/>
        <v>28937.63527949639</v>
      </c>
      <c r="K105" s="51">
        <f t="shared" si="36"/>
        <v>30224.044379153838</v>
      </c>
      <c r="L105" s="51">
        <f t="shared" si="37"/>
        <v>31890.392916423567</v>
      </c>
      <c r="M105" s="51">
        <f t="shared" si="38"/>
        <v>33209.826705194711</v>
      </c>
      <c r="N105" s="130">
        <f t="shared" si="39"/>
        <v>27192.410078033332</v>
      </c>
      <c r="O105" s="51">
        <f t="shared" si="40"/>
        <v>28948.315622580125</v>
      </c>
      <c r="P105" s="51">
        <f t="shared" si="41"/>
        <v>30220.70318615852</v>
      </c>
      <c r="Q105" s="51">
        <f t="shared" si="42"/>
        <v>31853.776578642712</v>
      </c>
      <c r="R105" s="51">
        <f t="shared" si="43"/>
        <v>33197.233283196751</v>
      </c>
      <c r="S105" s="51">
        <f t="shared" si="44"/>
        <v>34565.254099565725</v>
      </c>
      <c r="T105" s="54"/>
    </row>
    <row r="106" spans="1:20">
      <c r="A106" s="109" t="s">
        <v>232</v>
      </c>
      <c r="B106" s="107" t="s">
        <v>233</v>
      </c>
      <c r="C106" s="130">
        <v>219610.12512243591</v>
      </c>
      <c r="D106" s="51">
        <v>220515.90619058145</v>
      </c>
      <c r="E106" s="51">
        <v>221326.03508441313</v>
      </c>
      <c r="F106" s="51">
        <v>221978.64982328462</v>
      </c>
      <c r="G106" s="51">
        <v>222710.40561488102</v>
      </c>
      <c r="H106" s="51">
        <v>223432.77341782948</v>
      </c>
      <c r="I106" s="130">
        <f t="shared" si="34"/>
        <v>28777.75106141267</v>
      </c>
      <c r="J106" s="51">
        <f t="shared" si="35"/>
        <v>30571.39287379419</v>
      </c>
      <c r="K106" s="51">
        <f t="shared" si="36"/>
        <v>31842.730334375752</v>
      </c>
      <c r="L106" s="51">
        <f t="shared" si="37"/>
        <v>33491.326628173672</v>
      </c>
      <c r="M106" s="51">
        <f t="shared" si="38"/>
        <v>34800.892667197884</v>
      </c>
      <c r="N106" s="130">
        <f t="shared" si="39"/>
        <v>28837.824395606305</v>
      </c>
      <c r="O106" s="51">
        <f t="shared" si="40"/>
        <v>30641.550417333892</v>
      </c>
      <c r="P106" s="51">
        <f t="shared" si="41"/>
        <v>31926.900076765865</v>
      </c>
      <c r="Q106" s="51">
        <f t="shared" si="42"/>
        <v>33559.74485085014</v>
      </c>
      <c r="R106" s="51">
        <f t="shared" si="43"/>
        <v>34863.771856088766</v>
      </c>
      <c r="S106" s="51">
        <f t="shared" si="44"/>
        <v>36221.257900910685</v>
      </c>
      <c r="T106" s="54"/>
    </row>
    <row r="107" spans="1:20">
      <c r="A107" s="109" t="s">
        <v>234</v>
      </c>
      <c r="B107" s="107" t="s">
        <v>235</v>
      </c>
      <c r="C107" s="130">
        <v>242358.27096258706</v>
      </c>
      <c r="D107" s="51">
        <v>244734.37612863729</v>
      </c>
      <c r="E107" s="51">
        <v>246974.74044042424</v>
      </c>
      <c r="F107" s="51">
        <v>249296.36255090451</v>
      </c>
      <c r="G107" s="51">
        <v>251669.79280275886</v>
      </c>
      <c r="H107" s="51">
        <v>253873.6872190182</v>
      </c>
      <c r="I107" s="130">
        <f t="shared" si="34"/>
        <v>31938.308097889363</v>
      </c>
      <c r="J107" s="51">
        <f t="shared" si="35"/>
        <v>34114.20539399203</v>
      </c>
      <c r="K107" s="51">
        <f t="shared" si="36"/>
        <v>35761.443059360972</v>
      </c>
      <c r="L107" s="51">
        <f t="shared" si="37"/>
        <v>37846.256935912104</v>
      </c>
      <c r="M107" s="51">
        <f t="shared" si="38"/>
        <v>39542.233687503438</v>
      </c>
      <c r="N107" s="130">
        <f t="shared" si="39"/>
        <v>31824.968247458251</v>
      </c>
      <c r="O107" s="51">
        <f t="shared" si="40"/>
        <v>34006.801842762899</v>
      </c>
      <c r="P107" s="51">
        <f t="shared" si="41"/>
        <v>35626.797617908989</v>
      </c>
      <c r="Q107" s="51">
        <f t="shared" si="42"/>
        <v>37689.761272598727</v>
      </c>
      <c r="R107" s="51">
        <f t="shared" si="43"/>
        <v>39397.16339306171</v>
      </c>
      <c r="S107" s="51">
        <f t="shared" si="44"/>
        <v>41156.112231659739</v>
      </c>
      <c r="T107" s="54"/>
    </row>
    <row r="108" spans="1:20">
      <c r="A108" s="109" t="s">
        <v>236</v>
      </c>
      <c r="B108" s="107" t="s">
        <v>237</v>
      </c>
      <c r="C108" s="130">
        <v>169689.85085802659</v>
      </c>
      <c r="D108" s="51">
        <v>171310.72591892228</v>
      </c>
      <c r="E108" s="51">
        <v>172952.96243805156</v>
      </c>
      <c r="F108" s="51">
        <v>174628.14240595521</v>
      </c>
      <c r="G108" s="51">
        <v>176261.17462825976</v>
      </c>
      <c r="H108" s="51">
        <v>177852.9085025258</v>
      </c>
      <c r="I108" s="130">
        <f t="shared" si="34"/>
        <v>22356.380135154192</v>
      </c>
      <c r="J108" s="51">
        <f t="shared" si="35"/>
        <v>23889.701730587814</v>
      </c>
      <c r="K108" s="51">
        <f t="shared" si="36"/>
        <v>25050.32286597191</v>
      </c>
      <c r="L108" s="51">
        <f t="shared" si="37"/>
        <v>26506.262942867026</v>
      </c>
      <c r="M108" s="51">
        <f t="shared" si="38"/>
        <v>27701.576114667972</v>
      </c>
      <c r="N108" s="130">
        <f t="shared" si="39"/>
        <v>22282.60704296855</v>
      </c>
      <c r="O108" s="51">
        <f t="shared" si="40"/>
        <v>23804.297549121322</v>
      </c>
      <c r="P108" s="51">
        <f t="shared" si="41"/>
        <v>24948.948945994052</v>
      </c>
      <c r="Q108" s="51">
        <f t="shared" si="42"/>
        <v>26401.07914696867</v>
      </c>
      <c r="R108" s="51">
        <f t="shared" si="43"/>
        <v>27592.466379645739</v>
      </c>
      <c r="S108" s="51">
        <f t="shared" si="44"/>
        <v>28832.189516128499</v>
      </c>
      <c r="T108" s="54"/>
    </row>
    <row r="109" spans="1:20">
      <c r="A109" s="109" t="s">
        <v>238</v>
      </c>
      <c r="B109" s="107" t="s">
        <v>239</v>
      </c>
      <c r="C109" s="130">
        <v>315163.71019220067</v>
      </c>
      <c r="D109" s="51">
        <v>317657.36935621098</v>
      </c>
      <c r="E109" s="51">
        <v>320085.86358387442</v>
      </c>
      <c r="F109" s="51">
        <v>322410.55234107468</v>
      </c>
      <c r="G109" s="51">
        <v>324761.61104407709</v>
      </c>
      <c r="H109" s="51">
        <v>327004.57199603971</v>
      </c>
      <c r="I109" s="130">
        <f t="shared" si="34"/>
        <v>41454.899358850438</v>
      </c>
      <c r="J109" s="51">
        <f t="shared" si="35"/>
        <v>44212.921833792243</v>
      </c>
      <c r="K109" s="51">
        <f t="shared" si="36"/>
        <v>46249.638347323053</v>
      </c>
      <c r="L109" s="51">
        <f t="shared" si="37"/>
        <v>48837.84914198154</v>
      </c>
      <c r="M109" s="51">
        <f t="shared" si="38"/>
        <v>50932.774264212108</v>
      </c>
      <c r="N109" s="130">
        <f t="shared" si="39"/>
        <v>41385.321944165327</v>
      </c>
      <c r="O109" s="51">
        <f t="shared" si="40"/>
        <v>44139.737884276605</v>
      </c>
      <c r="P109" s="51">
        <f t="shared" si="41"/>
        <v>46173.281777401549</v>
      </c>
      <c r="Q109" s="51">
        <f t="shared" si="42"/>
        <v>48743.498000379121</v>
      </c>
      <c r="R109" s="51">
        <f t="shared" si="43"/>
        <v>50839.181419460365</v>
      </c>
      <c r="S109" s="51">
        <f t="shared" si="44"/>
        <v>53011.546855284672</v>
      </c>
      <c r="T109" s="54"/>
    </row>
    <row r="110" spans="1:20">
      <c r="A110" s="109" t="s">
        <v>240</v>
      </c>
      <c r="B110" s="107" t="s">
        <v>241</v>
      </c>
      <c r="C110" s="130">
        <v>210381.39833383617</v>
      </c>
      <c r="D110" s="51">
        <v>211659.55480699331</v>
      </c>
      <c r="E110" s="51">
        <v>212870.8809662748</v>
      </c>
      <c r="F110" s="51">
        <v>214061.96724458932</v>
      </c>
      <c r="G110" s="51">
        <v>215374.13869352423</v>
      </c>
      <c r="H110" s="51">
        <v>216594.55140993732</v>
      </c>
      <c r="I110" s="130">
        <f t="shared" si="34"/>
        <v>27621.98012482985</v>
      </c>
      <c r="J110" s="51">
        <f t="shared" si="35"/>
        <v>29403.4966601585</v>
      </c>
      <c r="K110" s="51">
        <f t="shared" si="36"/>
        <v>30707.086033912936</v>
      </c>
      <c r="L110" s="51">
        <f t="shared" si="37"/>
        <v>32388.094334126745</v>
      </c>
      <c r="M110" s="51">
        <f t="shared" si="38"/>
        <v>33735.801693788628</v>
      </c>
      <c r="N110" s="130">
        <f t="shared" si="39"/>
        <v>27625.965869610332</v>
      </c>
      <c r="O110" s="51">
        <f t="shared" si="40"/>
        <v>29410.925642360489</v>
      </c>
      <c r="P110" s="51">
        <f t="shared" si="41"/>
        <v>30707.220428320976</v>
      </c>
      <c r="Q110" s="51">
        <f t="shared" si="42"/>
        <v>32362.864666122052</v>
      </c>
      <c r="R110" s="51">
        <f t="shared" si="43"/>
        <v>33715.33006902723</v>
      </c>
      <c r="S110" s="51">
        <f t="shared" si="44"/>
        <v>35112.69625553221</v>
      </c>
      <c r="T110" s="54"/>
    </row>
    <row r="111" spans="1:20">
      <c r="A111" s="109" t="s">
        <v>242</v>
      </c>
      <c r="B111" s="107" t="s">
        <v>243</v>
      </c>
      <c r="C111" s="130">
        <v>257072.90398589589</v>
      </c>
      <c r="D111" s="51">
        <v>259138.42060894976</v>
      </c>
      <c r="E111" s="51">
        <v>261120.69732733382</v>
      </c>
      <c r="F111" s="51">
        <v>263006.24847522989</v>
      </c>
      <c r="G111" s="51">
        <v>264991.27093283291</v>
      </c>
      <c r="H111" s="51">
        <v>266797.18719035713</v>
      </c>
      <c r="I111" s="130">
        <f t="shared" si="34"/>
        <v>33818.063683292356</v>
      </c>
      <c r="J111" s="51">
        <f t="shared" si="35"/>
        <v>36068.162620038791</v>
      </c>
      <c r="K111" s="51">
        <f t="shared" si="36"/>
        <v>37728.119587715795</v>
      </c>
      <c r="L111" s="51">
        <f t="shared" si="37"/>
        <v>39849.548941925903</v>
      </c>
      <c r="M111" s="51">
        <f t="shared" si="38"/>
        <v>41555.140426775972</v>
      </c>
      <c r="N111" s="130">
        <f t="shared" si="39"/>
        <v>33757.201576569991</v>
      </c>
      <c r="O111" s="51">
        <f t="shared" si="40"/>
        <v>36008.300341359034</v>
      </c>
      <c r="P111" s="51">
        <f t="shared" si="41"/>
        <v>37667.391494930038</v>
      </c>
      <c r="Q111" s="51">
        <f t="shared" si="42"/>
        <v>39762.484365206532</v>
      </c>
      <c r="R111" s="51">
        <f t="shared" si="43"/>
        <v>41482.54855066364</v>
      </c>
      <c r="S111" s="51">
        <f t="shared" si="44"/>
        <v>43251.173839156778</v>
      </c>
      <c r="T111" s="54"/>
    </row>
    <row r="112" spans="1:20">
      <c r="A112" s="109" t="s">
        <v>244</v>
      </c>
      <c r="B112" s="107" t="s">
        <v>245</v>
      </c>
      <c r="C112" s="130">
        <v>222180.01419315819</v>
      </c>
      <c r="D112" s="51">
        <v>224990.27655763581</v>
      </c>
      <c r="E112" s="51">
        <v>227787.65676284017</v>
      </c>
      <c r="F112" s="51">
        <v>230394.84139190512</v>
      </c>
      <c r="G112" s="51">
        <v>232772.48104629543</v>
      </c>
      <c r="H112" s="51">
        <v>235047.46535144385</v>
      </c>
      <c r="I112" s="130">
        <f t="shared" si="34"/>
        <v>29361.665023920068</v>
      </c>
      <c r="J112" s="51">
        <f t="shared" si="35"/>
        <v>31463.925805392941</v>
      </c>
      <c r="K112" s="51">
        <f t="shared" si="36"/>
        <v>33050.028958704614</v>
      </c>
      <c r="L112" s="51">
        <f t="shared" si="37"/>
        <v>35004.467668442623</v>
      </c>
      <c r="M112" s="51">
        <f t="shared" si="38"/>
        <v>36609.945301514905</v>
      </c>
      <c r="N112" s="130">
        <f t="shared" si="39"/>
        <v>29175.286111892656</v>
      </c>
      <c r="O112" s="51">
        <f t="shared" si="40"/>
        <v>31263.281736204972</v>
      </c>
      <c r="P112" s="51">
        <f t="shared" si="41"/>
        <v>32859.007090666521</v>
      </c>
      <c r="Q112" s="51">
        <f t="shared" si="42"/>
        <v>34832.143083219031</v>
      </c>
      <c r="R112" s="51">
        <f t="shared" si="43"/>
        <v>36438.920090725849</v>
      </c>
      <c r="S112" s="51">
        <f t="shared" si="44"/>
        <v>38104.145292637892</v>
      </c>
      <c r="T112" s="54"/>
    </row>
    <row r="113" spans="1:20">
      <c r="A113" s="109" t="s">
        <v>246</v>
      </c>
      <c r="B113" s="107" t="s">
        <v>247</v>
      </c>
      <c r="C113" s="130">
        <v>398295.9182078258</v>
      </c>
      <c r="D113" s="51">
        <v>402438.23882810911</v>
      </c>
      <c r="E113" s="51">
        <v>406578.83779286739</v>
      </c>
      <c r="F113" s="51">
        <v>410508.24841648608</v>
      </c>
      <c r="G113" s="51">
        <v>413791.59276342142</v>
      </c>
      <c r="H113" s="51">
        <v>417093.21912186587</v>
      </c>
      <c r="I113" s="130">
        <f t="shared" si="34"/>
        <v>52518.966339686725</v>
      </c>
      <c r="J113" s="51">
        <f t="shared" si="35"/>
        <v>56160.050848043</v>
      </c>
      <c r="K113" s="51">
        <f t="shared" si="36"/>
        <v>58887.210390591048</v>
      </c>
      <c r="L113" s="51">
        <f t="shared" si="37"/>
        <v>62226.23209261481</v>
      </c>
      <c r="M113" s="51">
        <f t="shared" si="38"/>
        <v>64964.580302335446</v>
      </c>
      <c r="N113" s="130">
        <f t="shared" si="39"/>
        <v>52301.722155845244</v>
      </c>
      <c r="O113" s="51">
        <f t="shared" si="40"/>
        <v>55920.372357435197</v>
      </c>
      <c r="P113" s="51">
        <f t="shared" si="41"/>
        <v>58650.135410367031</v>
      </c>
      <c r="Q113" s="51">
        <f t="shared" si="42"/>
        <v>62062.509556635647</v>
      </c>
      <c r="R113" s="51">
        <f t="shared" si="43"/>
        <v>64776.208575624718</v>
      </c>
      <c r="S113" s="51">
        <f t="shared" si="44"/>
        <v>67616.047670330707</v>
      </c>
      <c r="T113" s="54"/>
    </row>
    <row r="114" spans="1:20">
      <c r="A114" s="109" t="s">
        <v>248</v>
      </c>
      <c r="B114" s="107" t="s">
        <v>249</v>
      </c>
      <c r="C114" s="130">
        <v>224307.6684982694</v>
      </c>
      <c r="D114" s="51">
        <v>225884.32681951509</v>
      </c>
      <c r="E114" s="51">
        <v>227541.16892686454</v>
      </c>
      <c r="F114" s="51">
        <v>229294.9400481722</v>
      </c>
      <c r="G114" s="51">
        <v>231026.43875890784</v>
      </c>
      <c r="H114" s="51">
        <v>232795.31808582373</v>
      </c>
      <c r="I114" s="130">
        <f t="shared" si="34"/>
        <v>29478.340307427807</v>
      </c>
      <c r="J114" s="51">
        <f t="shared" si="35"/>
        <v>31429.878855293515</v>
      </c>
      <c r="K114" s="51">
        <f t="shared" si="36"/>
        <v>32892.248641044389</v>
      </c>
      <c r="L114" s="51">
        <f t="shared" si="37"/>
        <v>34741.896764348348</v>
      </c>
      <c r="M114" s="51">
        <f t="shared" si="38"/>
        <v>36259.16088406957</v>
      </c>
      <c r="N114" s="130">
        <f t="shared" si="39"/>
        <v>29454.676332134753</v>
      </c>
      <c r="O114" s="51">
        <f t="shared" si="40"/>
        <v>31387.51352813443</v>
      </c>
      <c r="P114" s="51">
        <f t="shared" si="41"/>
        <v>32823.450530380556</v>
      </c>
      <c r="Q114" s="51">
        <f t="shared" si="42"/>
        <v>34665.854980799406</v>
      </c>
      <c r="R114" s="51">
        <f t="shared" si="43"/>
        <v>36165.589260985318</v>
      </c>
      <c r="S114" s="51">
        <f t="shared" si="44"/>
        <v>37739.04394384737</v>
      </c>
      <c r="T114" s="54"/>
    </row>
    <row r="115" spans="1:20">
      <c r="A115" s="109" t="s">
        <v>250</v>
      </c>
      <c r="B115" s="107" t="s">
        <v>251</v>
      </c>
      <c r="C115" s="130">
        <v>372084.44032475899</v>
      </c>
      <c r="D115" s="51">
        <v>374031.50227493426</v>
      </c>
      <c r="E115" s="51">
        <v>375802.50219644303</v>
      </c>
      <c r="F115" s="51">
        <v>377514.03243527131</v>
      </c>
      <c r="G115" s="51">
        <v>378575.3992500793</v>
      </c>
      <c r="H115" s="51">
        <v>379648.1466376055</v>
      </c>
      <c r="I115" s="130">
        <f t="shared" si="34"/>
        <v>48811.832432131385</v>
      </c>
      <c r="J115" s="51">
        <f t="shared" si="35"/>
        <v>51908.96738931127</v>
      </c>
      <c r="K115" s="51">
        <f t="shared" si="36"/>
        <v>54154.206009672584</v>
      </c>
      <c r="L115" s="51">
        <f t="shared" si="37"/>
        <v>56930.399433606326</v>
      </c>
      <c r="M115" s="51">
        <f t="shared" si="38"/>
        <v>59132.302751882751</v>
      </c>
      <c r="N115" s="130">
        <f t="shared" si="39"/>
        <v>48859.795259625032</v>
      </c>
      <c r="O115" s="51">
        <f t="shared" si="40"/>
        <v>51973.144852069847</v>
      </c>
      <c r="P115" s="51">
        <f t="shared" si="41"/>
        <v>54210.562854245043</v>
      </c>
      <c r="Q115" s="51">
        <f t="shared" si="42"/>
        <v>57074.293479256565</v>
      </c>
      <c r="R115" s="51">
        <f t="shared" si="43"/>
        <v>59263.357333226384</v>
      </c>
      <c r="S115" s="51">
        <f t="shared" si="44"/>
        <v>61545.731275724022</v>
      </c>
      <c r="T115" s="54"/>
    </row>
    <row r="116" spans="1:20">
      <c r="A116" s="109" t="s">
        <v>252</v>
      </c>
      <c r="B116" s="107" t="s">
        <v>253</v>
      </c>
      <c r="C116" s="130">
        <v>326349.77804364893</v>
      </c>
      <c r="D116" s="51">
        <v>328959.58915749384</v>
      </c>
      <c r="E116" s="51">
        <v>331639.66738398391</v>
      </c>
      <c r="F116" s="51">
        <v>334414.88467749965</v>
      </c>
      <c r="G116" s="51">
        <v>337224.04513962741</v>
      </c>
      <c r="H116" s="51">
        <v>339883.05765023112</v>
      </c>
      <c r="I116" s="130">
        <f t="shared" si="34"/>
        <v>42929.860841227979</v>
      </c>
      <c r="J116" s="51">
        <f t="shared" si="35"/>
        <v>45808.829314921466</v>
      </c>
      <c r="K116" s="51">
        <f t="shared" si="36"/>
        <v>47971.654035486368</v>
      </c>
      <c r="L116" s="51">
        <f t="shared" si="37"/>
        <v>50711.957582149887</v>
      </c>
      <c r="M116" s="51">
        <f t="shared" si="38"/>
        <v>52938.669774131064</v>
      </c>
      <c r="N116" s="130">
        <f t="shared" si="39"/>
        <v>42854.206223510635</v>
      </c>
      <c r="O116" s="51">
        <f t="shared" si="40"/>
        <v>45710.225672896675</v>
      </c>
      <c r="P116" s="51">
        <f t="shared" si="41"/>
        <v>47839.950315930982</v>
      </c>
      <c r="Q116" s="51">
        <f t="shared" si="42"/>
        <v>50558.367721570539</v>
      </c>
      <c r="R116" s="51">
        <f t="shared" si="43"/>
        <v>52790.089181849071</v>
      </c>
      <c r="S116" s="51">
        <f t="shared" si="44"/>
        <v>55099.311076790873</v>
      </c>
      <c r="T116" s="54"/>
    </row>
    <row r="117" spans="1:20">
      <c r="A117" s="109" t="s">
        <v>254</v>
      </c>
      <c r="B117" s="107" t="s">
        <v>255</v>
      </c>
      <c r="C117" s="130">
        <v>291371.50291410374</v>
      </c>
      <c r="D117" s="51">
        <v>294718.87664032844</v>
      </c>
      <c r="E117" s="51">
        <v>297573.54094243865</v>
      </c>
      <c r="F117" s="51">
        <v>300009.82308223029</v>
      </c>
      <c r="G117" s="51">
        <v>301720.57743008301</v>
      </c>
      <c r="H117" s="51">
        <v>303338.09070777212</v>
      </c>
      <c r="I117" s="130">
        <f t="shared" si="34"/>
        <v>38461.381818527574</v>
      </c>
      <c r="J117" s="51">
        <f t="shared" si="35"/>
        <v>41103.332581400609</v>
      </c>
      <c r="K117" s="51">
        <f t="shared" si="36"/>
        <v>43036.264531189852</v>
      </c>
      <c r="L117" s="51">
        <f t="shared" si="37"/>
        <v>45372.924454307038</v>
      </c>
      <c r="M117" s="51">
        <f t="shared" si="38"/>
        <v>47246.58864996898</v>
      </c>
      <c r="N117" s="130">
        <f t="shared" si="39"/>
        <v>38261.078491878667</v>
      </c>
      <c r="O117" s="51">
        <f t="shared" si="40"/>
        <v>40952.344316195835</v>
      </c>
      <c r="P117" s="51">
        <f t="shared" si="41"/>
        <v>42925.816221915018</v>
      </c>
      <c r="Q117" s="51">
        <f t="shared" si="42"/>
        <v>45356.853568591367</v>
      </c>
      <c r="R117" s="51">
        <f t="shared" si="43"/>
        <v>47232.267153245739</v>
      </c>
      <c r="S117" s="51">
        <f t="shared" si="44"/>
        <v>49174.913091864655</v>
      </c>
      <c r="T117" s="54"/>
    </row>
    <row r="118" spans="1:20">
      <c r="A118" s="109" t="s">
        <v>256</v>
      </c>
      <c r="B118" s="107" t="s">
        <v>257</v>
      </c>
      <c r="C118" s="130">
        <v>334476.43928150064</v>
      </c>
      <c r="D118" s="51">
        <v>338429.28464019392</v>
      </c>
      <c r="E118" s="51">
        <v>342399.67215753748</v>
      </c>
      <c r="F118" s="51">
        <v>346137.33902952232</v>
      </c>
      <c r="G118" s="51">
        <v>349305.17134928616</v>
      </c>
      <c r="H118" s="51">
        <v>352377.41443811759</v>
      </c>
      <c r="I118" s="130">
        <f t="shared" si="34"/>
        <v>44165.674365686406</v>
      </c>
      <c r="J118" s="51">
        <f t="shared" si="35"/>
        <v>47295.090671976672</v>
      </c>
      <c r="K118" s="51">
        <f t="shared" si="36"/>
        <v>49653.234462638473</v>
      </c>
      <c r="L118" s="51">
        <f t="shared" si="37"/>
        <v>52528.724709876929</v>
      </c>
      <c r="M118" s="51">
        <f t="shared" si="38"/>
        <v>54884.735084378939</v>
      </c>
      <c r="N118" s="130">
        <f t="shared" si="39"/>
        <v>43921.348412738436</v>
      </c>
      <c r="O118" s="51">
        <f t="shared" si="40"/>
        <v>47026.077017058567</v>
      </c>
      <c r="P118" s="51">
        <f t="shared" si="41"/>
        <v>49392.111122949223</v>
      </c>
      <c r="Q118" s="51">
        <f t="shared" si="42"/>
        <v>52330.621843274595</v>
      </c>
      <c r="R118" s="51">
        <f t="shared" si="43"/>
        <v>54681.305835041741</v>
      </c>
      <c r="S118" s="51">
        <f t="shared" si="44"/>
        <v>57124.803186105193</v>
      </c>
      <c r="T118" s="54"/>
    </row>
    <row r="119" spans="1:20">
      <c r="A119" s="109" t="s">
        <v>258</v>
      </c>
      <c r="B119" s="107" t="s">
        <v>259</v>
      </c>
      <c r="C119" s="130">
        <v>403075.64395585284</v>
      </c>
      <c r="D119" s="51">
        <v>406200.47103580431</v>
      </c>
      <c r="E119" s="51">
        <v>409430.81164347689</v>
      </c>
      <c r="F119" s="51">
        <v>412464.28771859617</v>
      </c>
      <c r="G119" s="51">
        <v>415232.44586267153</v>
      </c>
      <c r="H119" s="51">
        <v>417984.60191342875</v>
      </c>
      <c r="I119" s="130">
        <f t="shared" si="34"/>
        <v>53009.944898914604</v>
      </c>
      <c r="J119" s="51">
        <f t="shared" si="35"/>
        <v>56553.989197950716</v>
      </c>
      <c r="K119" s="51">
        <f t="shared" si="36"/>
        <v>59167.803285764152</v>
      </c>
      <c r="L119" s="51">
        <f t="shared" si="37"/>
        <v>62442.908460461083</v>
      </c>
      <c r="M119" s="51">
        <f t="shared" si="38"/>
        <v>65103.41811193715</v>
      </c>
      <c r="N119" s="130">
        <f t="shared" si="39"/>
        <v>52929.365766101902</v>
      </c>
      <c r="O119" s="51">
        <f t="shared" si="40"/>
        <v>56443.149284801962</v>
      </c>
      <c r="P119" s="51">
        <f t="shared" si="41"/>
        <v>59061.540621304965</v>
      </c>
      <c r="Q119" s="51">
        <f t="shared" si="42"/>
        <v>62358.2325009337</v>
      </c>
      <c r="R119" s="51">
        <f t="shared" si="43"/>
        <v>65001.764151223921</v>
      </c>
      <c r="S119" s="51">
        <f t="shared" si="44"/>
        <v>67760.55201267825</v>
      </c>
      <c r="T119" s="54"/>
    </row>
    <row r="120" spans="1:20">
      <c r="A120" s="109" t="s">
        <v>260</v>
      </c>
      <c r="B120" s="107" t="s">
        <v>261</v>
      </c>
      <c r="C120" s="130">
        <v>409779.40245970077</v>
      </c>
      <c r="D120" s="51">
        <v>411046.59963969816</v>
      </c>
      <c r="E120" s="51">
        <v>412237.98022926296</v>
      </c>
      <c r="F120" s="51">
        <v>413445.42813131743</v>
      </c>
      <c r="G120" s="51">
        <v>414091.16649998829</v>
      </c>
      <c r="H120" s="51">
        <v>414794.33129609126</v>
      </c>
      <c r="I120" s="130">
        <f t="shared" si="34"/>
        <v>53642.374028330414</v>
      </c>
      <c r="J120" s="51">
        <f t="shared" si="35"/>
        <v>56941.738672007428</v>
      </c>
      <c r="K120" s="51">
        <f t="shared" si="36"/>
        <v>59308.547405107667</v>
      </c>
      <c r="L120" s="51">
        <f t="shared" si="37"/>
        <v>62271.282173830747</v>
      </c>
      <c r="M120" s="51">
        <f t="shared" si="38"/>
        <v>64606.515783621791</v>
      </c>
      <c r="N120" s="130">
        <f t="shared" si="39"/>
        <v>53809.661291714569</v>
      </c>
      <c r="O120" s="51">
        <f t="shared" si="40"/>
        <v>57116.537869373096</v>
      </c>
      <c r="P120" s="51">
        <f t="shared" si="41"/>
        <v>59466.482547377265</v>
      </c>
      <c r="Q120" s="51">
        <f t="shared" si="42"/>
        <v>62506.565784066996</v>
      </c>
      <c r="R120" s="51">
        <f t="shared" si="43"/>
        <v>64823.104769706486</v>
      </c>
      <c r="S120" s="51">
        <f t="shared" si="44"/>
        <v>67243.369089883912</v>
      </c>
      <c r="T120" s="54"/>
    </row>
    <row r="121" spans="1:20">
      <c r="A121" s="109" t="s">
        <v>262</v>
      </c>
      <c r="B121" s="107" t="s">
        <v>263</v>
      </c>
      <c r="C121" s="130">
        <v>327255.89253965137</v>
      </c>
      <c r="D121" s="51">
        <v>330122.97440842865</v>
      </c>
      <c r="E121" s="51">
        <v>332782.83304392995</v>
      </c>
      <c r="F121" s="51">
        <v>335430.28010962473</v>
      </c>
      <c r="G121" s="51">
        <v>337691.40011325188</v>
      </c>
      <c r="H121" s="51">
        <v>339965.22479196975</v>
      </c>
      <c r="I121" s="130">
        <f t="shared" si="34"/>
        <v>43081.68486026716</v>
      </c>
      <c r="J121" s="51">
        <f t="shared" si="35"/>
        <v>45966.732864301513</v>
      </c>
      <c r="K121" s="51">
        <f t="shared" si="36"/>
        <v>48117.31202085413</v>
      </c>
      <c r="L121" s="51">
        <f t="shared" si="37"/>
        <v>50782.238708124867</v>
      </c>
      <c r="M121" s="51">
        <f t="shared" si="38"/>
        <v>52951.467761806169</v>
      </c>
      <c r="N121" s="130">
        <f t="shared" si="39"/>
        <v>42973.191496632549</v>
      </c>
      <c r="O121" s="51">
        <f t="shared" si="40"/>
        <v>45871.882618362069</v>
      </c>
      <c r="P121" s="51">
        <f t="shared" si="41"/>
        <v>48004.855162224223</v>
      </c>
      <c r="Q121" s="51">
        <f t="shared" si="42"/>
        <v>50711.879834793872</v>
      </c>
      <c r="R121" s="51">
        <f t="shared" si="43"/>
        <v>52863.250366802538</v>
      </c>
      <c r="S121" s="51">
        <f t="shared" si="44"/>
        <v>55112.631402123487</v>
      </c>
      <c r="T121" s="54"/>
    </row>
    <row r="122" spans="1:20">
      <c r="A122" s="109" t="s">
        <v>264</v>
      </c>
      <c r="B122" s="107" t="s">
        <v>265</v>
      </c>
      <c r="C122" s="130">
        <v>297635.63351880858</v>
      </c>
      <c r="D122" s="51">
        <v>299633.01979782555</v>
      </c>
      <c r="E122" s="51">
        <v>301660.5853718936</v>
      </c>
      <c r="F122" s="51">
        <v>303472.77799215965</v>
      </c>
      <c r="G122" s="51">
        <v>304925.46895364829</v>
      </c>
      <c r="H122" s="51">
        <v>306406.20775986213</v>
      </c>
      <c r="I122" s="130">
        <f t="shared" si="34"/>
        <v>39102.68697836659</v>
      </c>
      <c r="J122" s="51">
        <f t="shared" si="35"/>
        <v>41667.869152517807</v>
      </c>
      <c r="K122" s="51">
        <f t="shared" si="36"/>
        <v>43533.023744045546</v>
      </c>
      <c r="L122" s="51">
        <f t="shared" si="37"/>
        <v>45854.87799629465</v>
      </c>
      <c r="M122" s="51">
        <f t="shared" si="38"/>
        <v>47724.464883553177</v>
      </c>
      <c r="N122" s="130">
        <f t="shared" si="39"/>
        <v>39083.644838803288</v>
      </c>
      <c r="O122" s="51">
        <f t="shared" si="40"/>
        <v>41635.183789863135</v>
      </c>
      <c r="P122" s="51">
        <f t="shared" si="41"/>
        <v>43515.383820949377</v>
      </c>
      <c r="Q122" s="51">
        <f t="shared" si="42"/>
        <v>45880.398888376607</v>
      </c>
      <c r="R122" s="51">
        <f t="shared" si="43"/>
        <v>47733.970729208449</v>
      </c>
      <c r="S122" s="51">
        <f t="shared" si="44"/>
        <v>49672.293388022525</v>
      </c>
      <c r="T122" s="54"/>
    </row>
    <row r="123" spans="1:20">
      <c r="A123" s="109" t="s">
        <v>266</v>
      </c>
      <c r="B123" s="107" t="s">
        <v>267</v>
      </c>
      <c r="C123" s="130">
        <v>285150.36511478404</v>
      </c>
      <c r="D123" s="51">
        <v>288469.58779731015</v>
      </c>
      <c r="E123" s="51">
        <v>291881.67178385053</v>
      </c>
      <c r="F123" s="51">
        <v>295069.85340163746</v>
      </c>
      <c r="G123" s="51">
        <v>297964.13378723018</v>
      </c>
      <c r="H123" s="51">
        <v>300798.81525328266</v>
      </c>
      <c r="I123" s="130">
        <f t="shared" si="34"/>
        <v>37645.837571665776</v>
      </c>
      <c r="J123" s="51">
        <f t="shared" si="35"/>
        <v>40317.124270358203</v>
      </c>
      <c r="K123" s="51">
        <f t="shared" si="36"/>
        <v>42327.62826133085</v>
      </c>
      <c r="L123" s="51">
        <f t="shared" si="37"/>
        <v>44808.028168227516</v>
      </c>
      <c r="M123" s="51">
        <f t="shared" si="38"/>
        <v>46851.082425916145</v>
      </c>
      <c r="N123" s="130">
        <f t="shared" si="39"/>
        <v>37444.157690537511</v>
      </c>
      <c r="O123" s="51">
        <f t="shared" si="40"/>
        <v>40083.981110730136</v>
      </c>
      <c r="P123" s="51">
        <f t="shared" si="41"/>
        <v>42104.748163622833</v>
      </c>
      <c r="Q123" s="51">
        <f t="shared" si="42"/>
        <v>44610.006418274832</v>
      </c>
      <c r="R123" s="51">
        <f t="shared" si="43"/>
        <v>46644.221912193359</v>
      </c>
      <c r="S123" s="51">
        <f t="shared" si="44"/>
        <v>48763.26465859513</v>
      </c>
      <c r="T123" s="54"/>
    </row>
    <row r="124" spans="1:20">
      <c r="A124" s="109" t="s">
        <v>268</v>
      </c>
      <c r="B124" s="107" t="s">
        <v>269</v>
      </c>
      <c r="C124" s="130">
        <v>235395.16781318845</v>
      </c>
      <c r="D124" s="51">
        <v>235399.71082114003</v>
      </c>
      <c r="E124" s="51">
        <v>235448.15246636566</v>
      </c>
      <c r="F124" s="51">
        <v>235438.76572824625</v>
      </c>
      <c r="G124" s="51">
        <v>235230.10572657012</v>
      </c>
      <c r="H124" s="51">
        <v>235061.97036959406</v>
      </c>
      <c r="I124" s="130">
        <f t="shared" si="34"/>
        <v>30720.116271724241</v>
      </c>
      <c r="J124" s="51">
        <f t="shared" si="35"/>
        <v>32522.057189128118</v>
      </c>
      <c r="K124" s="51">
        <f t="shared" si="36"/>
        <v>33773.57747382969</v>
      </c>
      <c r="L124" s="51">
        <f t="shared" si="37"/>
        <v>35374.046766775697</v>
      </c>
      <c r="M124" s="51">
        <f t="shared" si="38"/>
        <v>36612.204538474907</v>
      </c>
      <c r="N124" s="130">
        <f t="shared" si="39"/>
        <v>30910.617209413442</v>
      </c>
      <c r="O124" s="51">
        <f t="shared" si="40"/>
        <v>32709.713471271847</v>
      </c>
      <c r="P124" s="51">
        <f t="shared" si="41"/>
        <v>33964.055038467479</v>
      </c>
      <c r="Q124" s="51">
        <f t="shared" si="42"/>
        <v>35594.706572587755</v>
      </c>
      <c r="R124" s="51">
        <f t="shared" si="43"/>
        <v>36823.644216769397</v>
      </c>
      <c r="S124" s="51">
        <f t="shared" si="44"/>
        <v>38106.496738199072</v>
      </c>
      <c r="T124" s="54"/>
    </row>
    <row r="125" spans="1:20">
      <c r="A125" s="109" t="s">
        <v>270</v>
      </c>
      <c r="B125" s="107" t="s">
        <v>271</v>
      </c>
      <c r="C125" s="130">
        <v>320807.9879917315</v>
      </c>
      <c r="D125" s="51">
        <v>323732.66123850626</v>
      </c>
      <c r="E125" s="51">
        <v>326402.13168013823</v>
      </c>
      <c r="F125" s="51">
        <v>328974.88874339615</v>
      </c>
      <c r="G125" s="51">
        <v>331075.98018896155</v>
      </c>
      <c r="H125" s="51">
        <v>332997.80998059519</v>
      </c>
      <c r="I125" s="130">
        <f t="shared" si="34"/>
        <v>42247.736666754266</v>
      </c>
      <c r="J125" s="51">
        <f t="shared" si="35"/>
        <v>45085.377319625382</v>
      </c>
      <c r="K125" s="51">
        <f t="shared" si="36"/>
        <v>47191.289240549282</v>
      </c>
      <c r="L125" s="51">
        <f t="shared" si="37"/>
        <v>49787.407825143753</v>
      </c>
      <c r="M125" s="51">
        <f t="shared" si="38"/>
        <v>51866.254293301005</v>
      </c>
      <c r="N125" s="130">
        <f t="shared" si="39"/>
        <v>42126.493107981856</v>
      </c>
      <c r="O125" s="51">
        <f t="shared" si="40"/>
        <v>44983.923529327003</v>
      </c>
      <c r="P125" s="51">
        <f t="shared" si="41"/>
        <v>47084.421130214541</v>
      </c>
      <c r="Q125" s="51">
        <f t="shared" si="42"/>
        <v>49735.924321344821</v>
      </c>
      <c r="R125" s="51">
        <f t="shared" si="43"/>
        <v>51827.652185676197</v>
      </c>
      <c r="S125" s="51">
        <f t="shared" si="44"/>
        <v>53983.125981208883</v>
      </c>
      <c r="T125" s="54"/>
    </row>
    <row r="126" spans="1:20">
      <c r="A126" s="109" t="s">
        <v>272</v>
      </c>
      <c r="B126" s="107" t="s">
        <v>273</v>
      </c>
      <c r="C126" s="130">
        <v>239237.01756113203</v>
      </c>
      <c r="D126" s="51">
        <v>240270.17777676738</v>
      </c>
      <c r="E126" s="51">
        <v>241386.13969391162</v>
      </c>
      <c r="F126" s="51">
        <v>242481.2368041873</v>
      </c>
      <c r="G126" s="51">
        <v>243218.17994083828</v>
      </c>
      <c r="H126" s="51">
        <v>243947.82110767876</v>
      </c>
      <c r="I126" s="130">
        <f t="shared" si="34"/>
        <v>31355.721602982056</v>
      </c>
      <c r="J126" s="51">
        <f t="shared" si="35"/>
        <v>33342.261374973867</v>
      </c>
      <c r="K126" s="51">
        <f t="shared" si="36"/>
        <v>34783.816555549281</v>
      </c>
      <c r="L126" s="51">
        <f t="shared" si="37"/>
        <v>36575.298239070034</v>
      </c>
      <c r="M126" s="51">
        <f t="shared" si="38"/>
        <v>37996.225034047158</v>
      </c>
      <c r="N126" s="130">
        <f t="shared" si="39"/>
        <v>31415.104825017381</v>
      </c>
      <c r="O126" s="51">
        <f t="shared" si="40"/>
        <v>33386.483965314284</v>
      </c>
      <c r="P126" s="51">
        <f t="shared" si="41"/>
        <v>34820.626317118295</v>
      </c>
      <c r="Q126" s="51">
        <f t="shared" si="42"/>
        <v>36659.419474554787</v>
      </c>
      <c r="R126" s="51">
        <f t="shared" si="43"/>
        <v>38074.121922141334</v>
      </c>
      <c r="S126" s="51">
        <f t="shared" si="44"/>
        <v>39547.004709924768</v>
      </c>
      <c r="T126" s="54"/>
    </row>
    <row r="127" spans="1:20">
      <c r="A127" s="109" t="s">
        <v>274</v>
      </c>
      <c r="B127" s="107" t="s">
        <v>275</v>
      </c>
      <c r="C127" s="130">
        <v>265099.04632261384</v>
      </c>
      <c r="D127" s="51">
        <v>267348.21836943174</v>
      </c>
      <c r="E127" s="51">
        <v>269607.47443270212</v>
      </c>
      <c r="F127" s="51">
        <v>271907.97373343789</v>
      </c>
      <c r="G127" s="51">
        <v>274328.5237172402</v>
      </c>
      <c r="H127" s="51">
        <v>276625.65739483404</v>
      </c>
      <c r="I127" s="130">
        <f t="shared" si="34"/>
        <v>34889.45812506794</v>
      </c>
      <c r="J127" s="51">
        <f t="shared" si="35"/>
        <v>37240.426863698965</v>
      </c>
      <c r="K127" s="51">
        <f t="shared" si="36"/>
        <v>39005.067785812658</v>
      </c>
      <c r="L127" s="51">
        <f t="shared" si="37"/>
        <v>41253.690710466202</v>
      </c>
      <c r="M127" s="51">
        <f t="shared" si="38"/>
        <v>43085.979127995168</v>
      </c>
      <c r="N127" s="130">
        <f t="shared" si="39"/>
        <v>34811.144254082574</v>
      </c>
      <c r="O127" s="51">
        <f t="shared" si="40"/>
        <v>37149.083953478657</v>
      </c>
      <c r="P127" s="51">
        <f t="shared" si="41"/>
        <v>38891.632847799054</v>
      </c>
      <c r="Q127" s="51">
        <f t="shared" si="42"/>
        <v>41108.28779556189</v>
      </c>
      <c r="R127" s="51">
        <f t="shared" si="43"/>
        <v>42944.230818896431</v>
      </c>
      <c r="S127" s="51">
        <f t="shared" si="44"/>
        <v>44844.492261526437</v>
      </c>
      <c r="T127" s="54"/>
    </row>
    <row r="128" spans="1:20">
      <c r="A128" s="109" t="s">
        <v>276</v>
      </c>
      <c r="B128" s="107" t="s">
        <v>277</v>
      </c>
      <c r="C128" s="130">
        <v>291982.86083716247</v>
      </c>
      <c r="D128" s="51">
        <v>295033.00458987505</v>
      </c>
      <c r="E128" s="51">
        <v>297951.88624979585</v>
      </c>
      <c r="F128" s="51">
        <v>300774.08962133055</v>
      </c>
      <c r="G128" s="51">
        <v>303285.02556110767</v>
      </c>
      <c r="H128" s="51">
        <v>305720.50733169448</v>
      </c>
      <c r="I128" s="130">
        <f t="shared" si="34"/>
        <v>38502.376121794165</v>
      </c>
      <c r="J128" s="51">
        <f t="shared" si="35"/>
        <v>41155.592782188833</v>
      </c>
      <c r="K128" s="51">
        <f t="shared" si="36"/>
        <v>43145.89819788497</v>
      </c>
      <c r="L128" s="51">
        <f t="shared" si="37"/>
        <v>45608.187118412578</v>
      </c>
      <c r="M128" s="51">
        <f t="shared" si="38"/>
        <v>47617.663241889408</v>
      </c>
      <c r="N128" s="130">
        <f t="shared" si="39"/>
        <v>38341.358180341122</v>
      </c>
      <c r="O128" s="51">
        <f t="shared" si="40"/>
        <v>40995.993627348958</v>
      </c>
      <c r="P128" s="51">
        <f t="shared" si="41"/>
        <v>42980.393591531298</v>
      </c>
      <c r="Q128" s="51">
        <f t="shared" si="42"/>
        <v>45472.39887022585</v>
      </c>
      <c r="R128" s="51">
        <f t="shared" si="43"/>
        <v>47477.170675243913</v>
      </c>
      <c r="S128" s="51">
        <f t="shared" si="44"/>
        <v>49561.132739244393</v>
      </c>
      <c r="T128" s="54"/>
    </row>
    <row r="129" spans="1:20">
      <c r="A129" s="109" t="s">
        <v>278</v>
      </c>
      <c r="B129" s="107" t="s">
        <v>279</v>
      </c>
      <c r="C129" s="130">
        <v>274181.792751609</v>
      </c>
      <c r="D129" s="51">
        <v>277143.38491840276</v>
      </c>
      <c r="E129" s="51">
        <v>279733.73145701439</v>
      </c>
      <c r="F129" s="51">
        <v>282139.90495351021</v>
      </c>
      <c r="G129" s="51">
        <v>283922.08681786642</v>
      </c>
      <c r="H129" s="51">
        <v>285551.48945483408</v>
      </c>
      <c r="I129" s="130">
        <f t="shared" si="34"/>
        <v>36167.74625140267</v>
      </c>
      <c r="J129" s="51">
        <f t="shared" si="35"/>
        <v>38639.149710350051</v>
      </c>
      <c r="K129" s="51">
        <f t="shared" si="36"/>
        <v>40472.833388045212</v>
      </c>
      <c r="L129" s="51">
        <f t="shared" si="37"/>
        <v>42696.376580684031</v>
      </c>
      <c r="M129" s="51">
        <f t="shared" si="38"/>
        <v>44476.226936022002</v>
      </c>
      <c r="N129" s="130">
        <f t="shared" si="39"/>
        <v>36003.833554738245</v>
      </c>
      <c r="O129" s="51">
        <f t="shared" si="40"/>
        <v>38510.160779370221</v>
      </c>
      <c r="P129" s="51">
        <f t="shared" si="41"/>
        <v>40352.373768059799</v>
      </c>
      <c r="Q129" s="51">
        <f t="shared" si="42"/>
        <v>42655.197831056015</v>
      </c>
      <c r="R129" s="51">
        <f t="shared" si="43"/>
        <v>44446.036692330112</v>
      </c>
      <c r="S129" s="51">
        <f t="shared" si="44"/>
        <v>46291.481707523621</v>
      </c>
      <c r="T129" s="54"/>
    </row>
    <row r="130" spans="1:20">
      <c r="A130" s="109" t="s">
        <v>280</v>
      </c>
      <c r="B130" s="107" t="s">
        <v>281</v>
      </c>
      <c r="C130" s="130">
        <v>182884.80862478795</v>
      </c>
      <c r="D130" s="51">
        <v>184948.66582895236</v>
      </c>
      <c r="E130" s="51">
        <v>186804.79574930115</v>
      </c>
      <c r="F130" s="51">
        <v>188579.25289157094</v>
      </c>
      <c r="G130" s="51">
        <v>190178.58876623918</v>
      </c>
      <c r="H130" s="51">
        <v>191743.97837854488</v>
      </c>
      <c r="I130" s="130">
        <f t="shared" si="34"/>
        <v>24136.157596568508</v>
      </c>
      <c r="J130" s="51">
        <f t="shared" si="35"/>
        <v>25803.032161953517</v>
      </c>
      <c r="K130" s="51">
        <f t="shared" si="36"/>
        <v>27051.602941385474</v>
      </c>
      <c r="L130" s="51">
        <f t="shared" si="37"/>
        <v>28599.172169212965</v>
      </c>
      <c r="M130" s="51">
        <f t="shared" si="38"/>
        <v>29865.187228619754</v>
      </c>
      <c r="N130" s="130">
        <f t="shared" si="39"/>
        <v>24015.286147691811</v>
      </c>
      <c r="O130" s="51">
        <f t="shared" si="40"/>
        <v>25699.342811663952</v>
      </c>
      <c r="P130" s="51">
        <f t="shared" si="41"/>
        <v>26947.114673942018</v>
      </c>
      <c r="Q130" s="51">
        <f t="shared" si="42"/>
        <v>28510.271669114431</v>
      </c>
      <c r="R130" s="51">
        <f t="shared" si="43"/>
        <v>29771.14119276726</v>
      </c>
      <c r="S130" s="51">
        <f t="shared" si="44"/>
        <v>31084.106353583415</v>
      </c>
      <c r="T130" s="54"/>
    </row>
    <row r="131" spans="1:20">
      <c r="A131" s="109" t="s">
        <v>282</v>
      </c>
      <c r="B131" s="107" t="s">
        <v>283</v>
      </c>
      <c r="C131" s="130">
        <v>421800.79231870937</v>
      </c>
      <c r="D131" s="51">
        <v>424246.00001856894</v>
      </c>
      <c r="E131" s="51">
        <v>426544.81886462751</v>
      </c>
      <c r="F131" s="51">
        <v>428651.98804417084</v>
      </c>
      <c r="G131" s="51">
        <v>429950.40156232897</v>
      </c>
      <c r="H131" s="51">
        <v>431226.26438433194</v>
      </c>
      <c r="I131" s="130">
        <f t="shared" si="34"/>
        <v>55364.92123512816</v>
      </c>
      <c r="J131" s="51">
        <f t="shared" si="35"/>
        <v>58917.918223305547</v>
      </c>
      <c r="K131" s="51">
        <f t="shared" si="36"/>
        <v>61489.921095793696</v>
      </c>
      <c r="L131" s="51">
        <f t="shared" si="37"/>
        <v>64656.203615105085</v>
      </c>
      <c r="M131" s="51">
        <f t="shared" si="38"/>
        <v>67165.880423692142</v>
      </c>
      <c r="N131" s="130">
        <f t="shared" si="39"/>
        <v>55388.23481855874</v>
      </c>
      <c r="O131" s="51">
        <f t="shared" si="40"/>
        <v>58950.64634333596</v>
      </c>
      <c r="P131" s="51">
        <f t="shared" si="41"/>
        <v>61530.284066938599</v>
      </c>
      <c r="Q131" s="51">
        <f t="shared" si="42"/>
        <v>64805.56287743969</v>
      </c>
      <c r="R131" s="51">
        <f t="shared" si="43"/>
        <v>67305.758202531011</v>
      </c>
      <c r="S131" s="51">
        <f t="shared" si="44"/>
        <v>69907.191756071959</v>
      </c>
      <c r="T131" s="54"/>
    </row>
    <row r="132" spans="1:20">
      <c r="A132" s="109" t="s">
        <v>284</v>
      </c>
      <c r="B132" s="107" t="s">
        <v>285</v>
      </c>
      <c r="C132" s="130">
        <v>334924.66485475155</v>
      </c>
      <c r="D132" s="51">
        <v>338151.79835797142</v>
      </c>
      <c r="E132" s="51">
        <v>341298.81192535744</v>
      </c>
      <c r="F132" s="51">
        <v>344486.0102090094</v>
      </c>
      <c r="G132" s="51">
        <v>347217.39909803466</v>
      </c>
      <c r="H132" s="51">
        <v>349834.53405293537</v>
      </c>
      <c r="I132" s="130">
        <f t="shared" si="34"/>
        <v>44129.461870675477</v>
      </c>
      <c r="J132" s="51">
        <f t="shared" si="35"/>
        <v>47143.03070016054</v>
      </c>
      <c r="K132" s="51">
        <f t="shared" si="36"/>
        <v>49416.352139195042</v>
      </c>
      <c r="L132" s="51">
        <f t="shared" si="37"/>
        <v>52214.764245394574</v>
      </c>
      <c r="M132" s="51">
        <f t="shared" si="38"/>
        <v>54488.667372393102</v>
      </c>
      <c r="N132" s="130">
        <f t="shared" si="39"/>
        <v>43980.206584071952</v>
      </c>
      <c r="O132" s="51">
        <f t="shared" si="40"/>
        <v>46987.519209353341</v>
      </c>
      <c r="P132" s="51">
        <f t="shared" si="41"/>
        <v>49233.308953028754</v>
      </c>
      <c r="Q132" s="51">
        <f t="shared" si="42"/>
        <v>52080.966419541786</v>
      </c>
      <c r="R132" s="51">
        <f t="shared" si="43"/>
        <v>54354.479545744005</v>
      </c>
      <c r="S132" s="51">
        <f t="shared" si="44"/>
        <v>56712.570348308342</v>
      </c>
      <c r="T132" s="54"/>
    </row>
    <row r="133" spans="1:20">
      <c r="A133" s="109" t="s">
        <v>286</v>
      </c>
      <c r="B133" s="107" t="s">
        <v>287</v>
      </c>
      <c r="C133" s="130">
        <v>391858.88811880024</v>
      </c>
      <c r="D133" s="51">
        <v>396416.67177206586</v>
      </c>
      <c r="E133" s="51">
        <v>400541.08810712519</v>
      </c>
      <c r="F133" s="51">
        <v>404263.48992325459</v>
      </c>
      <c r="G133" s="51">
        <v>407145.82596180867</v>
      </c>
      <c r="H133" s="51">
        <v>409711.65700577712</v>
      </c>
      <c r="I133" s="130">
        <f t="shared" si="34"/>
        <v>51733.140225226518</v>
      </c>
      <c r="J133" s="51">
        <f t="shared" si="35"/>
        <v>55326.066641684025</v>
      </c>
      <c r="K133" s="51">
        <f t="shared" si="36"/>
        <v>57991.402794402966</v>
      </c>
      <c r="L133" s="51">
        <f t="shared" si="37"/>
        <v>61226.837627713285</v>
      </c>
      <c r="M133" s="51">
        <f t="shared" si="38"/>
        <v>63814.861096022447</v>
      </c>
      <c r="N133" s="130">
        <f t="shared" si="39"/>
        <v>51456.45173293983</v>
      </c>
      <c r="O133" s="51">
        <f t="shared" si="40"/>
        <v>55083.651987796002</v>
      </c>
      <c r="P133" s="51">
        <f t="shared" si="41"/>
        <v>57779.17311787534</v>
      </c>
      <c r="Q133" s="51">
        <f t="shared" si="42"/>
        <v>61118.398481742326</v>
      </c>
      <c r="R133" s="51">
        <f t="shared" si="43"/>
        <v>63735.859800988415</v>
      </c>
      <c r="S133" s="51">
        <f t="shared" si="44"/>
        <v>66419.403771458936</v>
      </c>
      <c r="T133" s="54"/>
    </row>
    <row r="134" spans="1:20">
      <c r="A134" s="109" t="s">
        <v>288</v>
      </c>
      <c r="B134" s="107" t="s">
        <v>289</v>
      </c>
      <c r="C134" s="130">
        <v>293012.98653425538</v>
      </c>
      <c r="D134" s="51">
        <v>295896.06499603135</v>
      </c>
      <c r="E134" s="51">
        <v>298549.66068691673</v>
      </c>
      <c r="F134" s="51">
        <v>301059.17555410333</v>
      </c>
      <c r="G134" s="51">
        <v>303283.6578320908</v>
      </c>
      <c r="H134" s="51">
        <v>305466.58655025612</v>
      </c>
      <c r="I134" s="130">
        <f t="shared" ref="I134:I165" si="45">D134/D$2*I$3</f>
        <v>38615.007169360695</v>
      </c>
      <c r="J134" s="51">
        <f t="shared" ref="J134:J165" si="46">E134/E$2*J$3</f>
        <v>41238.162359510206</v>
      </c>
      <c r="K134" s="51">
        <f t="shared" ref="K134:K165" si="47">F134/F$2*K$3</f>
        <v>43186.793637543844</v>
      </c>
      <c r="L134" s="51">
        <f t="shared" ref="L134:L165" si="48">G134/G$2*L$3</f>
        <v>45607.981438488845</v>
      </c>
      <c r="M134" s="51">
        <f t="shared" ref="M134:M165" si="49">H134/H$2*M$3</f>
        <v>47578.113673016262</v>
      </c>
      <c r="N134" s="130">
        <f t="shared" ref="N134:N165" si="50">C134/C$2*N$3</f>
        <v>38476.627826681906</v>
      </c>
      <c r="O134" s="51">
        <f t="shared" ref="O134:O165" si="51">D134/D$2*O$3</f>
        <v>41115.919257228867</v>
      </c>
      <c r="P134" s="51">
        <f t="shared" ref="P134:P165" si="52">E134/E$2*P$3</f>
        <v>43066.62422732218</v>
      </c>
      <c r="Q134" s="51">
        <f t="shared" ref="Q134:Q165" si="53">F134/F$2*Q$3</f>
        <v>45515.499461981126</v>
      </c>
      <c r="R134" s="51">
        <f t="shared" ref="R134:R165" si="54">G134/G$2*R$3</f>
        <v>47476.956566737077</v>
      </c>
      <c r="S134" s="51">
        <f t="shared" ref="S134:S165" si="55">H134/H$2*S$3</f>
        <v>49519.968992448477</v>
      </c>
      <c r="T134" s="54"/>
    </row>
    <row r="135" spans="1:20">
      <c r="A135" s="109" t="s">
        <v>290</v>
      </c>
      <c r="B135" s="107" t="s">
        <v>291</v>
      </c>
      <c r="C135" s="130">
        <v>192318.03477417084</v>
      </c>
      <c r="D135" s="51">
        <v>194135.12460387763</v>
      </c>
      <c r="E135" s="51">
        <v>195907.44650494921</v>
      </c>
      <c r="F135" s="51">
        <v>197554.56351805944</v>
      </c>
      <c r="G135" s="51">
        <v>199063.99609025192</v>
      </c>
      <c r="H135" s="51">
        <v>200584.22277890061</v>
      </c>
      <c r="I135" s="130">
        <f t="shared" si="45"/>
        <v>25335.008184390736</v>
      </c>
      <c r="J135" s="51">
        <f t="shared" si="46"/>
        <v>27060.365996799115</v>
      </c>
      <c r="K135" s="51">
        <f t="shared" si="47"/>
        <v>28339.106925097654</v>
      </c>
      <c r="L135" s="51">
        <f t="shared" si="48"/>
        <v>29935.365141837112</v>
      </c>
      <c r="M135" s="51">
        <f t="shared" si="49"/>
        <v>31242.104284352044</v>
      </c>
      <c r="N135" s="130">
        <f t="shared" si="50"/>
        <v>25253.998247274118</v>
      </c>
      <c r="O135" s="51">
        <f t="shared" si="51"/>
        <v>26975.837303926819</v>
      </c>
      <c r="P135" s="51">
        <f t="shared" si="52"/>
        <v>28260.197524761767</v>
      </c>
      <c r="Q135" s="51">
        <f t="shared" si="53"/>
        <v>29867.200071111052</v>
      </c>
      <c r="R135" s="51">
        <f t="shared" si="54"/>
        <v>31162.090182948174</v>
      </c>
      <c r="S135" s="51">
        <f t="shared" si="55"/>
        <v>32517.220965348846</v>
      </c>
      <c r="T135" s="54"/>
    </row>
    <row r="136" spans="1:20">
      <c r="A136" s="109" t="s">
        <v>292</v>
      </c>
      <c r="B136" s="107" t="s">
        <v>293</v>
      </c>
      <c r="C136" s="130">
        <v>343270.580221474</v>
      </c>
      <c r="D136" s="51">
        <v>346224.29598277912</v>
      </c>
      <c r="E136" s="51">
        <v>349174.48354833049</v>
      </c>
      <c r="F136" s="51">
        <v>351826.06712287024</v>
      </c>
      <c r="G136" s="51">
        <v>353876.05033285776</v>
      </c>
      <c r="H136" s="51">
        <v>355879.8280806304</v>
      </c>
      <c r="I136" s="130">
        <f t="shared" si="45"/>
        <v>45182.938379938212</v>
      </c>
      <c r="J136" s="51">
        <f t="shared" si="46"/>
        <v>48230.883971643365</v>
      </c>
      <c r="K136" s="51">
        <f t="shared" si="47"/>
        <v>50469.279765942527</v>
      </c>
      <c r="L136" s="51">
        <f t="shared" si="48"/>
        <v>53216.096279220525</v>
      </c>
      <c r="M136" s="51">
        <f t="shared" si="49"/>
        <v>55430.255418682282</v>
      </c>
      <c r="N136" s="130">
        <f t="shared" si="50"/>
        <v>45076.139850500134</v>
      </c>
      <c r="O136" s="51">
        <f t="shared" si="51"/>
        <v>48109.224428887836</v>
      </c>
      <c r="P136" s="51">
        <f t="shared" si="52"/>
        <v>50369.396629511015</v>
      </c>
      <c r="Q136" s="51">
        <f t="shared" si="53"/>
        <v>53190.669705943386</v>
      </c>
      <c r="R136" s="51">
        <f t="shared" si="54"/>
        <v>55396.84528918202</v>
      </c>
      <c r="S136" s="51">
        <f t="shared" si="55"/>
        <v>57692.588412419718</v>
      </c>
      <c r="T136" s="54"/>
    </row>
    <row r="137" spans="1:20">
      <c r="A137" s="109" t="s">
        <v>294</v>
      </c>
      <c r="B137" s="107" t="s">
        <v>295</v>
      </c>
      <c r="C137" s="130">
        <v>199455.2931858245</v>
      </c>
      <c r="D137" s="51">
        <v>200424.23078857525</v>
      </c>
      <c r="E137" s="51">
        <v>201560.49368524234</v>
      </c>
      <c r="F137" s="51">
        <v>202708.59521032969</v>
      </c>
      <c r="G137" s="51">
        <v>203724.43720261904</v>
      </c>
      <c r="H137" s="51">
        <v>204623.14727304826</v>
      </c>
      <c r="I137" s="130">
        <f t="shared" si="45"/>
        <v>26155.7486711364</v>
      </c>
      <c r="J137" s="51">
        <f t="shared" si="46"/>
        <v>27841.211893292595</v>
      </c>
      <c r="K137" s="51">
        <f t="shared" si="47"/>
        <v>29078.450287364438</v>
      </c>
      <c r="L137" s="51">
        <f t="shared" si="48"/>
        <v>30636.205118733218</v>
      </c>
      <c r="M137" s="51">
        <f t="shared" si="49"/>
        <v>31871.189157003639</v>
      </c>
      <c r="N137" s="130">
        <f t="shared" si="50"/>
        <v>26191.218262182731</v>
      </c>
      <c r="O137" s="51">
        <f t="shared" si="51"/>
        <v>27849.733285252678</v>
      </c>
      <c r="P137" s="51">
        <f t="shared" si="52"/>
        <v>29075.665404017931</v>
      </c>
      <c r="Q137" s="51">
        <f t="shared" si="53"/>
        <v>30646.410092811264</v>
      </c>
      <c r="R137" s="51">
        <f t="shared" si="54"/>
        <v>31891.649968184571</v>
      </c>
      <c r="S137" s="51">
        <f t="shared" si="55"/>
        <v>33171.981336922661</v>
      </c>
      <c r="T137" s="54"/>
    </row>
    <row r="138" spans="1:20">
      <c r="A138" s="109" t="s">
        <v>296</v>
      </c>
      <c r="B138" s="107" t="s">
        <v>297</v>
      </c>
      <c r="C138" s="130">
        <v>182155.03887402648</v>
      </c>
      <c r="D138" s="51">
        <v>183645.92814190063</v>
      </c>
      <c r="E138" s="51">
        <v>185130.60561692595</v>
      </c>
      <c r="F138" s="51">
        <v>186701.45165608198</v>
      </c>
      <c r="G138" s="51">
        <v>188171.12484845053</v>
      </c>
      <c r="H138" s="51">
        <v>189507.63932391605</v>
      </c>
      <c r="I138" s="130">
        <f t="shared" si="45"/>
        <v>23966.147815850494</v>
      </c>
      <c r="J138" s="51">
        <f t="shared" si="46"/>
        <v>25571.779095576796</v>
      </c>
      <c r="K138" s="51">
        <f t="shared" si="47"/>
        <v>26782.233259162276</v>
      </c>
      <c r="L138" s="51">
        <f t="shared" si="48"/>
        <v>28297.288520897069</v>
      </c>
      <c r="M138" s="51">
        <f t="shared" si="49"/>
        <v>29516.865027641379</v>
      </c>
      <c r="N138" s="130">
        <f t="shared" si="50"/>
        <v>23919.457360608554</v>
      </c>
      <c r="O138" s="51">
        <f t="shared" si="51"/>
        <v>25518.322298414187</v>
      </c>
      <c r="P138" s="51">
        <f t="shared" si="52"/>
        <v>26705.608061105147</v>
      </c>
      <c r="Q138" s="51">
        <f t="shared" si="53"/>
        <v>28226.377112616363</v>
      </c>
      <c r="R138" s="51">
        <f t="shared" si="54"/>
        <v>29456.886616983589</v>
      </c>
      <c r="S138" s="51">
        <f t="shared" si="55"/>
        <v>30721.567714275963</v>
      </c>
      <c r="T138" s="54"/>
    </row>
    <row r="139" spans="1:20">
      <c r="A139" s="109" t="s">
        <v>298</v>
      </c>
      <c r="B139" s="107" t="s">
        <v>299</v>
      </c>
      <c r="C139" s="130">
        <v>344442.13581613713</v>
      </c>
      <c r="D139" s="51">
        <v>350002.40491635917</v>
      </c>
      <c r="E139" s="51">
        <v>355102.87614743953</v>
      </c>
      <c r="F139" s="51">
        <v>359732.56426565355</v>
      </c>
      <c r="G139" s="51">
        <v>363596.57923535141</v>
      </c>
      <c r="H139" s="51">
        <v>367134.52109025349</v>
      </c>
      <c r="I139" s="130">
        <f t="shared" si="45"/>
        <v>45675.988882515107</v>
      </c>
      <c r="J139" s="51">
        <f t="shared" si="46"/>
        <v>49049.762867604848</v>
      </c>
      <c r="K139" s="51">
        <f t="shared" si="47"/>
        <v>51603.462970532644</v>
      </c>
      <c r="L139" s="51">
        <f t="shared" si="48"/>
        <v>54677.875344160027</v>
      </c>
      <c r="M139" s="51">
        <f t="shared" si="49"/>
        <v>57183.236225565568</v>
      </c>
      <c r="N139" s="130">
        <f t="shared" si="50"/>
        <v>45229.981184044067</v>
      </c>
      <c r="O139" s="51">
        <f t="shared" si="51"/>
        <v>48634.207489612811</v>
      </c>
      <c r="P139" s="51">
        <f t="shared" si="52"/>
        <v>51224.583856153389</v>
      </c>
      <c r="Q139" s="51">
        <f t="shared" si="53"/>
        <v>54386.010010008744</v>
      </c>
      <c r="R139" s="51">
        <f t="shared" si="54"/>
        <v>56918.526779732056</v>
      </c>
      <c r="S139" s="51">
        <f t="shared" si="55"/>
        <v>59517.115458569722</v>
      </c>
      <c r="T139" s="54"/>
    </row>
    <row r="140" spans="1:20">
      <c r="A140" s="109" t="s">
        <v>300</v>
      </c>
      <c r="B140" s="107" t="s">
        <v>301</v>
      </c>
      <c r="C140" s="130">
        <v>300958.6473369181</v>
      </c>
      <c r="D140" s="51">
        <v>303266.60260255623</v>
      </c>
      <c r="E140" s="51">
        <v>305358.46528969228</v>
      </c>
      <c r="F140" s="51">
        <v>307478.66106261412</v>
      </c>
      <c r="G140" s="51">
        <v>309130.14158723986</v>
      </c>
      <c r="H140" s="51">
        <v>310729.25680510059</v>
      </c>
      <c r="I140" s="130">
        <f t="shared" si="45"/>
        <v>39576.876542384693</v>
      </c>
      <c r="J140" s="51">
        <f t="shared" si="46"/>
        <v>42178.651084358862</v>
      </c>
      <c r="K140" s="51">
        <f t="shared" si="47"/>
        <v>44107.665739863929</v>
      </c>
      <c r="L140" s="51">
        <f t="shared" si="48"/>
        <v>46487.179231377799</v>
      </c>
      <c r="M140" s="51">
        <f t="shared" si="49"/>
        <v>48397.803729582876</v>
      </c>
      <c r="N140" s="130">
        <f t="shared" si="50"/>
        <v>39520.002173864181</v>
      </c>
      <c r="O140" s="51">
        <f t="shared" si="51"/>
        <v>42140.084377898209</v>
      </c>
      <c r="P140" s="51">
        <f t="shared" si="52"/>
        <v>44048.813349863172</v>
      </c>
      <c r="Q140" s="51">
        <f t="shared" si="53"/>
        <v>46486.026564073414</v>
      </c>
      <c r="R140" s="51">
        <f t="shared" si="54"/>
        <v>48392.183115030093</v>
      </c>
      <c r="S140" s="51">
        <f t="shared" si="55"/>
        <v>50373.113916679009</v>
      </c>
      <c r="T140" s="54"/>
    </row>
    <row r="141" spans="1:20">
      <c r="A141" s="109" t="s">
        <v>302</v>
      </c>
      <c r="B141" s="107" t="s">
        <v>303</v>
      </c>
      <c r="C141" s="130">
        <v>371186.26575697609</v>
      </c>
      <c r="D141" s="51">
        <v>373222.22335833823</v>
      </c>
      <c r="E141" s="51">
        <v>375169.99689910759</v>
      </c>
      <c r="F141" s="51">
        <v>376932.94999979425</v>
      </c>
      <c r="G141" s="51">
        <v>378247.79057615565</v>
      </c>
      <c r="H141" s="51">
        <v>379310.71369462565</v>
      </c>
      <c r="I141" s="130">
        <f t="shared" si="45"/>
        <v>48706.219972679486</v>
      </c>
      <c r="J141" s="51">
        <f t="shared" si="46"/>
        <v>51821.600496698651</v>
      </c>
      <c r="K141" s="51">
        <f t="shared" si="47"/>
        <v>54070.850014356503</v>
      </c>
      <c r="L141" s="51">
        <f t="shared" si="48"/>
        <v>56881.133441412087</v>
      </c>
      <c r="M141" s="51">
        <f t="shared" si="49"/>
        <v>59079.745701046435</v>
      </c>
      <c r="N141" s="130">
        <f t="shared" si="50"/>
        <v>48741.852608083427</v>
      </c>
      <c r="O141" s="51">
        <f t="shared" si="51"/>
        <v>51860.692371190162</v>
      </c>
      <c r="P141" s="51">
        <f t="shared" si="52"/>
        <v>54119.322194652726</v>
      </c>
      <c r="Q141" s="51">
        <f t="shared" si="53"/>
        <v>56986.442786014464</v>
      </c>
      <c r="R141" s="51">
        <f t="shared" si="54"/>
        <v>59212.072463827426</v>
      </c>
      <c r="S141" s="51">
        <f t="shared" si="55"/>
        <v>61491.029158997924</v>
      </c>
      <c r="T141" s="54"/>
    </row>
    <row r="142" spans="1:20">
      <c r="A142" s="109" t="s">
        <v>304</v>
      </c>
      <c r="B142" s="107" t="s">
        <v>305</v>
      </c>
      <c r="C142" s="130">
        <v>258805.59676830054</v>
      </c>
      <c r="D142" s="51">
        <v>259574.94917413566</v>
      </c>
      <c r="E142" s="51">
        <v>260212.71374624266</v>
      </c>
      <c r="F142" s="51">
        <v>260858.12253340697</v>
      </c>
      <c r="G142" s="51">
        <v>261180.90297138004</v>
      </c>
      <c r="H142" s="51">
        <v>261512.50543360517</v>
      </c>
      <c r="I142" s="130">
        <f t="shared" si="45"/>
        <v>33875.031502970902</v>
      </c>
      <c r="J142" s="51">
        <f t="shared" si="46"/>
        <v>35942.744375547554</v>
      </c>
      <c r="K142" s="51">
        <f t="shared" si="47"/>
        <v>37419.971956652182</v>
      </c>
      <c r="L142" s="51">
        <f t="shared" si="48"/>
        <v>39276.543483926682</v>
      </c>
      <c r="M142" s="51">
        <f t="shared" si="49"/>
        <v>40732.02195680514</v>
      </c>
      <c r="N142" s="130">
        <f t="shared" si="50"/>
        <v>33984.727926562562</v>
      </c>
      <c r="O142" s="51">
        <f t="shared" si="51"/>
        <v>36068.957698326245</v>
      </c>
      <c r="P142" s="51">
        <f t="shared" si="52"/>
        <v>37536.412321812037</v>
      </c>
      <c r="Q142" s="51">
        <f t="shared" si="53"/>
        <v>39437.72088650053</v>
      </c>
      <c r="R142" s="51">
        <f t="shared" si="54"/>
        <v>40886.061830929662</v>
      </c>
      <c r="S142" s="51">
        <f t="shared" si="55"/>
        <v>42394.460574099685</v>
      </c>
      <c r="T142" s="54"/>
    </row>
    <row r="143" spans="1:20">
      <c r="A143" s="109" t="s">
        <v>306</v>
      </c>
      <c r="B143" s="107" t="s">
        <v>307</v>
      </c>
      <c r="C143" s="130">
        <v>237837.31084935745</v>
      </c>
      <c r="D143" s="51">
        <v>239630.44729379349</v>
      </c>
      <c r="E143" s="51">
        <v>241389.53969267651</v>
      </c>
      <c r="F143" s="51">
        <v>242880.56113925335</v>
      </c>
      <c r="G143" s="51">
        <v>243811.10248648617</v>
      </c>
      <c r="H143" s="51">
        <v>244581.71449332836</v>
      </c>
      <c r="I143" s="130">
        <f t="shared" si="45"/>
        <v>31272.235541121696</v>
      </c>
      <c r="J143" s="51">
        <f t="shared" si="46"/>
        <v>33342.731011083204</v>
      </c>
      <c r="K143" s="51">
        <f t="shared" si="47"/>
        <v>34841.099438959849</v>
      </c>
      <c r="L143" s="51">
        <f t="shared" si="48"/>
        <v>36664.46229310998</v>
      </c>
      <c r="M143" s="51">
        <f t="shared" si="49"/>
        <v>38094.957441737344</v>
      </c>
      <c r="N143" s="130">
        <f t="shared" si="50"/>
        <v>31231.304117572759</v>
      </c>
      <c r="O143" s="51">
        <f t="shared" si="51"/>
        <v>33297.590904554265</v>
      </c>
      <c r="P143" s="51">
        <f t="shared" si="52"/>
        <v>34821.1167764571</v>
      </c>
      <c r="Q143" s="51">
        <f t="shared" si="53"/>
        <v>36719.791149074932</v>
      </c>
      <c r="R143" s="51">
        <f t="shared" si="54"/>
        <v>38166.939841011037</v>
      </c>
      <c r="S143" s="51">
        <f t="shared" si="55"/>
        <v>39649.766786642846</v>
      </c>
      <c r="T143" s="54"/>
    </row>
    <row r="144" spans="1:20">
      <c r="A144" s="109" t="s">
        <v>308</v>
      </c>
      <c r="B144" s="107" t="s">
        <v>309</v>
      </c>
      <c r="C144" s="130">
        <v>133957.82266200136</v>
      </c>
      <c r="D144" s="51">
        <v>135346.30417870588</v>
      </c>
      <c r="E144" s="51">
        <v>136686.52622963741</v>
      </c>
      <c r="F144" s="51">
        <v>137945.23696322186</v>
      </c>
      <c r="G144" s="51">
        <v>139267.3139960336</v>
      </c>
      <c r="H144" s="51">
        <v>140529.00920465199</v>
      </c>
      <c r="I144" s="130">
        <f t="shared" si="45"/>
        <v>17662.953734370545</v>
      </c>
      <c r="J144" s="51">
        <f t="shared" si="46"/>
        <v>18880.279910705834</v>
      </c>
      <c r="K144" s="51">
        <f t="shared" si="47"/>
        <v>19788.177759565217</v>
      </c>
      <c r="L144" s="51">
        <f t="shared" si="48"/>
        <v>20943.103618315752</v>
      </c>
      <c r="M144" s="51">
        <f t="shared" si="49"/>
        <v>21888.171959505842</v>
      </c>
      <c r="N144" s="130">
        <f t="shared" si="50"/>
        <v>17590.501185639128</v>
      </c>
      <c r="O144" s="51">
        <f t="shared" si="51"/>
        <v>18806.900032451078</v>
      </c>
      <c r="P144" s="51">
        <f t="shared" si="52"/>
        <v>19717.414009198968</v>
      </c>
      <c r="Q144" s="51">
        <f t="shared" si="53"/>
        <v>20855.190170591723</v>
      </c>
      <c r="R144" s="51">
        <f t="shared" si="54"/>
        <v>21801.33365912009</v>
      </c>
      <c r="S144" s="51">
        <f t="shared" si="55"/>
        <v>22781.516816435709</v>
      </c>
      <c r="T144" s="54"/>
    </row>
    <row r="145" spans="1:20">
      <c r="A145" s="109" t="s">
        <v>310</v>
      </c>
      <c r="B145" s="107" t="s">
        <v>311</v>
      </c>
      <c r="C145" s="130">
        <v>312866.83985272388</v>
      </c>
      <c r="D145" s="51">
        <v>314392.37768642837</v>
      </c>
      <c r="E145" s="51">
        <v>315661.68335931795</v>
      </c>
      <c r="F145" s="51">
        <v>316866.75679644465</v>
      </c>
      <c r="G145" s="51">
        <v>317866.12247912033</v>
      </c>
      <c r="H145" s="51">
        <v>318924.10123665404</v>
      </c>
      <c r="I145" s="130">
        <f t="shared" si="45"/>
        <v>41028.811648835603</v>
      </c>
      <c r="J145" s="51">
        <f t="shared" si="46"/>
        <v>43601.817262485027</v>
      </c>
      <c r="K145" s="51">
        <f t="shared" si="47"/>
        <v>45454.383548282232</v>
      </c>
      <c r="L145" s="51">
        <f t="shared" si="48"/>
        <v>47800.901366002225</v>
      </c>
      <c r="M145" s="51">
        <f t="shared" si="49"/>
        <v>49674.196163532404</v>
      </c>
      <c r="N145" s="130">
        <f t="shared" si="50"/>
        <v>41083.711335490611</v>
      </c>
      <c r="O145" s="51">
        <f t="shared" si="51"/>
        <v>43686.054480706815</v>
      </c>
      <c r="P145" s="51">
        <f t="shared" si="52"/>
        <v>45535.081396243739</v>
      </c>
      <c r="Q145" s="51">
        <f t="shared" si="53"/>
        <v>47905.361701545087</v>
      </c>
      <c r="R145" s="51">
        <f t="shared" si="54"/>
        <v>49759.740431953775</v>
      </c>
      <c r="S145" s="51">
        <f t="shared" si="55"/>
        <v>51701.601090125405</v>
      </c>
      <c r="T145" s="54"/>
    </row>
    <row r="146" spans="1:20">
      <c r="A146" s="109" t="s">
        <v>312</v>
      </c>
      <c r="B146" s="107" t="s">
        <v>313</v>
      </c>
      <c r="C146" s="130">
        <v>218129.68523006944</v>
      </c>
      <c r="D146" s="51">
        <v>219920.40132801118</v>
      </c>
      <c r="E146" s="51">
        <v>221638.1214769925</v>
      </c>
      <c r="F146" s="51">
        <v>223329.34630342983</v>
      </c>
      <c r="G146" s="51">
        <v>225143.6115948002</v>
      </c>
      <c r="H146" s="51">
        <v>226903.96291486366</v>
      </c>
      <c r="I146" s="130">
        <f t="shared" si="45"/>
        <v>28700.036528311841</v>
      </c>
      <c r="J146" s="51">
        <f t="shared" si="46"/>
        <v>30614.500842156205</v>
      </c>
      <c r="K146" s="51">
        <f t="shared" si="47"/>
        <v>32036.487093483418</v>
      </c>
      <c r="L146" s="51">
        <f t="shared" si="48"/>
        <v>33857.233627454232</v>
      </c>
      <c r="M146" s="51">
        <f t="shared" si="49"/>
        <v>35341.549667806692</v>
      </c>
      <c r="N146" s="130">
        <f t="shared" si="50"/>
        <v>28643.422313186322</v>
      </c>
      <c r="O146" s="51">
        <f t="shared" si="51"/>
        <v>30558.802680059813</v>
      </c>
      <c r="P146" s="51">
        <f t="shared" si="52"/>
        <v>31971.919412459469</v>
      </c>
      <c r="Q146" s="51">
        <f t="shared" si="53"/>
        <v>33763.949306011484</v>
      </c>
      <c r="R146" s="51">
        <f t="shared" si="54"/>
        <v>35244.673403677276</v>
      </c>
      <c r="S146" s="51">
        <f t="shared" si="55"/>
        <v>36783.981301205611</v>
      </c>
      <c r="T146" s="54"/>
    </row>
    <row r="147" spans="1:20">
      <c r="A147" s="109" t="s">
        <v>314</v>
      </c>
      <c r="B147" s="107" t="s">
        <v>315</v>
      </c>
      <c r="C147" s="130">
        <v>200230.89989951855</v>
      </c>
      <c r="D147" s="51">
        <v>202161.23007807598</v>
      </c>
      <c r="E147" s="51">
        <v>204008.35317734923</v>
      </c>
      <c r="F147" s="51">
        <v>205974.66174269657</v>
      </c>
      <c r="G147" s="51">
        <v>207996.22013284059</v>
      </c>
      <c r="H147" s="51">
        <v>209944.9073608967</v>
      </c>
      <c r="I147" s="130">
        <f t="shared" si="45"/>
        <v>26382.430428523556</v>
      </c>
      <c r="J147" s="51">
        <f t="shared" si="46"/>
        <v>28179.330606730462</v>
      </c>
      <c r="K147" s="51">
        <f t="shared" si="47"/>
        <v>29546.965957349286</v>
      </c>
      <c r="L147" s="51">
        <f t="shared" si="48"/>
        <v>31278.598441154376</v>
      </c>
      <c r="M147" s="51">
        <f t="shared" si="49"/>
        <v>32700.082782521393</v>
      </c>
      <c r="N147" s="130">
        <f t="shared" si="50"/>
        <v>26293.066071782094</v>
      </c>
      <c r="O147" s="51">
        <f t="shared" si="51"/>
        <v>28091.096152102338</v>
      </c>
      <c r="P147" s="51">
        <f t="shared" si="52"/>
        <v>29428.775987581463</v>
      </c>
      <c r="Q147" s="51">
        <f t="shared" si="53"/>
        <v>31140.188929557014</v>
      </c>
      <c r="R147" s="51">
        <f t="shared" si="54"/>
        <v>32560.368006242992</v>
      </c>
      <c r="S147" s="51">
        <f t="shared" si="55"/>
        <v>34034.705464990751</v>
      </c>
      <c r="T147" s="54"/>
    </row>
    <row r="148" spans="1:20">
      <c r="A148" s="109" t="s">
        <v>316</v>
      </c>
      <c r="B148" s="107" t="s">
        <v>317</v>
      </c>
      <c r="C148" s="130">
        <v>535580.3974306219</v>
      </c>
      <c r="D148" s="51">
        <v>540203.38584709889</v>
      </c>
      <c r="E148" s="51">
        <v>544810.14686850482</v>
      </c>
      <c r="F148" s="51">
        <v>549497.78814951505</v>
      </c>
      <c r="G148" s="51">
        <v>554511.1131335831</v>
      </c>
      <c r="H148" s="51">
        <v>559330.03988629917</v>
      </c>
      <c r="I148" s="130">
        <f t="shared" si="45"/>
        <v>70497.583729876322</v>
      </c>
      <c r="J148" s="51">
        <f t="shared" si="46"/>
        <v>75253.709014369568</v>
      </c>
      <c r="K148" s="51">
        <f t="shared" si="47"/>
        <v>78825.192879182592</v>
      </c>
      <c r="L148" s="51">
        <f t="shared" si="48"/>
        <v>83387.719391177379</v>
      </c>
      <c r="M148" s="51">
        <f t="shared" si="49"/>
        <v>87118.753376532739</v>
      </c>
      <c r="N148" s="130">
        <f t="shared" si="50"/>
        <v>70329.059018670043</v>
      </c>
      <c r="O148" s="51">
        <f t="shared" si="51"/>
        <v>75063.380093509753</v>
      </c>
      <c r="P148" s="51">
        <f t="shared" si="52"/>
        <v>78590.388669118067</v>
      </c>
      <c r="Q148" s="51">
        <f t="shared" si="53"/>
        <v>83075.582183624239</v>
      </c>
      <c r="R148" s="51">
        <f t="shared" si="54"/>
        <v>86804.875086911168</v>
      </c>
      <c r="S148" s="51">
        <f t="shared" si="55"/>
        <v>90674.422183185525</v>
      </c>
      <c r="T148" s="54"/>
    </row>
    <row r="149" spans="1:20">
      <c r="A149" s="109" t="s">
        <v>318</v>
      </c>
      <c r="B149" s="107" t="s">
        <v>319</v>
      </c>
      <c r="C149" s="130">
        <v>121709.6620569064</v>
      </c>
      <c r="D149" s="51">
        <v>122278.56237936154</v>
      </c>
      <c r="E149" s="51">
        <v>122874.73267164703</v>
      </c>
      <c r="F149" s="51">
        <v>123456.36399158264</v>
      </c>
      <c r="G149" s="51">
        <v>123984.08920107939</v>
      </c>
      <c r="H149" s="51">
        <v>124595.23136520266</v>
      </c>
      <c r="I149" s="130">
        <f t="shared" si="45"/>
        <v>15957.588226127626</v>
      </c>
      <c r="J149" s="51">
        <f t="shared" si="46"/>
        <v>16972.480103096121</v>
      </c>
      <c r="K149" s="51">
        <f t="shared" si="47"/>
        <v>17709.755914706613</v>
      </c>
      <c r="L149" s="51">
        <f t="shared" si="48"/>
        <v>18644.802952361541</v>
      </c>
      <c r="M149" s="51">
        <f t="shared" si="49"/>
        <v>19406.397760083928</v>
      </c>
      <c r="N149" s="130">
        <f t="shared" si="50"/>
        <v>15982.149546560593</v>
      </c>
      <c r="O149" s="51">
        <f t="shared" si="51"/>
        <v>16991.086034710475</v>
      </c>
      <c r="P149" s="51">
        <f t="shared" si="52"/>
        <v>17725.024127734305</v>
      </c>
      <c r="Q149" s="51">
        <f t="shared" si="53"/>
        <v>18664.696262769125</v>
      </c>
      <c r="R149" s="51">
        <f t="shared" si="54"/>
        <v>19408.850645111335</v>
      </c>
      <c r="S149" s="51">
        <f t="shared" si="55"/>
        <v>20198.45137070887</v>
      </c>
      <c r="T149" s="54"/>
    </row>
    <row r="150" spans="1:20">
      <c r="A150" s="109" t="s">
        <v>320</v>
      </c>
      <c r="B150" s="107" t="s">
        <v>321</v>
      </c>
      <c r="C150" s="130">
        <v>262259.10035712604</v>
      </c>
      <c r="D150" s="51">
        <v>264411.99923518504</v>
      </c>
      <c r="E150" s="51">
        <v>266539.01655198878</v>
      </c>
      <c r="F150" s="51">
        <v>268732.01934855431</v>
      </c>
      <c r="G150" s="51">
        <v>270775.65684027149</v>
      </c>
      <c r="H150" s="51">
        <v>272752.65193419019</v>
      </c>
      <c r="I150" s="130">
        <f t="shared" si="45"/>
        <v>34506.275865035954</v>
      </c>
      <c r="J150" s="51">
        <f t="shared" si="46"/>
        <v>36816.585938919379</v>
      </c>
      <c r="K150" s="51">
        <f t="shared" si="47"/>
        <v>38549.478659954671</v>
      </c>
      <c r="L150" s="51">
        <f t="shared" si="48"/>
        <v>40719.408422602479</v>
      </c>
      <c r="M150" s="51">
        <f t="shared" si="49"/>
        <v>42482.737064292691</v>
      </c>
      <c r="N150" s="130">
        <f t="shared" si="50"/>
        <v>34438.220359976651</v>
      </c>
      <c r="O150" s="51">
        <f t="shared" si="51"/>
        <v>36741.084783747094</v>
      </c>
      <c r="P150" s="51">
        <f t="shared" si="52"/>
        <v>38448.99920955611</v>
      </c>
      <c r="Q150" s="51">
        <f t="shared" si="53"/>
        <v>40628.132524325301</v>
      </c>
      <c r="R150" s="51">
        <f t="shared" si="54"/>
        <v>42388.054110889861</v>
      </c>
      <c r="S150" s="51">
        <f t="shared" si="55"/>
        <v>44216.629448494634</v>
      </c>
      <c r="T150" s="54"/>
    </row>
    <row r="151" spans="1:20">
      <c r="A151" s="109" t="s">
        <v>322</v>
      </c>
      <c r="B151" s="107" t="s">
        <v>323</v>
      </c>
      <c r="C151" s="130">
        <v>168405.04178029089</v>
      </c>
      <c r="D151" s="51">
        <v>169688.96687653122</v>
      </c>
      <c r="E151" s="51">
        <v>170929.05370929936</v>
      </c>
      <c r="F151" s="51">
        <v>172235.65664291312</v>
      </c>
      <c r="G151" s="51">
        <v>173482.83651114465</v>
      </c>
      <c r="H151" s="51">
        <v>174744.01854345188</v>
      </c>
      <c r="I151" s="130">
        <f t="shared" si="45"/>
        <v>22144.737452275844</v>
      </c>
      <c r="J151" s="51">
        <f t="shared" si="46"/>
        <v>23610.142622849831</v>
      </c>
      <c r="K151" s="51">
        <f t="shared" si="47"/>
        <v>24707.121936323809</v>
      </c>
      <c r="L151" s="51">
        <f t="shared" si="48"/>
        <v>26088.454762297712</v>
      </c>
      <c r="M151" s="51">
        <f t="shared" si="49"/>
        <v>27217.349274867993</v>
      </c>
      <c r="N151" s="130">
        <f t="shared" si="50"/>
        <v>22113.893972271257</v>
      </c>
      <c r="O151" s="51">
        <f t="shared" si="51"/>
        <v>23578.947766782967</v>
      </c>
      <c r="P151" s="51">
        <f t="shared" si="52"/>
        <v>24656.99444672911</v>
      </c>
      <c r="Q151" s="51">
        <f t="shared" si="53"/>
        <v>26039.372235826977</v>
      </c>
      <c r="R151" s="51">
        <f t="shared" si="54"/>
        <v>27157.536785823006</v>
      </c>
      <c r="S151" s="51">
        <f t="shared" si="55"/>
        <v>28328.199419820714</v>
      </c>
      <c r="T151" s="54"/>
    </row>
    <row r="152" spans="1:20">
      <c r="A152" s="109" t="s">
        <v>324</v>
      </c>
      <c r="B152" s="107" t="s">
        <v>325</v>
      </c>
      <c r="C152" s="130">
        <v>211676.72543727508</v>
      </c>
      <c r="D152" s="51">
        <v>212951.89404866376</v>
      </c>
      <c r="E152" s="51">
        <v>214157.30142992019</v>
      </c>
      <c r="F152" s="51">
        <v>215265.06796039382</v>
      </c>
      <c r="G152" s="51">
        <v>216283.66148960547</v>
      </c>
      <c r="H152" s="51">
        <v>217135.65628935973</v>
      </c>
      <c r="I152" s="130">
        <f t="shared" si="45"/>
        <v>27790.63288837039</v>
      </c>
      <c r="J152" s="51">
        <f t="shared" si="46"/>
        <v>29581.187754565864</v>
      </c>
      <c r="K152" s="51">
        <f t="shared" si="47"/>
        <v>30879.670251759806</v>
      </c>
      <c r="L152" s="51">
        <f t="shared" si="48"/>
        <v>32524.86892692238</v>
      </c>
      <c r="M152" s="51">
        <f t="shared" si="49"/>
        <v>33820.081777423729</v>
      </c>
      <c r="N152" s="130">
        <f t="shared" si="50"/>
        <v>27796.060101481537</v>
      </c>
      <c r="O152" s="51">
        <f t="shared" si="51"/>
        <v>29590.501250823494</v>
      </c>
      <c r="P152" s="51">
        <f t="shared" si="52"/>
        <v>30892.79018103375</v>
      </c>
      <c r="Q152" s="51">
        <f t="shared" si="53"/>
        <v>32544.754920362342</v>
      </c>
      <c r="R152" s="51">
        <f t="shared" si="54"/>
        <v>33857.709564825556</v>
      </c>
      <c r="S152" s="51">
        <f t="shared" si="55"/>
        <v>35200.416150376594</v>
      </c>
      <c r="T152" s="54"/>
    </row>
    <row r="153" spans="1:20">
      <c r="A153" s="109" t="s">
        <v>326</v>
      </c>
      <c r="B153" s="107" t="s">
        <v>327</v>
      </c>
      <c r="C153" s="130">
        <v>229523.206159024</v>
      </c>
      <c r="D153" s="51">
        <v>230999.83074847487</v>
      </c>
      <c r="E153" s="51">
        <v>232551.49084381264</v>
      </c>
      <c r="F153" s="51">
        <v>234183.79450421801</v>
      </c>
      <c r="G153" s="51">
        <v>236003.94821712494</v>
      </c>
      <c r="H153" s="51">
        <v>237678.29249866176</v>
      </c>
      <c r="I153" s="130">
        <f t="shared" si="45"/>
        <v>30145.923436302211</v>
      </c>
      <c r="J153" s="51">
        <f t="shared" si="46"/>
        <v>32121.946192463238</v>
      </c>
      <c r="K153" s="51">
        <f t="shared" si="47"/>
        <v>33593.552456577141</v>
      </c>
      <c r="L153" s="51">
        <f t="shared" si="48"/>
        <v>35490.41767247441</v>
      </c>
      <c r="M153" s="51">
        <f t="shared" si="49"/>
        <v>37019.711209066299</v>
      </c>
      <c r="N153" s="130">
        <f t="shared" si="50"/>
        <v>30139.548029674472</v>
      </c>
      <c r="O153" s="51">
        <f t="shared" si="51"/>
        <v>32098.332871088409</v>
      </c>
      <c r="P153" s="51">
        <f t="shared" si="52"/>
        <v>33546.203491340719</v>
      </c>
      <c r="Q153" s="51">
        <f t="shared" si="53"/>
        <v>35404.974298303379</v>
      </c>
      <c r="R153" s="51">
        <f t="shared" si="54"/>
        <v>36944.783900246533</v>
      </c>
      <c r="S153" s="51">
        <f t="shared" si="55"/>
        <v>38530.63540478405</v>
      </c>
      <c r="T153" s="54"/>
    </row>
    <row r="154" spans="1:20">
      <c r="A154" s="109" t="s">
        <v>328</v>
      </c>
      <c r="B154" s="107" t="s">
        <v>329</v>
      </c>
      <c r="C154" s="130">
        <v>294948.99944304524</v>
      </c>
      <c r="D154" s="51">
        <v>297320.80385307653</v>
      </c>
      <c r="E154" s="51">
        <v>299632.55446115189</v>
      </c>
      <c r="F154" s="51">
        <v>302028.39149659214</v>
      </c>
      <c r="G154" s="51">
        <v>304438.99354758655</v>
      </c>
      <c r="H154" s="51">
        <v>306671.84043743525</v>
      </c>
      <c r="I154" s="130">
        <f t="shared" si="45"/>
        <v>38800.938338063483</v>
      </c>
      <c r="J154" s="51">
        <f t="shared" si="46"/>
        <v>41387.740654716647</v>
      </c>
      <c r="K154" s="51">
        <f t="shared" si="47"/>
        <v>43325.82719737952</v>
      </c>
      <c r="L154" s="51">
        <f t="shared" si="48"/>
        <v>45781.721528028138</v>
      </c>
      <c r="M154" s="51">
        <f t="shared" si="49"/>
        <v>47765.838645153664</v>
      </c>
      <c r="N154" s="130">
        <f t="shared" si="50"/>
        <v>38730.852900594968</v>
      </c>
      <c r="O154" s="51">
        <f t="shared" si="51"/>
        <v>41313.892311752898</v>
      </c>
      <c r="P154" s="51">
        <f t="shared" si="52"/>
        <v>43222.834685394009</v>
      </c>
      <c r="Q154" s="51">
        <f t="shared" si="53"/>
        <v>45662.029949310403</v>
      </c>
      <c r="R154" s="51">
        <f t="shared" si="54"/>
        <v>47657.816372955058</v>
      </c>
      <c r="S154" s="51">
        <f t="shared" si="55"/>
        <v>49715.355780231635</v>
      </c>
      <c r="T154" s="54"/>
    </row>
    <row r="155" spans="1:20">
      <c r="A155" s="109" t="s">
        <v>330</v>
      </c>
      <c r="B155" s="107" t="s">
        <v>331</v>
      </c>
      <c r="C155" s="130">
        <v>217655.01825361353</v>
      </c>
      <c r="D155" s="51">
        <v>219730.20600121634</v>
      </c>
      <c r="E155" s="51">
        <v>221842.61904832145</v>
      </c>
      <c r="F155" s="51">
        <v>223875.60737910774</v>
      </c>
      <c r="G155" s="51">
        <v>225894.73080347924</v>
      </c>
      <c r="H155" s="51">
        <v>227892.90227418873</v>
      </c>
      <c r="I155" s="130">
        <f t="shared" si="45"/>
        <v>28675.215671340116</v>
      </c>
      <c r="J155" s="51">
        <f t="shared" si="46"/>
        <v>30642.74774764317</v>
      </c>
      <c r="K155" s="51">
        <f t="shared" si="47"/>
        <v>32114.84798151848</v>
      </c>
      <c r="L155" s="51">
        <f t="shared" si="48"/>
        <v>33970.187392165462</v>
      </c>
      <c r="M155" s="51">
        <f t="shared" si="49"/>
        <v>35495.582453470954</v>
      </c>
      <c r="N155" s="130">
        <f t="shared" si="50"/>
        <v>28581.092022605244</v>
      </c>
      <c r="O155" s="51">
        <f t="shared" si="51"/>
        <v>30532.374293120283</v>
      </c>
      <c r="P155" s="51">
        <f t="shared" si="52"/>
        <v>32001.418759534798</v>
      </c>
      <c r="Q155" s="51">
        <f t="shared" si="53"/>
        <v>33846.535547239167</v>
      </c>
      <c r="R155" s="51">
        <f t="shared" si="54"/>
        <v>35362.255914722562</v>
      </c>
      <c r="S155" s="51">
        <f t="shared" si="55"/>
        <v>36944.300788067507</v>
      </c>
      <c r="T155" s="54"/>
    </row>
    <row r="156" spans="1:20">
      <c r="A156" s="109" t="s">
        <v>332</v>
      </c>
      <c r="B156" s="107" t="s">
        <v>333</v>
      </c>
      <c r="C156" s="130">
        <v>346358.23389223317</v>
      </c>
      <c r="D156" s="51">
        <v>348193.81600773684</v>
      </c>
      <c r="E156" s="51">
        <v>350034.04053642147</v>
      </c>
      <c r="F156" s="51">
        <v>351923.46064262633</v>
      </c>
      <c r="G156" s="51">
        <v>353617.19113238639</v>
      </c>
      <c r="H156" s="51">
        <v>355255.03486543475</v>
      </c>
      <c r="I156" s="130">
        <f t="shared" si="45"/>
        <v>45439.964541759466</v>
      </c>
      <c r="J156" s="51">
        <f t="shared" si="46"/>
        <v>48349.613132314953</v>
      </c>
      <c r="K156" s="51">
        <f t="shared" si="47"/>
        <v>50483.250819412657</v>
      </c>
      <c r="L156" s="51">
        <f t="shared" si="48"/>
        <v>53177.168874774572</v>
      </c>
      <c r="M156" s="51">
        <f t="shared" si="49"/>
        <v>55332.940412971118</v>
      </c>
      <c r="N156" s="130">
        <f t="shared" si="50"/>
        <v>45481.591167019171</v>
      </c>
      <c r="O156" s="51">
        <f t="shared" si="51"/>
        <v>48382.896964285501</v>
      </c>
      <c r="P156" s="51">
        <f t="shared" si="52"/>
        <v>50493.390131037384</v>
      </c>
      <c r="Q156" s="51">
        <f t="shared" si="53"/>
        <v>53205.394102527214</v>
      </c>
      <c r="R156" s="51">
        <f t="shared" si="54"/>
        <v>55356.322673800998</v>
      </c>
      <c r="S156" s="51">
        <f t="shared" si="55"/>
        <v>57591.30158759022</v>
      </c>
      <c r="T156" s="54"/>
    </row>
    <row r="157" spans="1:20">
      <c r="A157" s="109" t="s">
        <v>334</v>
      </c>
      <c r="B157" s="107" t="s">
        <v>335</v>
      </c>
      <c r="C157" s="130">
        <v>221509.65334007653</v>
      </c>
      <c r="D157" s="51">
        <v>222998.71377217109</v>
      </c>
      <c r="E157" s="51">
        <v>224488.88843915335</v>
      </c>
      <c r="F157" s="51">
        <v>226115.7151924737</v>
      </c>
      <c r="G157" s="51">
        <v>227916.19527723349</v>
      </c>
      <c r="H157" s="51">
        <v>229548.04840083385</v>
      </c>
      <c r="I157" s="130">
        <f t="shared" si="45"/>
        <v>29101.762239339329</v>
      </c>
      <c r="J157" s="51">
        <f t="shared" si="46"/>
        <v>31008.272486592941</v>
      </c>
      <c r="K157" s="51">
        <f t="shared" si="47"/>
        <v>32436.190367724212</v>
      </c>
      <c r="L157" s="51">
        <f t="shared" si="48"/>
        <v>34274.176452626445</v>
      </c>
      <c r="M157" s="51">
        <f t="shared" si="49"/>
        <v>35753.380635093083</v>
      </c>
      <c r="N157" s="130">
        <f t="shared" si="50"/>
        <v>29087.258528683185</v>
      </c>
      <c r="O157" s="51">
        <f t="shared" si="51"/>
        <v>30986.54627274429</v>
      </c>
      <c r="P157" s="51">
        <f t="shared" si="52"/>
        <v>32383.15052636047</v>
      </c>
      <c r="Q157" s="51">
        <f t="shared" si="53"/>
        <v>34185.205264866541</v>
      </c>
      <c r="R157" s="51">
        <f t="shared" si="54"/>
        <v>35678.70218059676</v>
      </c>
      <c r="S157" s="51">
        <f t="shared" si="55"/>
        <v>37212.620756529759</v>
      </c>
      <c r="T157" s="54"/>
    </row>
    <row r="158" spans="1:20">
      <c r="A158" s="109" t="s">
        <v>336</v>
      </c>
      <c r="B158" s="107" t="s">
        <v>337</v>
      </c>
      <c r="C158" s="130">
        <v>90683.603506641768</v>
      </c>
      <c r="D158" s="51">
        <v>91242.400457814554</v>
      </c>
      <c r="E158" s="51">
        <v>91798.739853288804</v>
      </c>
      <c r="F158" s="51">
        <v>92314.843002850146</v>
      </c>
      <c r="G158" s="51">
        <v>92754.0483504023</v>
      </c>
      <c r="H158" s="51">
        <v>93169.643825089559</v>
      </c>
      <c r="I158" s="130">
        <f t="shared" si="45"/>
        <v>11907.309236692434</v>
      </c>
      <c r="J158" s="51">
        <f t="shared" si="46"/>
        <v>12680.005496433174</v>
      </c>
      <c r="K158" s="51">
        <f t="shared" si="47"/>
        <v>13242.519737552006</v>
      </c>
      <c r="L158" s="51">
        <f t="shared" si="48"/>
        <v>13948.41036193223</v>
      </c>
      <c r="M158" s="51">
        <f t="shared" si="49"/>
        <v>14511.688348130499</v>
      </c>
      <c r="N158" s="130">
        <f t="shared" si="50"/>
        <v>11908.002110682995</v>
      </c>
      <c r="O158" s="51">
        <f t="shared" si="51"/>
        <v>12678.489557167857</v>
      </c>
      <c r="P158" s="51">
        <f t="shared" si="52"/>
        <v>13242.225178574939</v>
      </c>
      <c r="Q158" s="51">
        <f t="shared" si="53"/>
        <v>13956.579065546535</v>
      </c>
      <c r="R158" s="51">
        <f t="shared" si="54"/>
        <v>14520.004000212642</v>
      </c>
      <c r="S158" s="51">
        <f t="shared" si="55"/>
        <v>15103.96906372225</v>
      </c>
      <c r="T158" s="54"/>
    </row>
    <row r="159" spans="1:20">
      <c r="A159" s="109" t="s">
        <v>338</v>
      </c>
      <c r="B159" s="107" t="s">
        <v>339</v>
      </c>
      <c r="C159" s="130">
        <v>114758.96607170199</v>
      </c>
      <c r="D159" s="51">
        <v>115978.10832787874</v>
      </c>
      <c r="E159" s="51">
        <v>117242.74506757704</v>
      </c>
      <c r="F159" s="51">
        <v>118434.82179145118</v>
      </c>
      <c r="G159" s="51">
        <v>119635.63635682964</v>
      </c>
      <c r="H159" s="51">
        <v>120758.24755157459</v>
      </c>
      <c r="I159" s="130">
        <f t="shared" si="45"/>
        <v>15135.36682088015</v>
      </c>
      <c r="J159" s="51">
        <f t="shared" si="46"/>
        <v>16194.543130436334</v>
      </c>
      <c r="K159" s="51">
        <f t="shared" si="47"/>
        <v>16989.41810623373</v>
      </c>
      <c r="L159" s="51">
        <f t="shared" si="48"/>
        <v>17990.879961507591</v>
      </c>
      <c r="M159" s="51">
        <f t="shared" si="49"/>
        <v>18808.766267526931</v>
      </c>
      <c r="N159" s="130">
        <f t="shared" si="50"/>
        <v>15069.427739509027</v>
      </c>
      <c r="O159" s="51">
        <f t="shared" si="51"/>
        <v>16115.613222768481</v>
      </c>
      <c r="P159" s="51">
        <f t="shared" si="52"/>
        <v>16912.594151296395</v>
      </c>
      <c r="Q159" s="51">
        <f t="shared" si="53"/>
        <v>17905.516606850197</v>
      </c>
      <c r="R159" s="51">
        <f t="shared" si="54"/>
        <v>18728.13046290736</v>
      </c>
      <c r="S159" s="51">
        <f t="shared" si="55"/>
        <v>19576.428118931286</v>
      </c>
      <c r="T159" s="54"/>
    </row>
    <row r="160" spans="1:20">
      <c r="A160" s="109" t="s">
        <v>340</v>
      </c>
      <c r="B160" s="107" t="s">
        <v>341</v>
      </c>
      <c r="C160" s="130">
        <v>164856.35219346892</v>
      </c>
      <c r="D160" s="51">
        <v>166305.0971515009</v>
      </c>
      <c r="E160" s="51">
        <v>167782.87588304756</v>
      </c>
      <c r="F160" s="51">
        <v>169262.74791762463</v>
      </c>
      <c r="G160" s="51">
        <v>170881.76939998928</v>
      </c>
      <c r="H160" s="51">
        <v>172393.87949633945</v>
      </c>
      <c r="I160" s="130">
        <f t="shared" si="45"/>
        <v>21703.135926774041</v>
      </c>
      <c r="J160" s="51">
        <f t="shared" si="46"/>
        <v>23175.566372746765</v>
      </c>
      <c r="K160" s="51">
        <f t="shared" si="47"/>
        <v>24280.659612476727</v>
      </c>
      <c r="L160" s="51">
        <f t="shared" si="48"/>
        <v>25697.304703722795</v>
      </c>
      <c r="M160" s="51">
        <f t="shared" si="49"/>
        <v>26851.302094409803</v>
      </c>
      <c r="N160" s="130">
        <f t="shared" si="50"/>
        <v>21647.902310537833</v>
      </c>
      <c r="O160" s="51">
        <f t="shared" si="51"/>
        <v>23108.745790987192</v>
      </c>
      <c r="P160" s="51">
        <f t="shared" si="52"/>
        <v>24203.149488795592</v>
      </c>
      <c r="Q160" s="51">
        <f t="shared" si="53"/>
        <v>25589.914333614423</v>
      </c>
      <c r="R160" s="51">
        <f t="shared" si="54"/>
        <v>26750.357740482352</v>
      </c>
      <c r="S160" s="51">
        <f t="shared" si="55"/>
        <v>27947.212372905833</v>
      </c>
      <c r="T160" s="54"/>
    </row>
    <row r="161" spans="1:20">
      <c r="A161" s="109" t="s">
        <v>342</v>
      </c>
      <c r="B161" s="107" t="s">
        <v>343</v>
      </c>
      <c r="C161" s="130">
        <v>210191.1508343622</v>
      </c>
      <c r="D161" s="51">
        <v>211812.78277956304</v>
      </c>
      <c r="E161" s="51">
        <v>213331.49521592102</v>
      </c>
      <c r="F161" s="51">
        <v>214858.87245195222</v>
      </c>
      <c r="G161" s="51">
        <v>216403.83682538744</v>
      </c>
      <c r="H161" s="51">
        <v>217792.19620801086</v>
      </c>
      <c r="I161" s="130">
        <f t="shared" si="45"/>
        <v>27641.976670777181</v>
      </c>
      <c r="J161" s="51">
        <f t="shared" si="46"/>
        <v>29467.120531538258</v>
      </c>
      <c r="K161" s="51">
        <f t="shared" si="47"/>
        <v>30821.401701840088</v>
      </c>
      <c r="L161" s="51">
        <f t="shared" si="48"/>
        <v>32542.940967212606</v>
      </c>
      <c r="M161" s="51">
        <f t="shared" si="49"/>
        <v>33922.341508130208</v>
      </c>
      <c r="N161" s="130">
        <f t="shared" si="50"/>
        <v>27600.983761073781</v>
      </c>
      <c r="O161" s="51">
        <f t="shared" si="51"/>
        <v>29432.2172703793</v>
      </c>
      <c r="P161" s="51">
        <f t="shared" si="52"/>
        <v>30773.665323142232</v>
      </c>
      <c r="Q161" s="51">
        <f t="shared" si="53"/>
        <v>32483.344430507965</v>
      </c>
      <c r="R161" s="51">
        <f t="shared" si="54"/>
        <v>33876.522181496359</v>
      </c>
      <c r="S161" s="51">
        <f t="shared" si="55"/>
        <v>35306.849514434754</v>
      </c>
      <c r="T161" s="54"/>
    </row>
    <row r="162" spans="1:20">
      <c r="A162" s="109" t="s">
        <v>344</v>
      </c>
      <c r="B162" s="107" t="s">
        <v>345</v>
      </c>
      <c r="C162" s="130">
        <v>195158.61406072465</v>
      </c>
      <c r="D162" s="51">
        <v>196525.07530947708</v>
      </c>
      <c r="E162" s="51">
        <v>197899.65863551522</v>
      </c>
      <c r="F162" s="51">
        <v>199299.93151200222</v>
      </c>
      <c r="G162" s="51">
        <v>200722.50431112188</v>
      </c>
      <c r="H162" s="51">
        <v>202023.60164636973</v>
      </c>
      <c r="I162" s="130">
        <f t="shared" si="45"/>
        <v>25646.901360909924</v>
      </c>
      <c r="J162" s="51">
        <f t="shared" si="46"/>
        <v>27335.546906755066</v>
      </c>
      <c r="K162" s="51">
        <f t="shared" si="47"/>
        <v>28589.47912264735</v>
      </c>
      <c r="L162" s="51">
        <f t="shared" si="48"/>
        <v>30184.772619621148</v>
      </c>
      <c r="M162" s="51">
        <f t="shared" si="49"/>
        <v>31466.295519630457</v>
      </c>
      <c r="N162" s="130">
        <f t="shared" si="50"/>
        <v>25627.005305130697</v>
      </c>
      <c r="O162" s="51">
        <f t="shared" si="51"/>
        <v>27307.930332069998</v>
      </c>
      <c r="P162" s="51">
        <f t="shared" si="52"/>
        <v>28547.5797010161</v>
      </c>
      <c r="Q162" s="51">
        <f t="shared" si="53"/>
        <v>30131.072766049012</v>
      </c>
      <c r="R162" s="51">
        <f t="shared" si="54"/>
        <v>31421.718160698998</v>
      </c>
      <c r="S162" s="51">
        <f t="shared" si="55"/>
        <v>32750.562352013829</v>
      </c>
      <c r="T162" s="54"/>
    </row>
    <row r="163" spans="1:20">
      <c r="A163" s="109" t="s">
        <v>346</v>
      </c>
      <c r="B163" s="107" t="s">
        <v>347</v>
      </c>
      <c r="C163" s="130">
        <v>153500.3070974226</v>
      </c>
      <c r="D163" s="51">
        <v>154495.72817122759</v>
      </c>
      <c r="E163" s="51">
        <v>155468.55448570926</v>
      </c>
      <c r="F163" s="51">
        <v>156496.84911560628</v>
      </c>
      <c r="G163" s="51">
        <v>157501.45421040332</v>
      </c>
      <c r="H163" s="51">
        <v>158420.50735918572</v>
      </c>
      <c r="I163" s="130">
        <f t="shared" si="45"/>
        <v>20161.99049841224</v>
      </c>
      <c r="J163" s="51">
        <f t="shared" si="46"/>
        <v>21474.60987538478</v>
      </c>
      <c r="K163" s="51">
        <f t="shared" si="47"/>
        <v>22449.397581861565</v>
      </c>
      <c r="L163" s="51">
        <f t="shared" si="48"/>
        <v>23685.164744814676</v>
      </c>
      <c r="M163" s="51">
        <f t="shared" si="49"/>
        <v>24674.871947188185</v>
      </c>
      <c r="N163" s="130">
        <f t="shared" si="50"/>
        <v>20156.697685405943</v>
      </c>
      <c r="O163" s="51">
        <f t="shared" si="51"/>
        <v>21467.787634013213</v>
      </c>
      <c r="P163" s="51">
        <f t="shared" si="52"/>
        <v>22426.774158093762</v>
      </c>
      <c r="Q163" s="51">
        <f t="shared" si="53"/>
        <v>23659.907520217861</v>
      </c>
      <c r="R163" s="51">
        <f t="shared" si="54"/>
        <v>24655.762048627017</v>
      </c>
      <c r="S163" s="51">
        <f t="shared" si="55"/>
        <v>25681.953305567702</v>
      </c>
      <c r="T163" s="54"/>
    </row>
    <row r="164" spans="1:20">
      <c r="A164" s="109" t="s">
        <v>348</v>
      </c>
      <c r="B164" s="107" t="s">
        <v>349</v>
      </c>
      <c r="C164" s="130">
        <v>703818.40167148272</v>
      </c>
      <c r="D164" s="51">
        <v>707476.29220863921</v>
      </c>
      <c r="E164" s="51">
        <v>711162.15504835371</v>
      </c>
      <c r="F164" s="51">
        <v>714254.02318019117</v>
      </c>
      <c r="G164" s="51">
        <v>717354.33453581459</v>
      </c>
      <c r="H164" s="51">
        <v>720407.07293915108</v>
      </c>
      <c r="I164" s="130">
        <f t="shared" si="45"/>
        <v>92327.020625150049</v>
      </c>
      <c r="J164" s="51">
        <f t="shared" si="46"/>
        <v>98231.632038523268</v>
      </c>
      <c r="K164" s="51">
        <f t="shared" si="47"/>
        <v>102459.39538994379</v>
      </c>
      <c r="L164" s="51">
        <f t="shared" si="48"/>
        <v>107876.18234426054</v>
      </c>
      <c r="M164" s="51">
        <f t="shared" si="49"/>
        <v>112207.39392229643</v>
      </c>
      <c r="N164" s="130">
        <f t="shared" si="50"/>
        <v>92421.018668801684</v>
      </c>
      <c r="O164" s="51">
        <f t="shared" si="51"/>
        <v>98306.606771685896</v>
      </c>
      <c r="P164" s="51">
        <f t="shared" si="52"/>
        <v>102587.13148657167</v>
      </c>
      <c r="Q164" s="51">
        <f t="shared" si="53"/>
        <v>107984.18134222766</v>
      </c>
      <c r="R164" s="51">
        <f t="shared" si="54"/>
        <v>112296.85380071854</v>
      </c>
      <c r="S164" s="51">
        <f t="shared" si="55"/>
        <v>116787.03165793902</v>
      </c>
      <c r="T164" s="54"/>
    </row>
    <row r="165" spans="1:20">
      <c r="A165" s="109" t="s">
        <v>350</v>
      </c>
      <c r="B165" s="107" t="s">
        <v>351</v>
      </c>
      <c r="C165" s="130">
        <v>238519.25129112357</v>
      </c>
      <c r="D165" s="51">
        <v>239417.46501137232</v>
      </c>
      <c r="E165" s="51">
        <v>240251.60908628203</v>
      </c>
      <c r="F165" s="51">
        <v>241062.34164895272</v>
      </c>
      <c r="G165" s="51">
        <v>241841.33866744966</v>
      </c>
      <c r="H165" s="51">
        <v>242611.89439602941</v>
      </c>
      <c r="I165" s="130">
        <f t="shared" si="45"/>
        <v>31244.4409424921</v>
      </c>
      <c r="J165" s="51">
        <f t="shared" si="46"/>
        <v>33185.550570842934</v>
      </c>
      <c r="K165" s="51">
        <f t="shared" si="47"/>
        <v>34580.276729368452</v>
      </c>
      <c r="L165" s="51">
        <f t="shared" si="48"/>
        <v>36368.248008637842</v>
      </c>
      <c r="M165" s="51">
        <f t="shared" si="49"/>
        <v>37788.147045343103</v>
      </c>
      <c r="N165" s="130">
        <f t="shared" si="50"/>
        <v>31320.852259749485</v>
      </c>
      <c r="O165" s="51">
        <f t="shared" si="51"/>
        <v>33267.996180719842</v>
      </c>
      <c r="P165" s="51">
        <f t="shared" si="52"/>
        <v>34656.967101292161</v>
      </c>
      <c r="Q165" s="51">
        <f t="shared" si="53"/>
        <v>36444.904432600582</v>
      </c>
      <c r="R165" s="51">
        <f t="shared" si="54"/>
        <v>37858.586954635262</v>
      </c>
      <c r="S165" s="51">
        <f t="shared" si="55"/>
        <v>39330.43421662083</v>
      </c>
      <c r="T165" s="54"/>
    </row>
    <row r="166" spans="1:20">
      <c r="A166" s="109" t="s">
        <v>352</v>
      </c>
      <c r="B166" s="107" t="s">
        <v>353</v>
      </c>
      <c r="C166" s="130">
        <v>212137.47835808527</v>
      </c>
      <c r="D166" s="51">
        <v>213565.49349117852</v>
      </c>
      <c r="E166" s="51">
        <v>215127.28943679907</v>
      </c>
      <c r="F166" s="51">
        <v>216544.48861060434</v>
      </c>
      <c r="G166" s="51">
        <v>217980.33266654372</v>
      </c>
      <c r="H166" s="51">
        <v>219320.20252104371</v>
      </c>
      <c r="I166" s="130">
        <f t="shared" ref="I166:I197" si="56">D166/D$2*I$3</f>
        <v>27870.70879905254</v>
      </c>
      <c r="J166" s="51">
        <f t="shared" ref="J166:J197" si="57">E166/E$2*J$3</f>
        <v>29715.170566076733</v>
      </c>
      <c r="K166" s="51">
        <f t="shared" ref="K166:K197" si="58">F166/F$2*K$3</f>
        <v>31063.202527414782</v>
      </c>
      <c r="L166" s="51">
        <f t="shared" ref="L166:L197" si="59">G166/G$2*L$3</f>
        <v>32780.015373315677</v>
      </c>
      <c r="M166" s="51">
        <f t="shared" ref="M166:M197" si="60">H166/H$2*M$3</f>
        <v>34160.336959205844</v>
      </c>
      <c r="N166" s="130">
        <f t="shared" ref="N166:N197" si="61">C166/C$2*N$3</f>
        <v>27856.563285534088</v>
      </c>
      <c r="O166" s="51">
        <f t="shared" ref="O166:O197" si="62">D166/D$2*O$3</f>
        <v>29675.763300979703</v>
      </c>
      <c r="P166" s="51">
        <f t="shared" ref="P166:P197" si="63">E166/E$2*P$3</f>
        <v>31032.713666128813</v>
      </c>
      <c r="Q166" s="51">
        <f t="shared" ref="Q166:Q197" si="64">F166/F$2*Q$3</f>
        <v>32738.183570424662</v>
      </c>
      <c r="R166" s="51">
        <f t="shared" ref="R166:R197" si="65">G166/G$2*R$3</f>
        <v>34123.311689092108</v>
      </c>
      <c r="S166" s="51">
        <f t="shared" ref="S166:S197" si="66">H166/H$2*S$3</f>
        <v>35554.558522795327</v>
      </c>
      <c r="T166" s="54"/>
    </row>
    <row r="167" spans="1:20">
      <c r="A167" s="109" t="s">
        <v>354</v>
      </c>
      <c r="B167" s="107" t="s">
        <v>355</v>
      </c>
      <c r="C167" s="130">
        <v>285338.46584406844</v>
      </c>
      <c r="D167" s="51">
        <v>286450.2218764752</v>
      </c>
      <c r="E167" s="51">
        <v>287477.25105387892</v>
      </c>
      <c r="F167" s="51">
        <v>288322.81612654915</v>
      </c>
      <c r="G167" s="51">
        <v>289055.94266791036</v>
      </c>
      <c r="H167" s="51">
        <v>289916.78325292509</v>
      </c>
      <c r="I167" s="130">
        <f t="shared" si="56"/>
        <v>37382.30642429601</v>
      </c>
      <c r="J167" s="51">
        <f t="shared" si="57"/>
        <v>39708.749044795193</v>
      </c>
      <c r="K167" s="51">
        <f t="shared" si="58"/>
        <v>41359.769015959035</v>
      </c>
      <c r="L167" s="51">
        <f t="shared" si="59"/>
        <v>43468.408954569182</v>
      </c>
      <c r="M167" s="51">
        <f t="shared" si="60"/>
        <v>45156.145636418114</v>
      </c>
      <c r="N167" s="130">
        <f t="shared" si="61"/>
        <v>37468.857898675749</v>
      </c>
      <c r="O167" s="51">
        <f t="shared" si="62"/>
        <v>39803.382292516842</v>
      </c>
      <c r="P167" s="51">
        <f t="shared" si="63"/>
        <v>41469.39814486789</v>
      </c>
      <c r="Q167" s="51">
        <f t="shared" si="64"/>
        <v>43589.958545961897</v>
      </c>
      <c r="R167" s="51">
        <f t="shared" si="65"/>
        <v>45249.706276621946</v>
      </c>
      <c r="S167" s="51">
        <f t="shared" si="66"/>
        <v>46999.150641025219</v>
      </c>
      <c r="T167" s="54"/>
    </row>
    <row r="168" spans="1:20">
      <c r="A168" s="109" t="s">
        <v>356</v>
      </c>
      <c r="B168" s="107" t="s">
        <v>357</v>
      </c>
      <c r="C168" s="130">
        <v>539774.08239657164</v>
      </c>
      <c r="D168" s="51">
        <v>543814.68657481414</v>
      </c>
      <c r="E168" s="51">
        <v>547929.4665672608</v>
      </c>
      <c r="F168" s="51">
        <v>551869.54510720877</v>
      </c>
      <c r="G168" s="51">
        <v>556009.54331559211</v>
      </c>
      <c r="H168" s="51">
        <v>559752.94956382015</v>
      </c>
      <c r="I168" s="130">
        <f t="shared" si="56"/>
        <v>70968.865439869027</v>
      </c>
      <c r="J168" s="51">
        <f t="shared" si="57"/>
        <v>75684.57539650696</v>
      </c>
      <c r="K168" s="51">
        <f t="shared" si="58"/>
        <v>79165.420271693743</v>
      </c>
      <c r="L168" s="51">
        <f t="shared" si="59"/>
        <v>83613.054235845382</v>
      </c>
      <c r="M168" s="51">
        <f t="shared" si="60"/>
        <v>87184.623902464067</v>
      </c>
      <c r="N168" s="130">
        <f t="shared" si="61"/>
        <v>70879.747428647184</v>
      </c>
      <c r="O168" s="51">
        <f t="shared" si="62"/>
        <v>75565.184499513955</v>
      </c>
      <c r="P168" s="51">
        <f t="shared" si="63"/>
        <v>79040.359266981468</v>
      </c>
      <c r="Q168" s="51">
        <f t="shared" si="64"/>
        <v>83434.155219417531</v>
      </c>
      <c r="R168" s="51">
        <f t="shared" si="65"/>
        <v>87039.443956127725</v>
      </c>
      <c r="S168" s="51">
        <f t="shared" si="66"/>
        <v>90742.981151791406</v>
      </c>
      <c r="T168" s="54"/>
    </row>
    <row r="169" spans="1:20">
      <c r="A169" s="109" t="s">
        <v>358</v>
      </c>
      <c r="B169" s="107" t="s">
        <v>359</v>
      </c>
      <c r="C169" s="130">
        <v>197570.11458620595</v>
      </c>
      <c r="D169" s="51">
        <v>198632.8475862089</v>
      </c>
      <c r="E169" s="51">
        <v>199607.92722901603</v>
      </c>
      <c r="F169" s="51">
        <v>200518.67815687243</v>
      </c>
      <c r="G169" s="51">
        <v>201544.55532388447</v>
      </c>
      <c r="H169" s="51">
        <v>202492.17025789761</v>
      </c>
      <c r="I169" s="130">
        <f t="shared" si="56"/>
        <v>25921.969708231376</v>
      </c>
      <c r="J169" s="51">
        <f t="shared" si="57"/>
        <v>27571.507173634465</v>
      </c>
      <c r="K169" s="51">
        <f t="shared" si="58"/>
        <v>28764.307741478136</v>
      </c>
      <c r="L169" s="51">
        <f t="shared" si="59"/>
        <v>30308.393152291999</v>
      </c>
      <c r="M169" s="51">
        <f t="shared" si="60"/>
        <v>31539.27767756351</v>
      </c>
      <c r="N169" s="130">
        <f t="shared" si="61"/>
        <v>25943.668430954112</v>
      </c>
      <c r="O169" s="51">
        <f t="shared" si="62"/>
        <v>27600.813560320748</v>
      </c>
      <c r="P169" s="51">
        <f t="shared" si="63"/>
        <v>28794.002227259683</v>
      </c>
      <c r="Q169" s="51">
        <f t="shared" si="64"/>
        <v>30315.328443215421</v>
      </c>
      <c r="R169" s="51">
        <f t="shared" si="65"/>
        <v>31550.404554511155</v>
      </c>
      <c r="S169" s="51">
        <f t="shared" si="66"/>
        <v>32826.523207097001</v>
      </c>
      <c r="T169" s="54"/>
    </row>
    <row r="170" spans="1:20">
      <c r="A170" s="109" t="s">
        <v>360</v>
      </c>
      <c r="B170" s="107" t="s">
        <v>361</v>
      </c>
      <c r="C170" s="130">
        <v>813666.58988924196</v>
      </c>
      <c r="D170" s="51">
        <v>817891.26998094656</v>
      </c>
      <c r="E170" s="51">
        <v>822174.78521190071</v>
      </c>
      <c r="F170" s="51">
        <v>826304.69909379026</v>
      </c>
      <c r="G170" s="51">
        <v>831163.50779396179</v>
      </c>
      <c r="H170" s="51">
        <v>835938.33555239532</v>
      </c>
      <c r="I170" s="130">
        <f t="shared" si="56"/>
        <v>106736.38817905664</v>
      </c>
      <c r="J170" s="51">
        <f t="shared" si="57"/>
        <v>113565.6198786281</v>
      </c>
      <c r="K170" s="51">
        <f t="shared" si="58"/>
        <v>118533.01084684346</v>
      </c>
      <c r="L170" s="51">
        <f t="shared" si="59"/>
        <v>124990.87523140927</v>
      </c>
      <c r="M170" s="51">
        <f t="shared" si="60"/>
        <v>130202.02831906274</v>
      </c>
      <c r="N170" s="130">
        <f t="shared" si="61"/>
        <v>106845.59385736899</v>
      </c>
      <c r="O170" s="51">
        <f t="shared" si="62"/>
        <v>113649.2011753519</v>
      </c>
      <c r="P170" s="51">
        <f t="shared" si="63"/>
        <v>118601.014124187</v>
      </c>
      <c r="Q170" s="51">
        <f t="shared" si="64"/>
        <v>124924.51365355265</v>
      </c>
      <c r="R170" s="51">
        <f t="shared" si="65"/>
        <v>130112.89181047106</v>
      </c>
      <c r="S170" s="51">
        <f t="shared" si="66"/>
        <v>135516.09989049684</v>
      </c>
      <c r="T170" s="54"/>
    </row>
    <row r="171" spans="1:20">
      <c r="A171" s="109" t="s">
        <v>362</v>
      </c>
      <c r="B171" s="107" t="s">
        <v>363</v>
      </c>
      <c r="C171" s="130">
        <v>637555.51504416228</v>
      </c>
      <c r="D171" s="51">
        <v>642887.29025877616</v>
      </c>
      <c r="E171" s="51">
        <v>648025.60135757132</v>
      </c>
      <c r="F171" s="51">
        <v>652822.26713416353</v>
      </c>
      <c r="G171" s="51">
        <v>657730.76199160609</v>
      </c>
      <c r="H171" s="51">
        <v>662640.8557578373</v>
      </c>
      <c r="I171" s="130">
        <f t="shared" si="56"/>
        <v>83898.031299491849</v>
      </c>
      <c r="J171" s="51">
        <f t="shared" si="57"/>
        <v>89510.686096297592</v>
      </c>
      <c r="K171" s="51">
        <f t="shared" si="58"/>
        <v>93647.039592221365</v>
      </c>
      <c r="L171" s="51">
        <f t="shared" si="59"/>
        <v>98909.953140449739</v>
      </c>
      <c r="M171" s="51">
        <f t="shared" si="60"/>
        <v>103209.98547068328</v>
      </c>
      <c r="N171" s="130">
        <f t="shared" si="61"/>
        <v>83719.791949681632</v>
      </c>
      <c r="O171" s="51">
        <f t="shared" si="62"/>
        <v>89331.711518816664</v>
      </c>
      <c r="P171" s="51">
        <f t="shared" si="63"/>
        <v>93479.506890539968</v>
      </c>
      <c r="Q171" s="51">
        <f t="shared" si="64"/>
        <v>98696.648238095309</v>
      </c>
      <c r="R171" s="51">
        <f t="shared" si="65"/>
        <v>102963.19637825929</v>
      </c>
      <c r="S171" s="51">
        <f t="shared" si="66"/>
        <v>107422.40256401658</v>
      </c>
      <c r="T171" s="54"/>
    </row>
    <row r="172" spans="1:20">
      <c r="A172" s="109" t="s">
        <v>364</v>
      </c>
      <c r="B172" s="107" t="s">
        <v>365</v>
      </c>
      <c r="C172" s="130">
        <v>618618.39430938056</v>
      </c>
      <c r="D172" s="51">
        <v>623210.33473228558</v>
      </c>
      <c r="E172" s="51">
        <v>627838.11158920371</v>
      </c>
      <c r="F172" s="51">
        <v>632323.61497305636</v>
      </c>
      <c r="G172" s="51">
        <v>637096.43894245801</v>
      </c>
      <c r="H172" s="51">
        <v>641375.01043926307</v>
      </c>
      <c r="I172" s="130">
        <f t="shared" si="56"/>
        <v>81330.150652830271</v>
      </c>
      <c r="J172" s="51">
        <f t="shared" si="57"/>
        <v>86722.222097432372</v>
      </c>
      <c r="K172" s="51">
        <f t="shared" si="58"/>
        <v>90706.517819051107</v>
      </c>
      <c r="L172" s="51">
        <f t="shared" si="59"/>
        <v>95806.951055377445</v>
      </c>
      <c r="M172" s="51">
        <f t="shared" si="60"/>
        <v>99897.712212431376</v>
      </c>
      <c r="N172" s="130">
        <f t="shared" si="61"/>
        <v>81233.088014680601</v>
      </c>
      <c r="O172" s="51">
        <f t="shared" si="62"/>
        <v>86597.521340700841</v>
      </c>
      <c r="P172" s="51">
        <f t="shared" si="63"/>
        <v>90567.404984455658</v>
      </c>
      <c r="Q172" s="51">
        <f t="shared" si="64"/>
        <v>95597.568498396286</v>
      </c>
      <c r="R172" s="51">
        <f t="shared" si="65"/>
        <v>99733.035985869152</v>
      </c>
      <c r="S172" s="51">
        <f t="shared" si="66"/>
        <v>103974.94203268038</v>
      </c>
      <c r="T172" s="54"/>
    </row>
    <row r="173" spans="1:20">
      <c r="A173" s="109" t="s">
        <v>366</v>
      </c>
      <c r="B173" s="107" t="s">
        <v>367</v>
      </c>
      <c r="C173" s="130">
        <v>581449.07976948319</v>
      </c>
      <c r="D173" s="51">
        <v>585915.18375215062</v>
      </c>
      <c r="E173" s="51">
        <v>590446.20205872681</v>
      </c>
      <c r="F173" s="51">
        <v>594709.34825525561</v>
      </c>
      <c r="G173" s="51">
        <v>599270.07417246338</v>
      </c>
      <c r="H173" s="51">
        <v>603656.98374276864</v>
      </c>
      <c r="I173" s="130">
        <f t="shared" si="56"/>
        <v>76463.06151969287</v>
      </c>
      <c r="J173" s="51">
        <f t="shared" si="57"/>
        <v>81557.340541037091</v>
      </c>
      <c r="K173" s="51">
        <f t="shared" si="58"/>
        <v>85310.769386606262</v>
      </c>
      <c r="L173" s="51">
        <f t="shared" si="59"/>
        <v>90118.599250841551</v>
      </c>
      <c r="M173" s="51">
        <f t="shared" si="60"/>
        <v>94022.920530780699</v>
      </c>
      <c r="N173" s="130">
        <f t="shared" si="61"/>
        <v>76352.246728291706</v>
      </c>
      <c r="O173" s="51">
        <f t="shared" si="62"/>
        <v>81415.213774677759</v>
      </c>
      <c r="P173" s="51">
        <f t="shared" si="63"/>
        <v>85173.517370629779</v>
      </c>
      <c r="Q173" s="51">
        <f t="shared" si="64"/>
        <v>89910.872075987456</v>
      </c>
      <c r="R173" s="51">
        <f t="shared" si="65"/>
        <v>93811.580507193619</v>
      </c>
      <c r="S173" s="51">
        <f t="shared" si="66"/>
        <v>97860.376333169901</v>
      </c>
      <c r="T173" s="54"/>
    </row>
    <row r="174" spans="1:20">
      <c r="A174" s="109" t="s">
        <v>368</v>
      </c>
      <c r="B174" s="107" t="s">
        <v>369</v>
      </c>
      <c r="C174" s="130">
        <v>227407.26550936757</v>
      </c>
      <c r="D174" s="51">
        <v>229198.79727458543</v>
      </c>
      <c r="E174" s="51">
        <v>230898.55829168009</v>
      </c>
      <c r="F174" s="51">
        <v>232404.3203650747</v>
      </c>
      <c r="G174" s="51">
        <v>233906.08070039185</v>
      </c>
      <c r="H174" s="51">
        <v>235407.79634147024</v>
      </c>
      <c r="I174" s="130">
        <f t="shared" si="56"/>
        <v>29910.885094351193</v>
      </c>
      <c r="J174" s="51">
        <f t="shared" si="57"/>
        <v>31893.629399882309</v>
      </c>
      <c r="K174" s="51">
        <f t="shared" si="58"/>
        <v>33338.287748935909</v>
      </c>
      <c r="L174" s="51">
        <f t="shared" si="59"/>
        <v>35174.939075811795</v>
      </c>
      <c r="M174" s="51">
        <f t="shared" si="60"/>
        <v>36666.068850073847</v>
      </c>
      <c r="N174" s="130">
        <f t="shared" si="61"/>
        <v>29861.695973207141</v>
      </c>
      <c r="O174" s="51">
        <f t="shared" si="62"/>
        <v>31848.072203062977</v>
      </c>
      <c r="P174" s="51">
        <f t="shared" si="63"/>
        <v>33307.763343956154</v>
      </c>
      <c r="Q174" s="51">
        <f t="shared" si="64"/>
        <v>35135.945280756525</v>
      </c>
      <c r="R174" s="51">
        <f t="shared" si="65"/>
        <v>36616.377267041629</v>
      </c>
      <c r="S174" s="51">
        <f t="shared" si="66"/>
        <v>38162.559470288681</v>
      </c>
      <c r="T174" s="54"/>
    </row>
    <row r="175" spans="1:20">
      <c r="A175" s="109" t="s">
        <v>370</v>
      </c>
      <c r="B175" s="107" t="s">
        <v>371</v>
      </c>
      <c r="C175" s="130">
        <v>357579.57965822448</v>
      </c>
      <c r="D175" s="51">
        <v>358020.69677308074</v>
      </c>
      <c r="E175" s="51">
        <v>358614.71860837331</v>
      </c>
      <c r="F175" s="51">
        <v>359119.91942054295</v>
      </c>
      <c r="G175" s="51">
        <v>359657.79792201071</v>
      </c>
      <c r="H175" s="51">
        <v>360215.99034073472</v>
      </c>
      <c r="I175" s="130">
        <f t="shared" si="56"/>
        <v>46722.391434497273</v>
      </c>
      <c r="J175" s="51">
        <f t="shared" si="57"/>
        <v>49534.847758513097</v>
      </c>
      <c r="K175" s="51">
        <f t="shared" si="58"/>
        <v>51515.579362766162</v>
      </c>
      <c r="L175" s="51">
        <f t="shared" si="59"/>
        <v>54085.559007984193</v>
      </c>
      <c r="M175" s="51">
        <f t="shared" si="60"/>
        <v>56105.636720597431</v>
      </c>
      <c r="N175" s="130">
        <f t="shared" si="61"/>
        <v>46955.107920864772</v>
      </c>
      <c r="O175" s="51">
        <f t="shared" si="62"/>
        <v>49748.380604981139</v>
      </c>
      <c r="P175" s="51">
        <f t="shared" si="63"/>
        <v>51731.176961175188</v>
      </c>
      <c r="Q175" s="51">
        <f t="shared" si="64"/>
        <v>54293.387567704187</v>
      </c>
      <c r="R175" s="51">
        <f t="shared" si="65"/>
        <v>56301.937838949489</v>
      </c>
      <c r="S175" s="51">
        <f t="shared" si="66"/>
        <v>58395.534757850088</v>
      </c>
      <c r="T175" s="54"/>
    </row>
    <row r="176" spans="1:20">
      <c r="A176" s="109" t="s">
        <v>372</v>
      </c>
      <c r="B176" s="107" t="s">
        <v>373</v>
      </c>
      <c r="C176" s="130">
        <v>542854.80020896893</v>
      </c>
      <c r="D176" s="51">
        <v>544285.73761169636</v>
      </c>
      <c r="E176" s="51">
        <v>545504.13171238196</v>
      </c>
      <c r="F176" s="51">
        <v>546330.64302093373</v>
      </c>
      <c r="G176" s="51">
        <v>547198.05268903926</v>
      </c>
      <c r="H176" s="51">
        <v>548091.92150429206</v>
      </c>
      <c r="I176" s="130">
        <f t="shared" si="56"/>
        <v>71030.33850868656</v>
      </c>
      <c r="J176" s="51">
        <f t="shared" si="57"/>
        <v>75349.56797331461</v>
      </c>
      <c r="K176" s="51">
        <f t="shared" si="58"/>
        <v>78370.86743689554</v>
      </c>
      <c r="L176" s="51">
        <f t="shared" si="59"/>
        <v>82287.976901267291</v>
      </c>
      <c r="M176" s="51">
        <f t="shared" si="60"/>
        <v>85368.354159753013</v>
      </c>
      <c r="N176" s="130">
        <f t="shared" si="61"/>
        <v>71284.2879717428</v>
      </c>
      <c r="O176" s="51">
        <f t="shared" si="62"/>
        <v>75630.638889381356</v>
      </c>
      <c r="P176" s="51">
        <f t="shared" si="63"/>
        <v>78690.497925387011</v>
      </c>
      <c r="Q176" s="51">
        <f t="shared" si="64"/>
        <v>82596.758735939438</v>
      </c>
      <c r="R176" s="51">
        <f t="shared" si="65"/>
        <v>85660.06611310305</v>
      </c>
      <c r="S176" s="51">
        <f t="shared" si="66"/>
        <v>88852.58209227628</v>
      </c>
      <c r="T176" s="54"/>
    </row>
    <row r="177" spans="1:20">
      <c r="A177" s="109" t="s">
        <v>374</v>
      </c>
      <c r="B177" s="107" t="s">
        <v>375</v>
      </c>
      <c r="C177" s="130">
        <v>710865.10136884009</v>
      </c>
      <c r="D177" s="51">
        <v>716022.91805322596</v>
      </c>
      <c r="E177" s="51">
        <v>720843.11844613124</v>
      </c>
      <c r="F177" s="51">
        <v>725159.93995232414</v>
      </c>
      <c r="G177" s="51">
        <v>728723.24892332032</v>
      </c>
      <c r="H177" s="51">
        <v>732310.1014209647</v>
      </c>
      <c r="I177" s="130">
        <f t="shared" si="56"/>
        <v>93442.371781533249</v>
      </c>
      <c r="J177" s="51">
        <f t="shared" si="57"/>
        <v>99568.847225690013</v>
      </c>
      <c r="K177" s="51">
        <f t="shared" si="58"/>
        <v>104023.84389479161</v>
      </c>
      <c r="L177" s="51">
        <f t="shared" si="59"/>
        <v>109585.84662379186</v>
      </c>
      <c r="M177" s="51">
        <f t="shared" si="60"/>
        <v>114061.35657188301</v>
      </c>
      <c r="N177" s="130">
        <f t="shared" si="61"/>
        <v>93346.347081267493</v>
      </c>
      <c r="O177" s="51">
        <f t="shared" si="62"/>
        <v>99494.193967725441</v>
      </c>
      <c r="P177" s="51">
        <f t="shared" si="63"/>
        <v>103983.63755477908</v>
      </c>
      <c r="Q177" s="51">
        <f t="shared" si="64"/>
        <v>109632.98758791282</v>
      </c>
      <c r="R177" s="51">
        <f t="shared" si="65"/>
        <v>114076.57862481504</v>
      </c>
      <c r="S177" s="51">
        <f t="shared" si="66"/>
        <v>118716.66202436427</v>
      </c>
      <c r="T177" s="54"/>
    </row>
    <row r="178" spans="1:20">
      <c r="A178" s="109" t="s">
        <v>376</v>
      </c>
      <c r="B178" s="107" t="s">
        <v>377</v>
      </c>
      <c r="C178" s="130">
        <v>525942.82991388161</v>
      </c>
      <c r="D178" s="51">
        <v>530445.71712462988</v>
      </c>
      <c r="E178" s="51">
        <v>534993.02471290936</v>
      </c>
      <c r="F178" s="51">
        <v>539224.37227894575</v>
      </c>
      <c r="G178" s="51">
        <v>543435.60961821023</v>
      </c>
      <c r="H178" s="51">
        <v>547227.68494547356</v>
      </c>
      <c r="I178" s="130">
        <f t="shared" si="56"/>
        <v>69224.189142221236</v>
      </c>
      <c r="J178" s="51">
        <f t="shared" si="57"/>
        <v>73897.686447054904</v>
      </c>
      <c r="K178" s="51">
        <f t="shared" si="58"/>
        <v>77351.476323829818</v>
      </c>
      <c r="L178" s="51">
        <f t="shared" si="59"/>
        <v>81722.178417549643</v>
      </c>
      <c r="M178" s="51">
        <f t="shared" si="60"/>
        <v>85233.744526338734</v>
      </c>
      <c r="N178" s="130">
        <f t="shared" si="61"/>
        <v>69063.514092207261</v>
      </c>
      <c r="O178" s="51">
        <f t="shared" si="62"/>
        <v>73707.51373774324</v>
      </c>
      <c r="P178" s="51">
        <f t="shared" si="63"/>
        <v>77174.241318972112</v>
      </c>
      <c r="Q178" s="51">
        <f t="shared" si="64"/>
        <v>81522.400309432967</v>
      </c>
      <c r="R178" s="51">
        <f t="shared" si="65"/>
        <v>85071.081703143631</v>
      </c>
      <c r="S178" s="51">
        <f t="shared" si="66"/>
        <v>88712.478495093499</v>
      </c>
      <c r="T178" s="54"/>
    </row>
    <row r="179" spans="1:20">
      <c r="A179" s="109" t="s">
        <v>378</v>
      </c>
      <c r="B179" s="107" t="s">
        <v>379</v>
      </c>
      <c r="C179" s="130">
        <v>518206.89954462938</v>
      </c>
      <c r="D179" s="51">
        <v>521823.67368720204</v>
      </c>
      <c r="E179" s="51">
        <v>525197.8168407738</v>
      </c>
      <c r="F179" s="51">
        <v>528250.67096072552</v>
      </c>
      <c r="G179" s="51">
        <v>531314.27337464644</v>
      </c>
      <c r="H179" s="51">
        <v>534310.12466242223</v>
      </c>
      <c r="I179" s="130">
        <f t="shared" si="56"/>
        <v>68098.995844516234</v>
      </c>
      <c r="J179" s="51">
        <f t="shared" si="57"/>
        <v>72544.690862846634</v>
      </c>
      <c r="K179" s="51">
        <f t="shared" si="58"/>
        <v>75777.304158514584</v>
      </c>
      <c r="L179" s="51">
        <f t="shared" si="59"/>
        <v>79899.36448039973</v>
      </c>
      <c r="M179" s="51">
        <f t="shared" si="60"/>
        <v>83221.762926433221</v>
      </c>
      <c r="N179" s="130">
        <f t="shared" si="61"/>
        <v>68047.680230263242</v>
      </c>
      <c r="O179" s="51">
        <f t="shared" si="62"/>
        <v>72509.446971257639</v>
      </c>
      <c r="P179" s="51">
        <f t="shared" si="63"/>
        <v>75761.255165555747</v>
      </c>
      <c r="Q179" s="51">
        <f t="shared" si="64"/>
        <v>79863.346086866557</v>
      </c>
      <c r="R179" s="51">
        <f t="shared" si="65"/>
        <v>83173.570447574748</v>
      </c>
      <c r="S179" s="51">
        <f t="shared" si="66"/>
        <v>86618.379785644167</v>
      </c>
      <c r="T179" s="54"/>
    </row>
    <row r="180" spans="1:20">
      <c r="A180" s="109" t="s">
        <v>380</v>
      </c>
      <c r="B180" s="107" t="s">
        <v>381</v>
      </c>
      <c r="C180" s="130">
        <v>970367.45971059729</v>
      </c>
      <c r="D180" s="51">
        <v>977961.36122093012</v>
      </c>
      <c r="E180" s="51">
        <v>985431.57003394491</v>
      </c>
      <c r="F180" s="51">
        <v>992324.224486853</v>
      </c>
      <c r="G180" s="51">
        <v>998911.38409777242</v>
      </c>
      <c r="H180" s="51">
        <v>1005287.993084609</v>
      </c>
      <c r="I180" s="130">
        <f t="shared" si="56"/>
        <v>127625.84380907689</v>
      </c>
      <c r="J180" s="51">
        <f t="shared" si="57"/>
        <v>136116.00490768105</v>
      </c>
      <c r="K180" s="51">
        <f t="shared" si="58"/>
        <v>142348.43175124528</v>
      </c>
      <c r="L180" s="51">
        <f t="shared" si="59"/>
        <v>150216.90317995704</v>
      </c>
      <c r="M180" s="51">
        <f t="shared" si="60"/>
        <v>156579.17597225925</v>
      </c>
      <c r="N180" s="130">
        <f t="shared" si="61"/>
        <v>127422.569368073</v>
      </c>
      <c r="O180" s="51">
        <f t="shared" si="62"/>
        <v>135891.5684302483</v>
      </c>
      <c r="P180" s="51">
        <f t="shared" si="63"/>
        <v>142151.26230840772</v>
      </c>
      <c r="Q180" s="51">
        <f t="shared" si="64"/>
        <v>150024.10281172575</v>
      </c>
      <c r="R180" s="51">
        <f t="shared" si="65"/>
        <v>156372.66028717437</v>
      </c>
      <c r="S180" s="51">
        <f t="shared" si="66"/>
        <v>162969.80566102071</v>
      </c>
      <c r="T180" s="54"/>
    </row>
    <row r="181" spans="1:20">
      <c r="A181" s="109" t="s">
        <v>382</v>
      </c>
      <c r="B181" s="107" t="s">
        <v>383</v>
      </c>
      <c r="C181" s="130">
        <v>422426.17949791427</v>
      </c>
      <c r="D181" s="51">
        <v>425004.19215160434</v>
      </c>
      <c r="E181" s="51">
        <v>427576.72444281587</v>
      </c>
      <c r="F181" s="51">
        <v>430055.48527835804</v>
      </c>
      <c r="G181" s="51">
        <v>432382.61069624178</v>
      </c>
      <c r="H181" s="51">
        <v>434619.46583972796</v>
      </c>
      <c r="I181" s="130">
        <f t="shared" si="56"/>
        <v>55463.866770795583</v>
      </c>
      <c r="J181" s="51">
        <f t="shared" si="57"/>
        <v>59060.453604773094</v>
      </c>
      <c r="K181" s="51">
        <f t="shared" si="58"/>
        <v>61691.25209762132</v>
      </c>
      <c r="L181" s="51">
        <f t="shared" si="59"/>
        <v>65021.960708075232</v>
      </c>
      <c r="M181" s="51">
        <f t="shared" si="60"/>
        <v>67694.390354625983</v>
      </c>
      <c r="N181" s="130">
        <f t="shared" si="61"/>
        <v>55470.356740956988</v>
      </c>
      <c r="O181" s="51">
        <f t="shared" si="62"/>
        <v>59056.000115187468</v>
      </c>
      <c r="P181" s="51">
        <f t="shared" si="63"/>
        <v>61679.139335009124</v>
      </c>
      <c r="Q181" s="51">
        <f t="shared" si="64"/>
        <v>65017.749991451303</v>
      </c>
      <c r="R181" s="51">
        <f t="shared" si="65"/>
        <v>67686.503700779824</v>
      </c>
      <c r="S181" s="51">
        <f t="shared" si="66"/>
        <v>70457.272315631606</v>
      </c>
      <c r="T181" s="54"/>
    </row>
    <row r="182" spans="1:20">
      <c r="A182" s="109" t="s">
        <v>384</v>
      </c>
      <c r="B182" s="107" t="s">
        <v>385</v>
      </c>
      <c r="C182" s="130">
        <v>1350384.3222283591</v>
      </c>
      <c r="D182" s="51">
        <v>1357972.05699941</v>
      </c>
      <c r="E182" s="51">
        <v>1365360.2513563912</v>
      </c>
      <c r="F182" s="51">
        <v>1372118.8692936113</v>
      </c>
      <c r="G182" s="51">
        <v>1377982.8180704226</v>
      </c>
      <c r="H182" s="51">
        <v>1383686.1619415372</v>
      </c>
      <c r="I182" s="130">
        <f t="shared" si="56"/>
        <v>177217.97252534272</v>
      </c>
      <c r="J182" s="51">
        <f t="shared" si="57"/>
        <v>188594.91447790468</v>
      </c>
      <c r="K182" s="51">
        <f t="shared" si="58"/>
        <v>196829.79050646487</v>
      </c>
      <c r="L182" s="51">
        <f t="shared" si="59"/>
        <v>207221.8966176768</v>
      </c>
      <c r="M182" s="51">
        <f t="shared" si="60"/>
        <v>215516.78775774385</v>
      </c>
      <c r="N182" s="130">
        <f t="shared" si="61"/>
        <v>177324.00056368273</v>
      </c>
      <c r="O182" s="51">
        <f t="shared" si="62"/>
        <v>188695.54568057403</v>
      </c>
      <c r="P182" s="51">
        <f t="shared" si="63"/>
        <v>196957.0380512065</v>
      </c>
      <c r="Q182" s="51">
        <f t="shared" si="64"/>
        <v>207443.18967247073</v>
      </c>
      <c r="R182" s="51">
        <f t="shared" si="65"/>
        <v>215713.66842146081</v>
      </c>
      <c r="S182" s="51">
        <f t="shared" si="66"/>
        <v>224312.89984429072</v>
      </c>
      <c r="T182" s="54"/>
    </row>
    <row r="183" spans="1:20">
      <c r="A183" s="109" t="s">
        <v>386</v>
      </c>
      <c r="B183" s="107" t="s">
        <v>387</v>
      </c>
      <c r="C183" s="130">
        <v>896408.99981633481</v>
      </c>
      <c r="D183" s="51">
        <v>899894.02483727061</v>
      </c>
      <c r="E183" s="51">
        <v>902900.68116160156</v>
      </c>
      <c r="F183" s="51">
        <v>905608.44121849549</v>
      </c>
      <c r="G183" s="51">
        <v>908318.31577105774</v>
      </c>
      <c r="H183" s="51">
        <v>910917.0926523559</v>
      </c>
      <c r="I183" s="130">
        <f t="shared" si="56"/>
        <v>117437.90584447999</v>
      </c>
      <c r="J183" s="51">
        <f t="shared" si="57"/>
        <v>124716.15207528579</v>
      </c>
      <c r="K183" s="51">
        <f t="shared" si="58"/>
        <v>129909.09443413527</v>
      </c>
      <c r="L183" s="51">
        <f t="shared" si="59"/>
        <v>136593.46231197575</v>
      </c>
      <c r="M183" s="51">
        <f t="shared" si="60"/>
        <v>141880.38525050567</v>
      </c>
      <c r="N183" s="130">
        <f t="shared" si="61"/>
        <v>117710.80822859383</v>
      </c>
      <c r="O183" s="51">
        <f t="shared" si="62"/>
        <v>125043.80572201316</v>
      </c>
      <c r="P183" s="51">
        <f t="shared" si="63"/>
        <v>130245.95057556524</v>
      </c>
      <c r="Q183" s="51">
        <f t="shared" si="64"/>
        <v>136914.01513732801</v>
      </c>
      <c r="R183" s="51">
        <f t="shared" si="65"/>
        <v>142190.94274611212</v>
      </c>
      <c r="S183" s="51">
        <f t="shared" si="66"/>
        <v>147671.09781879402</v>
      </c>
      <c r="T183" s="54"/>
    </row>
    <row r="184" spans="1:20">
      <c r="A184" s="109" t="s">
        <v>388</v>
      </c>
      <c r="B184" s="107" t="s">
        <v>389</v>
      </c>
      <c r="C184" s="130">
        <v>1028357.3309210504</v>
      </c>
      <c r="D184" s="51">
        <v>1033908.0015203725</v>
      </c>
      <c r="E184" s="51">
        <v>1039044.8304895009</v>
      </c>
      <c r="F184" s="51">
        <v>1044045.1703738997</v>
      </c>
      <c r="G184" s="51">
        <v>1048844.7455385891</v>
      </c>
      <c r="H184" s="51">
        <v>1053536.8724414597</v>
      </c>
      <c r="I184" s="130">
        <f t="shared" si="56"/>
        <v>134926.9882710473</v>
      </c>
      <c r="J184" s="51">
        <f t="shared" si="57"/>
        <v>143521.51437703351</v>
      </c>
      <c r="K184" s="51">
        <f t="shared" si="58"/>
        <v>149767.77651179401</v>
      </c>
      <c r="L184" s="51">
        <f t="shared" si="59"/>
        <v>157725.91252794818</v>
      </c>
      <c r="M184" s="51">
        <f t="shared" si="60"/>
        <v>164094.20631505651</v>
      </c>
      <c r="N184" s="130">
        <f t="shared" si="61"/>
        <v>135037.43558500422</v>
      </c>
      <c r="O184" s="51">
        <f t="shared" si="62"/>
        <v>143665.57362121274</v>
      </c>
      <c r="P184" s="51">
        <f t="shared" si="63"/>
        <v>149885.12519851606</v>
      </c>
      <c r="Q184" s="51">
        <f t="shared" si="64"/>
        <v>157843.51133950864</v>
      </c>
      <c r="R184" s="51">
        <f t="shared" si="65"/>
        <v>164189.38226059941</v>
      </c>
      <c r="S184" s="51">
        <f t="shared" si="66"/>
        <v>170791.55479782372</v>
      </c>
      <c r="T184" s="54"/>
    </row>
    <row r="185" spans="1:20">
      <c r="A185" s="109" t="s">
        <v>390</v>
      </c>
      <c r="B185" s="107" t="s">
        <v>391</v>
      </c>
      <c r="C185" s="130">
        <v>607618.50591118273</v>
      </c>
      <c r="D185" s="51">
        <v>610344.43255776563</v>
      </c>
      <c r="E185" s="51">
        <v>612726.82345921046</v>
      </c>
      <c r="F185" s="51">
        <v>615127.63525358064</v>
      </c>
      <c r="G185" s="51">
        <v>617206.14235552843</v>
      </c>
      <c r="H185" s="51">
        <v>619291.48618184309</v>
      </c>
      <c r="I185" s="130">
        <f t="shared" si="56"/>
        <v>79651.125604910005</v>
      </c>
      <c r="J185" s="51">
        <f t="shared" si="57"/>
        <v>84634.925290823376</v>
      </c>
      <c r="K185" s="51">
        <f t="shared" si="58"/>
        <v>88239.762815907467</v>
      </c>
      <c r="L185" s="51">
        <f t="shared" si="59"/>
        <v>92815.836123477755</v>
      </c>
      <c r="M185" s="51">
        <f t="shared" si="60"/>
        <v>96458.08092808639</v>
      </c>
      <c r="N185" s="130">
        <f t="shared" si="61"/>
        <v>79788.651653553607</v>
      </c>
      <c r="O185" s="51">
        <f t="shared" si="62"/>
        <v>84809.753750800432</v>
      </c>
      <c r="P185" s="51">
        <f t="shared" si="63"/>
        <v>88387.55937355179</v>
      </c>
      <c r="Q185" s="51">
        <f t="shared" si="64"/>
        <v>92997.801843785957</v>
      </c>
      <c r="R185" s="51">
        <f t="shared" si="65"/>
        <v>96619.347784179117</v>
      </c>
      <c r="S185" s="51">
        <f t="shared" si="66"/>
        <v>100394.9254789173</v>
      </c>
      <c r="T185" s="54"/>
    </row>
    <row r="186" spans="1:20">
      <c r="A186" s="109" t="s">
        <v>392</v>
      </c>
      <c r="B186" s="107" t="s">
        <v>393</v>
      </c>
      <c r="C186" s="130">
        <v>219245.02258628685</v>
      </c>
      <c r="D186" s="51">
        <v>219956.30259250643</v>
      </c>
      <c r="E186" s="51">
        <v>220696.1944633997</v>
      </c>
      <c r="F186" s="51">
        <v>221501.4771785943</v>
      </c>
      <c r="G186" s="51">
        <v>222263.90895411198</v>
      </c>
      <c r="H186" s="51">
        <v>223078.78961161576</v>
      </c>
      <c r="I186" s="130">
        <f t="shared" si="56"/>
        <v>28704.721712570343</v>
      </c>
      <c r="J186" s="51">
        <f t="shared" si="57"/>
        <v>30484.394048438953</v>
      </c>
      <c r="K186" s="51">
        <f t="shared" si="58"/>
        <v>31774.280148468635</v>
      </c>
      <c r="L186" s="51">
        <f t="shared" si="59"/>
        <v>33424.182188007442</v>
      </c>
      <c r="M186" s="51">
        <f t="shared" si="60"/>
        <v>34745.757727692246</v>
      </c>
      <c r="N186" s="130">
        <f t="shared" si="61"/>
        <v>28789.881420217593</v>
      </c>
      <c r="O186" s="51">
        <f t="shared" si="62"/>
        <v>30563.791301629481</v>
      </c>
      <c r="P186" s="51">
        <f t="shared" si="63"/>
        <v>31836.043804191722</v>
      </c>
      <c r="Q186" s="51">
        <f t="shared" si="64"/>
        <v>33487.603713770695</v>
      </c>
      <c r="R186" s="51">
        <f t="shared" si="65"/>
        <v>34793.875895580859</v>
      </c>
      <c r="S186" s="51">
        <f t="shared" si="66"/>
        <v>36163.872681448564</v>
      </c>
      <c r="T186" s="54"/>
    </row>
    <row r="187" spans="1:20">
      <c r="A187" s="109" t="s">
        <v>394</v>
      </c>
      <c r="B187" s="107" t="s">
        <v>395</v>
      </c>
      <c r="C187" s="130">
        <v>180223.60179198781</v>
      </c>
      <c r="D187" s="51">
        <v>181590.84907856004</v>
      </c>
      <c r="E187" s="51">
        <v>182914.90127880464</v>
      </c>
      <c r="F187" s="51">
        <v>184208.61864802841</v>
      </c>
      <c r="G187" s="51">
        <v>185670.22473496423</v>
      </c>
      <c r="H187" s="51">
        <v>186931.47224293629</v>
      </c>
      <c r="I187" s="130">
        <f t="shared" si="56"/>
        <v>23697.956034504688</v>
      </c>
      <c r="J187" s="51">
        <f t="shared" si="57"/>
        <v>25265.727582987955</v>
      </c>
      <c r="K187" s="51">
        <f t="shared" si="58"/>
        <v>26424.637565579702</v>
      </c>
      <c r="L187" s="51">
        <f t="shared" si="59"/>
        <v>27921.201636523809</v>
      </c>
      <c r="M187" s="51">
        <f t="shared" si="60"/>
        <v>29115.612728318709</v>
      </c>
      <c r="N187" s="130">
        <f t="shared" si="61"/>
        <v>23665.833155568191</v>
      </c>
      <c r="O187" s="51">
        <f t="shared" si="62"/>
        <v>25232.760998919832</v>
      </c>
      <c r="P187" s="51">
        <f t="shared" si="63"/>
        <v>26385.986508331767</v>
      </c>
      <c r="Q187" s="51">
        <f t="shared" si="64"/>
        <v>27849.499247233114</v>
      </c>
      <c r="R187" s="51">
        <f t="shared" si="65"/>
        <v>29065.388021528528</v>
      </c>
      <c r="S187" s="51">
        <f t="shared" si="66"/>
        <v>30303.938685156289</v>
      </c>
      <c r="T187" s="54"/>
    </row>
    <row r="188" spans="1:20">
      <c r="A188" s="109" t="s">
        <v>396</v>
      </c>
      <c r="B188" s="107" t="s">
        <v>397</v>
      </c>
      <c r="C188" s="130">
        <v>271807.86920820276</v>
      </c>
      <c r="D188" s="51">
        <v>273676.61952131445</v>
      </c>
      <c r="E188" s="51">
        <v>275575.63226146164</v>
      </c>
      <c r="F188" s="51">
        <v>277546.4989785708</v>
      </c>
      <c r="G188" s="51">
        <v>279530.26846968289</v>
      </c>
      <c r="H188" s="51">
        <v>281306.16022026911</v>
      </c>
      <c r="I188" s="130">
        <f t="shared" si="56"/>
        <v>35715.326680818478</v>
      </c>
      <c r="J188" s="51">
        <f t="shared" si="57"/>
        <v>38064.798463932217</v>
      </c>
      <c r="K188" s="51">
        <f t="shared" si="58"/>
        <v>39813.91151473557</v>
      </c>
      <c r="L188" s="51">
        <f t="shared" si="59"/>
        <v>42035.932258899746</v>
      </c>
      <c r="M188" s="51">
        <f t="shared" si="60"/>
        <v>43814.993381208049</v>
      </c>
      <c r="N188" s="130">
        <f t="shared" si="61"/>
        <v>35692.104802545342</v>
      </c>
      <c r="O188" s="51">
        <f t="shared" si="62"/>
        <v>38028.440124679022</v>
      </c>
      <c r="P188" s="51">
        <f t="shared" si="63"/>
        <v>39752.556320125754</v>
      </c>
      <c r="Q188" s="51">
        <f t="shared" si="64"/>
        <v>41960.745762633866</v>
      </c>
      <c r="R188" s="51">
        <f t="shared" si="65"/>
        <v>43758.527940766748</v>
      </c>
      <c r="S188" s="51">
        <f t="shared" si="66"/>
        <v>45603.260535995243</v>
      </c>
      <c r="T188" s="54"/>
    </row>
    <row r="189" spans="1:20">
      <c r="A189" s="109" t="s">
        <v>398</v>
      </c>
      <c r="B189" s="107" t="s">
        <v>399</v>
      </c>
      <c r="C189" s="130">
        <v>174949.84318447849</v>
      </c>
      <c r="D189" s="51">
        <v>176113.4215670352</v>
      </c>
      <c r="E189" s="51">
        <v>177187.51637735227</v>
      </c>
      <c r="F189" s="51">
        <v>178299.437204819</v>
      </c>
      <c r="G189" s="51">
        <v>179601.71707357492</v>
      </c>
      <c r="H189" s="51">
        <v>180692.02830983559</v>
      </c>
      <c r="I189" s="130">
        <f t="shared" si="56"/>
        <v>22983.141180072536</v>
      </c>
      <c r="J189" s="51">
        <f t="shared" si="57"/>
        <v>24474.613542134346</v>
      </c>
      <c r="K189" s="51">
        <f t="shared" si="58"/>
        <v>25576.968335485679</v>
      </c>
      <c r="L189" s="51">
        <f t="shared" si="59"/>
        <v>27008.615753201331</v>
      </c>
      <c r="M189" s="51">
        <f t="shared" si="60"/>
        <v>28143.784758333404</v>
      </c>
      <c r="N189" s="130">
        <f t="shared" si="61"/>
        <v>22973.316248420208</v>
      </c>
      <c r="O189" s="51">
        <f t="shared" si="62"/>
        <v>24471.650954066074</v>
      </c>
      <c r="P189" s="51">
        <f t="shared" si="63"/>
        <v>25559.79520471895</v>
      </c>
      <c r="Q189" s="51">
        <f t="shared" si="64"/>
        <v>26956.122241519461</v>
      </c>
      <c r="R189" s="51">
        <f t="shared" si="65"/>
        <v>28115.405168102901</v>
      </c>
      <c r="S189" s="51">
        <f t="shared" si="66"/>
        <v>29292.446483712403</v>
      </c>
      <c r="T189" s="54"/>
    </row>
    <row r="190" spans="1:20">
      <c r="A190" s="109" t="s">
        <v>400</v>
      </c>
      <c r="B190" s="107" t="s">
        <v>401</v>
      </c>
      <c r="C190" s="130">
        <v>191277.01317116694</v>
      </c>
      <c r="D190" s="51">
        <v>192574.45745138839</v>
      </c>
      <c r="E190" s="51">
        <v>193924.3539659922</v>
      </c>
      <c r="F190" s="51">
        <v>195236.18347826324</v>
      </c>
      <c r="G190" s="51">
        <v>196553.52993331061</v>
      </c>
      <c r="H190" s="51">
        <v>197917.57305054794</v>
      </c>
      <c r="I190" s="130">
        <f t="shared" si="56"/>
        <v>25131.338110970981</v>
      </c>
      <c r="J190" s="51">
        <f t="shared" si="57"/>
        <v>26786.444760689581</v>
      </c>
      <c r="K190" s="51">
        <f t="shared" si="58"/>
        <v>28006.536425733862</v>
      </c>
      <c r="L190" s="51">
        <f t="shared" si="59"/>
        <v>29557.839710014723</v>
      </c>
      <c r="M190" s="51">
        <f t="shared" si="60"/>
        <v>30826.758811269319</v>
      </c>
      <c r="N190" s="130">
        <f t="shared" si="61"/>
        <v>25117.297818900322</v>
      </c>
      <c r="O190" s="51">
        <f t="shared" si="62"/>
        <v>26758.976479400419</v>
      </c>
      <c r="P190" s="51">
        <f t="shared" si="63"/>
        <v>27974.130875123767</v>
      </c>
      <c r="Q190" s="51">
        <f t="shared" si="64"/>
        <v>29516.696801247923</v>
      </c>
      <c r="R190" s="51">
        <f t="shared" si="65"/>
        <v>30769.094089629638</v>
      </c>
      <c r="S190" s="51">
        <f t="shared" si="66"/>
        <v>32084.923563027169</v>
      </c>
      <c r="T190" s="54"/>
    </row>
    <row r="191" spans="1:20">
      <c r="A191" s="109" t="s">
        <v>402</v>
      </c>
      <c r="B191" s="107" t="s">
        <v>403</v>
      </c>
      <c r="C191" s="130">
        <v>288019.26342849788</v>
      </c>
      <c r="D191" s="51">
        <v>289923.87125049223</v>
      </c>
      <c r="E191" s="51">
        <v>291924.86088565132</v>
      </c>
      <c r="F191" s="51">
        <v>293917.8668194334</v>
      </c>
      <c r="G191" s="51">
        <v>295919.10884546558</v>
      </c>
      <c r="H191" s="51">
        <v>297849.64614970767</v>
      </c>
      <c r="I191" s="130">
        <f t="shared" si="56"/>
        <v>37835.624367146353</v>
      </c>
      <c r="J191" s="51">
        <f t="shared" si="57"/>
        <v>40323.089908329865</v>
      </c>
      <c r="K191" s="51">
        <f t="shared" si="58"/>
        <v>42162.37634131447</v>
      </c>
      <c r="L191" s="51">
        <f t="shared" si="59"/>
        <v>44500.49607021753</v>
      </c>
      <c r="M191" s="51">
        <f t="shared" si="60"/>
        <v>46391.732994492319</v>
      </c>
      <c r="N191" s="130">
        <f t="shared" si="61"/>
        <v>37820.883425444343</v>
      </c>
      <c r="O191" s="51">
        <f t="shared" si="62"/>
        <v>40286.059502813383</v>
      </c>
      <c r="P191" s="51">
        <f t="shared" si="63"/>
        <v>42110.978312448628</v>
      </c>
      <c r="Q191" s="51">
        <f t="shared" si="64"/>
        <v>44435.843831912825</v>
      </c>
      <c r="R191" s="51">
        <f t="shared" si="65"/>
        <v>46324.087418194984</v>
      </c>
      <c r="S191" s="51">
        <f t="shared" si="66"/>
        <v>48285.167318353</v>
      </c>
      <c r="T191" s="54"/>
    </row>
    <row r="192" spans="1:20">
      <c r="A192" s="109" t="s">
        <v>404</v>
      </c>
      <c r="B192" s="107" t="s">
        <v>405</v>
      </c>
      <c r="C192" s="130">
        <v>468408.22611935</v>
      </c>
      <c r="D192" s="51">
        <v>472196.53644335468</v>
      </c>
      <c r="E192" s="51">
        <v>475796.62939092511</v>
      </c>
      <c r="F192" s="51">
        <v>479378.01508313592</v>
      </c>
      <c r="G192" s="51">
        <v>483074.3121632504</v>
      </c>
      <c r="H192" s="51">
        <v>486451.37178723322</v>
      </c>
      <c r="I192" s="130">
        <f t="shared" si="56"/>
        <v>61622.558719569286</v>
      </c>
      <c r="J192" s="51">
        <f t="shared" si="57"/>
        <v>65720.987951504721</v>
      </c>
      <c r="K192" s="51">
        <f t="shared" si="58"/>
        <v>68766.545227087001</v>
      </c>
      <c r="L192" s="51">
        <f t="shared" si="59"/>
        <v>72645.009691719213</v>
      </c>
      <c r="M192" s="51">
        <f t="shared" si="60"/>
        <v>75767.496945136081</v>
      </c>
      <c r="N192" s="130">
        <f t="shared" si="61"/>
        <v>61508.43073722774</v>
      </c>
      <c r="O192" s="51">
        <f t="shared" si="62"/>
        <v>65613.56152610037</v>
      </c>
      <c r="P192" s="51">
        <f t="shared" si="63"/>
        <v>68634.995596574867</v>
      </c>
      <c r="Q192" s="51">
        <f t="shared" si="64"/>
        <v>72474.55503538021</v>
      </c>
      <c r="R192" s="51">
        <f t="shared" si="65"/>
        <v>75621.938554231776</v>
      </c>
      <c r="S192" s="51">
        <f t="shared" si="66"/>
        <v>78859.875049785929</v>
      </c>
      <c r="T192" s="54"/>
    </row>
    <row r="193" spans="1:20">
      <c r="A193" s="109" t="s">
        <v>406</v>
      </c>
      <c r="B193" s="107" t="s">
        <v>407</v>
      </c>
      <c r="C193" s="130">
        <v>166318.77330869343</v>
      </c>
      <c r="D193" s="51">
        <v>167891.68809230821</v>
      </c>
      <c r="E193" s="51">
        <v>169442.85942699001</v>
      </c>
      <c r="F193" s="51">
        <v>170981.31202058081</v>
      </c>
      <c r="G193" s="51">
        <v>172564.96658167747</v>
      </c>
      <c r="H193" s="51">
        <v>174061.19677235966</v>
      </c>
      <c r="I193" s="130">
        <f t="shared" si="56"/>
        <v>21910.189104567864</v>
      </c>
      <c r="J193" s="51">
        <f t="shared" si="57"/>
        <v>23404.857106964013</v>
      </c>
      <c r="K193" s="51">
        <f t="shared" si="58"/>
        <v>24527.186804782556</v>
      </c>
      <c r="L193" s="51">
        <f t="shared" si="59"/>
        <v>25950.424922492555</v>
      </c>
      <c r="M193" s="51">
        <f t="shared" si="60"/>
        <v>27110.995999996503</v>
      </c>
      <c r="N193" s="130">
        <f t="shared" si="61"/>
        <v>21839.938280144241</v>
      </c>
      <c r="O193" s="51">
        <f t="shared" si="62"/>
        <v>23329.20882761919</v>
      </c>
      <c r="P193" s="51">
        <f t="shared" si="63"/>
        <v>24442.606761485236</v>
      </c>
      <c r="Q193" s="51">
        <f t="shared" si="64"/>
        <v>25849.734694045277</v>
      </c>
      <c r="R193" s="51">
        <f t="shared" si="65"/>
        <v>27013.850604092258</v>
      </c>
      <c r="S193" s="51">
        <f t="shared" si="66"/>
        <v>28217.505437497734</v>
      </c>
      <c r="T193" s="54"/>
    </row>
    <row r="194" spans="1:20">
      <c r="A194" s="109" t="s">
        <v>408</v>
      </c>
      <c r="B194" s="107" t="s">
        <v>409</v>
      </c>
      <c r="C194" s="130">
        <v>210671.197549556</v>
      </c>
      <c r="D194" s="51">
        <v>211794.54275757738</v>
      </c>
      <c r="E194" s="51">
        <v>212891.88065411989</v>
      </c>
      <c r="F194" s="51">
        <v>213928.64200816964</v>
      </c>
      <c r="G194" s="51">
        <v>214996.35920883383</v>
      </c>
      <c r="H194" s="51">
        <v>215895.93738848274</v>
      </c>
      <c r="I194" s="130">
        <f t="shared" si="56"/>
        <v>27639.596312728976</v>
      </c>
      <c r="J194" s="51">
        <f t="shared" si="57"/>
        <v>29406.397311711287</v>
      </c>
      <c r="K194" s="51">
        <f t="shared" si="58"/>
        <v>30687.960593004726</v>
      </c>
      <c r="L194" s="51">
        <f t="shared" si="59"/>
        <v>32331.283624810054</v>
      </c>
      <c r="M194" s="51">
        <f t="shared" si="60"/>
        <v>33626.988688406578</v>
      </c>
      <c r="N194" s="130">
        <f t="shared" si="61"/>
        <v>27664.020485208101</v>
      </c>
      <c r="O194" s="51">
        <f t="shared" si="62"/>
        <v>29429.682747754872</v>
      </c>
      <c r="P194" s="51">
        <f t="shared" si="63"/>
        <v>30710.249692073059</v>
      </c>
      <c r="Q194" s="51">
        <f t="shared" si="64"/>
        <v>32342.707948708077</v>
      </c>
      <c r="R194" s="51">
        <f t="shared" si="65"/>
        <v>33656.191306607063</v>
      </c>
      <c r="S194" s="51">
        <f t="shared" si="66"/>
        <v>34999.442151144496</v>
      </c>
      <c r="T194" s="54"/>
    </row>
    <row r="195" spans="1:20">
      <c r="A195" s="109" t="s">
        <v>410</v>
      </c>
      <c r="B195" s="107" t="s">
        <v>411</v>
      </c>
      <c r="C195" s="130">
        <v>490553.69510804187</v>
      </c>
      <c r="D195" s="51">
        <v>495883.05732420448</v>
      </c>
      <c r="E195" s="51">
        <v>501802.79859925533</v>
      </c>
      <c r="F195" s="51">
        <v>505614.34204571717</v>
      </c>
      <c r="G195" s="51">
        <v>509470.14341943379</v>
      </c>
      <c r="H195" s="51">
        <v>513243.6809723801</v>
      </c>
      <c r="I195" s="130">
        <f t="shared" si="56"/>
        <v>64713.695378123681</v>
      </c>
      <c r="J195" s="51">
        <f t="shared" si="57"/>
        <v>69313.176352236711</v>
      </c>
      <c r="K195" s="51">
        <f t="shared" si="58"/>
        <v>72530.133685252091</v>
      </c>
      <c r="L195" s="51">
        <f t="shared" si="59"/>
        <v>76614.430894928242</v>
      </c>
      <c r="M195" s="51">
        <f t="shared" si="60"/>
        <v>79940.547576858095</v>
      </c>
      <c r="N195" s="130">
        <f t="shared" si="61"/>
        <v>64416.434844498275</v>
      </c>
      <c r="O195" s="51">
        <f t="shared" si="62"/>
        <v>68904.896542788571</v>
      </c>
      <c r="P195" s="51">
        <f t="shared" si="63"/>
        <v>72386.458298995523</v>
      </c>
      <c r="Q195" s="51">
        <f t="shared" si="64"/>
        <v>76441.082624356233</v>
      </c>
      <c r="R195" s="51">
        <f t="shared" si="65"/>
        <v>79754.023161265097</v>
      </c>
      <c r="S195" s="51">
        <f t="shared" si="66"/>
        <v>83203.244761897731</v>
      </c>
      <c r="T195" s="54"/>
    </row>
    <row r="196" spans="1:20">
      <c r="A196" s="109" t="s">
        <v>412</v>
      </c>
      <c r="B196" s="107" t="s">
        <v>413</v>
      </c>
      <c r="C196" s="130">
        <v>946991.8923788307</v>
      </c>
      <c r="D196" s="51">
        <v>952302.29681220523</v>
      </c>
      <c r="E196" s="51">
        <v>957555.22837974876</v>
      </c>
      <c r="F196" s="51">
        <v>962489.16333728854</v>
      </c>
      <c r="G196" s="51">
        <v>967763.61355510354</v>
      </c>
      <c r="H196" s="51">
        <v>972800.55390047492</v>
      </c>
      <c r="I196" s="130">
        <f t="shared" si="56"/>
        <v>124277.28641573917</v>
      </c>
      <c r="J196" s="51">
        <f t="shared" si="57"/>
        <v>132265.49273332473</v>
      </c>
      <c r="K196" s="51">
        <f t="shared" si="58"/>
        <v>138068.60660837006</v>
      </c>
      <c r="L196" s="51">
        <f t="shared" si="59"/>
        <v>145532.88244862293</v>
      </c>
      <c r="M196" s="51">
        <f t="shared" si="60"/>
        <v>151519.07728223893</v>
      </c>
      <c r="N196" s="130">
        <f t="shared" si="61"/>
        <v>124353.03646067479</v>
      </c>
      <c r="O196" s="51">
        <f t="shared" si="62"/>
        <v>132326.14075056853</v>
      </c>
      <c r="P196" s="51">
        <f t="shared" si="63"/>
        <v>138130.02199585317</v>
      </c>
      <c r="Q196" s="51">
        <f t="shared" si="64"/>
        <v>145513.50217249317</v>
      </c>
      <c r="R196" s="51">
        <f t="shared" si="65"/>
        <v>151496.69248931922</v>
      </c>
      <c r="S196" s="51">
        <f t="shared" si="66"/>
        <v>157703.18387036637</v>
      </c>
      <c r="T196" s="54"/>
    </row>
    <row r="197" spans="1:20">
      <c r="A197" s="109" t="s">
        <v>414</v>
      </c>
      <c r="B197" s="107" t="s">
        <v>415</v>
      </c>
      <c r="C197" s="130">
        <v>297844.43217067997</v>
      </c>
      <c r="D197" s="51">
        <v>299905.57148828061</v>
      </c>
      <c r="E197" s="51">
        <v>302065.88200695446</v>
      </c>
      <c r="F197" s="51">
        <v>304138.73145835201</v>
      </c>
      <c r="G197" s="51">
        <v>306459.80379253748</v>
      </c>
      <c r="H197" s="51">
        <v>308566.12674027961</v>
      </c>
      <c r="I197" s="130">
        <f t="shared" si="56"/>
        <v>39138.255499634644</v>
      </c>
      <c r="J197" s="51">
        <f t="shared" si="57"/>
        <v>41723.85209485962</v>
      </c>
      <c r="K197" s="51">
        <f t="shared" si="58"/>
        <v>43628.554447814065</v>
      </c>
      <c r="L197" s="51">
        <f t="shared" si="59"/>
        <v>46085.612205162666</v>
      </c>
      <c r="M197" s="51">
        <f t="shared" si="60"/>
        <v>48060.8842344726</v>
      </c>
      <c r="N197" s="130">
        <f t="shared" si="61"/>
        <v>39111.062968333281</v>
      </c>
      <c r="O197" s="51">
        <f t="shared" si="62"/>
        <v>41673.055916680103</v>
      </c>
      <c r="P197" s="51">
        <f t="shared" si="63"/>
        <v>43573.84899502663</v>
      </c>
      <c r="Q197" s="51">
        <f t="shared" si="64"/>
        <v>45981.080771187168</v>
      </c>
      <c r="R197" s="51">
        <f t="shared" si="65"/>
        <v>47974.160223840256</v>
      </c>
      <c r="S197" s="51">
        <f t="shared" si="66"/>
        <v>50022.443373801339</v>
      </c>
      <c r="T197" s="54"/>
    </row>
    <row r="198" spans="1:20">
      <c r="A198" s="109"/>
      <c r="B198" s="107"/>
      <c r="C198" s="131"/>
      <c r="D198" s="51"/>
      <c r="E198" s="51"/>
      <c r="F198" s="51"/>
      <c r="G198" s="51"/>
      <c r="H198" s="51"/>
      <c r="I198" s="131"/>
      <c r="J198" s="51"/>
      <c r="K198" s="51"/>
      <c r="L198" s="51"/>
      <c r="M198" s="51"/>
      <c r="N198" s="131"/>
      <c r="O198" s="51"/>
      <c r="P198" s="51"/>
      <c r="Q198" s="51"/>
      <c r="R198" s="51"/>
      <c r="S198" s="51"/>
    </row>
    <row r="199" spans="1:20">
      <c r="A199" s="109"/>
      <c r="B199" s="107"/>
      <c r="C199" s="131"/>
      <c r="D199" s="51"/>
      <c r="E199" s="51"/>
      <c r="F199" s="51"/>
      <c r="G199" s="51"/>
      <c r="H199" s="51"/>
      <c r="I199" s="131"/>
      <c r="J199" s="51"/>
      <c r="K199" s="51"/>
      <c r="L199" s="51"/>
      <c r="M199" s="51"/>
      <c r="N199" s="131"/>
      <c r="O199" s="51"/>
      <c r="P199" s="51"/>
      <c r="Q199" s="51"/>
      <c r="R199" s="51"/>
      <c r="S199" s="51"/>
    </row>
    <row r="200" spans="1:20">
      <c r="A200" s="109"/>
      <c r="B200" s="107"/>
      <c r="C200" s="131"/>
      <c r="D200" s="51"/>
      <c r="E200" s="51"/>
      <c r="F200" s="51"/>
      <c r="G200" s="51"/>
      <c r="H200" s="51"/>
      <c r="I200" s="131"/>
      <c r="J200" s="51"/>
      <c r="K200" s="51"/>
      <c r="L200" s="51"/>
      <c r="M200" s="51"/>
      <c r="N200" s="131"/>
      <c r="O200" s="51"/>
      <c r="P200" s="51"/>
      <c r="Q200" s="51"/>
      <c r="R200" s="51"/>
      <c r="S200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5EB8"/>
  </sheetPr>
  <dimension ref="A1:T200"/>
  <sheetViews>
    <sheetView workbookViewId="0"/>
  </sheetViews>
  <sheetFormatPr defaultColWidth="9.140625" defaultRowHeight="12.75"/>
  <cols>
    <col min="1" max="1" width="7" style="108" customWidth="1"/>
    <col min="2" max="2" width="53.42578125" style="49" bestFit="1" customWidth="1"/>
    <col min="3" max="3" width="11.42578125" style="132" customWidth="1"/>
    <col min="4" max="8" width="11.42578125" style="47" customWidth="1"/>
    <col min="9" max="9" width="12.28515625" style="132" customWidth="1"/>
    <col min="10" max="13" width="12.28515625" style="47" customWidth="1"/>
    <col min="14" max="14" width="12.28515625" style="132" customWidth="1"/>
    <col min="15" max="19" width="12.28515625" style="47" customWidth="1"/>
    <col min="20" max="16384" width="9.140625" style="47"/>
  </cols>
  <sheetData>
    <row r="1" spans="1:20">
      <c r="A1" s="49" t="s">
        <v>0</v>
      </c>
      <c r="C1" s="115" t="s">
        <v>724</v>
      </c>
      <c r="D1" s="113"/>
      <c r="E1" s="113"/>
      <c r="F1" s="113"/>
      <c r="G1" s="113"/>
      <c r="H1" s="113"/>
      <c r="I1" s="115" t="s">
        <v>726</v>
      </c>
      <c r="J1" s="113"/>
      <c r="K1" s="113"/>
      <c r="L1" s="113"/>
      <c r="M1" s="113"/>
      <c r="N1" s="115" t="s">
        <v>727</v>
      </c>
      <c r="O1" s="113"/>
      <c r="P1" s="113"/>
      <c r="Q1" s="113"/>
      <c r="R1" s="113"/>
      <c r="S1" s="113"/>
      <c r="T1" s="54"/>
    </row>
    <row r="2" spans="1:20">
      <c r="A2" s="49" t="s">
        <v>1</v>
      </c>
      <c r="C2" s="127">
        <f t="shared" ref="C2:S2" si="0">SUM(C6:C197)</f>
        <v>59079904.556231298</v>
      </c>
      <c r="D2" s="100">
        <f t="shared" si="0"/>
        <v>59447416.898437589</v>
      </c>
      <c r="E2" s="100">
        <f t="shared" si="0"/>
        <v>59802739.78125003</v>
      </c>
      <c r="F2" s="100">
        <f t="shared" si="0"/>
        <v>60137620.015625007</v>
      </c>
      <c r="G2" s="100">
        <f t="shared" si="0"/>
        <v>60459122.5</v>
      </c>
      <c r="H2" s="100">
        <f t="shared" si="0"/>
        <v>60764816.945312515</v>
      </c>
      <c r="I2" s="127">
        <f t="shared" si="0"/>
        <v>16201611.999999968</v>
      </c>
      <c r="J2" s="100">
        <f t="shared" si="0"/>
        <v>17521036.371755101</v>
      </c>
      <c r="K2" s="100">
        <f t="shared" si="0"/>
        <v>18710917.911769323</v>
      </c>
      <c r="L2" s="100">
        <f t="shared" si="0"/>
        <v>20011778.345655922</v>
      </c>
      <c r="M2" s="100">
        <f t="shared" si="0"/>
        <v>21500480.384755827</v>
      </c>
      <c r="N2" s="127">
        <f t="shared" si="0"/>
        <v>16201611.999999993</v>
      </c>
      <c r="O2" s="100">
        <f t="shared" si="0"/>
        <v>17521036.371755075</v>
      </c>
      <c r="P2" s="100">
        <f t="shared" si="0"/>
        <v>18710917.911769316</v>
      </c>
      <c r="Q2" s="100">
        <f t="shared" si="0"/>
        <v>20011778.345655926</v>
      </c>
      <c r="R2" s="100">
        <f t="shared" si="0"/>
        <v>21500480.384755824</v>
      </c>
      <c r="S2" s="100">
        <f t="shared" si="0"/>
        <v>23151907.553286102</v>
      </c>
      <c r="T2" s="54"/>
    </row>
    <row r="3" spans="1:20">
      <c r="A3" s="101" t="s">
        <v>424</v>
      </c>
      <c r="B3" s="102"/>
      <c r="C3" s="128"/>
      <c r="D3" s="111"/>
      <c r="E3" s="111"/>
      <c r="F3" s="111"/>
      <c r="G3" s="111"/>
      <c r="H3" s="111"/>
      <c r="I3" s="133">
        <f>Quanta!E17</f>
        <v>16201612</v>
      </c>
      <c r="J3" s="112">
        <f>Quanta!F17</f>
        <v>17521036.371755108</v>
      </c>
      <c r="K3" s="112">
        <f>Quanta!H17</f>
        <v>18710917.911769316</v>
      </c>
      <c r="L3" s="112">
        <f>Quanta!I17</f>
        <v>20011778.345655926</v>
      </c>
      <c r="M3" s="112">
        <f>Quanta!J17</f>
        <v>21500480.384755831</v>
      </c>
      <c r="N3" s="133">
        <f>Quanta!E17</f>
        <v>16201612</v>
      </c>
      <c r="O3" s="112">
        <f>Quanta!F17</f>
        <v>17521036.371755108</v>
      </c>
      <c r="P3" s="112">
        <f>Quanta!H17</f>
        <v>18710917.911769316</v>
      </c>
      <c r="Q3" s="112">
        <f>Quanta!I17</f>
        <v>20011778.345655926</v>
      </c>
      <c r="R3" s="112">
        <f>Quanta!J17</f>
        <v>21500480.384755831</v>
      </c>
      <c r="S3" s="112">
        <f>Quanta!K17</f>
        <v>23151907.553286109</v>
      </c>
      <c r="T3" s="54"/>
    </row>
    <row r="4" spans="1:20">
      <c r="B4" s="104"/>
      <c r="C4" s="129"/>
      <c r="I4" s="129"/>
      <c r="N4" s="129"/>
      <c r="T4" s="54"/>
    </row>
    <row r="5" spans="1:20" s="106" customFormat="1">
      <c r="A5" s="105" t="s">
        <v>420</v>
      </c>
      <c r="B5" s="105" t="s">
        <v>421</v>
      </c>
      <c r="C5" s="116" t="s">
        <v>11</v>
      </c>
      <c r="D5" s="114" t="s">
        <v>12</v>
      </c>
      <c r="E5" s="114" t="s">
        <v>13</v>
      </c>
      <c r="F5" s="114" t="s">
        <v>14</v>
      </c>
      <c r="G5" s="114" t="s">
        <v>15</v>
      </c>
      <c r="H5" s="114" t="s">
        <v>16</v>
      </c>
      <c r="I5" s="116" t="s">
        <v>12</v>
      </c>
      <c r="J5" s="114" t="s">
        <v>13</v>
      </c>
      <c r="K5" s="114" t="s">
        <v>14</v>
      </c>
      <c r="L5" s="114" t="s">
        <v>15</v>
      </c>
      <c r="M5" s="114" t="s">
        <v>16</v>
      </c>
      <c r="N5" s="116" t="s">
        <v>11</v>
      </c>
      <c r="O5" s="114" t="s">
        <v>12</v>
      </c>
      <c r="P5" s="114" t="s">
        <v>13</v>
      </c>
      <c r="Q5" s="114" t="s">
        <v>14</v>
      </c>
      <c r="R5" s="114" t="s">
        <v>15</v>
      </c>
      <c r="S5" s="114" t="s">
        <v>16</v>
      </c>
      <c r="T5" s="117"/>
    </row>
    <row r="6" spans="1:20">
      <c r="A6" s="109" t="s">
        <v>32</v>
      </c>
      <c r="B6" s="107" t="s">
        <v>33</v>
      </c>
      <c r="C6" s="130">
        <v>102539.63319911812</v>
      </c>
      <c r="D6" s="51">
        <v>103158.40912320485</v>
      </c>
      <c r="E6" s="51">
        <v>103779.75591222804</v>
      </c>
      <c r="F6" s="51">
        <v>104380.40718546115</v>
      </c>
      <c r="G6" s="51">
        <v>104928.15322532998</v>
      </c>
      <c r="H6" s="51">
        <v>105465.92003631327</v>
      </c>
      <c r="I6" s="130">
        <f t="shared" ref="I6:I37" si="1">D6/D$2*I$3</f>
        <v>28114.468320916254</v>
      </c>
      <c r="J6" s="51">
        <f t="shared" ref="J6:J37" si="2">E6/E$2*J$3</f>
        <v>30405.44437664904</v>
      </c>
      <c r="K6" s="51">
        <f t="shared" ref="K6:K37" si="3">F6/F$2*K$3</f>
        <v>32476.397136048545</v>
      </c>
      <c r="L6" s="51">
        <f t="shared" ref="L6:L37" si="4">G6/G$2*L$3</f>
        <v>34730.886882526713</v>
      </c>
      <c r="M6" s="51">
        <f t="shared" ref="M6:M37" si="5">H6/H$2*M$3</f>
        <v>37317.119658926313</v>
      </c>
      <c r="N6" s="130">
        <f t="shared" ref="N6:N37" si="6">C6/C$2*N$3</f>
        <v>28119.668848368317</v>
      </c>
      <c r="O6" s="51">
        <f t="shared" ref="O6:O37" si="7">D6/D$2*O$3</f>
        <v>30404.050042880328</v>
      </c>
      <c r="P6" s="51">
        <f t="shared" ref="P6:P37" si="8">E6/E$2*P$3</f>
        <v>32470.326625168647</v>
      </c>
      <c r="Q6" s="51">
        <f t="shared" ref="Q6:Q37" si="9">F6/F$2*Q$3</f>
        <v>34734.290643394866</v>
      </c>
      <c r="R6" s="51">
        <f t="shared" ref="R6:R37" si="10">G6/G$2*R$3</f>
        <v>37314.562417439345</v>
      </c>
      <c r="S6" s="51">
        <f t="shared" ref="S6:S37" si="11">H6/H$2*S$3</f>
        <v>40183.404697828999</v>
      </c>
      <c r="T6" s="54"/>
    </row>
    <row r="7" spans="1:20">
      <c r="A7" s="109" t="s">
        <v>34</v>
      </c>
      <c r="B7" s="107" t="s">
        <v>35</v>
      </c>
      <c r="C7" s="130">
        <v>273145.99447520671</v>
      </c>
      <c r="D7" s="51">
        <v>274835.36997874151</v>
      </c>
      <c r="E7" s="51">
        <v>276505.60640556703</v>
      </c>
      <c r="F7" s="51">
        <v>278233.53378415672</v>
      </c>
      <c r="G7" s="51">
        <v>279803.36978930951</v>
      </c>
      <c r="H7" s="51">
        <v>281291.4109497735</v>
      </c>
      <c r="I7" s="130">
        <f t="shared" si="1"/>
        <v>74902.767194734872</v>
      </c>
      <c r="J7" s="51">
        <f t="shared" si="2"/>
        <v>81010.74975071779</v>
      </c>
      <c r="K7" s="51">
        <f t="shared" si="3"/>
        <v>86568.188258601222</v>
      </c>
      <c r="L7" s="51">
        <f t="shared" si="4"/>
        <v>92614.030522709974</v>
      </c>
      <c r="M7" s="51">
        <f t="shared" si="5"/>
        <v>99529.641782166844</v>
      </c>
      <c r="N7" s="130">
        <f t="shared" si="6"/>
        <v>74905.426051076531</v>
      </c>
      <c r="O7" s="51">
        <f t="shared" si="7"/>
        <v>81002.687162490678</v>
      </c>
      <c r="P7" s="51">
        <f t="shared" si="8"/>
        <v>86512.319042959032</v>
      </c>
      <c r="Q7" s="51">
        <f t="shared" si="9"/>
        <v>92586.766901823605</v>
      </c>
      <c r="R7" s="51">
        <f t="shared" si="10"/>
        <v>99503.707877064066</v>
      </c>
      <c r="S7" s="51">
        <f t="shared" si="11"/>
        <v>107174.39908859869</v>
      </c>
      <c r="T7" s="54"/>
    </row>
    <row r="8" spans="1:20">
      <c r="A8" s="109" t="s">
        <v>36</v>
      </c>
      <c r="B8" s="107" t="s">
        <v>37</v>
      </c>
      <c r="C8" s="130">
        <v>234389.40570765687</v>
      </c>
      <c r="D8" s="51">
        <v>235905.95988068788</v>
      </c>
      <c r="E8" s="51">
        <v>237389.91493489523</v>
      </c>
      <c r="F8" s="51">
        <v>238701.7027066391</v>
      </c>
      <c r="G8" s="51">
        <v>240066.75713596735</v>
      </c>
      <c r="H8" s="51">
        <v>241422.58366489678</v>
      </c>
      <c r="I8" s="130">
        <f t="shared" si="1"/>
        <v>64293.068225390351</v>
      </c>
      <c r="J8" s="51">
        <f t="shared" si="2"/>
        <v>69550.615056707204</v>
      </c>
      <c r="K8" s="51">
        <f t="shared" si="3"/>
        <v>74268.452319580363</v>
      </c>
      <c r="L8" s="51">
        <f t="shared" si="4"/>
        <v>79461.337401405253</v>
      </c>
      <c r="M8" s="51">
        <f t="shared" si="5"/>
        <v>85422.811841854898</v>
      </c>
      <c r="N8" s="130">
        <f t="shared" si="6"/>
        <v>64277.121581529573</v>
      </c>
      <c r="O8" s="51">
        <f t="shared" si="7"/>
        <v>69528.957169743167</v>
      </c>
      <c r="P8" s="51">
        <f t="shared" si="8"/>
        <v>74273.908313835476</v>
      </c>
      <c r="Q8" s="51">
        <f t="shared" si="9"/>
        <v>79431.902427378984</v>
      </c>
      <c r="R8" s="51">
        <f t="shared" si="10"/>
        <v>85372.568925951709</v>
      </c>
      <c r="S8" s="51">
        <f t="shared" si="11"/>
        <v>91984.039766227666</v>
      </c>
      <c r="T8" s="54"/>
    </row>
    <row r="9" spans="1:20">
      <c r="A9" s="109" t="s">
        <v>38</v>
      </c>
      <c r="B9" s="107" t="s">
        <v>39</v>
      </c>
      <c r="C9" s="130">
        <v>286018.34347447142</v>
      </c>
      <c r="D9" s="51">
        <v>287812.92029842042</v>
      </c>
      <c r="E9" s="51">
        <v>289584.30054464587</v>
      </c>
      <c r="F9" s="51">
        <v>291290.93191442906</v>
      </c>
      <c r="G9" s="51">
        <v>293012.1647938462</v>
      </c>
      <c r="H9" s="51">
        <v>294601.28088355291</v>
      </c>
      <c r="I9" s="130">
        <f t="shared" si="1"/>
        <v>78439.627935868935</v>
      </c>
      <c r="J9" s="51">
        <f t="shared" si="2"/>
        <v>84842.552048473182</v>
      </c>
      <c r="K9" s="51">
        <f t="shared" si="3"/>
        <v>90630.801719083</v>
      </c>
      <c r="L9" s="51">
        <f t="shared" si="4"/>
        <v>96986.099896425992</v>
      </c>
      <c r="M9" s="51">
        <f t="shared" si="5"/>
        <v>104239.08734327869</v>
      </c>
      <c r="N9" s="130">
        <f t="shared" si="6"/>
        <v>78435.438592247403</v>
      </c>
      <c r="O9" s="51">
        <f t="shared" si="7"/>
        <v>84827.582221528181</v>
      </c>
      <c r="P9" s="51">
        <f t="shared" si="8"/>
        <v>90604.345149531626</v>
      </c>
      <c r="Q9" s="51">
        <f t="shared" si="9"/>
        <v>96931.830060061329</v>
      </c>
      <c r="R9" s="51">
        <f t="shared" si="10"/>
        <v>104201.02113862027</v>
      </c>
      <c r="S9" s="51">
        <f t="shared" si="11"/>
        <v>112245.57174646176</v>
      </c>
      <c r="T9" s="54"/>
    </row>
    <row r="10" spans="1:20">
      <c r="A10" s="109" t="s">
        <v>40</v>
      </c>
      <c r="B10" s="107" t="s">
        <v>41</v>
      </c>
      <c r="C10" s="130">
        <v>320281.64519266755</v>
      </c>
      <c r="D10" s="51">
        <v>322666.33210622589</v>
      </c>
      <c r="E10" s="51">
        <v>324913.83821832383</v>
      </c>
      <c r="F10" s="51">
        <v>327052.52522584295</v>
      </c>
      <c r="G10" s="51">
        <v>329069.99072483933</v>
      </c>
      <c r="H10" s="51">
        <v>330992.62198960228</v>
      </c>
      <c r="I10" s="130">
        <f t="shared" si="1"/>
        <v>87938.467152903497</v>
      </c>
      <c r="J10" s="51">
        <f t="shared" si="2"/>
        <v>95193.417524571007</v>
      </c>
      <c r="K10" s="51">
        <f t="shared" si="3"/>
        <v>101757.48476157934</v>
      </c>
      <c r="L10" s="51">
        <f t="shared" si="4"/>
        <v>108921.12624678826</v>
      </c>
      <c r="M10" s="51">
        <f t="shared" si="5"/>
        <v>117115.47461734471</v>
      </c>
      <c r="N10" s="130">
        <f t="shared" si="6"/>
        <v>87831.53908440024</v>
      </c>
      <c r="O10" s="51">
        <f t="shared" si="7"/>
        <v>95099.986437301064</v>
      </c>
      <c r="P10" s="51">
        <f t="shared" si="8"/>
        <v>101658.15441798605</v>
      </c>
      <c r="Q10" s="51">
        <f t="shared" si="9"/>
        <v>108832.08614684302</v>
      </c>
      <c r="R10" s="51">
        <f t="shared" si="10"/>
        <v>117023.9095149155</v>
      </c>
      <c r="S10" s="51">
        <f t="shared" si="11"/>
        <v>126110.97951664595</v>
      </c>
      <c r="T10" s="54"/>
    </row>
    <row r="11" spans="1:20">
      <c r="A11" s="109" t="s">
        <v>42</v>
      </c>
      <c r="B11" s="107" t="s">
        <v>43</v>
      </c>
      <c r="C11" s="130">
        <v>347422.73527427256</v>
      </c>
      <c r="D11" s="51">
        <v>349066.98029785027</v>
      </c>
      <c r="E11" s="51">
        <v>350621.53169653437</v>
      </c>
      <c r="F11" s="51">
        <v>352124.34844048519</v>
      </c>
      <c r="G11" s="51">
        <v>353560.95815184712</v>
      </c>
      <c r="H11" s="51">
        <v>354963.7612480945</v>
      </c>
      <c r="I11" s="130">
        <f t="shared" si="1"/>
        <v>95133.616763524202</v>
      </c>
      <c r="J11" s="51">
        <f t="shared" si="2"/>
        <v>102725.27031448083</v>
      </c>
      <c r="K11" s="51">
        <f t="shared" si="3"/>
        <v>109558.20627243523</v>
      </c>
      <c r="L11" s="51">
        <f t="shared" si="4"/>
        <v>117027.55901249633</v>
      </c>
      <c r="M11" s="51">
        <f t="shared" si="5"/>
        <v>125597.20854392441</v>
      </c>
      <c r="N11" s="130">
        <f t="shared" si="6"/>
        <v>95274.499834966191</v>
      </c>
      <c r="O11" s="51">
        <f t="shared" si="7"/>
        <v>102881.09352886115</v>
      </c>
      <c r="P11" s="51">
        <f t="shared" si="8"/>
        <v>109701.50735016288</v>
      </c>
      <c r="Q11" s="51">
        <f t="shared" si="9"/>
        <v>117175.14609438552</v>
      </c>
      <c r="R11" s="51">
        <f t="shared" si="10"/>
        <v>125733.39028463846</v>
      </c>
      <c r="S11" s="51">
        <f t="shared" si="11"/>
        <v>135244.18567044759</v>
      </c>
      <c r="T11" s="54"/>
    </row>
    <row r="12" spans="1:20">
      <c r="A12" s="109" t="s">
        <v>44</v>
      </c>
      <c r="B12" s="107" t="s">
        <v>45</v>
      </c>
      <c r="C12" s="130">
        <v>165924.63552534039</v>
      </c>
      <c r="D12" s="51">
        <v>167003.5818585697</v>
      </c>
      <c r="E12" s="51">
        <v>168043.44194083443</v>
      </c>
      <c r="F12" s="51">
        <v>169091.37577338796</v>
      </c>
      <c r="G12" s="51">
        <v>170033.89532389131</v>
      </c>
      <c r="H12" s="51">
        <v>170974.17624771781</v>
      </c>
      <c r="I12" s="130">
        <f t="shared" si="1"/>
        <v>45514.630862857521</v>
      </c>
      <c r="J12" s="51">
        <f t="shared" si="2"/>
        <v>49233.450993216931</v>
      </c>
      <c r="K12" s="51">
        <f t="shared" si="3"/>
        <v>52610.243818461146</v>
      </c>
      <c r="L12" s="51">
        <f t="shared" si="4"/>
        <v>56280.681620382013</v>
      </c>
      <c r="M12" s="51">
        <f t="shared" si="5"/>
        <v>60495.976249253181</v>
      </c>
      <c r="N12" s="130">
        <f t="shared" si="6"/>
        <v>45501.877266310599</v>
      </c>
      <c r="O12" s="51">
        <f t="shared" si="7"/>
        <v>49221.244330202091</v>
      </c>
      <c r="P12" s="51">
        <f t="shared" si="8"/>
        <v>52576.973216734506</v>
      </c>
      <c r="Q12" s="51">
        <f t="shared" si="9"/>
        <v>56267.925655519248</v>
      </c>
      <c r="R12" s="51">
        <f t="shared" si="10"/>
        <v>60467.474220370161</v>
      </c>
      <c r="S12" s="51">
        <f t="shared" si="11"/>
        <v>65142.602602570063</v>
      </c>
      <c r="T12" s="54"/>
    </row>
    <row r="13" spans="1:20">
      <c r="A13" s="109" t="s">
        <v>46</v>
      </c>
      <c r="B13" s="107" t="s">
        <v>47</v>
      </c>
      <c r="C13" s="130">
        <v>281829.25126567815</v>
      </c>
      <c r="D13" s="51">
        <v>283235.17940897343</v>
      </c>
      <c r="E13" s="51">
        <v>284596.62369986437</v>
      </c>
      <c r="F13" s="51">
        <v>285947.70733775559</v>
      </c>
      <c r="G13" s="51">
        <v>287225.86178059125</v>
      </c>
      <c r="H13" s="51">
        <v>288451.28686916974</v>
      </c>
      <c r="I13" s="130">
        <f t="shared" si="1"/>
        <v>77192.024833886142</v>
      </c>
      <c r="J13" s="51">
        <f t="shared" si="2"/>
        <v>83381.260011893653</v>
      </c>
      <c r="K13" s="51">
        <f t="shared" si="3"/>
        <v>88968.337584115419</v>
      </c>
      <c r="L13" s="51">
        <f t="shared" si="4"/>
        <v>95070.851898209366</v>
      </c>
      <c r="M13" s="51">
        <f t="shared" si="5"/>
        <v>102063.02836178592</v>
      </c>
      <c r="N13" s="130">
        <f t="shared" si="6"/>
        <v>77286.654634167484</v>
      </c>
      <c r="O13" s="51">
        <f t="shared" si="7"/>
        <v>83478.377011123492</v>
      </c>
      <c r="P13" s="51">
        <f t="shared" si="8"/>
        <v>89043.81443882329</v>
      </c>
      <c r="Q13" s="51">
        <f t="shared" si="9"/>
        <v>95153.78453960894</v>
      </c>
      <c r="R13" s="51">
        <f t="shared" si="10"/>
        <v>102143.29536800987</v>
      </c>
      <c r="S13" s="51">
        <f t="shared" si="11"/>
        <v>109902.37217750057</v>
      </c>
      <c r="T13" s="54"/>
    </row>
    <row r="14" spans="1:20">
      <c r="A14" s="109" t="s">
        <v>48</v>
      </c>
      <c r="B14" s="107" t="s">
        <v>49</v>
      </c>
      <c r="C14" s="130">
        <v>192750.34208381275</v>
      </c>
      <c r="D14" s="51">
        <v>193688.79541554669</v>
      </c>
      <c r="E14" s="51">
        <v>194626.03480982059</v>
      </c>
      <c r="F14" s="51">
        <v>195420.92325061379</v>
      </c>
      <c r="G14" s="51">
        <v>196257.60782838773</v>
      </c>
      <c r="H14" s="51">
        <v>197029.99405056692</v>
      </c>
      <c r="I14" s="130">
        <f t="shared" si="1"/>
        <v>52787.335023004875</v>
      </c>
      <c r="J14" s="51">
        <f t="shared" si="2"/>
        <v>57021.632240710416</v>
      </c>
      <c r="K14" s="51">
        <f t="shared" si="3"/>
        <v>60802.287357470588</v>
      </c>
      <c r="L14" s="51">
        <f t="shared" si="4"/>
        <v>64960.647526936278</v>
      </c>
      <c r="M14" s="51">
        <f t="shared" si="5"/>
        <v>69715.334222191901</v>
      </c>
      <c r="N14" s="130">
        <f t="shared" si="6"/>
        <v>52858.349700563784</v>
      </c>
      <c r="O14" s="51">
        <f t="shared" si="7"/>
        <v>57086.221846695909</v>
      </c>
      <c r="P14" s="51">
        <f t="shared" si="8"/>
        <v>60894.062281097562</v>
      </c>
      <c r="Q14" s="51">
        <f t="shared" si="9"/>
        <v>65029.513957796058</v>
      </c>
      <c r="R14" s="51">
        <f t="shared" si="10"/>
        <v>69793.154002083858</v>
      </c>
      <c r="S14" s="51">
        <f t="shared" si="11"/>
        <v>75070.088857317416</v>
      </c>
      <c r="T14" s="54"/>
    </row>
    <row r="15" spans="1:20">
      <c r="A15" s="109" t="s">
        <v>50</v>
      </c>
      <c r="B15" s="107" t="s">
        <v>51</v>
      </c>
      <c r="C15" s="130">
        <v>227701.59045218941</v>
      </c>
      <c r="D15" s="51">
        <v>228290.10081820356</v>
      </c>
      <c r="E15" s="51">
        <v>228783.50788345022</v>
      </c>
      <c r="F15" s="51">
        <v>229273.72928694371</v>
      </c>
      <c r="G15" s="51">
        <v>229786.9195476663</v>
      </c>
      <c r="H15" s="51">
        <v>230278.95837726927</v>
      </c>
      <c r="I15" s="130">
        <f t="shared" si="1"/>
        <v>62217.465953421874</v>
      </c>
      <c r="J15" s="51">
        <f t="shared" si="2"/>
        <v>67029.10564877576</v>
      </c>
      <c r="K15" s="51">
        <f t="shared" si="3"/>
        <v>71335.079886743319</v>
      </c>
      <c r="L15" s="51">
        <f t="shared" si="4"/>
        <v>76058.743669641728</v>
      </c>
      <c r="M15" s="51">
        <f t="shared" si="5"/>
        <v>81479.850948426465</v>
      </c>
      <c r="N15" s="130">
        <f t="shared" si="6"/>
        <v>62443.107313723238</v>
      </c>
      <c r="O15" s="51">
        <f t="shared" si="7"/>
        <v>67284.322321034459</v>
      </c>
      <c r="P15" s="51">
        <f t="shared" si="8"/>
        <v>71581.159178195536</v>
      </c>
      <c r="Q15" s="51">
        <f t="shared" si="9"/>
        <v>76294.589805518335</v>
      </c>
      <c r="R15" s="51">
        <f t="shared" si="10"/>
        <v>81716.85185156409</v>
      </c>
      <c r="S15" s="51">
        <f t="shared" si="11"/>
        <v>87738.224581763177</v>
      </c>
      <c r="T15" s="54"/>
    </row>
    <row r="16" spans="1:20">
      <c r="A16" s="109" t="s">
        <v>52</v>
      </c>
      <c r="B16" s="107" t="s">
        <v>53</v>
      </c>
      <c r="C16" s="130">
        <v>322056.39942487422</v>
      </c>
      <c r="D16" s="51">
        <v>323672.76291531033</v>
      </c>
      <c r="E16" s="51">
        <v>325234.75574855378</v>
      </c>
      <c r="F16" s="51">
        <v>326645.33035432053</v>
      </c>
      <c r="G16" s="51">
        <v>328020.54638257396</v>
      </c>
      <c r="H16" s="51">
        <v>329254.95356340788</v>
      </c>
      <c r="I16" s="130">
        <f t="shared" si="1"/>
        <v>88212.756639719883</v>
      </c>
      <c r="J16" s="51">
        <f t="shared" si="2"/>
        <v>95287.44010179842</v>
      </c>
      <c r="K16" s="51">
        <f t="shared" si="3"/>
        <v>101630.79218855817</v>
      </c>
      <c r="L16" s="51">
        <f t="shared" si="4"/>
        <v>108573.76348836387</v>
      </c>
      <c r="M16" s="51">
        <f t="shared" si="5"/>
        <v>116500.63353346181</v>
      </c>
      <c r="N16" s="130">
        <f t="shared" si="6"/>
        <v>88318.233835882158</v>
      </c>
      <c r="O16" s="51">
        <f t="shared" si="7"/>
        <v>95396.613468913711</v>
      </c>
      <c r="P16" s="51">
        <f t="shared" si="8"/>
        <v>101758.56221847386</v>
      </c>
      <c r="Q16" s="51">
        <f t="shared" si="9"/>
        <v>108696.5853819262</v>
      </c>
      <c r="R16" s="51">
        <f t="shared" si="10"/>
        <v>116650.70599222511</v>
      </c>
      <c r="S16" s="51">
        <f t="shared" si="11"/>
        <v>125448.91319629936</v>
      </c>
      <c r="T16" s="54"/>
    </row>
    <row r="17" spans="1:20">
      <c r="A17" s="109" t="s">
        <v>54</v>
      </c>
      <c r="B17" s="107" t="s">
        <v>55</v>
      </c>
      <c r="C17" s="130">
        <v>211298.06077204499</v>
      </c>
      <c r="D17" s="51">
        <v>212344.81646791566</v>
      </c>
      <c r="E17" s="51">
        <v>213295.83046200598</v>
      </c>
      <c r="F17" s="51">
        <v>214161.74243282608</v>
      </c>
      <c r="G17" s="51">
        <v>214975.94238291899</v>
      </c>
      <c r="H17" s="51">
        <v>215822.36570606215</v>
      </c>
      <c r="I17" s="130">
        <f t="shared" si="1"/>
        <v>57871.788315074788</v>
      </c>
      <c r="J17" s="51">
        <f t="shared" si="2"/>
        <v>62491.518233755436</v>
      </c>
      <c r="K17" s="51">
        <f t="shared" si="3"/>
        <v>66633.211980469932</v>
      </c>
      <c r="L17" s="51">
        <f t="shared" si="4"/>
        <v>71156.357067793608</v>
      </c>
      <c r="M17" s="51">
        <f t="shared" si="5"/>
        <v>76364.659250615034</v>
      </c>
      <c r="N17" s="130">
        <f t="shared" si="6"/>
        <v>57944.731337925339</v>
      </c>
      <c r="O17" s="51">
        <f t="shared" si="7"/>
        <v>62584.742059428267</v>
      </c>
      <c r="P17" s="51">
        <f t="shared" si="8"/>
        <v>66735.41696075513</v>
      </c>
      <c r="Q17" s="51">
        <f t="shared" si="9"/>
        <v>71265.828587357493</v>
      </c>
      <c r="R17" s="51">
        <f t="shared" si="10"/>
        <v>76449.770378297326</v>
      </c>
      <c r="S17" s="51">
        <f t="shared" si="11"/>
        <v>82230.140893129268</v>
      </c>
      <c r="T17" s="54"/>
    </row>
    <row r="18" spans="1:20">
      <c r="A18" s="109" t="s">
        <v>56</v>
      </c>
      <c r="B18" s="107" t="s">
        <v>57</v>
      </c>
      <c r="C18" s="130">
        <v>182791.76401611167</v>
      </c>
      <c r="D18" s="51">
        <v>184378.51485589071</v>
      </c>
      <c r="E18" s="51">
        <v>185850.50023550077</v>
      </c>
      <c r="F18" s="51">
        <v>187349.13222227999</v>
      </c>
      <c r="G18" s="51">
        <v>188772.50791446966</v>
      </c>
      <c r="H18" s="51">
        <v>190069.54965835565</v>
      </c>
      <c r="I18" s="130">
        <f t="shared" si="1"/>
        <v>50249.940446275104</v>
      </c>
      <c r="J18" s="51">
        <f t="shared" si="2"/>
        <v>54450.571767215872</v>
      </c>
      <c r="K18" s="51">
        <f t="shared" si="3"/>
        <v>58290.87072187927</v>
      </c>
      <c r="L18" s="51">
        <f t="shared" si="4"/>
        <v>62483.103127041679</v>
      </c>
      <c r="M18" s="51">
        <f t="shared" si="5"/>
        <v>67252.512713840988</v>
      </c>
      <c r="N18" s="130">
        <f t="shared" si="6"/>
        <v>50127.38696227708</v>
      </c>
      <c r="O18" s="51">
        <f t="shared" si="7"/>
        <v>54342.18732294751</v>
      </c>
      <c r="P18" s="51">
        <f t="shared" si="8"/>
        <v>58148.396987958731</v>
      </c>
      <c r="Q18" s="51">
        <f t="shared" si="9"/>
        <v>62343.493246143327</v>
      </c>
      <c r="R18" s="51">
        <f t="shared" si="10"/>
        <v>67131.301874191442</v>
      </c>
      <c r="S18" s="51">
        <f t="shared" si="11"/>
        <v>72418.10086164395</v>
      </c>
      <c r="T18" s="54"/>
    </row>
    <row r="19" spans="1:20">
      <c r="A19" s="109" t="s">
        <v>58</v>
      </c>
      <c r="B19" s="107" t="s">
        <v>59</v>
      </c>
      <c r="C19" s="130">
        <v>255124.93417558412</v>
      </c>
      <c r="D19" s="51">
        <v>256541.84038508774</v>
      </c>
      <c r="E19" s="51">
        <v>257921.02646203394</v>
      </c>
      <c r="F19" s="51">
        <v>259161.01325604389</v>
      </c>
      <c r="G19" s="51">
        <v>260360.49950814323</v>
      </c>
      <c r="H19" s="51">
        <v>261449.55260283721</v>
      </c>
      <c r="I19" s="130">
        <f t="shared" si="1"/>
        <v>69917.106184547461</v>
      </c>
      <c r="J19" s="51">
        <f t="shared" si="2"/>
        <v>75565.83029827282</v>
      </c>
      <c r="K19" s="51">
        <f t="shared" si="3"/>
        <v>80634.05974005771</v>
      </c>
      <c r="L19" s="51">
        <f t="shared" si="4"/>
        <v>86178.501947679135</v>
      </c>
      <c r="M19" s="51">
        <f t="shared" si="5"/>
        <v>92508.975751536826</v>
      </c>
      <c r="N19" s="130">
        <f t="shared" si="6"/>
        <v>69963.471100468974</v>
      </c>
      <c r="O19" s="51">
        <f t="shared" si="7"/>
        <v>75611.004662210165</v>
      </c>
      <c r="P19" s="51">
        <f t="shared" si="8"/>
        <v>80697.626421515175</v>
      </c>
      <c r="Q19" s="51">
        <f t="shared" si="9"/>
        <v>86240.073214870252</v>
      </c>
      <c r="R19" s="51">
        <f t="shared" si="10"/>
        <v>92589.432018965614</v>
      </c>
      <c r="S19" s="51">
        <f t="shared" si="11"/>
        <v>99614.48377531633</v>
      </c>
      <c r="T19" s="54"/>
    </row>
    <row r="20" spans="1:20">
      <c r="A20" s="109" t="s">
        <v>60</v>
      </c>
      <c r="B20" s="107" t="s">
        <v>61</v>
      </c>
      <c r="C20" s="130">
        <v>410071.10769395158</v>
      </c>
      <c r="D20" s="51">
        <v>412249.70518030139</v>
      </c>
      <c r="E20" s="51">
        <v>414337.34846690984</v>
      </c>
      <c r="F20" s="51">
        <v>416245.47963896592</v>
      </c>
      <c r="G20" s="51">
        <v>418176.46012125077</v>
      </c>
      <c r="H20" s="51">
        <v>420007.37942560506</v>
      </c>
      <c r="I20" s="130">
        <f t="shared" si="1"/>
        <v>112353.23785146962</v>
      </c>
      <c r="J20" s="51">
        <f t="shared" si="2"/>
        <v>121392.76192395133</v>
      </c>
      <c r="K20" s="51">
        <f t="shared" si="3"/>
        <v>129508.53390350608</v>
      </c>
      <c r="L20" s="51">
        <f t="shared" si="4"/>
        <v>138415.08581798378</v>
      </c>
      <c r="M20" s="51">
        <f t="shared" si="5"/>
        <v>148611.66176012871</v>
      </c>
      <c r="N20" s="130">
        <f t="shared" si="6"/>
        <v>112454.70061557302</v>
      </c>
      <c r="O20" s="51">
        <f t="shared" si="7"/>
        <v>121503.04345518533</v>
      </c>
      <c r="P20" s="51">
        <f t="shared" si="8"/>
        <v>129636.73810435008</v>
      </c>
      <c r="Q20" s="51">
        <f t="shared" si="9"/>
        <v>138512.50305136724</v>
      </c>
      <c r="R20" s="51">
        <f t="shared" si="10"/>
        <v>148711.96283412119</v>
      </c>
      <c r="S20" s="51">
        <f t="shared" si="11"/>
        <v>160026.3525669963</v>
      </c>
      <c r="T20" s="54"/>
    </row>
    <row r="21" spans="1:20">
      <c r="A21" s="109" t="s">
        <v>62</v>
      </c>
      <c r="B21" s="107" t="s">
        <v>63</v>
      </c>
      <c r="C21" s="130">
        <v>192113.58926177135</v>
      </c>
      <c r="D21" s="51">
        <v>193382.90896695619</v>
      </c>
      <c r="E21" s="51">
        <v>194558.48731399738</v>
      </c>
      <c r="F21" s="51">
        <v>195646.05581542267</v>
      </c>
      <c r="G21" s="51">
        <v>196708.94004829007</v>
      </c>
      <c r="H21" s="51">
        <v>197669.32066768219</v>
      </c>
      <c r="I21" s="130">
        <f t="shared" si="1"/>
        <v>52703.969692521503</v>
      </c>
      <c r="J21" s="51">
        <f t="shared" si="2"/>
        <v>57001.842141870999</v>
      </c>
      <c r="K21" s="51">
        <f t="shared" si="3"/>
        <v>60872.333976181311</v>
      </c>
      <c r="L21" s="51">
        <f t="shared" si="4"/>
        <v>65110.037064386786</v>
      </c>
      <c r="M21" s="51">
        <f t="shared" si="5"/>
        <v>69941.547845169</v>
      </c>
      <c r="N21" s="130">
        <f t="shared" si="6"/>
        <v>52683.731575498932</v>
      </c>
      <c r="O21" s="51">
        <f t="shared" si="7"/>
        <v>56996.067423324799</v>
      </c>
      <c r="P21" s="51">
        <f t="shared" si="8"/>
        <v>60872.928205064985</v>
      </c>
      <c r="Q21" s="51">
        <f t="shared" si="9"/>
        <v>65104.430507273297</v>
      </c>
      <c r="R21" s="51">
        <f t="shared" si="10"/>
        <v>69953.656820182456</v>
      </c>
      <c r="S21" s="51">
        <f t="shared" si="11"/>
        <v>75313.677688484779</v>
      </c>
      <c r="T21" s="54"/>
    </row>
    <row r="22" spans="1:20">
      <c r="A22" s="109" t="s">
        <v>64</v>
      </c>
      <c r="B22" s="107" t="s">
        <v>65</v>
      </c>
      <c r="C22" s="130">
        <v>266918.09981918125</v>
      </c>
      <c r="D22" s="51">
        <v>268435.98967223556</v>
      </c>
      <c r="E22" s="51">
        <v>269886.93106057594</v>
      </c>
      <c r="F22" s="51">
        <v>271233.14729005878</v>
      </c>
      <c r="G22" s="51">
        <v>272512.37292934256</v>
      </c>
      <c r="H22" s="51">
        <v>273785.02537956316</v>
      </c>
      <c r="I22" s="130">
        <f t="shared" si="1"/>
        <v>73158.700216289319</v>
      </c>
      <c r="J22" s="51">
        <f t="shared" si="2"/>
        <v>79071.606964340201</v>
      </c>
      <c r="K22" s="51">
        <f t="shared" si="3"/>
        <v>84390.123064007683</v>
      </c>
      <c r="L22" s="51">
        <f t="shared" si="4"/>
        <v>90200.733619822713</v>
      </c>
      <c r="M22" s="51">
        <f t="shared" si="5"/>
        <v>96873.64932097058</v>
      </c>
      <c r="N22" s="130">
        <f t="shared" si="6"/>
        <v>73197.536819506073</v>
      </c>
      <c r="O22" s="51">
        <f t="shared" si="7"/>
        <v>79116.587127252133</v>
      </c>
      <c r="P22" s="51">
        <f t="shared" si="8"/>
        <v>84441.485975481279</v>
      </c>
      <c r="Q22" s="51">
        <f t="shared" si="9"/>
        <v>90257.273602663889</v>
      </c>
      <c r="R22" s="51">
        <f t="shared" si="10"/>
        <v>96910.882700465852</v>
      </c>
      <c r="S22" s="51">
        <f t="shared" si="11"/>
        <v>104314.40290137679</v>
      </c>
      <c r="T22" s="54"/>
    </row>
    <row r="23" spans="1:20">
      <c r="A23" s="109" t="s">
        <v>66</v>
      </c>
      <c r="B23" s="107" t="s">
        <v>67</v>
      </c>
      <c r="C23" s="130">
        <v>217657.49134247587</v>
      </c>
      <c r="D23" s="51">
        <v>218674.59698625581</v>
      </c>
      <c r="E23" s="51">
        <v>219611.62508372421</v>
      </c>
      <c r="F23" s="51">
        <v>220460.97383175732</v>
      </c>
      <c r="G23" s="51">
        <v>221294.80290226484</v>
      </c>
      <c r="H23" s="51">
        <v>222103.92941142563</v>
      </c>
      <c r="I23" s="130">
        <f t="shared" si="1"/>
        <v>59596.886786191055</v>
      </c>
      <c r="J23" s="51">
        <f t="shared" si="2"/>
        <v>64341.922875556738</v>
      </c>
      <c r="K23" s="51">
        <f t="shared" si="3"/>
        <v>68593.12329026268</v>
      </c>
      <c r="L23" s="51">
        <f t="shared" si="4"/>
        <v>73247.879916314356</v>
      </c>
      <c r="M23" s="51">
        <f t="shared" si="5"/>
        <v>78587.27167705106</v>
      </c>
      <c r="N23" s="130">
        <f t="shared" si="6"/>
        <v>59688.691952231922</v>
      </c>
      <c r="O23" s="51">
        <f t="shared" si="7"/>
        <v>64450.32883297198</v>
      </c>
      <c r="P23" s="51">
        <f t="shared" si="8"/>
        <v>68711.48553465039</v>
      </c>
      <c r="Q23" s="51">
        <f t="shared" si="9"/>
        <v>73362.001040983945</v>
      </c>
      <c r="R23" s="51">
        <f t="shared" si="10"/>
        <v>78696.884313009228</v>
      </c>
      <c r="S23" s="51">
        <f t="shared" si="11"/>
        <v>84623.469623594108</v>
      </c>
      <c r="T23" s="54"/>
    </row>
    <row r="24" spans="1:20">
      <c r="A24" s="109" t="s">
        <v>68</v>
      </c>
      <c r="B24" s="107" t="s">
        <v>69</v>
      </c>
      <c r="C24" s="130">
        <v>133000.2172809857</v>
      </c>
      <c r="D24" s="51">
        <v>133820.98981099061</v>
      </c>
      <c r="E24" s="51">
        <v>134574.12656283483</v>
      </c>
      <c r="F24" s="51">
        <v>135355.49729794773</v>
      </c>
      <c r="G24" s="51">
        <v>136058.93625297505</v>
      </c>
      <c r="H24" s="51">
        <v>136695.71082354797</v>
      </c>
      <c r="I24" s="130">
        <f t="shared" si="1"/>
        <v>36471.151607440253</v>
      </c>
      <c r="J24" s="51">
        <f t="shared" si="2"/>
        <v>39427.594368241145</v>
      </c>
      <c r="K24" s="51">
        <f t="shared" si="3"/>
        <v>42113.831544889617</v>
      </c>
      <c r="L24" s="51">
        <f t="shared" si="4"/>
        <v>45035.077613643269</v>
      </c>
      <c r="M24" s="51">
        <f t="shared" si="5"/>
        <v>48367.190044973366</v>
      </c>
      <c r="N24" s="130">
        <f t="shared" si="6"/>
        <v>36472.941730149621</v>
      </c>
      <c r="O24" s="51">
        <f t="shared" si="7"/>
        <v>39441.283610159007</v>
      </c>
      <c r="P24" s="51">
        <f t="shared" si="8"/>
        <v>42105.18522020505</v>
      </c>
      <c r="Q24" s="51">
        <f t="shared" si="9"/>
        <v>45041.759369406071</v>
      </c>
      <c r="R24" s="51">
        <f t="shared" si="10"/>
        <v>48385.295206324474</v>
      </c>
      <c r="S24" s="51">
        <f t="shared" si="11"/>
        <v>52082.218280452638</v>
      </c>
      <c r="T24" s="54"/>
    </row>
    <row r="25" spans="1:20">
      <c r="A25" s="109" t="s">
        <v>70</v>
      </c>
      <c r="B25" s="107" t="s">
        <v>71</v>
      </c>
      <c r="C25" s="130">
        <v>316154.10449735261</v>
      </c>
      <c r="D25" s="51">
        <v>318176.49085478659</v>
      </c>
      <c r="E25" s="51">
        <v>320126.40010984393</v>
      </c>
      <c r="F25" s="51">
        <v>321958.41054384265</v>
      </c>
      <c r="G25" s="51">
        <v>323804.67987673118</v>
      </c>
      <c r="H25" s="51">
        <v>325564.38605931785</v>
      </c>
      <c r="I25" s="130">
        <f t="shared" si="1"/>
        <v>86714.819941760754</v>
      </c>
      <c r="J25" s="51">
        <f t="shared" si="2"/>
        <v>93790.791532299976</v>
      </c>
      <c r="K25" s="51">
        <f t="shared" si="3"/>
        <v>100172.52743165373</v>
      </c>
      <c r="L25" s="51">
        <f t="shared" si="4"/>
        <v>107178.32500759861</v>
      </c>
      <c r="M25" s="51">
        <f t="shared" si="5"/>
        <v>115194.79607324666</v>
      </c>
      <c r="N25" s="130">
        <f t="shared" si="6"/>
        <v>86699.634533064105</v>
      </c>
      <c r="O25" s="51">
        <f t="shared" si="7"/>
        <v>93776.688033868806</v>
      </c>
      <c r="P25" s="51">
        <f t="shared" si="8"/>
        <v>100160.27385627426</v>
      </c>
      <c r="Q25" s="51">
        <f t="shared" si="9"/>
        <v>107136.93602522108</v>
      </c>
      <c r="R25" s="51">
        <f t="shared" si="10"/>
        <v>115151.45904047483</v>
      </c>
      <c r="S25" s="51">
        <f t="shared" si="11"/>
        <v>124042.77586273753</v>
      </c>
      <c r="T25" s="54"/>
    </row>
    <row r="26" spans="1:20">
      <c r="A26" s="109" t="s">
        <v>72</v>
      </c>
      <c r="B26" s="107" t="s">
        <v>73</v>
      </c>
      <c r="C26" s="130">
        <v>311399.79929550277</v>
      </c>
      <c r="D26" s="51">
        <v>313206.24075613392</v>
      </c>
      <c r="E26" s="51">
        <v>314885.32298667089</v>
      </c>
      <c r="F26" s="51">
        <v>316431.98768329184</v>
      </c>
      <c r="G26" s="51">
        <v>317940.4262193325</v>
      </c>
      <c r="H26" s="51">
        <v>319303.17777120013</v>
      </c>
      <c r="I26" s="130">
        <f t="shared" si="1"/>
        <v>85360.24361460247</v>
      </c>
      <c r="J26" s="51">
        <f t="shared" si="2"/>
        <v>92255.258156434807</v>
      </c>
      <c r="K26" s="51">
        <f t="shared" si="3"/>
        <v>98453.063900130102</v>
      </c>
      <c r="L26" s="51">
        <f t="shared" si="4"/>
        <v>105237.27559268916</v>
      </c>
      <c r="M26" s="51">
        <f t="shared" si="5"/>
        <v>112979.38602593754</v>
      </c>
      <c r="N26" s="130">
        <f t="shared" si="6"/>
        <v>85395.850974364541</v>
      </c>
      <c r="O26" s="51">
        <f t="shared" si="7"/>
        <v>92311.797929324981</v>
      </c>
      <c r="P26" s="51">
        <f t="shared" si="8"/>
        <v>98520.459958455322</v>
      </c>
      <c r="Q26" s="51">
        <f t="shared" si="9"/>
        <v>105297.92827431616</v>
      </c>
      <c r="R26" s="51">
        <f t="shared" si="10"/>
        <v>113066.01245245773</v>
      </c>
      <c r="S26" s="51">
        <f t="shared" si="11"/>
        <v>121657.20271785617</v>
      </c>
      <c r="T26" s="54"/>
    </row>
    <row r="27" spans="1:20">
      <c r="A27" s="109" t="s">
        <v>74</v>
      </c>
      <c r="B27" s="107" t="s">
        <v>75</v>
      </c>
      <c r="C27" s="130">
        <v>193960.15454020846</v>
      </c>
      <c r="D27" s="51">
        <v>194942.47161821532</v>
      </c>
      <c r="E27" s="51">
        <v>195891.11877946724</v>
      </c>
      <c r="F27" s="51">
        <v>196793.14022265602</v>
      </c>
      <c r="G27" s="51">
        <v>197773.14892578486</v>
      </c>
      <c r="H27" s="51">
        <v>198699.29197149788</v>
      </c>
      <c r="I27" s="130">
        <f t="shared" si="1"/>
        <v>53129.007991638173</v>
      </c>
      <c r="J27" s="51">
        <f t="shared" si="2"/>
        <v>57392.277169798654</v>
      </c>
      <c r="K27" s="51">
        <f t="shared" si="3"/>
        <v>61229.232073845254</v>
      </c>
      <c r="L27" s="51">
        <f t="shared" si="4"/>
        <v>65462.286837279287</v>
      </c>
      <c r="M27" s="51">
        <f t="shared" si="5"/>
        <v>70305.983696830997</v>
      </c>
      <c r="N27" s="130">
        <f t="shared" si="6"/>
        <v>53190.119227927098</v>
      </c>
      <c r="O27" s="51">
        <f t="shared" si="7"/>
        <v>57455.719925693826</v>
      </c>
      <c r="P27" s="51">
        <f t="shared" si="8"/>
        <v>61289.878298794058</v>
      </c>
      <c r="Q27" s="51">
        <f t="shared" si="9"/>
        <v>65486.141637433546</v>
      </c>
      <c r="R27" s="51">
        <f t="shared" si="10"/>
        <v>70332.110908659495</v>
      </c>
      <c r="S27" s="51">
        <f t="shared" si="11"/>
        <v>75706.105438739323</v>
      </c>
      <c r="T27" s="54"/>
    </row>
    <row r="28" spans="1:20">
      <c r="A28" s="109" t="s">
        <v>76</v>
      </c>
      <c r="B28" s="107" t="s">
        <v>77</v>
      </c>
      <c r="C28" s="130">
        <v>329907.92662937794</v>
      </c>
      <c r="D28" s="51">
        <v>331573.2832729292</v>
      </c>
      <c r="E28" s="51">
        <v>333272.42553448136</v>
      </c>
      <c r="F28" s="51">
        <v>334729.9266597277</v>
      </c>
      <c r="G28" s="51">
        <v>336062.23421934911</v>
      </c>
      <c r="H28" s="51">
        <v>337296.5647435193</v>
      </c>
      <c r="I28" s="130">
        <f t="shared" si="1"/>
        <v>90365.939605616019</v>
      </c>
      <c r="J28" s="51">
        <f t="shared" si="2"/>
        <v>97642.320583504174</v>
      </c>
      <c r="K28" s="51">
        <f t="shared" si="3"/>
        <v>104146.19299392699</v>
      </c>
      <c r="L28" s="51">
        <f t="shared" si="4"/>
        <v>111235.53673051606</v>
      </c>
      <c r="M28" s="51">
        <f t="shared" si="5"/>
        <v>119346.00544654475</v>
      </c>
      <c r="N28" s="130">
        <f t="shared" si="6"/>
        <v>90471.375387655309</v>
      </c>
      <c r="O28" s="51">
        <f t="shared" si="7"/>
        <v>97725.147016100862</v>
      </c>
      <c r="P28" s="51">
        <f t="shared" si="8"/>
        <v>104273.36639160226</v>
      </c>
      <c r="Q28" s="51">
        <f t="shared" si="9"/>
        <v>111386.86725932476</v>
      </c>
      <c r="R28" s="51">
        <f t="shared" si="10"/>
        <v>119510.49198390756</v>
      </c>
      <c r="S28" s="51">
        <f t="shared" si="11"/>
        <v>128512.83485328336</v>
      </c>
      <c r="T28" s="54"/>
    </row>
    <row r="29" spans="1:20">
      <c r="A29" s="109" t="s">
        <v>78</v>
      </c>
      <c r="B29" s="107" t="s">
        <v>79</v>
      </c>
      <c r="C29" s="130">
        <v>161487.80719757447</v>
      </c>
      <c r="D29" s="51">
        <v>162461.37643987453</v>
      </c>
      <c r="E29" s="51">
        <v>163336.27170169473</v>
      </c>
      <c r="F29" s="51">
        <v>164232.63492862016</v>
      </c>
      <c r="G29" s="51">
        <v>165013.19157757811</v>
      </c>
      <c r="H29" s="51">
        <v>165742.86209508017</v>
      </c>
      <c r="I29" s="130">
        <f t="shared" si="1"/>
        <v>44276.712486290839</v>
      </c>
      <c r="J29" s="51">
        <f t="shared" si="2"/>
        <v>47854.341921129431</v>
      </c>
      <c r="K29" s="51">
        <f t="shared" si="3"/>
        <v>51098.519525458025</v>
      </c>
      <c r="L29" s="51">
        <f t="shared" si="4"/>
        <v>54618.844558317076</v>
      </c>
      <c r="M29" s="51">
        <f t="shared" si="5"/>
        <v>58644.974749051056</v>
      </c>
      <c r="N29" s="130">
        <f t="shared" si="6"/>
        <v>44285.15608815341</v>
      </c>
      <c r="O29" s="51">
        <f t="shared" si="7"/>
        <v>47882.512548383784</v>
      </c>
      <c r="P29" s="51">
        <f t="shared" si="8"/>
        <v>51104.206646784129</v>
      </c>
      <c r="Q29" s="51">
        <f t="shared" si="9"/>
        <v>54651.100034564923</v>
      </c>
      <c r="R29" s="51">
        <f t="shared" si="10"/>
        <v>58682.010952766876</v>
      </c>
      <c r="S29" s="51">
        <f t="shared" si="11"/>
        <v>63149.427806156775</v>
      </c>
      <c r="T29" s="54"/>
    </row>
    <row r="30" spans="1:20">
      <c r="A30" s="109" t="s">
        <v>80</v>
      </c>
      <c r="B30" s="107" t="s">
        <v>81</v>
      </c>
      <c r="C30" s="130">
        <v>185968.92100066031</v>
      </c>
      <c r="D30" s="51">
        <v>186800.72507111751</v>
      </c>
      <c r="E30" s="51">
        <v>187608.27201401049</v>
      </c>
      <c r="F30" s="51">
        <v>188407.63399274944</v>
      </c>
      <c r="G30" s="51">
        <v>189153.50758175191</v>
      </c>
      <c r="H30" s="51">
        <v>189880.38292855947</v>
      </c>
      <c r="I30" s="130">
        <f t="shared" si="1"/>
        <v>50910.081998877577</v>
      </c>
      <c r="J30" s="51">
        <f t="shared" si="2"/>
        <v>54965.564614987867</v>
      </c>
      <c r="K30" s="51">
        <f t="shared" si="3"/>
        <v>58620.20766157809</v>
      </c>
      <c r="L30" s="51">
        <f t="shared" si="4"/>
        <v>62609.212812001475</v>
      </c>
      <c r="M30" s="51">
        <f t="shared" si="5"/>
        <v>67185.579646847764</v>
      </c>
      <c r="N30" s="130">
        <f t="shared" si="6"/>
        <v>50998.665701019017</v>
      </c>
      <c r="O30" s="51">
        <f t="shared" si="7"/>
        <v>55056.089381190526</v>
      </c>
      <c r="P30" s="51">
        <f t="shared" si="8"/>
        <v>58698.363821846695</v>
      </c>
      <c r="Q30" s="51">
        <f t="shared" si="9"/>
        <v>62695.727052596187</v>
      </c>
      <c r="R30" s="51">
        <f t="shared" si="10"/>
        <v>67266.793021503414</v>
      </c>
      <c r="S30" s="51">
        <f t="shared" si="11"/>
        <v>72346.026742761314</v>
      </c>
      <c r="T30" s="54"/>
    </row>
    <row r="31" spans="1:20">
      <c r="A31" s="109" t="s">
        <v>82</v>
      </c>
      <c r="B31" s="107" t="s">
        <v>83</v>
      </c>
      <c r="C31" s="130">
        <v>133975.88941639027</v>
      </c>
      <c r="D31" s="51">
        <v>134687.98038313119</v>
      </c>
      <c r="E31" s="51">
        <v>135391.43856726115</v>
      </c>
      <c r="F31" s="51">
        <v>136045.40738941563</v>
      </c>
      <c r="G31" s="51">
        <v>136750.80311058048</v>
      </c>
      <c r="H31" s="51">
        <v>137376.63119317626</v>
      </c>
      <c r="I31" s="130">
        <f t="shared" si="1"/>
        <v>36707.438490711866</v>
      </c>
      <c r="J31" s="51">
        <f t="shared" si="2"/>
        <v>39667.050844800688</v>
      </c>
      <c r="K31" s="51">
        <f t="shared" si="3"/>
        <v>42328.486715556544</v>
      </c>
      <c r="L31" s="51">
        <f t="shared" si="4"/>
        <v>45264.083355483235</v>
      </c>
      <c r="M31" s="51">
        <f t="shared" si="5"/>
        <v>48608.120830035223</v>
      </c>
      <c r="N31" s="130">
        <f t="shared" si="6"/>
        <v>36740.502442980345</v>
      </c>
      <c r="O31" s="51">
        <f t="shared" si="7"/>
        <v>39696.813188078202</v>
      </c>
      <c r="P31" s="51">
        <f t="shared" si="8"/>
        <v>42360.903568211557</v>
      </c>
      <c r="Q31" s="51">
        <f t="shared" si="9"/>
        <v>45271.338255722148</v>
      </c>
      <c r="R31" s="51">
        <f t="shared" si="10"/>
        <v>48631.336981092354</v>
      </c>
      <c r="S31" s="51">
        <f t="shared" si="11"/>
        <v>52341.654681996843</v>
      </c>
      <c r="T31" s="54"/>
    </row>
    <row r="32" spans="1:20">
      <c r="A32" s="109" t="s">
        <v>84</v>
      </c>
      <c r="B32" s="107" t="s">
        <v>85</v>
      </c>
      <c r="C32" s="130">
        <v>297200.31885364302</v>
      </c>
      <c r="D32" s="51">
        <v>298664.14363281609</v>
      </c>
      <c r="E32" s="51">
        <v>300095.31784491253</v>
      </c>
      <c r="F32" s="51">
        <v>301430.16797006479</v>
      </c>
      <c r="G32" s="51">
        <v>302778.68165300234</v>
      </c>
      <c r="H32" s="51">
        <v>304012.41894535878</v>
      </c>
      <c r="I32" s="130">
        <f t="shared" si="1"/>
        <v>81396.98620914061</v>
      </c>
      <c r="J32" s="51">
        <f t="shared" si="2"/>
        <v>87922.075112061313</v>
      </c>
      <c r="K32" s="51">
        <f t="shared" si="3"/>
        <v>93785.472846336779</v>
      </c>
      <c r="L32" s="51">
        <f t="shared" si="4"/>
        <v>100218.78609021826</v>
      </c>
      <c r="M32" s="51">
        <f t="shared" si="5"/>
        <v>107569.04042251191</v>
      </c>
      <c r="N32" s="130">
        <f t="shared" si="6"/>
        <v>81501.89626254476</v>
      </c>
      <c r="O32" s="51">
        <f t="shared" si="7"/>
        <v>88025.78138037138</v>
      </c>
      <c r="P32" s="51">
        <f t="shared" si="8"/>
        <v>93893.003538660138</v>
      </c>
      <c r="Q32" s="51">
        <f t="shared" si="9"/>
        <v>100305.82697724804</v>
      </c>
      <c r="R32" s="51">
        <f t="shared" si="10"/>
        <v>107674.19103382798</v>
      </c>
      <c r="S32" s="51">
        <f t="shared" si="11"/>
        <v>115831.29469160346</v>
      </c>
      <c r="T32" s="54"/>
    </row>
    <row r="33" spans="1:20">
      <c r="A33" s="109" t="s">
        <v>86</v>
      </c>
      <c r="B33" s="107" t="s">
        <v>87</v>
      </c>
      <c r="C33" s="130">
        <v>195265.11880199498</v>
      </c>
      <c r="D33" s="51">
        <v>196281.72953620838</v>
      </c>
      <c r="E33" s="51">
        <v>197239.49104323864</v>
      </c>
      <c r="F33" s="51">
        <v>198157.48440466626</v>
      </c>
      <c r="G33" s="51">
        <v>199040.88517452608</v>
      </c>
      <c r="H33" s="51">
        <v>199809.46955252188</v>
      </c>
      <c r="I33" s="130">
        <f t="shared" si="1"/>
        <v>53494.005131754813</v>
      </c>
      <c r="J33" s="51">
        <f t="shared" si="2"/>
        <v>57787.32394462236</v>
      </c>
      <c r="K33" s="51">
        <f t="shared" si="3"/>
        <v>61653.727289757706</v>
      </c>
      <c r="L33" s="51">
        <f t="shared" si="4"/>
        <v>65881.903526399488</v>
      </c>
      <c r="M33" s="51">
        <f t="shared" si="5"/>
        <v>70698.799021624698</v>
      </c>
      <c r="N33" s="130">
        <f t="shared" si="6"/>
        <v>53547.982443890964</v>
      </c>
      <c r="O33" s="51">
        <f t="shared" si="7"/>
        <v>57850.441646444218</v>
      </c>
      <c r="P33" s="51">
        <f t="shared" si="8"/>
        <v>61711.753330510299</v>
      </c>
      <c r="Q33" s="51">
        <f t="shared" si="9"/>
        <v>65940.149517201324</v>
      </c>
      <c r="R33" s="51">
        <f t="shared" si="10"/>
        <v>70782.943425276069</v>
      </c>
      <c r="S33" s="51">
        <f t="shared" si="11"/>
        <v>76129.092456814789</v>
      </c>
      <c r="T33" s="54"/>
    </row>
    <row r="34" spans="1:20">
      <c r="A34" s="109" t="s">
        <v>88</v>
      </c>
      <c r="B34" s="107" t="s">
        <v>89</v>
      </c>
      <c r="C34" s="130">
        <v>253798.30233935846</v>
      </c>
      <c r="D34" s="51">
        <v>255096.22765692012</v>
      </c>
      <c r="E34" s="51">
        <v>256277.19952561526</v>
      </c>
      <c r="F34" s="51">
        <v>257476.62968729268</v>
      </c>
      <c r="G34" s="51">
        <v>258662.42830754831</v>
      </c>
      <c r="H34" s="51">
        <v>259726.59384884848</v>
      </c>
      <c r="I34" s="130">
        <f t="shared" si="1"/>
        <v>69523.12343902218</v>
      </c>
      <c r="J34" s="51">
        <f t="shared" si="2"/>
        <v>75084.221066869461</v>
      </c>
      <c r="K34" s="51">
        <f t="shared" si="3"/>
        <v>80109.989072168813</v>
      </c>
      <c r="L34" s="51">
        <f t="shared" si="4"/>
        <v>85616.445750428698</v>
      </c>
      <c r="M34" s="51">
        <f t="shared" si="5"/>
        <v>91899.339406754982</v>
      </c>
      <c r="N34" s="130">
        <f t="shared" si="6"/>
        <v>69599.665937972168</v>
      </c>
      <c r="O34" s="51">
        <f t="shared" si="7"/>
        <v>75184.936810801766</v>
      </c>
      <c r="P34" s="51">
        <f t="shared" si="8"/>
        <v>80183.310338656884</v>
      </c>
      <c r="Q34" s="51">
        <f t="shared" si="9"/>
        <v>85679.566985688652</v>
      </c>
      <c r="R34" s="51">
        <f t="shared" si="10"/>
        <v>91985.563735228759</v>
      </c>
      <c r="S34" s="51">
        <f t="shared" si="11"/>
        <v>98958.021964094689</v>
      </c>
      <c r="T34" s="54"/>
    </row>
    <row r="35" spans="1:20">
      <c r="A35" s="109" t="s">
        <v>90</v>
      </c>
      <c r="B35" s="107" t="s">
        <v>91</v>
      </c>
      <c r="C35" s="130">
        <v>234535.131749391</v>
      </c>
      <c r="D35" s="51">
        <v>235947.54179118844</v>
      </c>
      <c r="E35" s="51">
        <v>237394.10967032396</v>
      </c>
      <c r="F35" s="51">
        <v>238742.87014818829</v>
      </c>
      <c r="G35" s="51">
        <v>240085.09223133314</v>
      </c>
      <c r="H35" s="51">
        <v>241416.81816933118</v>
      </c>
      <c r="I35" s="130">
        <f t="shared" si="1"/>
        <v>64304.400828475533</v>
      </c>
      <c r="J35" s="51">
        <f t="shared" si="2"/>
        <v>69551.844032374283</v>
      </c>
      <c r="K35" s="51">
        <f t="shared" si="3"/>
        <v>74281.260951170101</v>
      </c>
      <c r="L35" s="51">
        <f t="shared" si="4"/>
        <v>79467.40625998663</v>
      </c>
      <c r="M35" s="51">
        <f t="shared" si="5"/>
        <v>85420.771830372134</v>
      </c>
      <c r="N35" s="130">
        <f t="shared" si="6"/>
        <v>64317.084354052764</v>
      </c>
      <c r="O35" s="51">
        <f t="shared" si="7"/>
        <v>69541.212675605304</v>
      </c>
      <c r="P35" s="51">
        <f t="shared" si="8"/>
        <v>74275.220751201297</v>
      </c>
      <c r="Q35" s="51">
        <f t="shared" si="9"/>
        <v>79445.601568035461</v>
      </c>
      <c r="R35" s="51">
        <f t="shared" si="10"/>
        <v>85379.089254761726</v>
      </c>
      <c r="S35" s="51">
        <f t="shared" si="11"/>
        <v>91981.843063809341</v>
      </c>
      <c r="T35" s="54"/>
    </row>
    <row r="36" spans="1:20">
      <c r="A36" s="109" t="s">
        <v>92</v>
      </c>
      <c r="B36" s="107" t="s">
        <v>93</v>
      </c>
      <c r="C36" s="130">
        <v>84660.645469951385</v>
      </c>
      <c r="D36" s="51">
        <v>85055.646869403252</v>
      </c>
      <c r="E36" s="51">
        <v>85431.873979596887</v>
      </c>
      <c r="F36" s="51">
        <v>85803.594273779614</v>
      </c>
      <c r="G36" s="51">
        <v>86129.567433893913</v>
      </c>
      <c r="H36" s="51">
        <v>86442.234183690729</v>
      </c>
      <c r="I36" s="130">
        <f t="shared" si="1"/>
        <v>23180.798441442526</v>
      </c>
      <c r="J36" s="51">
        <f t="shared" si="2"/>
        <v>25029.872824873906</v>
      </c>
      <c r="K36" s="51">
        <f t="shared" si="3"/>
        <v>26696.500602689583</v>
      </c>
      <c r="L36" s="51">
        <f t="shared" si="4"/>
        <v>28508.614436048258</v>
      </c>
      <c r="M36" s="51">
        <f t="shared" si="5"/>
        <v>30585.94847991694</v>
      </c>
      <c r="N36" s="130">
        <f t="shared" si="6"/>
        <v>23216.674770830177</v>
      </c>
      <c r="O36" s="51">
        <f t="shared" si="7"/>
        <v>25068.592718973803</v>
      </c>
      <c r="P36" s="51">
        <f t="shared" si="8"/>
        <v>26729.691430994255</v>
      </c>
      <c r="Q36" s="51">
        <f t="shared" si="9"/>
        <v>28552.551787405886</v>
      </c>
      <c r="R36" s="51">
        <f t="shared" si="10"/>
        <v>30629.407086745938</v>
      </c>
      <c r="S36" s="51">
        <f t="shared" si="11"/>
        <v>32935.220002743699</v>
      </c>
      <c r="T36" s="54"/>
    </row>
    <row r="37" spans="1:20">
      <c r="A37" s="109" t="s">
        <v>94</v>
      </c>
      <c r="B37" s="107" t="s">
        <v>95</v>
      </c>
      <c r="C37" s="130">
        <v>193717.00717602193</v>
      </c>
      <c r="D37" s="51">
        <v>195148.13366472634</v>
      </c>
      <c r="E37" s="51">
        <v>196543.2592043496</v>
      </c>
      <c r="F37" s="51">
        <v>197891.32021743053</v>
      </c>
      <c r="G37" s="51">
        <v>199206.08336104706</v>
      </c>
      <c r="H37" s="51">
        <v>200487.34715977556</v>
      </c>
      <c r="I37" s="130">
        <f t="shared" si="1"/>
        <v>53185.05847885093</v>
      </c>
      <c r="J37" s="51">
        <f t="shared" si="2"/>
        <v>57583.341595034872</v>
      </c>
      <c r="K37" s="51">
        <f t="shared" si="3"/>
        <v>61570.914297538751</v>
      </c>
      <c r="L37" s="51">
        <f t="shared" si="4"/>
        <v>65936.583603699022</v>
      </c>
      <c r="M37" s="51">
        <f t="shared" si="5"/>
        <v>70938.653182810434</v>
      </c>
      <c r="N37" s="130">
        <f t="shared" si="6"/>
        <v>53123.440392154371</v>
      </c>
      <c r="O37" s="51">
        <f t="shared" si="7"/>
        <v>57516.335043813517</v>
      </c>
      <c r="P37" s="51">
        <f t="shared" si="8"/>
        <v>61493.918214048004</v>
      </c>
      <c r="Q37" s="51">
        <f t="shared" si="9"/>
        <v>65851.579023105791</v>
      </c>
      <c r="R37" s="51">
        <f t="shared" si="10"/>
        <v>70841.691224152761</v>
      </c>
      <c r="S37" s="51">
        <f t="shared" si="11"/>
        <v>76387.369540241285</v>
      </c>
      <c r="T37" s="54"/>
    </row>
    <row r="38" spans="1:20">
      <c r="A38" s="109" t="s">
        <v>96</v>
      </c>
      <c r="B38" s="107" t="s">
        <v>97</v>
      </c>
      <c r="C38" s="130">
        <v>241740.96689776567</v>
      </c>
      <c r="D38" s="51">
        <v>243366.22313193502</v>
      </c>
      <c r="E38" s="51">
        <v>244852.48757653317</v>
      </c>
      <c r="F38" s="51">
        <v>246208.4061091434</v>
      </c>
      <c r="G38" s="51">
        <v>247545.83157151414</v>
      </c>
      <c r="H38" s="51">
        <v>248869.37529067157</v>
      </c>
      <c r="I38" s="130">
        <f t="shared" ref="I38:I69" si="12">D38/D$2*I$3</f>
        <v>66326.264904416137</v>
      </c>
      <c r="J38" s="51">
        <f t="shared" ref="J38:J69" si="13">E38/E$2*J$3</f>
        <v>71737.003291749177</v>
      </c>
      <c r="K38" s="51">
        <f t="shared" ref="K38:K69" si="14">F38/F$2*K$3</f>
        <v>76604.050421330379</v>
      </c>
      <c r="L38" s="51">
        <f t="shared" ref="L38:L69" si="15">G38/G$2*L$3</f>
        <v>81936.887387014518</v>
      </c>
      <c r="M38" s="51">
        <f t="shared" ref="M38:M69" si="16">H38/H$2*M$3</f>
        <v>88057.718113742972</v>
      </c>
      <c r="N38" s="130">
        <f t="shared" ref="N38:N69" si="17">C38/C$2*N$3</f>
        <v>66293.15635496148</v>
      </c>
      <c r="O38" s="51">
        <f t="shared" ref="O38:O69" si="18">D38/D$2*O$3</f>
        <v>71727.733005391041</v>
      </c>
      <c r="P38" s="51">
        <f t="shared" ref="P38:P69" si="19">E38/E$2*P$3</f>
        <v>76608.777662949826</v>
      </c>
      <c r="Q38" s="51">
        <f t="shared" ref="Q38:Q69" si="20">F38/F$2*Q$3</f>
        <v>81929.880973228763</v>
      </c>
      <c r="R38" s="51">
        <f t="shared" ref="R38:R69" si="21">G38/G$2*R$3</f>
        <v>88032.278272504045</v>
      </c>
      <c r="S38" s="51">
        <f t="shared" ref="S38:S69" si="22">H38/H$2*S$3</f>
        <v>94821.330158193916</v>
      </c>
      <c r="T38" s="54"/>
    </row>
    <row r="39" spans="1:20">
      <c r="A39" s="109" t="s">
        <v>98</v>
      </c>
      <c r="B39" s="107" t="s">
        <v>99</v>
      </c>
      <c r="C39" s="130">
        <v>123184.03835557739</v>
      </c>
      <c r="D39" s="51">
        <v>123738.25546344111</v>
      </c>
      <c r="E39" s="51">
        <v>124310.07504456083</v>
      </c>
      <c r="F39" s="51">
        <v>124792.6387774914</v>
      </c>
      <c r="G39" s="51">
        <v>125266.63582028063</v>
      </c>
      <c r="H39" s="51">
        <v>125729.5426468348</v>
      </c>
      <c r="I39" s="130">
        <f t="shared" si="12"/>
        <v>33723.234905236779</v>
      </c>
      <c r="J39" s="51">
        <f t="shared" si="13"/>
        <v>36420.427461991283</v>
      </c>
      <c r="K39" s="51">
        <f t="shared" si="14"/>
        <v>38827.356645508153</v>
      </c>
      <c r="L39" s="51">
        <f t="shared" si="15"/>
        <v>41462.860301048182</v>
      </c>
      <c r="M39" s="51">
        <f t="shared" si="16"/>
        <v>44487.018991523932</v>
      </c>
      <c r="N39" s="130">
        <f t="shared" si="17"/>
        <v>33781.029421444509</v>
      </c>
      <c r="O39" s="51">
        <f t="shared" si="18"/>
        <v>36469.582492649191</v>
      </c>
      <c r="P39" s="51">
        <f t="shared" si="19"/>
        <v>38893.796810525368</v>
      </c>
      <c r="Q39" s="51">
        <f t="shared" si="20"/>
        <v>41526.795136485409</v>
      </c>
      <c r="R39" s="51">
        <f t="shared" si="21"/>
        <v>44547.336033835025</v>
      </c>
      <c r="S39" s="51">
        <f t="shared" si="22"/>
        <v>47904.015751355138</v>
      </c>
      <c r="T39" s="54"/>
    </row>
    <row r="40" spans="1:20">
      <c r="A40" s="109" t="s">
        <v>100</v>
      </c>
      <c r="B40" s="107" t="s">
        <v>101</v>
      </c>
      <c r="C40" s="130">
        <v>331747.98321124486</v>
      </c>
      <c r="D40" s="51">
        <v>333763.90861859714</v>
      </c>
      <c r="E40" s="51">
        <v>335495.01818933734</v>
      </c>
      <c r="F40" s="51">
        <v>337138.96403507475</v>
      </c>
      <c r="G40" s="51">
        <v>338643.09400072182</v>
      </c>
      <c r="H40" s="51">
        <v>339980.78215958754</v>
      </c>
      <c r="I40" s="130">
        <f t="shared" si="12"/>
        <v>90962.965746356742</v>
      </c>
      <c r="J40" s="51">
        <f t="shared" si="13"/>
        <v>98293.496882245207</v>
      </c>
      <c r="K40" s="51">
        <f t="shared" si="14"/>
        <v>104895.72881800502</v>
      </c>
      <c r="L40" s="51">
        <f t="shared" si="15"/>
        <v>112089.79315618695</v>
      </c>
      <c r="M40" s="51">
        <f t="shared" si="16"/>
        <v>120295.7649752295</v>
      </c>
      <c r="N40" s="130">
        <f t="shared" si="17"/>
        <v>90975.978145926187</v>
      </c>
      <c r="O40" s="51">
        <f t="shared" si="18"/>
        <v>98370.793679334529</v>
      </c>
      <c r="P40" s="51">
        <f t="shared" si="19"/>
        <v>104968.76511193565</v>
      </c>
      <c r="Q40" s="51">
        <f t="shared" si="20"/>
        <v>112188.51391526693</v>
      </c>
      <c r="R40" s="51">
        <f t="shared" si="21"/>
        <v>120428.29764847388</v>
      </c>
      <c r="S40" s="51">
        <f t="shared" si="22"/>
        <v>129535.5443189543</v>
      </c>
      <c r="T40" s="54"/>
    </row>
    <row r="41" spans="1:20">
      <c r="A41" s="109" t="s">
        <v>102</v>
      </c>
      <c r="B41" s="107" t="s">
        <v>103</v>
      </c>
      <c r="C41" s="130">
        <v>171525.78716917839</v>
      </c>
      <c r="D41" s="51">
        <v>172670.68965120628</v>
      </c>
      <c r="E41" s="51">
        <v>173920.53836798939</v>
      </c>
      <c r="F41" s="51">
        <v>175073.80195153086</v>
      </c>
      <c r="G41" s="51">
        <v>176178.45221493737</v>
      </c>
      <c r="H41" s="51">
        <v>177242.31979581059</v>
      </c>
      <c r="I41" s="130">
        <f t="shared" si="12"/>
        <v>47059.126593855166</v>
      </c>
      <c r="J41" s="51">
        <f t="shared" si="13"/>
        <v>50955.32562031853</v>
      </c>
      <c r="K41" s="51">
        <f t="shared" si="14"/>
        <v>54471.58593847468</v>
      </c>
      <c r="L41" s="51">
        <f t="shared" si="15"/>
        <v>58314.510519170384</v>
      </c>
      <c r="M41" s="51">
        <f t="shared" si="16"/>
        <v>62713.840207041321</v>
      </c>
      <c r="N41" s="130">
        <f t="shared" si="17"/>
        <v>47037.893384959767</v>
      </c>
      <c r="O41" s="51">
        <f t="shared" si="18"/>
        <v>50891.520465615671</v>
      </c>
      <c r="P41" s="51">
        <f t="shared" si="19"/>
        <v>54415.783097524058</v>
      </c>
      <c r="Q41" s="51">
        <f t="shared" si="20"/>
        <v>58258.675981440683</v>
      </c>
      <c r="R41" s="51">
        <f t="shared" si="21"/>
        <v>62652.602277909398</v>
      </c>
      <c r="S41" s="51">
        <f t="shared" si="22"/>
        <v>67530.81813997186</v>
      </c>
      <c r="T41" s="54"/>
    </row>
    <row r="42" spans="1:20">
      <c r="A42" s="109" t="s">
        <v>104</v>
      </c>
      <c r="B42" s="107" t="s">
        <v>105</v>
      </c>
      <c r="C42" s="130">
        <v>134002.57321324071</v>
      </c>
      <c r="D42" s="51">
        <v>134934.39004224513</v>
      </c>
      <c r="E42" s="51">
        <v>135827.89830935813</v>
      </c>
      <c r="F42" s="51">
        <v>136671.81247124608</v>
      </c>
      <c r="G42" s="51">
        <v>137546.92531915545</v>
      </c>
      <c r="H42" s="51">
        <v>138359.34716380388</v>
      </c>
      <c r="I42" s="130">
        <f t="shared" si="12"/>
        <v>36774.594204085195</v>
      </c>
      <c r="J42" s="51">
        <f t="shared" si="13"/>
        <v>39794.925036586224</v>
      </c>
      <c r="K42" s="51">
        <f t="shared" si="14"/>
        <v>42523.383255569264</v>
      </c>
      <c r="L42" s="51">
        <f t="shared" si="15"/>
        <v>45527.597288786776</v>
      </c>
      <c r="M42" s="51">
        <f t="shared" si="16"/>
        <v>48955.836276446928</v>
      </c>
      <c r="N42" s="130">
        <f t="shared" si="17"/>
        <v>36747.819999203646</v>
      </c>
      <c r="O42" s="51">
        <f t="shared" si="18"/>
        <v>39769.437918048607</v>
      </c>
      <c r="P42" s="51">
        <f t="shared" si="19"/>
        <v>42497.46190042243</v>
      </c>
      <c r="Q42" s="51">
        <f t="shared" si="20"/>
        <v>45479.784809625125</v>
      </c>
      <c r="R42" s="51">
        <f t="shared" si="21"/>
        <v>48914.454056258866</v>
      </c>
      <c r="S42" s="51">
        <f t="shared" si="22"/>
        <v>52716.077751905606</v>
      </c>
      <c r="T42" s="54"/>
    </row>
    <row r="43" spans="1:20">
      <c r="A43" s="109" t="s">
        <v>106</v>
      </c>
      <c r="B43" s="107" t="s">
        <v>107</v>
      </c>
      <c r="C43" s="130">
        <v>267302.16334964318</v>
      </c>
      <c r="D43" s="51">
        <v>269482.81679431885</v>
      </c>
      <c r="E43" s="51">
        <v>271549.46162030095</v>
      </c>
      <c r="F43" s="51">
        <v>273544.17299369618</v>
      </c>
      <c r="G43" s="51">
        <v>275446.96216349921</v>
      </c>
      <c r="H43" s="51">
        <v>277286.65692992118</v>
      </c>
      <c r="I43" s="130">
        <f t="shared" si="12"/>
        <v>73443.999187177251</v>
      </c>
      <c r="J43" s="51">
        <f t="shared" si="13"/>
        <v>79558.695992579494</v>
      </c>
      <c r="K43" s="51">
        <f t="shared" si="14"/>
        <v>85109.164027409846</v>
      </c>
      <c r="L43" s="51">
        <f t="shared" si="15"/>
        <v>91172.073375696462</v>
      </c>
      <c r="M43" s="51">
        <f t="shared" si="16"/>
        <v>98112.635369934927</v>
      </c>
      <c r="N43" s="130">
        <f t="shared" si="17"/>
        <v>73302.859405089665</v>
      </c>
      <c r="O43" s="51">
        <f t="shared" si="18"/>
        <v>79425.120231597029</v>
      </c>
      <c r="P43" s="51">
        <f t="shared" si="19"/>
        <v>84961.653996923269</v>
      </c>
      <c r="Q43" s="51">
        <f t="shared" si="20"/>
        <v>91026.305269036602</v>
      </c>
      <c r="R43" s="51">
        <f t="shared" si="21"/>
        <v>97954.481675398056</v>
      </c>
      <c r="S43" s="51">
        <f t="shared" si="22"/>
        <v>105648.55404368206</v>
      </c>
      <c r="T43" s="54"/>
    </row>
    <row r="44" spans="1:20">
      <c r="A44" s="109" t="s">
        <v>108</v>
      </c>
      <c r="B44" s="107" t="s">
        <v>109</v>
      </c>
      <c r="C44" s="130">
        <v>110246.75599893788</v>
      </c>
      <c r="D44" s="51">
        <v>111043.72468942382</v>
      </c>
      <c r="E44" s="51">
        <v>111847.9524213486</v>
      </c>
      <c r="F44" s="51">
        <v>112576.33108980152</v>
      </c>
      <c r="G44" s="51">
        <v>113287.94573360996</v>
      </c>
      <c r="H44" s="51">
        <v>113955.27933590836</v>
      </c>
      <c r="I44" s="130">
        <f t="shared" si="12"/>
        <v>30263.507420793405</v>
      </c>
      <c r="J44" s="51">
        <f t="shared" si="13"/>
        <v>32769.268592861466</v>
      </c>
      <c r="K44" s="51">
        <f t="shared" si="14"/>
        <v>35026.435853001029</v>
      </c>
      <c r="L44" s="51">
        <f t="shared" si="15"/>
        <v>37497.951764941667</v>
      </c>
      <c r="M44" s="51">
        <f t="shared" si="16"/>
        <v>40320.918769591932</v>
      </c>
      <c r="N44" s="130">
        <f t="shared" si="17"/>
        <v>30233.210063049635</v>
      </c>
      <c r="O44" s="51">
        <f t="shared" si="18"/>
        <v>32728.102256528666</v>
      </c>
      <c r="P44" s="51">
        <f t="shared" si="19"/>
        <v>34994.68191608644</v>
      </c>
      <c r="Q44" s="51">
        <f t="shared" si="20"/>
        <v>37461.6186033126</v>
      </c>
      <c r="R44" s="51">
        <f t="shared" si="21"/>
        <v>40287.47283050236</v>
      </c>
      <c r="S44" s="51">
        <f t="shared" si="22"/>
        <v>43417.922163219257</v>
      </c>
      <c r="T44" s="54"/>
    </row>
    <row r="45" spans="1:20">
      <c r="A45" s="109" t="s">
        <v>110</v>
      </c>
      <c r="B45" s="107" t="s">
        <v>111</v>
      </c>
      <c r="C45" s="130">
        <v>283709.10682754277</v>
      </c>
      <c r="D45" s="51">
        <v>285440.84188381175</v>
      </c>
      <c r="E45" s="51">
        <v>287126.56257953448</v>
      </c>
      <c r="F45" s="51">
        <v>288756.17359411565</v>
      </c>
      <c r="G45" s="51">
        <v>290431.0652502834</v>
      </c>
      <c r="H45" s="51">
        <v>292037.89541072596</v>
      </c>
      <c r="I45" s="130">
        <f t="shared" si="12"/>
        <v>77793.149146509197</v>
      </c>
      <c r="J45" s="51">
        <f t="shared" si="13"/>
        <v>84122.482760068073</v>
      </c>
      <c r="K45" s="51">
        <f t="shared" si="14"/>
        <v>89842.14970982098</v>
      </c>
      <c r="L45" s="51">
        <f t="shared" si="15"/>
        <v>96131.764110228425</v>
      </c>
      <c r="M45" s="51">
        <f t="shared" si="16"/>
        <v>103332.08191073233</v>
      </c>
      <c r="N45" s="130">
        <f t="shared" si="17"/>
        <v>77802.171554144632</v>
      </c>
      <c r="O45" s="51">
        <f t="shared" si="18"/>
        <v>84128.455592527316</v>
      </c>
      <c r="P45" s="51">
        <f t="shared" si="19"/>
        <v>89835.374806666892</v>
      </c>
      <c r="Q45" s="51">
        <f t="shared" si="20"/>
        <v>96088.347699889113</v>
      </c>
      <c r="R45" s="51">
        <f t="shared" si="21"/>
        <v>103283.1302097952</v>
      </c>
      <c r="S45" s="51">
        <f t="shared" si="22"/>
        <v>111268.90026987791</v>
      </c>
      <c r="T45" s="54"/>
    </row>
    <row r="46" spans="1:20">
      <c r="A46" s="109" t="s">
        <v>112</v>
      </c>
      <c r="B46" s="107" t="s">
        <v>113</v>
      </c>
      <c r="C46" s="130">
        <v>209311.06391760186</v>
      </c>
      <c r="D46" s="51">
        <v>210754.41377872392</v>
      </c>
      <c r="E46" s="51">
        <v>212115.48522129163</v>
      </c>
      <c r="F46" s="51">
        <v>213405.72203816249</v>
      </c>
      <c r="G46" s="51">
        <v>214608.1999471451</v>
      </c>
      <c r="H46" s="51">
        <v>215760.59522513003</v>
      </c>
      <c r="I46" s="130">
        <f t="shared" si="12"/>
        <v>57438.344969032303</v>
      </c>
      <c r="J46" s="51">
        <f t="shared" si="13"/>
        <v>62145.700099512222</v>
      </c>
      <c r="K46" s="51">
        <f t="shared" si="14"/>
        <v>66397.987581158843</v>
      </c>
      <c r="L46" s="51">
        <f t="shared" si="15"/>
        <v>71034.635484537095</v>
      </c>
      <c r="M46" s="51">
        <f t="shared" si="16"/>
        <v>76342.802935062689</v>
      </c>
      <c r="N46" s="130">
        <f t="shared" si="17"/>
        <v>57399.832825940306</v>
      </c>
      <c r="O46" s="51">
        <f t="shared" si="18"/>
        <v>62116.000021222091</v>
      </c>
      <c r="P46" s="51">
        <f t="shared" si="19"/>
        <v>66366.113765160102</v>
      </c>
      <c r="Q46" s="51">
        <f t="shared" si="20"/>
        <v>71014.250414512077</v>
      </c>
      <c r="R46" s="51">
        <f t="shared" si="21"/>
        <v>76318.993769242195</v>
      </c>
      <c r="S46" s="51">
        <f t="shared" si="22"/>
        <v>82206.605819118442</v>
      </c>
      <c r="T46" s="54"/>
    </row>
    <row r="47" spans="1:20">
      <c r="A47" s="109" t="s">
        <v>114</v>
      </c>
      <c r="B47" s="107" t="s">
        <v>115</v>
      </c>
      <c r="C47" s="130">
        <v>134653.71775130954</v>
      </c>
      <c r="D47" s="51">
        <v>135246.06120096083</v>
      </c>
      <c r="E47" s="51">
        <v>135850.3773663691</v>
      </c>
      <c r="F47" s="51">
        <v>136422.14644470334</v>
      </c>
      <c r="G47" s="51">
        <v>137022.34950642992</v>
      </c>
      <c r="H47" s="51">
        <v>137553.41429281511</v>
      </c>
      <c r="I47" s="130">
        <f t="shared" si="12"/>
        <v>36859.536081269347</v>
      </c>
      <c r="J47" s="51">
        <f t="shared" si="13"/>
        <v>39801.510961862099</v>
      </c>
      <c r="K47" s="51">
        <f t="shared" si="14"/>
        <v>42445.703418442601</v>
      </c>
      <c r="L47" s="51">
        <f t="shared" si="15"/>
        <v>45353.964353744508</v>
      </c>
      <c r="M47" s="51">
        <f t="shared" si="16"/>
        <v>48670.672183881354</v>
      </c>
      <c r="N47" s="130">
        <f t="shared" si="17"/>
        <v>36926.384796167215</v>
      </c>
      <c r="O47" s="51">
        <f t="shared" si="18"/>
        <v>39861.297278686834</v>
      </c>
      <c r="P47" s="51">
        <f t="shared" si="19"/>
        <v>42504.495086393588</v>
      </c>
      <c r="Q47" s="51">
        <f t="shared" si="20"/>
        <v>45396.704348803498</v>
      </c>
      <c r="R47" s="51">
        <f t="shared" si="21"/>
        <v>48727.904342907961</v>
      </c>
      <c r="S47" s="51">
        <f t="shared" si="22"/>
        <v>52409.010533385408</v>
      </c>
      <c r="T47" s="54"/>
    </row>
    <row r="48" spans="1:20">
      <c r="A48" s="109" t="s">
        <v>116</v>
      </c>
      <c r="B48" s="107" t="s">
        <v>117</v>
      </c>
      <c r="C48" s="130">
        <v>320083.18173355551</v>
      </c>
      <c r="D48" s="51">
        <v>321987.52152477379</v>
      </c>
      <c r="E48" s="51">
        <v>323901.24687877158</v>
      </c>
      <c r="F48" s="51">
        <v>325752.94638415746</v>
      </c>
      <c r="G48" s="51">
        <v>327515.10181689274</v>
      </c>
      <c r="H48" s="51">
        <v>329304.73223636521</v>
      </c>
      <c r="I48" s="130">
        <f t="shared" si="12"/>
        <v>87753.466252343424</v>
      </c>
      <c r="J48" s="51">
        <f t="shared" si="13"/>
        <v>94896.748011520016</v>
      </c>
      <c r="K48" s="51">
        <f t="shared" si="14"/>
        <v>101353.1403092992</v>
      </c>
      <c r="L48" s="51">
        <f t="shared" si="15"/>
        <v>108406.46293559074</v>
      </c>
      <c r="M48" s="51">
        <f t="shared" si="16"/>
        <v>116518.24677473036</v>
      </c>
      <c r="N48" s="130">
        <f t="shared" si="17"/>
        <v>87777.114014067716</v>
      </c>
      <c r="O48" s="51">
        <f t="shared" si="18"/>
        <v>94899.91946201981</v>
      </c>
      <c r="P48" s="51">
        <f t="shared" si="19"/>
        <v>101341.33760487959</v>
      </c>
      <c r="Q48" s="51">
        <f t="shared" si="20"/>
        <v>108399.62999517361</v>
      </c>
      <c r="R48" s="51">
        <f t="shared" si="21"/>
        <v>116470.95973523949</v>
      </c>
      <c r="S48" s="51">
        <f t="shared" si="22"/>
        <v>125467.87929037103</v>
      </c>
      <c r="T48" s="54"/>
    </row>
    <row r="49" spans="1:20">
      <c r="A49" s="109" t="s">
        <v>118</v>
      </c>
      <c r="B49" s="107" t="s">
        <v>119</v>
      </c>
      <c r="C49" s="130">
        <v>295820.54375187558</v>
      </c>
      <c r="D49" s="51">
        <v>297995.30945918313</v>
      </c>
      <c r="E49" s="51">
        <v>300077.40586162714</v>
      </c>
      <c r="F49" s="51">
        <v>302067.32394360378</v>
      </c>
      <c r="G49" s="51">
        <v>303947.45464395545</v>
      </c>
      <c r="H49" s="51">
        <v>305726.75127515395</v>
      </c>
      <c r="I49" s="130">
        <f t="shared" si="12"/>
        <v>81214.704247385147</v>
      </c>
      <c r="J49" s="51">
        <f t="shared" si="13"/>
        <v>87916.827250311471</v>
      </c>
      <c r="K49" s="51">
        <f t="shared" si="14"/>
        <v>93983.71436495331</v>
      </c>
      <c r="L49" s="51">
        <f t="shared" si="15"/>
        <v>100605.64625398167</v>
      </c>
      <c r="M49" s="51">
        <f t="shared" si="16"/>
        <v>108175.62447036456</v>
      </c>
      <c r="N49" s="130">
        <f t="shared" si="17"/>
        <v>81123.517505605167</v>
      </c>
      <c r="O49" s="51">
        <f t="shared" si="18"/>
        <v>87828.654768412496</v>
      </c>
      <c r="P49" s="51">
        <f t="shared" si="19"/>
        <v>93887.399286244327</v>
      </c>
      <c r="Q49" s="51">
        <f t="shared" si="20"/>
        <v>100517.85106650798</v>
      </c>
      <c r="R49" s="51">
        <f t="shared" si="21"/>
        <v>108089.83022485692</v>
      </c>
      <c r="S49" s="51">
        <f t="shared" si="22"/>
        <v>116484.46976247954</v>
      </c>
      <c r="T49" s="54"/>
    </row>
    <row r="50" spans="1:20">
      <c r="A50" s="109" t="s">
        <v>120</v>
      </c>
      <c r="B50" s="107" t="s">
        <v>121</v>
      </c>
      <c r="C50" s="130">
        <v>192816.11336254512</v>
      </c>
      <c r="D50" s="51">
        <v>194062.7471280093</v>
      </c>
      <c r="E50" s="51">
        <v>195263.61629910494</v>
      </c>
      <c r="F50" s="51">
        <v>196402.57998666767</v>
      </c>
      <c r="G50" s="51">
        <v>197451.3281835299</v>
      </c>
      <c r="H50" s="51">
        <v>198432.81263946122</v>
      </c>
      <c r="I50" s="130">
        <f t="shared" si="12"/>
        <v>52889.250646393615</v>
      </c>
      <c r="J50" s="51">
        <f t="shared" si="13"/>
        <v>57208.431181771834</v>
      </c>
      <c r="K50" s="51">
        <f t="shared" si="14"/>
        <v>61107.715118014938</v>
      </c>
      <c r="L50" s="51">
        <f t="shared" si="15"/>
        <v>65355.765189350292</v>
      </c>
      <c r="M50" s="51">
        <f t="shared" si="16"/>
        <v>70211.695028825081</v>
      </c>
      <c r="N50" s="130">
        <f t="shared" si="17"/>
        <v>52876.386302802224</v>
      </c>
      <c r="O50" s="51">
        <f t="shared" si="18"/>
        <v>57196.437258856393</v>
      </c>
      <c r="P50" s="51">
        <f t="shared" si="19"/>
        <v>61093.547036339551</v>
      </c>
      <c r="Q50" s="51">
        <f t="shared" si="20"/>
        <v>65356.176320029976</v>
      </c>
      <c r="R50" s="51">
        <f t="shared" si="21"/>
        <v>70217.664977753695</v>
      </c>
      <c r="S50" s="51">
        <f t="shared" si="22"/>
        <v>75604.574566594572</v>
      </c>
      <c r="T50" s="54"/>
    </row>
    <row r="51" spans="1:20">
      <c r="A51" s="109" t="s">
        <v>122</v>
      </c>
      <c r="B51" s="107" t="s">
        <v>123</v>
      </c>
      <c r="C51" s="130">
        <v>136266.96433530244</v>
      </c>
      <c r="D51" s="51">
        <v>137153.49592899511</v>
      </c>
      <c r="E51" s="51">
        <v>138022.43361267817</v>
      </c>
      <c r="F51" s="51">
        <v>138878.44727214525</v>
      </c>
      <c r="G51" s="51">
        <v>139653.8317146241</v>
      </c>
      <c r="H51" s="51">
        <v>140423.89989838123</v>
      </c>
      <c r="I51" s="130">
        <f t="shared" si="12"/>
        <v>37379.38234190223</v>
      </c>
      <c r="J51" s="51">
        <f t="shared" si="13"/>
        <v>40437.88107855383</v>
      </c>
      <c r="K51" s="51">
        <f t="shared" si="14"/>
        <v>43209.944556301649</v>
      </c>
      <c r="L51" s="51">
        <f t="shared" si="15"/>
        <v>46224.976642599984</v>
      </c>
      <c r="M51" s="51">
        <f t="shared" si="16"/>
        <v>49686.339185935227</v>
      </c>
      <c r="N51" s="130">
        <f t="shared" si="17"/>
        <v>37368.788950515525</v>
      </c>
      <c r="O51" s="51">
        <f t="shared" si="18"/>
        <v>40423.478698675761</v>
      </c>
      <c r="P51" s="51">
        <f t="shared" si="19"/>
        <v>43184.08211322705</v>
      </c>
      <c r="Q51" s="51">
        <f t="shared" si="20"/>
        <v>46214.07869278729</v>
      </c>
      <c r="R51" s="51">
        <f t="shared" si="21"/>
        <v>49663.712360963676</v>
      </c>
      <c r="S51" s="51">
        <f t="shared" si="22"/>
        <v>53502.689749648263</v>
      </c>
      <c r="T51" s="54"/>
    </row>
    <row r="52" spans="1:20">
      <c r="A52" s="109" t="s">
        <v>124</v>
      </c>
      <c r="B52" s="107" t="s">
        <v>125</v>
      </c>
      <c r="C52" s="130">
        <v>137359.01669956374</v>
      </c>
      <c r="D52" s="51">
        <v>138455.96656049986</v>
      </c>
      <c r="E52" s="51">
        <v>139498.93317539513</v>
      </c>
      <c r="F52" s="51">
        <v>140485.80890206827</v>
      </c>
      <c r="G52" s="51">
        <v>141392.89611102629</v>
      </c>
      <c r="H52" s="51">
        <v>142222.67499515947</v>
      </c>
      <c r="I52" s="130">
        <f t="shared" si="12"/>
        <v>37734.353590679726</v>
      </c>
      <c r="J52" s="51">
        <f t="shared" si="13"/>
        <v>40870.466652991934</v>
      </c>
      <c r="K52" s="51">
        <f t="shared" si="14"/>
        <v>43710.051003883098</v>
      </c>
      <c r="L52" s="51">
        <f t="shared" si="15"/>
        <v>46800.601458021723</v>
      </c>
      <c r="M52" s="51">
        <f t="shared" si="16"/>
        <v>50322.801708642641</v>
      </c>
      <c r="N52" s="130">
        <f t="shared" si="17"/>
        <v>37668.264869143735</v>
      </c>
      <c r="O52" s="51">
        <f t="shared" si="18"/>
        <v>40807.358041099083</v>
      </c>
      <c r="P52" s="51">
        <f t="shared" si="19"/>
        <v>43646.045264343782</v>
      </c>
      <c r="Q52" s="51">
        <f t="shared" si="20"/>
        <v>46748.954609908295</v>
      </c>
      <c r="R52" s="51">
        <f t="shared" si="21"/>
        <v>50282.158649903329</v>
      </c>
      <c r="S52" s="51">
        <f t="shared" si="22"/>
        <v>54188.038226666518</v>
      </c>
      <c r="T52" s="54"/>
    </row>
    <row r="53" spans="1:20">
      <c r="A53" s="109" t="s">
        <v>126</v>
      </c>
      <c r="B53" s="107" t="s">
        <v>127</v>
      </c>
      <c r="C53" s="130">
        <v>344288.39431796956</v>
      </c>
      <c r="D53" s="51">
        <v>345998.40602615773</v>
      </c>
      <c r="E53" s="51">
        <v>347766.52986923297</v>
      </c>
      <c r="F53" s="51">
        <v>349582.86348041019</v>
      </c>
      <c r="G53" s="51">
        <v>351413.63668534264</v>
      </c>
      <c r="H53" s="51">
        <v>353200.33765452832</v>
      </c>
      <c r="I53" s="130">
        <f t="shared" si="12"/>
        <v>94297.31718421563</v>
      </c>
      <c r="J53" s="51">
        <f t="shared" si="13"/>
        <v>101888.81046263206</v>
      </c>
      <c r="K53" s="51">
        <f t="shared" si="14"/>
        <v>108767.461370166</v>
      </c>
      <c r="L53" s="51">
        <f t="shared" si="15"/>
        <v>116316.80239798284</v>
      </c>
      <c r="M53" s="51">
        <f t="shared" si="16"/>
        <v>124973.25448153322</v>
      </c>
      <c r="N53" s="130">
        <f t="shared" si="17"/>
        <v>94414.962629698755</v>
      </c>
      <c r="O53" s="51">
        <f t="shared" si="18"/>
        <v>101976.68751378382</v>
      </c>
      <c r="P53" s="51">
        <f t="shared" si="19"/>
        <v>108808.24217495536</v>
      </c>
      <c r="Q53" s="51">
        <f t="shared" si="20"/>
        <v>116329.42533462442</v>
      </c>
      <c r="R53" s="51">
        <f t="shared" si="21"/>
        <v>124969.75956753129</v>
      </c>
      <c r="S53" s="51">
        <f t="shared" si="22"/>
        <v>134572.30641419522</v>
      </c>
      <c r="T53" s="54"/>
    </row>
    <row r="54" spans="1:20">
      <c r="A54" s="109" t="s">
        <v>128</v>
      </c>
      <c r="B54" s="107" t="s">
        <v>129</v>
      </c>
      <c r="C54" s="130">
        <v>176520.48477845796</v>
      </c>
      <c r="D54" s="51">
        <v>177409.74812246207</v>
      </c>
      <c r="E54" s="51">
        <v>178257.88309832252</v>
      </c>
      <c r="F54" s="51">
        <v>179103.99328141255</v>
      </c>
      <c r="G54" s="51">
        <v>179866.07359974057</v>
      </c>
      <c r="H54" s="51">
        <v>180612.1618504388</v>
      </c>
      <c r="I54" s="130">
        <f t="shared" si="12"/>
        <v>48350.694682133486</v>
      </c>
      <c r="J54" s="51">
        <f t="shared" si="13"/>
        <v>52226.083031349954</v>
      </c>
      <c r="K54" s="51">
        <f t="shared" si="14"/>
        <v>55725.519484939403</v>
      </c>
      <c r="L54" s="51">
        <f t="shared" si="15"/>
        <v>59535.101535445589</v>
      </c>
      <c r="M54" s="51">
        <f t="shared" si="16"/>
        <v>63906.195037312034</v>
      </c>
      <c r="N54" s="130">
        <f t="shared" si="17"/>
        <v>48407.600281589148</v>
      </c>
      <c r="O54" s="51">
        <f t="shared" si="18"/>
        <v>52288.271076068675</v>
      </c>
      <c r="P54" s="51">
        <f t="shared" si="19"/>
        <v>55772.839672208844</v>
      </c>
      <c r="Q54" s="51">
        <f t="shared" si="20"/>
        <v>59599.788176489674</v>
      </c>
      <c r="R54" s="51">
        <f t="shared" si="21"/>
        <v>63963.994636446645</v>
      </c>
      <c r="S54" s="51">
        <f t="shared" si="22"/>
        <v>68814.756373310782</v>
      </c>
      <c r="T54" s="54"/>
    </row>
    <row r="55" spans="1:20">
      <c r="A55" s="109" t="s">
        <v>130</v>
      </c>
      <c r="B55" s="107" t="s">
        <v>131</v>
      </c>
      <c r="C55" s="130">
        <v>169248.260524251</v>
      </c>
      <c r="D55" s="51">
        <v>170363.12098029547</v>
      </c>
      <c r="E55" s="51">
        <v>171505.02041004814</v>
      </c>
      <c r="F55" s="51">
        <v>172560.81781359893</v>
      </c>
      <c r="G55" s="51">
        <v>173570.17304129479</v>
      </c>
      <c r="H55" s="51">
        <v>174511.89839677684</v>
      </c>
      <c r="I55" s="130">
        <f t="shared" si="12"/>
        <v>46430.22908711699</v>
      </c>
      <c r="J55" s="51">
        <f t="shared" si="13"/>
        <v>50247.625970561254</v>
      </c>
      <c r="K55" s="51">
        <f t="shared" si="14"/>
        <v>53689.708639269855</v>
      </c>
      <c r="L55" s="51">
        <f t="shared" si="15"/>
        <v>57451.178361371938</v>
      </c>
      <c r="M55" s="51">
        <f t="shared" si="16"/>
        <v>61747.7322734837</v>
      </c>
      <c r="N55" s="130">
        <f t="shared" si="17"/>
        <v>46413.322250359255</v>
      </c>
      <c r="O55" s="51">
        <f t="shared" si="18"/>
        <v>50211.406901010756</v>
      </c>
      <c r="P55" s="51">
        <f t="shared" si="19"/>
        <v>53660.022435207153</v>
      </c>
      <c r="Q55" s="51">
        <f t="shared" si="20"/>
        <v>57422.43933720074</v>
      </c>
      <c r="R55" s="51">
        <f t="shared" si="21"/>
        <v>61725.045725779994</v>
      </c>
      <c r="S55" s="51">
        <f t="shared" si="22"/>
        <v>66490.50456725368</v>
      </c>
      <c r="T55" s="54"/>
    </row>
    <row r="56" spans="1:20">
      <c r="A56" s="109" t="s">
        <v>132</v>
      </c>
      <c r="B56" s="107" t="s">
        <v>133</v>
      </c>
      <c r="C56" s="130">
        <v>173539.44336009675</v>
      </c>
      <c r="D56" s="51">
        <v>174864.62216396822</v>
      </c>
      <c r="E56" s="51">
        <v>176165.69555036022</v>
      </c>
      <c r="F56" s="51">
        <v>177377.89011077673</v>
      </c>
      <c r="G56" s="51">
        <v>178505.06388253934</v>
      </c>
      <c r="H56" s="51">
        <v>179617.21324291543</v>
      </c>
      <c r="I56" s="130">
        <f t="shared" si="12"/>
        <v>47657.05405951244</v>
      </c>
      <c r="J56" s="51">
        <f t="shared" si="13"/>
        <v>51613.112885526069</v>
      </c>
      <c r="K56" s="51">
        <f t="shared" si="14"/>
        <v>55188.468389059315</v>
      </c>
      <c r="L56" s="51">
        <f t="shared" si="15"/>
        <v>59084.611623242272</v>
      </c>
      <c r="M56" s="51">
        <f t="shared" si="16"/>
        <v>63554.151303860999</v>
      </c>
      <c r="N56" s="130">
        <f t="shared" si="17"/>
        <v>47590.102745345677</v>
      </c>
      <c r="O56" s="51">
        <f t="shared" si="18"/>
        <v>51538.141855725029</v>
      </c>
      <c r="P56" s="51">
        <f t="shared" si="19"/>
        <v>55118.24174560645</v>
      </c>
      <c r="Q56" s="51">
        <f t="shared" si="20"/>
        <v>59025.399066253463</v>
      </c>
      <c r="R56" s="51">
        <f t="shared" si="21"/>
        <v>63479.992197804779</v>
      </c>
      <c r="S56" s="51">
        <f t="shared" si="22"/>
        <v>68435.672565613597</v>
      </c>
      <c r="T56" s="54"/>
    </row>
    <row r="57" spans="1:20">
      <c r="A57" s="109" t="s">
        <v>134</v>
      </c>
      <c r="B57" s="107" t="s">
        <v>135</v>
      </c>
      <c r="C57" s="130">
        <v>266791.39219457121</v>
      </c>
      <c r="D57" s="51">
        <v>268356.27368228987</v>
      </c>
      <c r="E57" s="51">
        <v>269896.47441111924</v>
      </c>
      <c r="F57" s="51">
        <v>271387.22458931641</v>
      </c>
      <c r="G57" s="51">
        <v>272745.804785794</v>
      </c>
      <c r="H57" s="51">
        <v>274069.00298921129</v>
      </c>
      <c r="I57" s="130">
        <f t="shared" si="12"/>
        <v>73136.974671149117</v>
      </c>
      <c r="J57" s="51">
        <f t="shared" si="13"/>
        <v>79074.402979917242</v>
      </c>
      <c r="K57" s="51">
        <f t="shared" si="14"/>
        <v>84438.061903252194</v>
      </c>
      <c r="L57" s="51">
        <f t="shared" si="15"/>
        <v>90277.99882608038</v>
      </c>
      <c r="M57" s="51">
        <f t="shared" si="16"/>
        <v>96974.129423320672</v>
      </c>
      <c r="N57" s="130">
        <f t="shared" si="17"/>
        <v>73162.789509286245</v>
      </c>
      <c r="O57" s="51">
        <f t="shared" si="18"/>
        <v>79093.092300527613</v>
      </c>
      <c r="P57" s="51">
        <f t="shared" si="19"/>
        <v>84444.471872938026</v>
      </c>
      <c r="Q57" s="51">
        <f t="shared" si="20"/>
        <v>90308.545348370491</v>
      </c>
      <c r="R57" s="51">
        <f t="shared" si="21"/>
        <v>96993.895765215682</v>
      </c>
      <c r="S57" s="51">
        <f t="shared" si="22"/>
        <v>104422.60076481632</v>
      </c>
      <c r="T57" s="54"/>
    </row>
    <row r="58" spans="1:20">
      <c r="A58" s="109" t="s">
        <v>136</v>
      </c>
      <c r="B58" s="107" t="s">
        <v>137</v>
      </c>
      <c r="C58" s="130">
        <v>106693.7357695081</v>
      </c>
      <c r="D58" s="51">
        <v>107299.04852829344</v>
      </c>
      <c r="E58" s="51">
        <v>107830.14963303429</v>
      </c>
      <c r="F58" s="51">
        <v>108379.27193172356</v>
      </c>
      <c r="G58" s="51">
        <v>108917.25462770267</v>
      </c>
      <c r="H58" s="51">
        <v>109340.18705302512</v>
      </c>
      <c r="I58" s="130">
        <f t="shared" si="12"/>
        <v>29242.945159325682</v>
      </c>
      <c r="J58" s="51">
        <f t="shared" si="13"/>
        <v>31592.130738540865</v>
      </c>
      <c r="K58" s="51">
        <f t="shared" si="14"/>
        <v>33720.583886175067</v>
      </c>
      <c r="L58" s="51">
        <f t="shared" si="15"/>
        <v>36051.266831187517</v>
      </c>
      <c r="M58" s="51">
        <f t="shared" si="16"/>
        <v>38687.955714815158</v>
      </c>
      <c r="N58" s="130">
        <f t="shared" si="17"/>
        <v>29258.857521051479</v>
      </c>
      <c r="O58" s="51">
        <f t="shared" si="18"/>
        <v>31624.42760348694</v>
      </c>
      <c r="P58" s="51">
        <f t="shared" si="19"/>
        <v>33737.602751606471</v>
      </c>
      <c r="Q58" s="51">
        <f t="shared" si="20"/>
        <v>36064.978404494643</v>
      </c>
      <c r="R58" s="51">
        <f t="shared" si="21"/>
        <v>38733.167135933494</v>
      </c>
      <c r="S58" s="51">
        <f t="shared" si="22"/>
        <v>41659.533094436927</v>
      </c>
      <c r="T58" s="54"/>
    </row>
    <row r="59" spans="1:20">
      <c r="A59" s="109" t="s">
        <v>138</v>
      </c>
      <c r="B59" s="107" t="s">
        <v>139</v>
      </c>
      <c r="C59" s="130">
        <v>683598.98668590363</v>
      </c>
      <c r="D59" s="51">
        <v>687607.06261037348</v>
      </c>
      <c r="E59" s="51">
        <v>691581.18020195595</v>
      </c>
      <c r="F59" s="51">
        <v>695224.27282786951</v>
      </c>
      <c r="G59" s="51">
        <v>698936.2674191586</v>
      </c>
      <c r="H59" s="51">
        <v>702599.5878857011</v>
      </c>
      <c r="I59" s="130">
        <f t="shared" si="12"/>
        <v>187398.26586419388</v>
      </c>
      <c r="J59" s="51">
        <f t="shared" si="13"/>
        <v>202619.7972979644</v>
      </c>
      <c r="K59" s="51">
        <f t="shared" si="14"/>
        <v>216308.59844090868</v>
      </c>
      <c r="L59" s="51">
        <f t="shared" si="15"/>
        <v>231345.69413130826</v>
      </c>
      <c r="M59" s="51">
        <f t="shared" si="16"/>
        <v>248601.56612122178</v>
      </c>
      <c r="N59" s="130">
        <f t="shared" si="17"/>
        <v>187464.85169651525</v>
      </c>
      <c r="O59" s="51">
        <f t="shared" si="18"/>
        <v>202659.57685015383</v>
      </c>
      <c r="P59" s="51">
        <f t="shared" si="19"/>
        <v>216380.0310724302</v>
      </c>
      <c r="Q59" s="51">
        <f t="shared" si="20"/>
        <v>231347.2672303351</v>
      </c>
      <c r="R59" s="51">
        <f t="shared" si="21"/>
        <v>248555.7991325474</v>
      </c>
      <c r="S59" s="51">
        <f t="shared" si="22"/>
        <v>267696.36647381517</v>
      </c>
      <c r="T59" s="54"/>
    </row>
    <row r="60" spans="1:20">
      <c r="A60" s="109" t="s">
        <v>140</v>
      </c>
      <c r="B60" s="107" t="s">
        <v>141</v>
      </c>
      <c r="C60" s="130">
        <v>295237.60671060823</v>
      </c>
      <c r="D60" s="51">
        <v>297384.31433149753</v>
      </c>
      <c r="E60" s="51">
        <v>299426.54173856374</v>
      </c>
      <c r="F60" s="51">
        <v>301357.61297403509</v>
      </c>
      <c r="G60" s="51">
        <v>303214.30412333924</v>
      </c>
      <c r="H60" s="51">
        <v>304940.93477127637</v>
      </c>
      <c r="I60" s="130">
        <f t="shared" si="12"/>
        <v>81048.185557270073</v>
      </c>
      <c r="J60" s="51">
        <f t="shared" si="13"/>
        <v>87726.136756615408</v>
      </c>
      <c r="K60" s="51">
        <f t="shared" si="14"/>
        <v>93762.898448240419</v>
      </c>
      <c r="L60" s="51">
        <f t="shared" si="15"/>
        <v>100362.97575024464</v>
      </c>
      <c r="M60" s="51">
        <f t="shared" si="16"/>
        <v>107897.57817356024</v>
      </c>
      <c r="N60" s="130">
        <f t="shared" si="17"/>
        <v>80963.65740031247</v>
      </c>
      <c r="O60" s="51">
        <f t="shared" si="18"/>
        <v>87648.575154971375</v>
      </c>
      <c r="P60" s="51">
        <f t="shared" si="19"/>
        <v>93683.758696818157</v>
      </c>
      <c r="Q60" s="51">
        <f t="shared" si="20"/>
        <v>100281.68311358934</v>
      </c>
      <c r="R60" s="51">
        <f t="shared" si="21"/>
        <v>107829.10714890451</v>
      </c>
      <c r="S60" s="51">
        <f t="shared" si="22"/>
        <v>116185.06704942613</v>
      </c>
      <c r="T60" s="54"/>
    </row>
    <row r="61" spans="1:20">
      <c r="A61" s="109" t="s">
        <v>142</v>
      </c>
      <c r="B61" s="107" t="s">
        <v>143</v>
      </c>
      <c r="C61" s="130">
        <v>341910.03411749337</v>
      </c>
      <c r="D61" s="51">
        <v>344231.73879555712</v>
      </c>
      <c r="E61" s="51">
        <v>346522.81296971592</v>
      </c>
      <c r="F61" s="51">
        <v>348711.67164334678</v>
      </c>
      <c r="G61" s="51">
        <v>350746.29138202843</v>
      </c>
      <c r="H61" s="51">
        <v>352681.76455782063</v>
      </c>
      <c r="I61" s="130">
        <f t="shared" si="12"/>
        <v>93815.835254526304</v>
      </c>
      <c r="J61" s="51">
        <f t="shared" si="13"/>
        <v>101524.4256683515</v>
      </c>
      <c r="K61" s="51">
        <f t="shared" si="14"/>
        <v>108496.40310506568</v>
      </c>
      <c r="L61" s="51">
        <f t="shared" si="15"/>
        <v>116095.9132130639</v>
      </c>
      <c r="M61" s="51">
        <f t="shared" si="16"/>
        <v>124789.7672062591</v>
      </c>
      <c r="N61" s="130">
        <f t="shared" si="17"/>
        <v>93762.739687671463</v>
      </c>
      <c r="O61" s="51">
        <f t="shared" si="18"/>
        <v>101455.99473318708</v>
      </c>
      <c r="P61" s="51">
        <f t="shared" si="19"/>
        <v>108419.11142781124</v>
      </c>
      <c r="Q61" s="51">
        <f t="shared" si="20"/>
        <v>116039.52197736937</v>
      </c>
      <c r="R61" s="51">
        <f t="shared" si="21"/>
        <v>124732.43815083745</v>
      </c>
      <c r="S61" s="51">
        <f t="shared" si="22"/>
        <v>134374.72569235411</v>
      </c>
      <c r="T61" s="54"/>
    </row>
    <row r="62" spans="1:20">
      <c r="A62" s="109" t="s">
        <v>144</v>
      </c>
      <c r="B62" s="107" t="s">
        <v>145</v>
      </c>
      <c r="C62" s="130">
        <v>240553.36787367519</v>
      </c>
      <c r="D62" s="51">
        <v>242111.42628741663</v>
      </c>
      <c r="E62" s="51">
        <v>243662.73033021641</v>
      </c>
      <c r="F62" s="51">
        <v>245161.85566216972</v>
      </c>
      <c r="G62" s="51">
        <v>246546.86344386131</v>
      </c>
      <c r="H62" s="51">
        <v>247902.94153490322</v>
      </c>
      <c r="I62" s="130">
        <f t="shared" si="12"/>
        <v>65984.286519578265</v>
      </c>
      <c r="J62" s="51">
        <f t="shared" si="13"/>
        <v>71388.42762343488</v>
      </c>
      <c r="K62" s="51">
        <f t="shared" si="14"/>
        <v>76278.431956569693</v>
      </c>
      <c r="L62" s="51">
        <f t="shared" si="15"/>
        <v>81606.232095995976</v>
      </c>
      <c r="M62" s="51">
        <f t="shared" si="16"/>
        <v>87715.763820886888</v>
      </c>
      <c r="N62" s="130">
        <f t="shared" si="17"/>
        <v>65967.478465932756</v>
      </c>
      <c r="O62" s="51">
        <f t="shared" si="18"/>
        <v>71357.904637750937</v>
      </c>
      <c r="P62" s="51">
        <f t="shared" si="19"/>
        <v>76236.529664744477</v>
      </c>
      <c r="Q62" s="51">
        <f t="shared" si="20"/>
        <v>81581.624165477755</v>
      </c>
      <c r="R62" s="51">
        <f t="shared" si="21"/>
        <v>87677.025107299807</v>
      </c>
      <c r="S62" s="51">
        <f t="shared" si="22"/>
        <v>94453.11074941892</v>
      </c>
      <c r="T62" s="54"/>
    </row>
    <row r="63" spans="1:20">
      <c r="A63" s="109" t="s">
        <v>146</v>
      </c>
      <c r="B63" s="107" t="s">
        <v>147</v>
      </c>
      <c r="C63" s="130">
        <v>65547.060051220789</v>
      </c>
      <c r="D63" s="51">
        <v>66332.503212658543</v>
      </c>
      <c r="E63" s="51">
        <v>67147.383298821107</v>
      </c>
      <c r="F63" s="51">
        <v>67920.460736171895</v>
      </c>
      <c r="G63" s="51">
        <v>68672.345403094281</v>
      </c>
      <c r="H63" s="51">
        <v>69451.771627837676</v>
      </c>
      <c r="I63" s="130">
        <f t="shared" si="12"/>
        <v>18078.051765921096</v>
      </c>
      <c r="J63" s="51">
        <f t="shared" si="13"/>
        <v>19672.873673518417</v>
      </c>
      <c r="K63" s="51">
        <f t="shared" si="14"/>
        <v>21132.431995710318</v>
      </c>
      <c r="L63" s="51">
        <f t="shared" si="15"/>
        <v>22730.329152280476</v>
      </c>
      <c r="M63" s="51">
        <f t="shared" si="16"/>
        <v>24574.194881797575</v>
      </c>
      <c r="N63" s="130">
        <f t="shared" si="17"/>
        <v>17975.114256994362</v>
      </c>
      <c r="O63" s="51">
        <f t="shared" si="18"/>
        <v>19550.289349058301</v>
      </c>
      <c r="P63" s="51">
        <f t="shared" si="19"/>
        <v>21008.889918589779</v>
      </c>
      <c r="Q63" s="51">
        <f t="shared" si="20"/>
        <v>22601.646108275439</v>
      </c>
      <c r="R63" s="51">
        <f t="shared" si="21"/>
        <v>24421.267697267787</v>
      </c>
      <c r="S63" s="51">
        <f t="shared" si="22"/>
        <v>26461.710525463463</v>
      </c>
      <c r="T63" s="54"/>
    </row>
    <row r="64" spans="1:20">
      <c r="A64" s="109" t="s">
        <v>148</v>
      </c>
      <c r="B64" s="107" t="s">
        <v>149</v>
      </c>
      <c r="C64" s="130">
        <v>301214.447355312</v>
      </c>
      <c r="D64" s="51">
        <v>303536.93789706449</v>
      </c>
      <c r="E64" s="51">
        <v>305841.25858692464</v>
      </c>
      <c r="F64" s="51">
        <v>308125.46155891748</v>
      </c>
      <c r="G64" s="51">
        <v>310271.4799504783</v>
      </c>
      <c r="H64" s="51">
        <v>312271.20938937645</v>
      </c>
      <c r="I64" s="130">
        <f t="shared" si="12"/>
        <v>82725.002229753489</v>
      </c>
      <c r="J64" s="51">
        <f t="shared" si="13"/>
        <v>89605.523681457926</v>
      </c>
      <c r="K64" s="51">
        <f t="shared" si="14"/>
        <v>95868.612962351835</v>
      </c>
      <c r="L64" s="51">
        <f t="shared" si="15"/>
        <v>102698.8786307244</v>
      </c>
      <c r="M64" s="51">
        <f t="shared" si="16"/>
        <v>110491.25710759169</v>
      </c>
      <c r="N64" s="130">
        <f t="shared" si="17"/>
        <v>82602.699538898785</v>
      </c>
      <c r="O64" s="51">
        <f t="shared" si="18"/>
        <v>89461.948164234098</v>
      </c>
      <c r="P64" s="51">
        <f t="shared" si="19"/>
        <v>95690.777786845778</v>
      </c>
      <c r="Q64" s="51">
        <f t="shared" si="20"/>
        <v>102533.79561359248</v>
      </c>
      <c r="R64" s="51">
        <f t="shared" si="21"/>
        <v>110338.7808618033</v>
      </c>
      <c r="S64" s="51">
        <f t="shared" si="22"/>
        <v>118977.96347913462</v>
      </c>
      <c r="T64" s="54"/>
    </row>
    <row r="65" spans="1:20">
      <c r="A65" s="109" t="s">
        <v>150</v>
      </c>
      <c r="B65" s="107" t="s">
        <v>151</v>
      </c>
      <c r="C65" s="130">
        <v>406195.72951221076</v>
      </c>
      <c r="D65" s="51">
        <v>409149.79377072013</v>
      </c>
      <c r="E65" s="51">
        <v>412059.9451761219</v>
      </c>
      <c r="F65" s="51">
        <v>414889.46833524451</v>
      </c>
      <c r="G65" s="51">
        <v>417534.20695149491</v>
      </c>
      <c r="H65" s="51">
        <v>420102.13941019616</v>
      </c>
      <c r="I65" s="130">
        <f t="shared" si="12"/>
        <v>111508.3977471769</v>
      </c>
      <c r="J65" s="51">
        <f t="shared" si="13"/>
        <v>120725.52717790109</v>
      </c>
      <c r="K65" s="51">
        <f t="shared" si="14"/>
        <v>129086.63133761189</v>
      </c>
      <c r="L65" s="51">
        <f t="shared" si="15"/>
        <v>138202.50204991887</v>
      </c>
      <c r="M65" s="51">
        <f t="shared" si="16"/>
        <v>148645.19078716083</v>
      </c>
      <c r="N65" s="130">
        <f t="shared" si="17"/>
        <v>111391.94714422862</v>
      </c>
      <c r="O65" s="51">
        <f t="shared" si="18"/>
        <v>120589.40139317137</v>
      </c>
      <c r="P65" s="51">
        <f t="shared" si="19"/>
        <v>128924.19038192471</v>
      </c>
      <c r="Q65" s="51">
        <f t="shared" si="20"/>
        <v>138061.26807337467</v>
      </c>
      <c r="R65" s="51">
        <f t="shared" si="21"/>
        <v>148483.5646849687</v>
      </c>
      <c r="S65" s="51">
        <f t="shared" si="22"/>
        <v>160062.45692002971</v>
      </c>
      <c r="T65" s="54"/>
    </row>
    <row r="66" spans="1:20">
      <c r="A66" s="109" t="s">
        <v>152</v>
      </c>
      <c r="B66" s="107" t="s">
        <v>153</v>
      </c>
      <c r="C66" s="130">
        <v>242978.87350667029</v>
      </c>
      <c r="D66" s="51">
        <v>244719.13915832798</v>
      </c>
      <c r="E66" s="51">
        <v>246470.98936154309</v>
      </c>
      <c r="F66" s="51">
        <v>248094.67643578834</v>
      </c>
      <c r="G66" s="51">
        <v>249628.41881564297</v>
      </c>
      <c r="H66" s="51">
        <v>251109.58024394431</v>
      </c>
      <c r="I66" s="130">
        <f t="shared" si="12"/>
        <v>66694.984382432289</v>
      </c>
      <c r="J66" s="51">
        <f t="shared" si="13"/>
        <v>72211.192747727939</v>
      </c>
      <c r="K66" s="51">
        <f t="shared" si="14"/>
        <v>77190.935123985546</v>
      </c>
      <c r="L66" s="51">
        <f t="shared" si="15"/>
        <v>82626.217178643506</v>
      </c>
      <c r="M66" s="51">
        <f t="shared" si="16"/>
        <v>88850.372236259645</v>
      </c>
      <c r="N66" s="130">
        <f t="shared" si="17"/>
        <v>66632.630203478286</v>
      </c>
      <c r="O66" s="51">
        <f t="shared" si="18"/>
        <v>72126.480203218976</v>
      </c>
      <c r="P66" s="51">
        <f t="shared" si="19"/>
        <v>77115.170081593969</v>
      </c>
      <c r="Q66" s="51">
        <f t="shared" si="20"/>
        <v>82557.568328780879</v>
      </c>
      <c r="R66" s="51">
        <f t="shared" si="21"/>
        <v>88772.888197696622</v>
      </c>
      <c r="S66" s="51">
        <f t="shared" si="22"/>
        <v>95674.867132151427</v>
      </c>
      <c r="T66" s="54"/>
    </row>
    <row r="67" spans="1:20">
      <c r="A67" s="109" t="s">
        <v>154</v>
      </c>
      <c r="B67" s="107" t="s">
        <v>155</v>
      </c>
      <c r="C67" s="130">
        <v>193173.10431394965</v>
      </c>
      <c r="D67" s="51">
        <v>194725.34816342473</v>
      </c>
      <c r="E67" s="51">
        <v>196207.03685639726</v>
      </c>
      <c r="F67" s="51">
        <v>197590.77566787112</v>
      </c>
      <c r="G67" s="51">
        <v>198948.4460119805</v>
      </c>
      <c r="H67" s="51">
        <v>200230.56512189496</v>
      </c>
      <c r="I67" s="130">
        <f t="shared" si="12"/>
        <v>53069.833848266615</v>
      </c>
      <c r="J67" s="51">
        <f t="shared" si="13"/>
        <v>57484.835004717796</v>
      </c>
      <c r="K67" s="51">
        <f t="shared" si="14"/>
        <v>61477.40437156937</v>
      </c>
      <c r="L67" s="51">
        <f t="shared" si="15"/>
        <v>65851.306455935555</v>
      </c>
      <c r="M67" s="51">
        <f t="shared" si="16"/>
        <v>70847.795718801644</v>
      </c>
      <c r="N67" s="130">
        <f t="shared" si="17"/>
        <v>52974.28471556391</v>
      </c>
      <c r="O67" s="51">
        <f t="shared" si="18"/>
        <v>57391.726767588298</v>
      </c>
      <c r="P67" s="51">
        <f t="shared" si="19"/>
        <v>61388.721883986029</v>
      </c>
      <c r="Q67" s="51">
        <f t="shared" si="20"/>
        <v>65751.567900164533</v>
      </c>
      <c r="R67" s="51">
        <f t="shared" si="21"/>
        <v>70750.07019921999</v>
      </c>
      <c r="S67" s="51">
        <f t="shared" si="22"/>
        <v>76289.533418926105</v>
      </c>
      <c r="T67" s="54"/>
    </row>
    <row r="68" spans="1:20">
      <c r="A68" s="109" t="s">
        <v>156</v>
      </c>
      <c r="B68" s="107" t="s">
        <v>157</v>
      </c>
      <c r="C68" s="130">
        <v>264747.28089921019</v>
      </c>
      <c r="D68" s="51">
        <v>267383.30162685161</v>
      </c>
      <c r="E68" s="51">
        <v>269935.95461592299</v>
      </c>
      <c r="F68" s="51">
        <v>272299.58003083349</v>
      </c>
      <c r="G68" s="51">
        <v>274511.1198939975</v>
      </c>
      <c r="H68" s="51">
        <v>276743.16299357527</v>
      </c>
      <c r="I68" s="130">
        <f t="shared" si="12"/>
        <v>72871.803927801506</v>
      </c>
      <c r="J68" s="51">
        <f t="shared" si="13"/>
        <v>79085.96990990841</v>
      </c>
      <c r="K68" s="51">
        <f t="shared" si="14"/>
        <v>84721.927606087556</v>
      </c>
      <c r="L68" s="51">
        <f t="shared" si="15"/>
        <v>90862.312544090542</v>
      </c>
      <c r="M68" s="51">
        <f t="shared" si="16"/>
        <v>97920.330327229763</v>
      </c>
      <c r="N68" s="130">
        <f t="shared" si="17"/>
        <v>72602.22837871204</v>
      </c>
      <c r="O68" s="51">
        <f t="shared" si="18"/>
        <v>78806.326623203728</v>
      </c>
      <c r="P68" s="51">
        <f t="shared" si="19"/>
        <v>84456.824331603377</v>
      </c>
      <c r="Q68" s="51">
        <f t="shared" si="20"/>
        <v>90612.146569425604</v>
      </c>
      <c r="R68" s="51">
        <f t="shared" si="21"/>
        <v>97621.677335430228</v>
      </c>
      <c r="S68" s="51">
        <f t="shared" si="22"/>
        <v>105441.4782718357</v>
      </c>
      <c r="T68" s="54"/>
    </row>
    <row r="69" spans="1:20">
      <c r="A69" s="109" t="s">
        <v>158</v>
      </c>
      <c r="B69" s="107" t="s">
        <v>159</v>
      </c>
      <c r="C69" s="130">
        <v>646483.70576532721</v>
      </c>
      <c r="D69" s="51">
        <v>652027.76892148866</v>
      </c>
      <c r="E69" s="51">
        <v>657401.18796030653</v>
      </c>
      <c r="F69" s="51">
        <v>662421.97633041709</v>
      </c>
      <c r="G69" s="51">
        <v>667245.36793765484</v>
      </c>
      <c r="H69" s="51">
        <v>671834.51013553876</v>
      </c>
      <c r="I69" s="130">
        <f t="shared" si="12"/>
        <v>177701.59708266924</v>
      </c>
      <c r="J69" s="51">
        <f t="shared" si="13"/>
        <v>192605.72621287996</v>
      </c>
      <c r="K69" s="51">
        <f t="shared" si="14"/>
        <v>206102.65618842372</v>
      </c>
      <c r="L69" s="51">
        <f t="shared" si="15"/>
        <v>220856.10662533154</v>
      </c>
      <c r="M69" s="51">
        <f t="shared" si="16"/>
        <v>237715.92564775239</v>
      </c>
      <c r="N69" s="130">
        <f t="shared" si="17"/>
        <v>177286.6466831025</v>
      </c>
      <c r="O69" s="51">
        <f t="shared" si="18"/>
        <v>192173.23225642109</v>
      </c>
      <c r="P69" s="51">
        <f t="shared" si="19"/>
        <v>205685.88843953819</v>
      </c>
      <c r="Q69" s="51">
        <f t="shared" si="20"/>
        <v>220431.76564305995</v>
      </c>
      <c r="R69" s="51">
        <f t="shared" si="21"/>
        <v>237285.8776632548</v>
      </c>
      <c r="S69" s="51">
        <f t="shared" si="22"/>
        <v>255974.61247622716</v>
      </c>
      <c r="T69" s="54"/>
    </row>
    <row r="70" spans="1:20">
      <c r="A70" s="109" t="s">
        <v>160</v>
      </c>
      <c r="B70" s="107" t="s">
        <v>161</v>
      </c>
      <c r="C70" s="130">
        <v>115279.83219507169</v>
      </c>
      <c r="D70" s="51">
        <v>116328.16030113296</v>
      </c>
      <c r="E70" s="51">
        <v>117314.37237272249</v>
      </c>
      <c r="F70" s="51">
        <v>118237.39772916376</v>
      </c>
      <c r="G70" s="51">
        <v>119132.77986876601</v>
      </c>
      <c r="H70" s="51">
        <v>120033.57575066831</v>
      </c>
      <c r="I70" s="130">
        <f t="shared" ref="I70:I101" si="23">D70/D$2*I$3</f>
        <v>31703.710879358554</v>
      </c>
      <c r="J70" s="51">
        <f t="shared" ref="J70:J101" si="24">E70/E$2*J$3</f>
        <v>34370.823022334931</v>
      </c>
      <c r="K70" s="51">
        <f t="shared" ref="K70:K101" si="25">F70/F$2*K$3</f>
        <v>36787.79177554405</v>
      </c>
      <c r="L70" s="51">
        <f t="shared" ref="L70:L101" si="26">G70/G$2*L$3</f>
        <v>39432.573379403017</v>
      </c>
      <c r="M70" s="51">
        <f t="shared" ref="M70:M101" si="27">H70/H$2*M$3</f>
        <v>42471.608912473363</v>
      </c>
      <c r="N70" s="130">
        <f t="shared" ref="N70:N101" si="28">C70/C$2*N$3</f>
        <v>31613.44160385356</v>
      </c>
      <c r="O70" s="51">
        <f t="shared" ref="O70:O101" si="29">D70/D$2*O$3</f>
        <v>34285.59278156083</v>
      </c>
      <c r="P70" s="51">
        <f t="shared" ref="P70:P101" si="30">E70/E$2*P$3</f>
        <v>36705.000462620381</v>
      </c>
      <c r="Q70" s="51">
        <f t="shared" ref="Q70:Q101" si="31">F70/F$2*Q$3</f>
        <v>39345.431277599841</v>
      </c>
      <c r="R70" s="51">
        <f t="shared" ref="R70:R101" si="32">G70/G$2*R$3</f>
        <v>42366.013445693628</v>
      </c>
      <c r="S70" s="51">
        <f t="shared" ref="S70:S101" si="33">H70/H$2*S$3</f>
        <v>45733.804342254574</v>
      </c>
      <c r="T70" s="54"/>
    </row>
    <row r="71" spans="1:20">
      <c r="A71" s="109" t="s">
        <v>162</v>
      </c>
      <c r="B71" s="107" t="s">
        <v>163</v>
      </c>
      <c r="C71" s="130">
        <v>439471.80581003008</v>
      </c>
      <c r="D71" s="51">
        <v>442356.48925581743</v>
      </c>
      <c r="E71" s="51">
        <v>445210.30687308265</v>
      </c>
      <c r="F71" s="51">
        <v>447909.69338741433</v>
      </c>
      <c r="G71" s="51">
        <v>450539.95140577597</v>
      </c>
      <c r="H71" s="51">
        <v>453234.96176003979</v>
      </c>
      <c r="I71" s="130">
        <f t="shared" si="23"/>
        <v>120558.4460776341</v>
      </c>
      <c r="J71" s="51">
        <f t="shared" si="24"/>
        <v>130437.93659515983</v>
      </c>
      <c r="K71" s="51">
        <f t="shared" si="25"/>
        <v>139360.37878918662</v>
      </c>
      <c r="L71" s="51">
        <f t="shared" si="26"/>
        <v>149127.29908369048</v>
      </c>
      <c r="M71" s="51">
        <f t="shared" si="27"/>
        <v>160368.61287309483</v>
      </c>
      <c r="N71" s="130">
        <f t="shared" si="28"/>
        <v>120517.3186408351</v>
      </c>
      <c r="O71" s="51">
        <f t="shared" si="29"/>
        <v>130376.46615957128</v>
      </c>
      <c r="P71" s="51">
        <f t="shared" si="30"/>
        <v>139296.18502173835</v>
      </c>
      <c r="Q71" s="51">
        <f t="shared" si="31"/>
        <v>149049.28895773971</v>
      </c>
      <c r="R71" s="51">
        <f t="shared" si="32"/>
        <v>160221.07148096189</v>
      </c>
      <c r="S71" s="51">
        <f t="shared" si="33"/>
        <v>172686.34157212038</v>
      </c>
      <c r="T71" s="54"/>
    </row>
    <row r="72" spans="1:20">
      <c r="A72" s="109" t="s">
        <v>164</v>
      </c>
      <c r="B72" s="107" t="s">
        <v>165</v>
      </c>
      <c r="C72" s="130">
        <v>147039.67587585092</v>
      </c>
      <c r="D72" s="51">
        <v>148154.47470856344</v>
      </c>
      <c r="E72" s="51">
        <v>149234.35121576276</v>
      </c>
      <c r="F72" s="51">
        <v>150268.13711604604</v>
      </c>
      <c r="G72" s="51">
        <v>151293.91966918713</v>
      </c>
      <c r="H72" s="51">
        <v>152283.28473578396</v>
      </c>
      <c r="I72" s="130">
        <f t="shared" si="23"/>
        <v>40377.554493121199</v>
      </c>
      <c r="J72" s="51">
        <f t="shared" si="24"/>
        <v>43722.754260607566</v>
      </c>
      <c r="K72" s="51">
        <f t="shared" si="25"/>
        <v>46753.675612741361</v>
      </c>
      <c r="L72" s="51">
        <f t="shared" si="26"/>
        <v>50077.808943807388</v>
      </c>
      <c r="M72" s="51">
        <f t="shared" si="27"/>
        <v>53882.558048921826</v>
      </c>
      <c r="N72" s="130">
        <f t="shared" si="28"/>
        <v>40323.013299367834</v>
      </c>
      <c r="O72" s="51">
        <f t="shared" si="29"/>
        <v>43665.815529744847</v>
      </c>
      <c r="P72" s="51">
        <f t="shared" si="30"/>
        <v>46692.036275063147</v>
      </c>
      <c r="Q72" s="51">
        <f t="shared" si="31"/>
        <v>50004.184595260507</v>
      </c>
      <c r="R72" s="51">
        <f t="shared" si="32"/>
        <v>53803.161833521197</v>
      </c>
      <c r="S72" s="51">
        <f t="shared" si="33"/>
        <v>58021.215357015732</v>
      </c>
      <c r="T72" s="54"/>
    </row>
    <row r="73" spans="1:20">
      <c r="A73" s="109" t="s">
        <v>166</v>
      </c>
      <c r="B73" s="107" t="s">
        <v>167</v>
      </c>
      <c r="C73" s="130">
        <v>95013.911799035544</v>
      </c>
      <c r="D73" s="51">
        <v>95623.500261116234</v>
      </c>
      <c r="E73" s="51">
        <v>96229.095167475913</v>
      </c>
      <c r="F73" s="51">
        <v>96826.636815176389</v>
      </c>
      <c r="G73" s="51">
        <v>97372.38857099801</v>
      </c>
      <c r="H73" s="51">
        <v>97910.537095081396</v>
      </c>
      <c r="I73" s="130">
        <f t="shared" si="23"/>
        <v>26060.927961921618</v>
      </c>
      <c r="J73" s="51">
        <f t="shared" si="24"/>
        <v>28193.248045452456</v>
      </c>
      <c r="K73" s="51">
        <f t="shared" si="25"/>
        <v>30126.154853663062</v>
      </c>
      <c r="L73" s="51">
        <f t="shared" si="26"/>
        <v>32229.952677032197</v>
      </c>
      <c r="M73" s="51">
        <f t="shared" si="27"/>
        <v>34643.790405363805</v>
      </c>
      <c r="N73" s="130">
        <f t="shared" si="28"/>
        <v>26055.873737999023</v>
      </c>
      <c r="O73" s="51">
        <f t="shared" si="29"/>
        <v>28183.273781801367</v>
      </c>
      <c r="P73" s="51">
        <f t="shared" si="30"/>
        <v>30107.896510905364</v>
      </c>
      <c r="Q73" s="51">
        <f t="shared" si="31"/>
        <v>32220.64979287823</v>
      </c>
      <c r="R73" s="51">
        <f t="shared" si="32"/>
        <v>34627.580486097293</v>
      </c>
      <c r="S73" s="51">
        <f t="shared" si="33"/>
        <v>37304.740099159964</v>
      </c>
      <c r="T73" s="54"/>
    </row>
    <row r="74" spans="1:20">
      <c r="A74" s="109" t="s">
        <v>168</v>
      </c>
      <c r="B74" s="107" t="s">
        <v>169</v>
      </c>
      <c r="C74" s="130">
        <v>115237.84113419292</v>
      </c>
      <c r="D74" s="51">
        <v>116231.99946054359</v>
      </c>
      <c r="E74" s="51">
        <v>117241.67988972399</v>
      </c>
      <c r="F74" s="51">
        <v>118244.16164954465</v>
      </c>
      <c r="G74" s="51">
        <v>119169.96640398553</v>
      </c>
      <c r="H74" s="51">
        <v>120050.91286091576</v>
      </c>
      <c r="I74" s="130">
        <f t="shared" si="23"/>
        <v>31677.50350635386</v>
      </c>
      <c r="J74" s="51">
        <f t="shared" si="24"/>
        <v>34349.525542600248</v>
      </c>
      <c r="K74" s="51">
        <f t="shared" si="25"/>
        <v>36789.896267856442</v>
      </c>
      <c r="L74" s="51">
        <f t="shared" si="26"/>
        <v>39444.882004958337</v>
      </c>
      <c r="M74" s="51">
        <f t="shared" si="27"/>
        <v>42477.74332079618</v>
      </c>
      <c r="N74" s="130">
        <f t="shared" si="28"/>
        <v>31601.926302992186</v>
      </c>
      <c r="O74" s="51">
        <f t="shared" si="29"/>
        <v>34257.251136567524</v>
      </c>
      <c r="P74" s="51">
        <f t="shared" si="30"/>
        <v>36682.256637050472</v>
      </c>
      <c r="Q74" s="51">
        <f t="shared" si="31"/>
        <v>39347.68208292561</v>
      </c>
      <c r="R74" s="51">
        <f t="shared" si="32"/>
        <v>42379.23772580229</v>
      </c>
      <c r="S74" s="51">
        <f t="shared" si="33"/>
        <v>45740.40992742488</v>
      </c>
      <c r="T74" s="54"/>
    </row>
    <row r="75" spans="1:20">
      <c r="A75" s="109" t="s">
        <v>170</v>
      </c>
      <c r="B75" s="107" t="s">
        <v>171</v>
      </c>
      <c r="C75" s="130">
        <v>117493.89080214126</v>
      </c>
      <c r="D75" s="51">
        <v>118595.59383328698</v>
      </c>
      <c r="E75" s="51">
        <v>119715.69705635951</v>
      </c>
      <c r="F75" s="51">
        <v>120745.68707627174</v>
      </c>
      <c r="G75" s="51">
        <v>121694.11815282494</v>
      </c>
      <c r="H75" s="51">
        <v>122665.2479585453</v>
      </c>
      <c r="I75" s="130">
        <f t="shared" si="23"/>
        <v>32321.670081631557</v>
      </c>
      <c r="J75" s="51">
        <f t="shared" si="24"/>
        <v>35074.364319544678</v>
      </c>
      <c r="K75" s="51">
        <f t="shared" si="25"/>
        <v>37568.208361044257</v>
      </c>
      <c r="L75" s="51">
        <f t="shared" si="26"/>
        <v>40280.368251199747</v>
      </c>
      <c r="M75" s="51">
        <f t="shared" si="27"/>
        <v>43402.77631375903</v>
      </c>
      <c r="N75" s="130">
        <f t="shared" si="28"/>
        <v>32220.607759019906</v>
      </c>
      <c r="O75" s="51">
        <f t="shared" si="29"/>
        <v>34953.877249753627</v>
      </c>
      <c r="P75" s="51">
        <f t="shared" si="30"/>
        <v>37456.320372032373</v>
      </c>
      <c r="Q75" s="51">
        <f t="shared" si="31"/>
        <v>40180.10565327439</v>
      </c>
      <c r="R75" s="51">
        <f t="shared" si="32"/>
        <v>43276.876873047098</v>
      </c>
      <c r="S75" s="51">
        <f t="shared" si="33"/>
        <v>46736.493640605542</v>
      </c>
      <c r="T75" s="54"/>
    </row>
    <row r="76" spans="1:20">
      <c r="A76" s="109" t="s">
        <v>172</v>
      </c>
      <c r="B76" s="107" t="s">
        <v>173</v>
      </c>
      <c r="C76" s="130">
        <v>349657.62314919638</v>
      </c>
      <c r="D76" s="51">
        <v>352723.39213412476</v>
      </c>
      <c r="E76" s="51">
        <v>355638.85828687344</v>
      </c>
      <c r="F76" s="51">
        <v>358569.38105602941</v>
      </c>
      <c r="G76" s="51">
        <v>361349.59046920738</v>
      </c>
      <c r="H76" s="51">
        <v>363955.42553169286</v>
      </c>
      <c r="I76" s="130">
        <f t="shared" si="23"/>
        <v>96130.123743545468</v>
      </c>
      <c r="J76" s="51">
        <f t="shared" si="24"/>
        <v>104195.24914822428</v>
      </c>
      <c r="K76" s="51">
        <f t="shared" si="25"/>
        <v>111563.48144256652</v>
      </c>
      <c r="L76" s="51">
        <f t="shared" si="26"/>
        <v>119605.57167800974</v>
      </c>
      <c r="M76" s="51">
        <f t="shared" si="27"/>
        <v>128778.73876608908</v>
      </c>
      <c r="N76" s="130">
        <f t="shared" si="28"/>
        <v>95887.378046009297</v>
      </c>
      <c r="O76" s="51">
        <f t="shared" si="29"/>
        <v>103958.75389016719</v>
      </c>
      <c r="P76" s="51">
        <f t="shared" si="30"/>
        <v>111271.31479229291</v>
      </c>
      <c r="Q76" s="51">
        <f t="shared" si="31"/>
        <v>119319.83629162451</v>
      </c>
      <c r="R76" s="51">
        <f t="shared" si="32"/>
        <v>128503.18464219765</v>
      </c>
      <c r="S76" s="51">
        <f t="shared" si="33"/>
        <v>138670.08556958506</v>
      </c>
      <c r="T76" s="54"/>
    </row>
    <row r="77" spans="1:20">
      <c r="A77" s="109" t="s">
        <v>174</v>
      </c>
      <c r="B77" s="107" t="s">
        <v>175</v>
      </c>
      <c r="C77" s="130">
        <v>124685.03521259142</v>
      </c>
      <c r="D77" s="51">
        <v>125579.16692446409</v>
      </c>
      <c r="E77" s="51">
        <v>126287.72899718677</v>
      </c>
      <c r="F77" s="51">
        <v>127049.02475999611</v>
      </c>
      <c r="G77" s="51">
        <v>127701.42683719521</v>
      </c>
      <c r="H77" s="51">
        <v>128305.09755046682</v>
      </c>
      <c r="I77" s="130">
        <f t="shared" si="23"/>
        <v>34224.951123938132</v>
      </c>
      <c r="J77" s="51">
        <f t="shared" si="24"/>
        <v>36999.841498228612</v>
      </c>
      <c r="K77" s="51">
        <f t="shared" si="25"/>
        <v>39529.397279722536</v>
      </c>
      <c r="L77" s="51">
        <f t="shared" si="26"/>
        <v>42268.768427625582</v>
      </c>
      <c r="M77" s="51">
        <f t="shared" si="27"/>
        <v>45398.330346830728</v>
      </c>
      <c r="N77" s="130">
        <f t="shared" si="28"/>
        <v>34192.651086598264</v>
      </c>
      <c r="O77" s="51">
        <f t="shared" si="29"/>
        <v>37012.157399156386</v>
      </c>
      <c r="P77" s="51">
        <f t="shared" si="30"/>
        <v>39512.559778590454</v>
      </c>
      <c r="Q77" s="51">
        <f t="shared" si="31"/>
        <v>42277.644540442496</v>
      </c>
      <c r="R77" s="51">
        <f t="shared" si="32"/>
        <v>45413.196706889808</v>
      </c>
      <c r="S77" s="51">
        <f t="shared" si="33"/>
        <v>48885.323883673984</v>
      </c>
      <c r="T77" s="54"/>
    </row>
    <row r="78" spans="1:20">
      <c r="A78" s="109" t="s">
        <v>176</v>
      </c>
      <c r="B78" s="107" t="s">
        <v>177</v>
      </c>
      <c r="C78" s="130">
        <v>510638.88559189072</v>
      </c>
      <c r="D78" s="51">
        <v>514435.16851045412</v>
      </c>
      <c r="E78" s="51">
        <v>518103.20120876696</v>
      </c>
      <c r="F78" s="51">
        <v>521485.19361609744</v>
      </c>
      <c r="G78" s="51">
        <v>524807.57457206084</v>
      </c>
      <c r="H78" s="51">
        <v>528103.13910464244</v>
      </c>
      <c r="I78" s="130">
        <f t="shared" si="23"/>
        <v>140202.5425865064</v>
      </c>
      <c r="J78" s="51">
        <f t="shared" si="24"/>
        <v>151794.13294284715</v>
      </c>
      <c r="K78" s="51">
        <f t="shared" si="25"/>
        <v>162252.29145115378</v>
      </c>
      <c r="L78" s="51">
        <f t="shared" si="26"/>
        <v>173709.64748053323</v>
      </c>
      <c r="M78" s="51">
        <f t="shared" si="27"/>
        <v>186859.30040184618</v>
      </c>
      <c r="N78" s="130">
        <f t="shared" si="28"/>
        <v>140033.62325336749</v>
      </c>
      <c r="O78" s="51">
        <f t="shared" si="29"/>
        <v>151620.33556109868</v>
      </c>
      <c r="P78" s="51">
        <f t="shared" si="30"/>
        <v>162102.71474354024</v>
      </c>
      <c r="Q78" s="51">
        <f t="shared" si="31"/>
        <v>173532.74210843988</v>
      </c>
      <c r="R78" s="51">
        <f t="shared" si="32"/>
        <v>186632.13252653275</v>
      </c>
      <c r="S78" s="51">
        <f t="shared" si="33"/>
        <v>201211.74834040296</v>
      </c>
      <c r="T78" s="54"/>
    </row>
    <row r="79" spans="1:20">
      <c r="A79" s="109" t="s">
        <v>178</v>
      </c>
      <c r="B79" s="107" t="s">
        <v>179</v>
      </c>
      <c r="C79" s="130">
        <v>306418.13088121329</v>
      </c>
      <c r="D79" s="51">
        <v>307807.58336948627</v>
      </c>
      <c r="E79" s="51">
        <v>309142.82438711385</v>
      </c>
      <c r="F79" s="51">
        <v>310404.58516600699</v>
      </c>
      <c r="G79" s="51">
        <v>311638.03214809363</v>
      </c>
      <c r="H79" s="51">
        <v>312763.98926662322</v>
      </c>
      <c r="I79" s="130">
        <f t="shared" si="23"/>
        <v>83888.910512798713</v>
      </c>
      <c r="J79" s="51">
        <f t="shared" si="24"/>
        <v>90572.818067642482</v>
      </c>
      <c r="K79" s="51">
        <f t="shared" si="25"/>
        <v>96577.728067205462</v>
      </c>
      <c r="L79" s="51">
        <f t="shared" si="26"/>
        <v>103151.2030864167</v>
      </c>
      <c r="M79" s="51">
        <f t="shared" si="27"/>
        <v>110665.61794034598</v>
      </c>
      <c r="N79" s="130">
        <f t="shared" si="28"/>
        <v>84029.717102496943</v>
      </c>
      <c r="O79" s="51">
        <f t="shared" si="29"/>
        <v>90720.642629983719</v>
      </c>
      <c r="P79" s="51">
        <f t="shared" si="30"/>
        <v>96723.762678401108</v>
      </c>
      <c r="Q79" s="51">
        <f t="shared" si="31"/>
        <v>103292.21133465986</v>
      </c>
      <c r="R79" s="51">
        <f t="shared" si="32"/>
        <v>110824.75431799385</v>
      </c>
      <c r="S79" s="51">
        <f t="shared" si="33"/>
        <v>119165.71676690318</v>
      </c>
      <c r="T79" s="54"/>
    </row>
    <row r="80" spans="1:20">
      <c r="A80" s="109" t="s">
        <v>180</v>
      </c>
      <c r="B80" s="107" t="s">
        <v>181</v>
      </c>
      <c r="C80" s="130">
        <v>116004.15651090789</v>
      </c>
      <c r="D80" s="51">
        <v>116912.62170421332</v>
      </c>
      <c r="E80" s="51">
        <v>117835.08889449241</v>
      </c>
      <c r="F80" s="51">
        <v>118729.31587655254</v>
      </c>
      <c r="G80" s="51">
        <v>119550.38990293888</v>
      </c>
      <c r="H80" s="51">
        <v>120336.5534084676</v>
      </c>
      <c r="I80" s="130">
        <f t="shared" si="23"/>
        <v>31862.998151635857</v>
      </c>
      <c r="J80" s="51">
        <f t="shared" si="24"/>
        <v>34523.382807232359</v>
      </c>
      <c r="K80" s="51">
        <f t="shared" si="25"/>
        <v>36940.844724309056</v>
      </c>
      <c r="L80" s="51">
        <f t="shared" si="26"/>
        <v>39570.800980023407</v>
      </c>
      <c r="M80" s="51">
        <f t="shared" si="27"/>
        <v>42578.811822249183</v>
      </c>
      <c r="N80" s="130">
        <f t="shared" si="28"/>
        <v>31812.07465201927</v>
      </c>
      <c r="O80" s="51">
        <f t="shared" si="29"/>
        <v>34457.852066076979</v>
      </c>
      <c r="P80" s="51">
        <f t="shared" si="30"/>
        <v>36867.92082596456</v>
      </c>
      <c r="Q80" s="51">
        <f t="shared" si="31"/>
        <v>39509.12510065423</v>
      </c>
      <c r="R80" s="51">
        <f t="shared" si="32"/>
        <v>42514.523976064142</v>
      </c>
      <c r="S80" s="51">
        <f t="shared" si="33"/>
        <v>45849.241384225643</v>
      </c>
      <c r="T80" s="54"/>
    </row>
    <row r="81" spans="1:20">
      <c r="A81" s="109" t="s">
        <v>182</v>
      </c>
      <c r="B81" s="107" t="s">
        <v>183</v>
      </c>
      <c r="C81" s="130">
        <v>169223.72924683415</v>
      </c>
      <c r="D81" s="51">
        <v>170560.25338379154</v>
      </c>
      <c r="E81" s="51">
        <v>171797.13192082715</v>
      </c>
      <c r="F81" s="51">
        <v>173073.28807426154</v>
      </c>
      <c r="G81" s="51">
        <v>174184.94182368999</v>
      </c>
      <c r="H81" s="51">
        <v>175361.16614047147</v>
      </c>
      <c r="I81" s="130">
        <f t="shared" si="23"/>
        <v>46483.95493225383</v>
      </c>
      <c r="J81" s="51">
        <f t="shared" si="24"/>
        <v>50333.208945918042</v>
      </c>
      <c r="K81" s="51">
        <f t="shared" si="25"/>
        <v>53849.156069630248</v>
      </c>
      <c r="L81" s="51">
        <f t="shared" si="26"/>
        <v>57654.664884139798</v>
      </c>
      <c r="M81" s="51">
        <f t="shared" si="27"/>
        <v>62048.22959056023</v>
      </c>
      <c r="N81" s="130">
        <f t="shared" si="28"/>
        <v>46406.594984268399</v>
      </c>
      <c r="O81" s="51">
        <f t="shared" si="29"/>
        <v>50269.508063212757</v>
      </c>
      <c r="P81" s="51">
        <f t="shared" si="30"/>
        <v>53751.417486993436</v>
      </c>
      <c r="Q81" s="51">
        <f t="shared" si="31"/>
        <v>57592.972212669643</v>
      </c>
      <c r="R81" s="51">
        <f t="shared" si="32"/>
        <v>61943.669873807419</v>
      </c>
      <c r="S81" s="51">
        <f t="shared" si="33"/>
        <v>66814.082737623248</v>
      </c>
      <c r="T81" s="54"/>
    </row>
    <row r="82" spans="1:20">
      <c r="A82" s="109" t="s">
        <v>184</v>
      </c>
      <c r="B82" s="107" t="s">
        <v>185</v>
      </c>
      <c r="C82" s="130">
        <v>239285.07194429892</v>
      </c>
      <c r="D82" s="51">
        <v>240689.42289990431</v>
      </c>
      <c r="E82" s="51">
        <v>242058.31141558851</v>
      </c>
      <c r="F82" s="51">
        <v>243293.55080552527</v>
      </c>
      <c r="G82" s="51">
        <v>244399.41648200541</v>
      </c>
      <c r="H82" s="51">
        <v>245505.80388158688</v>
      </c>
      <c r="I82" s="130">
        <f t="shared" si="23"/>
        <v>65596.738189488155</v>
      </c>
      <c r="J82" s="51">
        <f t="shared" si="24"/>
        <v>70918.364173807771</v>
      </c>
      <c r="K82" s="51">
        <f t="shared" si="25"/>
        <v>75697.136940276192</v>
      </c>
      <c r="L82" s="51">
        <f t="shared" si="26"/>
        <v>80895.43394291804</v>
      </c>
      <c r="M82" s="51">
        <f t="shared" si="27"/>
        <v>86867.582032713763</v>
      </c>
      <c r="N82" s="130">
        <f t="shared" si="28"/>
        <v>65619.670887310538</v>
      </c>
      <c r="O82" s="51">
        <f t="shared" si="29"/>
        <v>70938.795206706549</v>
      </c>
      <c r="P82" s="51">
        <f t="shared" si="30"/>
        <v>75734.543456127576</v>
      </c>
      <c r="Q82" s="51">
        <f t="shared" si="31"/>
        <v>80959.915114411764</v>
      </c>
      <c r="R82" s="51">
        <f t="shared" si="32"/>
        <v>86913.349761520745</v>
      </c>
      <c r="S82" s="51">
        <f t="shared" si="33"/>
        <v>93539.781093673737</v>
      </c>
      <c r="T82" s="54"/>
    </row>
    <row r="83" spans="1:20">
      <c r="A83" s="109" t="s">
        <v>186</v>
      </c>
      <c r="B83" s="107" t="s">
        <v>187</v>
      </c>
      <c r="C83" s="130">
        <v>195009.44353811559</v>
      </c>
      <c r="D83" s="51">
        <v>196154.85569418449</v>
      </c>
      <c r="E83" s="51">
        <v>197252.67644052219</v>
      </c>
      <c r="F83" s="51">
        <v>198338.38677701948</v>
      </c>
      <c r="G83" s="51">
        <v>199273.62049788478</v>
      </c>
      <c r="H83" s="51">
        <v>200168.17244158132</v>
      </c>
      <c r="I83" s="130">
        <f t="shared" si="23"/>
        <v>53459.427333951891</v>
      </c>
      <c r="J83" s="51">
        <f t="shared" si="24"/>
        <v>57791.187008860325</v>
      </c>
      <c r="K83" s="51">
        <f t="shared" si="25"/>
        <v>61710.01234790044</v>
      </c>
      <c r="L83" s="51">
        <f t="shared" si="26"/>
        <v>65958.938182406258</v>
      </c>
      <c r="M83" s="51">
        <f t="shared" si="27"/>
        <v>70825.719249774455</v>
      </c>
      <c r="N83" s="130">
        <f t="shared" si="28"/>
        <v>53477.868054666978</v>
      </c>
      <c r="O83" s="51">
        <f t="shared" si="29"/>
        <v>57813.047907292821</v>
      </c>
      <c r="P83" s="51">
        <f t="shared" si="30"/>
        <v>61715.878741605324</v>
      </c>
      <c r="Q83" s="51">
        <f t="shared" si="31"/>
        <v>66000.347745478313</v>
      </c>
      <c r="R83" s="51">
        <f t="shared" si="32"/>
        <v>70865.708788844058</v>
      </c>
      <c r="S83" s="51">
        <f t="shared" si="33"/>
        <v>76265.761281705258</v>
      </c>
      <c r="T83" s="54"/>
    </row>
    <row r="84" spans="1:20">
      <c r="A84" s="109" t="s">
        <v>188</v>
      </c>
      <c r="B84" s="107" t="s">
        <v>189</v>
      </c>
      <c r="C84" s="130">
        <v>166550.76892413749</v>
      </c>
      <c r="D84" s="51">
        <v>167797.81233076664</v>
      </c>
      <c r="E84" s="51">
        <v>169005.10881148715</v>
      </c>
      <c r="F84" s="51">
        <v>170110.74102340086</v>
      </c>
      <c r="G84" s="51">
        <v>171156.44576683562</v>
      </c>
      <c r="H84" s="51">
        <v>172174.58118450071</v>
      </c>
      <c r="I84" s="130">
        <f t="shared" si="23"/>
        <v>45731.087937369193</v>
      </c>
      <c r="J84" s="51">
        <f t="shared" si="24"/>
        <v>49515.200630103987</v>
      </c>
      <c r="K84" s="51">
        <f t="shared" si="25"/>
        <v>52927.404017187764</v>
      </c>
      <c r="L84" s="51">
        <f t="shared" si="26"/>
        <v>56652.242266933223</v>
      </c>
      <c r="M84" s="51">
        <f t="shared" si="27"/>
        <v>60920.716816155458</v>
      </c>
      <c r="N84" s="130">
        <f t="shared" si="28"/>
        <v>45673.583203612798</v>
      </c>
      <c r="O84" s="51">
        <f t="shared" si="29"/>
        <v>49455.329202463123</v>
      </c>
      <c r="P84" s="51">
        <f t="shared" si="30"/>
        <v>52877.85692107764</v>
      </c>
      <c r="Q84" s="51">
        <f t="shared" si="31"/>
        <v>56607.136143583492</v>
      </c>
      <c r="R84" s="51">
        <f t="shared" si="32"/>
        <v>60866.675743340042</v>
      </c>
      <c r="S84" s="51">
        <f t="shared" si="33"/>
        <v>65599.967003880083</v>
      </c>
      <c r="T84" s="54"/>
    </row>
    <row r="85" spans="1:20">
      <c r="A85" s="109" t="s">
        <v>190</v>
      </c>
      <c r="B85" s="107" t="s">
        <v>191</v>
      </c>
      <c r="C85" s="130">
        <v>611886.38253732177</v>
      </c>
      <c r="D85" s="51">
        <v>616347.88659456687</v>
      </c>
      <c r="E85" s="51">
        <v>620704.49373076134</v>
      </c>
      <c r="F85" s="51">
        <v>624856.70928138623</v>
      </c>
      <c r="G85" s="51">
        <v>628955.9032524107</v>
      </c>
      <c r="H85" s="51">
        <v>633004.18089028541</v>
      </c>
      <c r="I85" s="130">
        <f t="shared" si="23"/>
        <v>167977.51419015185</v>
      </c>
      <c r="J85" s="51">
        <f t="shared" si="24"/>
        <v>181854.31053074048</v>
      </c>
      <c r="K85" s="51">
        <f t="shared" si="25"/>
        <v>194414.78713232398</v>
      </c>
      <c r="L85" s="51">
        <f t="shared" si="26"/>
        <v>208182.41490486497</v>
      </c>
      <c r="M85" s="51">
        <f t="shared" si="27"/>
        <v>223976.54858318306</v>
      </c>
      <c r="N85" s="130">
        <f t="shared" si="28"/>
        <v>167798.94673861077</v>
      </c>
      <c r="O85" s="51">
        <f t="shared" si="29"/>
        <v>181657.24100556539</v>
      </c>
      <c r="P85" s="51">
        <f t="shared" si="30"/>
        <v>194204.32696135325</v>
      </c>
      <c r="Q85" s="51">
        <f t="shared" si="31"/>
        <v>207931.30756897491</v>
      </c>
      <c r="R85" s="51">
        <f t="shared" si="32"/>
        <v>223669.37364588518</v>
      </c>
      <c r="S85" s="51">
        <f t="shared" si="33"/>
        <v>241179.92966234079</v>
      </c>
      <c r="T85" s="54"/>
    </row>
    <row r="86" spans="1:20">
      <c r="A86" s="109" t="s">
        <v>192</v>
      </c>
      <c r="B86" s="107" t="s">
        <v>193</v>
      </c>
      <c r="C86" s="130">
        <v>277852.40167524002</v>
      </c>
      <c r="D86" s="51">
        <v>280410.30407585873</v>
      </c>
      <c r="E86" s="51">
        <v>282907.42646082165</v>
      </c>
      <c r="F86" s="51">
        <v>285324.85510928935</v>
      </c>
      <c r="G86" s="51">
        <v>287605.58311690582</v>
      </c>
      <c r="H86" s="51">
        <v>289786.77348743065</v>
      </c>
      <c r="I86" s="130">
        <f t="shared" si="23"/>
        <v>76422.142196702989</v>
      </c>
      <c r="J86" s="51">
        <f t="shared" si="24"/>
        <v>82886.358166717415</v>
      </c>
      <c r="K86" s="51">
        <f t="shared" si="25"/>
        <v>88774.546461105114</v>
      </c>
      <c r="L86" s="51">
        <f t="shared" si="26"/>
        <v>95196.538459661591</v>
      </c>
      <c r="M86" s="51">
        <f t="shared" si="27"/>
        <v>102535.56502499786</v>
      </c>
      <c r="N86" s="130">
        <f t="shared" si="28"/>
        <v>76196.074435526287</v>
      </c>
      <c r="O86" s="51">
        <f t="shared" si="29"/>
        <v>82645.796790830063</v>
      </c>
      <c r="P86" s="51">
        <f t="shared" si="30"/>
        <v>88515.30301957851</v>
      </c>
      <c r="Q86" s="51">
        <f t="shared" si="31"/>
        <v>94946.52025587231</v>
      </c>
      <c r="R86" s="51">
        <f t="shared" si="32"/>
        <v>102278.33191511001</v>
      </c>
      <c r="S86" s="51">
        <f t="shared" si="33"/>
        <v>110411.2038383028</v>
      </c>
      <c r="T86" s="54"/>
    </row>
    <row r="87" spans="1:20">
      <c r="A87" s="109" t="s">
        <v>194</v>
      </c>
      <c r="B87" s="107" t="s">
        <v>195</v>
      </c>
      <c r="C87" s="130">
        <v>193395.23137363896</v>
      </c>
      <c r="D87" s="51">
        <v>194681.74702255917</v>
      </c>
      <c r="E87" s="51">
        <v>195966.78907134416</v>
      </c>
      <c r="F87" s="51">
        <v>197180.80450162344</v>
      </c>
      <c r="G87" s="51">
        <v>198177.97197151475</v>
      </c>
      <c r="H87" s="51">
        <v>199133.85579468598</v>
      </c>
      <c r="I87" s="130">
        <f t="shared" si="23"/>
        <v>53057.950930489584</v>
      </c>
      <c r="J87" s="51">
        <f t="shared" si="24"/>
        <v>57414.447089455949</v>
      </c>
      <c r="K87" s="51">
        <f t="shared" si="25"/>
        <v>61349.847996111544</v>
      </c>
      <c r="L87" s="51">
        <f t="shared" si="26"/>
        <v>65596.281985163878</v>
      </c>
      <c r="M87" s="51">
        <f t="shared" si="27"/>
        <v>70459.74588070772</v>
      </c>
      <c r="N87" s="130">
        <f t="shared" si="28"/>
        <v>53035.19910706165</v>
      </c>
      <c r="O87" s="51">
        <f t="shared" si="29"/>
        <v>57378.876130591561</v>
      </c>
      <c r="P87" s="51">
        <f t="shared" si="30"/>
        <v>61313.553813073959</v>
      </c>
      <c r="Q87" s="51">
        <f t="shared" si="31"/>
        <v>65615.143277691488</v>
      </c>
      <c r="R87" s="51">
        <f t="shared" si="32"/>
        <v>70476.074128668406</v>
      </c>
      <c r="S87" s="51">
        <f t="shared" si="33"/>
        <v>75871.677919102571</v>
      </c>
      <c r="T87" s="54"/>
    </row>
    <row r="88" spans="1:20">
      <c r="A88" s="109" t="s">
        <v>196</v>
      </c>
      <c r="B88" s="107" t="s">
        <v>197</v>
      </c>
      <c r="C88" s="130">
        <v>251008.84706676984</v>
      </c>
      <c r="D88" s="51">
        <v>252548.04880957157</v>
      </c>
      <c r="E88" s="51">
        <v>253986.63490512336</v>
      </c>
      <c r="F88" s="51">
        <v>255348.27686746384</v>
      </c>
      <c r="G88" s="51">
        <v>256513.14186071549</v>
      </c>
      <c r="H88" s="51">
        <v>257589.29639065327</v>
      </c>
      <c r="I88" s="130">
        <f t="shared" si="23"/>
        <v>68828.650791676017</v>
      </c>
      <c r="J88" s="51">
        <f t="shared" si="24"/>
        <v>74413.130307912681</v>
      </c>
      <c r="K88" s="51">
        <f t="shared" si="25"/>
        <v>79447.784034976561</v>
      </c>
      <c r="L88" s="51">
        <f t="shared" si="26"/>
        <v>84905.038733640788</v>
      </c>
      <c r="M88" s="51">
        <f t="shared" si="27"/>
        <v>91143.097153648676</v>
      </c>
      <c r="N88" s="130">
        <f t="shared" si="28"/>
        <v>68834.707491317589</v>
      </c>
      <c r="O88" s="51">
        <f t="shared" si="29"/>
        <v>74433.907807432159</v>
      </c>
      <c r="P88" s="51">
        <f t="shared" si="30"/>
        <v>79466.644735335067</v>
      </c>
      <c r="Q88" s="51">
        <f t="shared" si="31"/>
        <v>84971.322714287482</v>
      </c>
      <c r="R88" s="51">
        <f t="shared" si="32"/>
        <v>91221.234231581897</v>
      </c>
      <c r="S88" s="51">
        <f t="shared" si="33"/>
        <v>98143.693613356081</v>
      </c>
      <c r="T88" s="54"/>
    </row>
    <row r="89" spans="1:20">
      <c r="A89" s="109" t="s">
        <v>198</v>
      </c>
      <c r="B89" s="107" t="s">
        <v>199</v>
      </c>
      <c r="C89" s="130">
        <v>289690.38536887977</v>
      </c>
      <c r="D89" s="51">
        <v>292375.79001838982</v>
      </c>
      <c r="E89" s="51">
        <v>294914.41462184227</v>
      </c>
      <c r="F89" s="51">
        <v>297252.67126244021</v>
      </c>
      <c r="G89" s="51">
        <v>299520.46752927423</v>
      </c>
      <c r="H89" s="51">
        <v>301731.45079918165</v>
      </c>
      <c r="I89" s="130">
        <f t="shared" si="23"/>
        <v>79683.178096101983</v>
      </c>
      <c r="J89" s="51">
        <f t="shared" si="24"/>
        <v>86404.171515303053</v>
      </c>
      <c r="K89" s="51">
        <f t="shared" si="25"/>
        <v>92485.707442372644</v>
      </c>
      <c r="L89" s="51">
        <f t="shared" si="26"/>
        <v>99140.327519359373</v>
      </c>
      <c r="M89" s="51">
        <f t="shared" si="27"/>
        <v>106761.96301570805</v>
      </c>
      <c r="N89" s="130">
        <f t="shared" si="28"/>
        <v>79442.430706872867</v>
      </c>
      <c r="O89" s="51">
        <f t="shared" si="29"/>
        <v>86172.404427339861</v>
      </c>
      <c r="P89" s="51">
        <f t="shared" si="30"/>
        <v>92272.016686380783</v>
      </c>
      <c r="Q89" s="51">
        <f t="shared" si="31"/>
        <v>98915.696504326595</v>
      </c>
      <c r="R89" s="51">
        <f t="shared" si="32"/>
        <v>106515.50453690519</v>
      </c>
      <c r="S89" s="51">
        <f t="shared" si="33"/>
        <v>114962.22659748231</v>
      </c>
      <c r="T89" s="54"/>
    </row>
    <row r="90" spans="1:20">
      <c r="A90" s="109" t="s">
        <v>200</v>
      </c>
      <c r="B90" s="107" t="s">
        <v>201</v>
      </c>
      <c r="C90" s="130">
        <v>148861.46370964716</v>
      </c>
      <c r="D90" s="51">
        <v>149831.36546744764</v>
      </c>
      <c r="E90" s="51">
        <v>150783.97745355108</v>
      </c>
      <c r="F90" s="51">
        <v>151623.12450957135</v>
      </c>
      <c r="G90" s="51">
        <v>152437.13425189297</v>
      </c>
      <c r="H90" s="51">
        <v>153191.67148702429</v>
      </c>
      <c r="I90" s="130">
        <f t="shared" si="23"/>
        <v>40834.569025615405</v>
      </c>
      <c r="J90" s="51">
        <f t="shared" si="24"/>
        <v>44176.764524589278</v>
      </c>
      <c r="K90" s="51">
        <f t="shared" si="25"/>
        <v>47175.259604345069</v>
      </c>
      <c r="L90" s="51">
        <f t="shared" si="26"/>
        <v>50456.20935526937</v>
      </c>
      <c r="M90" s="51">
        <f t="shared" si="27"/>
        <v>54203.973507877163</v>
      </c>
      <c r="N90" s="130">
        <f t="shared" si="28"/>
        <v>40822.606178726572</v>
      </c>
      <c r="O90" s="51">
        <f t="shared" si="29"/>
        <v>44160.048341038659</v>
      </c>
      <c r="P90" s="51">
        <f t="shared" si="30"/>
        <v>47176.879100579841</v>
      </c>
      <c r="Q90" s="51">
        <f t="shared" si="31"/>
        <v>50455.078850359751</v>
      </c>
      <c r="R90" s="51">
        <f t="shared" si="32"/>
        <v>54209.711940348061</v>
      </c>
      <c r="S90" s="51">
        <f t="shared" si="33"/>
        <v>58367.318367681801</v>
      </c>
      <c r="T90" s="54"/>
    </row>
    <row r="91" spans="1:20">
      <c r="A91" s="109" t="s">
        <v>202</v>
      </c>
      <c r="B91" s="107" t="s">
        <v>203</v>
      </c>
      <c r="C91" s="130">
        <v>338797.59287576447</v>
      </c>
      <c r="D91" s="51">
        <v>340779.27700453892</v>
      </c>
      <c r="E91" s="51">
        <v>342674.59292414872</v>
      </c>
      <c r="F91" s="51">
        <v>344371.89162490505</v>
      </c>
      <c r="G91" s="51">
        <v>346074.11484373669</v>
      </c>
      <c r="H91" s="51">
        <v>347603.89934675529</v>
      </c>
      <c r="I91" s="130">
        <f t="shared" si="23"/>
        <v>92874.912178281214</v>
      </c>
      <c r="J91" s="51">
        <f t="shared" si="24"/>
        <v>100396.97225013803</v>
      </c>
      <c r="K91" s="51">
        <f t="shared" si="25"/>
        <v>107146.14568451759</v>
      </c>
      <c r="L91" s="51">
        <f t="shared" si="26"/>
        <v>114549.43755463754</v>
      </c>
      <c r="M91" s="51">
        <f t="shared" si="27"/>
        <v>122993.0607097152</v>
      </c>
      <c r="N91" s="130">
        <f t="shared" si="28"/>
        <v>92909.208089236083</v>
      </c>
      <c r="O91" s="51">
        <f t="shared" si="29"/>
        <v>100438.44490901439</v>
      </c>
      <c r="P91" s="51">
        <f t="shared" si="30"/>
        <v>107215.09084878069</v>
      </c>
      <c r="Q91" s="51">
        <f t="shared" si="31"/>
        <v>114595.3890739489</v>
      </c>
      <c r="R91" s="51">
        <f t="shared" si="32"/>
        <v>123070.91817069454</v>
      </c>
      <c r="S91" s="51">
        <f t="shared" si="33"/>
        <v>132440.01623638</v>
      </c>
      <c r="T91" s="54"/>
    </row>
    <row r="92" spans="1:20">
      <c r="A92" s="109" t="s">
        <v>204</v>
      </c>
      <c r="B92" s="107" t="s">
        <v>205</v>
      </c>
      <c r="C92" s="130">
        <v>174625.22590995894</v>
      </c>
      <c r="D92" s="51">
        <v>176254.19917510962</v>
      </c>
      <c r="E92" s="51">
        <v>177781.19497960719</v>
      </c>
      <c r="F92" s="51">
        <v>179220.42625382135</v>
      </c>
      <c r="G92" s="51">
        <v>180571.88941676734</v>
      </c>
      <c r="H92" s="51">
        <v>181896.28193455751</v>
      </c>
      <c r="I92" s="130">
        <f t="shared" si="23"/>
        <v>48035.765006988848</v>
      </c>
      <c r="J92" s="51">
        <f t="shared" si="24"/>
        <v>52086.42270982379</v>
      </c>
      <c r="K92" s="51">
        <f t="shared" si="25"/>
        <v>55761.745856857655</v>
      </c>
      <c r="L92" s="51">
        <f t="shared" si="26"/>
        <v>59768.72433874046</v>
      </c>
      <c r="M92" s="51">
        <f t="shared" si="27"/>
        <v>64360.55662462848</v>
      </c>
      <c r="N92" s="130">
        <f t="shared" si="28"/>
        <v>47887.859278999094</v>
      </c>
      <c r="O92" s="51">
        <f t="shared" si="29"/>
        <v>51947.694206757507</v>
      </c>
      <c r="P92" s="51">
        <f t="shared" si="30"/>
        <v>55623.694795378389</v>
      </c>
      <c r="Q92" s="51">
        <f t="shared" si="31"/>
        <v>59638.533155678495</v>
      </c>
      <c r="R92" s="51">
        <f t="shared" si="32"/>
        <v>64214.99694183463</v>
      </c>
      <c r="S92" s="51">
        <f t="shared" si="33"/>
        <v>69304.01695154293</v>
      </c>
      <c r="T92" s="54"/>
    </row>
    <row r="93" spans="1:20">
      <c r="A93" s="109" t="s">
        <v>206</v>
      </c>
      <c r="B93" s="107" t="s">
        <v>207</v>
      </c>
      <c r="C93" s="130">
        <v>281109.50369064097</v>
      </c>
      <c r="D93" s="51">
        <v>282759.92444274033</v>
      </c>
      <c r="E93" s="51">
        <v>284362.97494260652</v>
      </c>
      <c r="F93" s="51">
        <v>285920.11685625365</v>
      </c>
      <c r="G93" s="51">
        <v>287471.78083416092</v>
      </c>
      <c r="H93" s="51">
        <v>288976.61119165079</v>
      </c>
      <c r="I93" s="130">
        <f t="shared" si="23"/>
        <v>77062.500340380619</v>
      </c>
      <c r="J93" s="51">
        <f t="shared" si="24"/>
        <v>83312.805483069329</v>
      </c>
      <c r="K93" s="51">
        <f t="shared" si="25"/>
        <v>88959.753219878927</v>
      </c>
      <c r="L93" s="51">
        <f t="shared" si="26"/>
        <v>95152.250327222457</v>
      </c>
      <c r="M93" s="51">
        <f t="shared" si="27"/>
        <v>102248.90443051996</v>
      </c>
      <c r="N93" s="130">
        <f t="shared" si="28"/>
        <v>77089.276675684247</v>
      </c>
      <c r="O93" s="51">
        <f t="shared" si="29"/>
        <v>83338.304321952601</v>
      </c>
      <c r="P93" s="51">
        <f t="shared" si="30"/>
        <v>88970.711053707011</v>
      </c>
      <c r="Q93" s="51">
        <f t="shared" si="31"/>
        <v>95144.603354850973</v>
      </c>
      <c r="R93" s="51">
        <f t="shared" si="32"/>
        <v>102230.74913129453</v>
      </c>
      <c r="S93" s="51">
        <f t="shared" si="33"/>
        <v>110102.52517327968</v>
      </c>
      <c r="T93" s="54"/>
    </row>
    <row r="94" spans="1:20">
      <c r="A94" s="109" t="s">
        <v>208</v>
      </c>
      <c r="B94" s="107" t="s">
        <v>209</v>
      </c>
      <c r="C94" s="130">
        <v>304122.87459213962</v>
      </c>
      <c r="D94" s="51">
        <v>305898.08526121557</v>
      </c>
      <c r="E94" s="51">
        <v>307633.52033707115</v>
      </c>
      <c r="F94" s="51">
        <v>309430.98770907562</v>
      </c>
      <c r="G94" s="51">
        <v>311114.53172386647</v>
      </c>
      <c r="H94" s="51">
        <v>312782.31206471898</v>
      </c>
      <c r="I94" s="130">
        <f t="shared" si="23"/>
        <v>83368.501905006895</v>
      </c>
      <c r="J94" s="51">
        <f t="shared" si="24"/>
        <v>90130.621418231996</v>
      </c>
      <c r="K94" s="51">
        <f t="shared" si="25"/>
        <v>96274.807830404985</v>
      </c>
      <c r="L94" s="51">
        <f t="shared" si="26"/>
        <v>102977.92610156647</v>
      </c>
      <c r="M94" s="51">
        <f t="shared" si="27"/>
        <v>110672.10111565788</v>
      </c>
      <c r="N94" s="130">
        <f t="shared" si="28"/>
        <v>83400.283928637669</v>
      </c>
      <c r="O94" s="51">
        <f t="shared" si="29"/>
        <v>90157.853066494921</v>
      </c>
      <c r="P94" s="51">
        <f t="shared" si="30"/>
        <v>96251.535748873299</v>
      </c>
      <c r="Q94" s="51">
        <f t="shared" si="31"/>
        <v>102968.23082959594</v>
      </c>
      <c r="R94" s="51">
        <f t="shared" si="32"/>
        <v>110638.58703442954</v>
      </c>
      <c r="S94" s="51">
        <f t="shared" si="33"/>
        <v>119172.69790745384</v>
      </c>
      <c r="T94" s="54"/>
    </row>
    <row r="95" spans="1:20">
      <c r="A95" s="109" t="s">
        <v>210</v>
      </c>
      <c r="B95" s="107" t="s">
        <v>211</v>
      </c>
      <c r="C95" s="130">
        <v>107101.09550484929</v>
      </c>
      <c r="D95" s="51">
        <v>107854.44803961439</v>
      </c>
      <c r="E95" s="51">
        <v>108558.39068350825</v>
      </c>
      <c r="F95" s="51">
        <v>109186.23261190894</v>
      </c>
      <c r="G95" s="51">
        <v>109803.24427752392</v>
      </c>
      <c r="H95" s="51">
        <v>110333.09669327085</v>
      </c>
      <c r="I95" s="130">
        <f t="shared" si="23"/>
        <v>29394.311995041771</v>
      </c>
      <c r="J95" s="51">
        <f t="shared" si="24"/>
        <v>31805.491162819617</v>
      </c>
      <c r="K95" s="51">
        <f t="shared" si="25"/>
        <v>33971.6575908054</v>
      </c>
      <c r="L95" s="51">
        <f t="shared" si="26"/>
        <v>36344.526603337996</v>
      </c>
      <c r="M95" s="51">
        <f t="shared" si="27"/>
        <v>39039.277998286387</v>
      </c>
      <c r="N95" s="130">
        <f t="shared" si="28"/>
        <v>29370.568676071016</v>
      </c>
      <c r="O95" s="51">
        <f t="shared" si="29"/>
        <v>31788.121428154453</v>
      </c>
      <c r="P95" s="51">
        <f t="shared" si="30"/>
        <v>33965.452822777814</v>
      </c>
      <c r="Q95" s="51">
        <f t="shared" si="31"/>
        <v>36333.507791945187</v>
      </c>
      <c r="R95" s="51">
        <f t="shared" si="32"/>
        <v>39048.242881319617</v>
      </c>
      <c r="S95" s="51">
        <f t="shared" si="33"/>
        <v>42037.840038411174</v>
      </c>
      <c r="T95" s="54"/>
    </row>
    <row r="96" spans="1:20">
      <c r="A96" s="109" t="s">
        <v>212</v>
      </c>
      <c r="B96" s="107" t="s">
        <v>213</v>
      </c>
      <c r="C96" s="130">
        <v>434570.9654634922</v>
      </c>
      <c r="D96" s="51">
        <v>438209.5283685521</v>
      </c>
      <c r="E96" s="51">
        <v>441642.47753680014</v>
      </c>
      <c r="F96" s="51">
        <v>444911.57637803297</v>
      </c>
      <c r="G96" s="51">
        <v>448145.98132691253</v>
      </c>
      <c r="H96" s="51">
        <v>451191.87548070413</v>
      </c>
      <c r="I96" s="130">
        <f t="shared" si="23"/>
        <v>119428.24640235747</v>
      </c>
      <c r="J96" s="51">
        <f t="shared" si="24"/>
        <v>129392.63218606618</v>
      </c>
      <c r="K96" s="51">
        <f t="shared" si="25"/>
        <v>138427.55967799071</v>
      </c>
      <c r="L96" s="51">
        <f t="shared" si="26"/>
        <v>148334.90255851188</v>
      </c>
      <c r="M96" s="51">
        <f t="shared" si="27"/>
        <v>159645.70546249973</v>
      </c>
      <c r="N96" s="130">
        <f t="shared" si="28"/>
        <v>119173.35042753206</v>
      </c>
      <c r="O96" s="51">
        <f t="shared" si="29"/>
        <v>129154.2254579752</v>
      </c>
      <c r="P96" s="51">
        <f t="shared" si="30"/>
        <v>138179.89232213004</v>
      </c>
      <c r="Q96" s="51">
        <f t="shared" si="31"/>
        <v>148051.61640218311</v>
      </c>
      <c r="R96" s="51">
        <f t="shared" si="32"/>
        <v>159369.72755478605</v>
      </c>
      <c r="S96" s="51">
        <f t="shared" si="33"/>
        <v>171907.9084748046</v>
      </c>
      <c r="T96" s="54"/>
    </row>
    <row r="97" spans="1:20">
      <c r="A97" s="109" t="s">
        <v>214</v>
      </c>
      <c r="B97" s="107" t="s">
        <v>215</v>
      </c>
      <c r="C97" s="130">
        <v>853510.54973694717</v>
      </c>
      <c r="D97" s="51">
        <v>860175.08123991778</v>
      </c>
      <c r="E97" s="51">
        <v>866631.10838647676</v>
      </c>
      <c r="F97" s="51">
        <v>872859.03681352909</v>
      </c>
      <c r="G97" s="51">
        <v>878885.1382425687</v>
      </c>
      <c r="H97" s="51">
        <v>884634.66942310298</v>
      </c>
      <c r="I97" s="130">
        <f t="shared" si="23"/>
        <v>234429.41082077363</v>
      </c>
      <c r="J97" s="51">
        <f t="shared" si="24"/>
        <v>253906.01210706792</v>
      </c>
      <c r="K97" s="51">
        <f t="shared" si="25"/>
        <v>271576.98928092897</v>
      </c>
      <c r="L97" s="51">
        <f t="shared" si="26"/>
        <v>290908.2012859424</v>
      </c>
      <c r="M97" s="51">
        <f t="shared" si="27"/>
        <v>313011.23435826658</v>
      </c>
      <c r="N97" s="130">
        <f t="shared" si="28"/>
        <v>234060.07285579175</v>
      </c>
      <c r="O97" s="51">
        <f t="shared" si="29"/>
        <v>253520.83691424626</v>
      </c>
      <c r="P97" s="51">
        <f t="shared" si="30"/>
        <v>271149.17457158148</v>
      </c>
      <c r="Q97" s="51">
        <f t="shared" si="31"/>
        <v>290458.14528703759</v>
      </c>
      <c r="R97" s="51">
        <f t="shared" si="32"/>
        <v>312549.23812759214</v>
      </c>
      <c r="S97" s="51">
        <f t="shared" si="33"/>
        <v>337053.26724423596</v>
      </c>
      <c r="T97" s="54"/>
    </row>
    <row r="98" spans="1:20">
      <c r="A98" s="109" t="s">
        <v>216</v>
      </c>
      <c r="B98" s="107" t="s">
        <v>217</v>
      </c>
      <c r="C98" s="130">
        <v>545082.17996078648</v>
      </c>
      <c r="D98" s="51">
        <v>547234.28196874226</v>
      </c>
      <c r="E98" s="51">
        <v>549312.02045277518</v>
      </c>
      <c r="F98" s="51">
        <v>551295.55101221311</v>
      </c>
      <c r="G98" s="51">
        <v>553176.6756385247</v>
      </c>
      <c r="H98" s="51">
        <v>554901.02908670716</v>
      </c>
      <c r="I98" s="130">
        <f t="shared" si="23"/>
        <v>149141.50979349244</v>
      </c>
      <c r="J98" s="51">
        <f t="shared" si="24"/>
        <v>160937.70828895931</v>
      </c>
      <c r="K98" s="51">
        <f t="shared" si="25"/>
        <v>171527.3367558117</v>
      </c>
      <c r="L98" s="51">
        <f t="shared" si="26"/>
        <v>183099.73021631202</v>
      </c>
      <c r="M98" s="51">
        <f t="shared" si="27"/>
        <v>196341.22657025332</v>
      </c>
      <c r="N98" s="130">
        <f t="shared" si="28"/>
        <v>149479.08352548938</v>
      </c>
      <c r="O98" s="51">
        <f t="shared" si="29"/>
        <v>161287.27299667784</v>
      </c>
      <c r="P98" s="51">
        <f t="shared" si="30"/>
        <v>171867.24488269232</v>
      </c>
      <c r="Q98" s="51">
        <f t="shared" si="31"/>
        <v>183452.62694027813</v>
      </c>
      <c r="R98" s="51">
        <f t="shared" si="32"/>
        <v>196720.7556456106</v>
      </c>
      <c r="S98" s="51">
        <f t="shared" si="33"/>
        <v>211421.9703517071</v>
      </c>
      <c r="T98" s="54"/>
    </row>
    <row r="99" spans="1:20">
      <c r="A99" s="109" t="s">
        <v>218</v>
      </c>
      <c r="B99" s="107" t="s">
        <v>219</v>
      </c>
      <c r="C99" s="130">
        <v>353251.96089759114</v>
      </c>
      <c r="D99" s="51">
        <v>356034.7914482929</v>
      </c>
      <c r="E99" s="51">
        <v>358699.58556347986</v>
      </c>
      <c r="F99" s="51">
        <v>361311.23083900585</v>
      </c>
      <c r="G99" s="51">
        <v>363860.71647987654</v>
      </c>
      <c r="H99" s="51">
        <v>366228.65008406324</v>
      </c>
      <c r="I99" s="130">
        <f t="shared" si="23"/>
        <v>97032.602096084753</v>
      </c>
      <c r="J99" s="51">
        <f t="shared" si="24"/>
        <v>105091.98254427945</v>
      </c>
      <c r="K99" s="51">
        <f t="shared" si="25"/>
        <v>112416.56685237066</v>
      </c>
      <c r="L99" s="51">
        <f t="shared" si="26"/>
        <v>120436.74644611066</v>
      </c>
      <c r="M99" s="51">
        <f t="shared" si="27"/>
        <v>129583.07624878689</v>
      </c>
      <c r="N99" s="130">
        <f t="shared" si="28"/>
        <v>96873.061181990313</v>
      </c>
      <c r="O99" s="51">
        <f t="shared" si="29"/>
        <v>104934.7281351721</v>
      </c>
      <c r="P99" s="51">
        <f t="shared" si="30"/>
        <v>112228.94678427819</v>
      </c>
      <c r="Q99" s="51">
        <f t="shared" si="31"/>
        <v>120232.23172895231</v>
      </c>
      <c r="R99" s="51">
        <f t="shared" si="32"/>
        <v>129396.19157487423</v>
      </c>
      <c r="S99" s="51">
        <f t="shared" si="33"/>
        <v>139536.20328918102</v>
      </c>
      <c r="T99" s="54"/>
    </row>
    <row r="100" spans="1:20">
      <c r="A100" s="109" t="s">
        <v>220</v>
      </c>
      <c r="B100" s="107" t="s">
        <v>221</v>
      </c>
      <c r="C100" s="130">
        <v>227629.98675033008</v>
      </c>
      <c r="D100" s="51">
        <v>229160.51630362589</v>
      </c>
      <c r="E100" s="51">
        <v>230641.473383984</v>
      </c>
      <c r="F100" s="51">
        <v>232092.11065019105</v>
      </c>
      <c r="G100" s="51">
        <v>233428.2516923087</v>
      </c>
      <c r="H100" s="51">
        <v>234649.23744542059</v>
      </c>
      <c r="I100" s="130">
        <f t="shared" si="23"/>
        <v>62454.686251785664</v>
      </c>
      <c r="J100" s="51">
        <f t="shared" si="24"/>
        <v>67573.453302936658</v>
      </c>
      <c r="K100" s="51">
        <f t="shared" si="25"/>
        <v>72211.97694914919</v>
      </c>
      <c r="L100" s="51">
        <f t="shared" si="26"/>
        <v>77264.013093813337</v>
      </c>
      <c r="M100" s="51">
        <f t="shared" si="27"/>
        <v>83026.191480732552</v>
      </c>
      <c r="N100" s="130">
        <f t="shared" si="28"/>
        <v>62423.471273279327</v>
      </c>
      <c r="O100" s="51">
        <f t="shared" si="29"/>
        <v>67540.861329359715</v>
      </c>
      <c r="P100" s="51">
        <f t="shared" si="30"/>
        <v>72162.474350218588</v>
      </c>
      <c r="Q100" s="51">
        <f t="shared" si="31"/>
        <v>77232.452380062838</v>
      </c>
      <c r="R100" s="51">
        <f t="shared" si="32"/>
        <v>83011.782824971204</v>
      </c>
      <c r="S100" s="51">
        <f t="shared" si="33"/>
        <v>89403.337751756946</v>
      </c>
      <c r="T100" s="54"/>
    </row>
    <row r="101" spans="1:20">
      <c r="A101" s="109" t="s">
        <v>222</v>
      </c>
      <c r="B101" s="107" t="s">
        <v>223</v>
      </c>
      <c r="C101" s="130">
        <v>639277.05009025335</v>
      </c>
      <c r="D101" s="51">
        <v>641166.99930870382</v>
      </c>
      <c r="E101" s="51">
        <v>642949.76322956046</v>
      </c>
      <c r="F101" s="51">
        <v>644675.44380199246</v>
      </c>
      <c r="G101" s="51">
        <v>646157.62721084349</v>
      </c>
      <c r="H101" s="51">
        <v>647495.78588517988</v>
      </c>
      <c r="I101" s="130">
        <f t="shared" si="23"/>
        <v>174741.63709671472</v>
      </c>
      <c r="J101" s="51">
        <f t="shared" si="24"/>
        <v>188371.74062530877</v>
      </c>
      <c r="K101" s="51">
        <f t="shared" si="25"/>
        <v>200581.08893531957</v>
      </c>
      <c r="L101" s="51">
        <f t="shared" si="26"/>
        <v>213876.13113469142</v>
      </c>
      <c r="M101" s="51">
        <f t="shared" si="27"/>
        <v>229104.12872905549</v>
      </c>
      <c r="N101" s="130">
        <f t="shared" si="28"/>
        <v>175310.34966735469</v>
      </c>
      <c r="O101" s="51">
        <f t="shared" si="29"/>
        <v>188972.21950702008</v>
      </c>
      <c r="P101" s="51">
        <f t="shared" si="30"/>
        <v>201164.36613413569</v>
      </c>
      <c r="Q101" s="51">
        <f t="shared" si="31"/>
        <v>214526.31618778495</v>
      </c>
      <c r="R101" s="51">
        <f t="shared" si="32"/>
        <v>229786.65278026671</v>
      </c>
      <c r="S101" s="51">
        <f t="shared" si="33"/>
        <v>246701.35334148208</v>
      </c>
      <c r="T101" s="54"/>
    </row>
    <row r="102" spans="1:20">
      <c r="A102" s="109" t="s">
        <v>224</v>
      </c>
      <c r="B102" s="107" t="s">
        <v>225</v>
      </c>
      <c r="C102" s="130">
        <v>238519.20553530887</v>
      </c>
      <c r="D102" s="51">
        <v>239464.18039344234</v>
      </c>
      <c r="E102" s="51">
        <v>240433.38081059049</v>
      </c>
      <c r="F102" s="51">
        <v>241231.3102104493</v>
      </c>
      <c r="G102" s="51">
        <v>242025.84643637779</v>
      </c>
      <c r="H102" s="51">
        <v>242818.2160510188</v>
      </c>
      <c r="I102" s="130">
        <f t="shared" ref="I102:I133" si="34">D102/D$2*I$3</f>
        <v>65262.814450976213</v>
      </c>
      <c r="J102" s="51">
        <f t="shared" ref="J102:J133" si="35">E102/E$2*J$3</f>
        <v>70442.291198959312</v>
      </c>
      <c r="K102" s="51">
        <f t="shared" ref="K102:K133" si="36">F102/F$2*K$3</f>
        <v>75055.501729591779</v>
      </c>
      <c r="L102" s="51">
        <f t="shared" ref="L102:L133" si="37">G102/G$2*L$3</f>
        <v>80109.789764225439</v>
      </c>
      <c r="M102" s="51">
        <f t="shared" ref="M102:M133" si="38">H102/H$2*M$3</f>
        <v>85916.629946649831</v>
      </c>
      <c r="N102" s="130">
        <f t="shared" ref="N102:N133" si="39">C102/C$2*N$3</f>
        <v>65409.64565968886</v>
      </c>
      <c r="O102" s="51">
        <f t="shared" ref="O102:O133" si="40">D102/D$2*O$3</f>
        <v>70577.67743843385</v>
      </c>
      <c r="P102" s="51">
        <f t="shared" ref="P102:P133" si="41">E102/E$2*P$3</f>
        <v>75226.13960584157</v>
      </c>
      <c r="Q102" s="51">
        <f t="shared" ref="Q102:Q133" si="42">F102/F$2*Q$3</f>
        <v>80273.670768969576</v>
      </c>
      <c r="R102" s="51">
        <f t="shared" ref="R102:R133" si="43">G102/G$2*R$3</f>
        <v>86069.260497607596</v>
      </c>
      <c r="S102" s="51">
        <f t="shared" ref="S102:S133" si="44">H102/H$2*S$3</f>
        <v>92515.787471663018</v>
      </c>
      <c r="T102" s="54"/>
    </row>
    <row r="103" spans="1:20">
      <c r="A103" s="109" t="s">
        <v>226</v>
      </c>
      <c r="B103" s="107" t="s">
        <v>227</v>
      </c>
      <c r="C103" s="130">
        <v>357195.3189425944</v>
      </c>
      <c r="D103" s="51">
        <v>358904.420361923</v>
      </c>
      <c r="E103" s="51">
        <v>360424.22827772284</v>
      </c>
      <c r="F103" s="51">
        <v>361864.27067266346</v>
      </c>
      <c r="G103" s="51">
        <v>363077.65768359083</v>
      </c>
      <c r="H103" s="51">
        <v>364159.80884577357</v>
      </c>
      <c r="I103" s="130">
        <f t="shared" si="34"/>
        <v>97814.681733321908</v>
      </c>
      <c r="J103" s="51">
        <f t="shared" si="35"/>
        <v>105597.26922236585</v>
      </c>
      <c r="K103" s="51">
        <f t="shared" si="36"/>
        <v>112588.63689649307</v>
      </c>
      <c r="L103" s="51">
        <f t="shared" si="37"/>
        <v>120177.55646096183</v>
      </c>
      <c r="M103" s="51">
        <f t="shared" si="38"/>
        <v>128851.05593342819</v>
      </c>
      <c r="N103" s="130">
        <f t="shared" si="39"/>
        <v>97954.456920560173</v>
      </c>
      <c r="O103" s="51">
        <f t="shared" si="40"/>
        <v>105780.49865292314</v>
      </c>
      <c r="P103" s="51">
        <f t="shared" si="41"/>
        <v>112768.54828700815</v>
      </c>
      <c r="Q103" s="51">
        <f t="shared" si="42"/>
        <v>120416.2647945209</v>
      </c>
      <c r="R103" s="51">
        <f t="shared" si="43"/>
        <v>129117.72011195064</v>
      </c>
      <c r="S103" s="51">
        <f t="shared" si="44"/>
        <v>138747.95733536838</v>
      </c>
      <c r="T103" s="54"/>
    </row>
    <row r="104" spans="1:20">
      <c r="A104" s="109" t="s">
        <v>228</v>
      </c>
      <c r="B104" s="107" t="s">
        <v>229</v>
      </c>
      <c r="C104" s="130">
        <v>335955.44841662399</v>
      </c>
      <c r="D104" s="51">
        <v>338279.22518480197</v>
      </c>
      <c r="E104" s="51">
        <v>340432.20694913098</v>
      </c>
      <c r="F104" s="51">
        <v>342551.92235214997</v>
      </c>
      <c r="G104" s="51">
        <v>344651.41854740831</v>
      </c>
      <c r="H104" s="51">
        <v>346599.42291691562</v>
      </c>
      <c r="I104" s="130">
        <f t="shared" si="34"/>
        <v>92193.555919648948</v>
      </c>
      <c r="J104" s="51">
        <f t="shared" si="35"/>
        <v>99739.996894635726</v>
      </c>
      <c r="K104" s="51">
        <f t="shared" si="36"/>
        <v>106579.88955972224</v>
      </c>
      <c r="L104" s="51">
        <f t="shared" si="37"/>
        <v>114078.52957982681</v>
      </c>
      <c r="M104" s="51">
        <f t="shared" si="38"/>
        <v>122637.64573666995</v>
      </c>
      <c r="N104" s="130">
        <f t="shared" si="39"/>
        <v>92129.800571217536</v>
      </c>
      <c r="O104" s="51">
        <f t="shared" si="40"/>
        <v>99701.600464793737</v>
      </c>
      <c r="P104" s="51">
        <f t="shared" si="41"/>
        <v>106513.49924848725</v>
      </c>
      <c r="Q104" s="51">
        <f t="shared" si="42"/>
        <v>113989.76448034482</v>
      </c>
      <c r="R104" s="51">
        <f t="shared" si="43"/>
        <v>122564.97874339516</v>
      </c>
      <c r="S104" s="51">
        <f t="shared" si="44"/>
        <v>132057.30224805296</v>
      </c>
      <c r="T104" s="54"/>
    </row>
    <row r="105" spans="1:20">
      <c r="A105" s="109" t="s">
        <v>230</v>
      </c>
      <c r="B105" s="107" t="s">
        <v>231</v>
      </c>
      <c r="C105" s="130">
        <v>173313.50668015311</v>
      </c>
      <c r="D105" s="51">
        <v>174620.65537178901</v>
      </c>
      <c r="E105" s="51">
        <v>175817.26391135794</v>
      </c>
      <c r="F105" s="51">
        <v>177007.0071204245</v>
      </c>
      <c r="G105" s="51">
        <v>178114.18530856961</v>
      </c>
      <c r="H105" s="51">
        <v>179129.70767806962</v>
      </c>
      <c r="I105" s="130">
        <f t="shared" si="34"/>
        <v>47590.564117409063</v>
      </c>
      <c r="J105" s="51">
        <f t="shared" si="35"/>
        <v>51511.029211059649</v>
      </c>
      <c r="K105" s="51">
        <f t="shared" si="36"/>
        <v>55073.073712889076</v>
      </c>
      <c r="L105" s="51">
        <f t="shared" si="37"/>
        <v>58955.232051410931</v>
      </c>
      <c r="M105" s="51">
        <f t="shared" si="38"/>
        <v>63381.656686723261</v>
      </c>
      <c r="N105" s="130">
        <f t="shared" si="39"/>
        <v>47528.143633317472</v>
      </c>
      <c r="O105" s="51">
        <f t="shared" si="40"/>
        <v>51466.237116002267</v>
      </c>
      <c r="P105" s="51">
        <f t="shared" si="41"/>
        <v>55009.225405902245</v>
      </c>
      <c r="Q105" s="51">
        <f t="shared" si="42"/>
        <v>58901.981674724266</v>
      </c>
      <c r="R105" s="51">
        <f t="shared" si="43"/>
        <v>63340.987912513381</v>
      </c>
      <c r="S105" s="51">
        <f t="shared" si="44"/>
        <v>68249.92883533657</v>
      </c>
      <c r="T105" s="54"/>
    </row>
    <row r="106" spans="1:20">
      <c r="A106" s="109" t="s">
        <v>232</v>
      </c>
      <c r="B106" s="107" t="s">
        <v>233</v>
      </c>
      <c r="C106" s="130">
        <v>203767.06980298422</v>
      </c>
      <c r="D106" s="51">
        <v>205116.06610331518</v>
      </c>
      <c r="E106" s="51">
        <v>206444.31764291198</v>
      </c>
      <c r="F106" s="51">
        <v>207708.76392175729</v>
      </c>
      <c r="G106" s="51">
        <v>208965.38488127154</v>
      </c>
      <c r="H106" s="51">
        <v>210195.90169817489</v>
      </c>
      <c r="I106" s="130">
        <f t="shared" si="34"/>
        <v>55901.687429914316</v>
      </c>
      <c r="J106" s="51">
        <f t="shared" si="35"/>
        <v>60484.158608694743</v>
      </c>
      <c r="K106" s="51">
        <f t="shared" si="36"/>
        <v>64625.464564199567</v>
      </c>
      <c r="L106" s="51">
        <f t="shared" si="37"/>
        <v>69166.881543123396</v>
      </c>
      <c r="M106" s="51">
        <f t="shared" si="38"/>
        <v>74373.841453105866</v>
      </c>
      <c r="N106" s="130">
        <f t="shared" si="39"/>
        <v>55879.491142080144</v>
      </c>
      <c r="O106" s="51">
        <f t="shared" si="40"/>
        <v>60454.200403145936</v>
      </c>
      <c r="P106" s="51">
        <f t="shared" si="41"/>
        <v>64591.734340219118</v>
      </c>
      <c r="Q106" s="51">
        <f t="shared" si="42"/>
        <v>69118.494263198387</v>
      </c>
      <c r="R106" s="51">
        <f t="shared" si="43"/>
        <v>74312.295199665386</v>
      </c>
      <c r="S106" s="51">
        <f t="shared" si="44"/>
        <v>80086.410670429308</v>
      </c>
      <c r="T106" s="54"/>
    </row>
    <row r="107" spans="1:20">
      <c r="A107" s="109" t="s">
        <v>234</v>
      </c>
      <c r="B107" s="107" t="s">
        <v>235</v>
      </c>
      <c r="C107" s="130">
        <v>202638.37600788908</v>
      </c>
      <c r="D107" s="51">
        <v>204677.99041815603</v>
      </c>
      <c r="E107" s="51">
        <v>206632.86293504917</v>
      </c>
      <c r="F107" s="51">
        <v>208596.90497089757</v>
      </c>
      <c r="G107" s="51">
        <v>210347.5944362313</v>
      </c>
      <c r="H107" s="51">
        <v>212069.85349685917</v>
      </c>
      <c r="I107" s="130">
        <f t="shared" si="34"/>
        <v>55782.295660719225</v>
      </c>
      <c r="J107" s="51">
        <f t="shared" si="35"/>
        <v>60539.398701930309</v>
      </c>
      <c r="K107" s="51">
        <f t="shared" si="36"/>
        <v>64901.796322260809</v>
      </c>
      <c r="L107" s="51">
        <f t="shared" si="37"/>
        <v>69624.388534580343</v>
      </c>
      <c r="M107" s="51">
        <f t="shared" si="38"/>
        <v>75036.903828918672</v>
      </c>
      <c r="N107" s="130">
        <f t="shared" si="39"/>
        <v>55569.966963388651</v>
      </c>
      <c r="O107" s="51">
        <f t="shared" si="40"/>
        <v>60325.085625520391</v>
      </c>
      <c r="P107" s="51">
        <f t="shared" si="41"/>
        <v>64650.725876338271</v>
      </c>
      <c r="Q107" s="51">
        <f t="shared" si="42"/>
        <v>69414.037748465271</v>
      </c>
      <c r="R107" s="51">
        <f t="shared" si="43"/>
        <v>74803.836727150076</v>
      </c>
      <c r="S107" s="51">
        <f t="shared" si="44"/>
        <v>80800.402104674868</v>
      </c>
      <c r="T107" s="54"/>
    </row>
    <row r="108" spans="1:20">
      <c r="A108" s="109" t="s">
        <v>236</v>
      </c>
      <c r="B108" s="107" t="s">
        <v>237</v>
      </c>
      <c r="C108" s="130">
        <v>165980.60147112343</v>
      </c>
      <c r="D108" s="51">
        <v>167024.69279130484</v>
      </c>
      <c r="E108" s="51">
        <v>168010.41959746741</v>
      </c>
      <c r="F108" s="51">
        <v>168993.26348653767</v>
      </c>
      <c r="G108" s="51">
        <v>169885.72449906613</v>
      </c>
      <c r="H108" s="51">
        <v>170718.4052579852</v>
      </c>
      <c r="I108" s="130">
        <f t="shared" si="34"/>
        <v>45520.384370057291</v>
      </c>
      <c r="J108" s="51">
        <f t="shared" si="35"/>
        <v>49223.776090673491</v>
      </c>
      <c r="K108" s="51">
        <f t="shared" si="36"/>
        <v>52579.717652894331</v>
      </c>
      <c r="L108" s="51">
        <f t="shared" si="37"/>
        <v>56231.637545954793</v>
      </c>
      <c r="M108" s="51">
        <f t="shared" si="38"/>
        <v>60405.47652549552</v>
      </c>
      <c r="N108" s="130">
        <f t="shared" si="39"/>
        <v>45517.224930556185</v>
      </c>
      <c r="O108" s="51">
        <f t="shared" si="40"/>
        <v>49227.466390631162</v>
      </c>
      <c r="P108" s="51">
        <f t="shared" si="41"/>
        <v>52566.641276120165</v>
      </c>
      <c r="Q108" s="51">
        <f t="shared" si="42"/>
        <v>56235.277184613296</v>
      </c>
      <c r="R108" s="51">
        <f t="shared" si="43"/>
        <v>60414.781693899124</v>
      </c>
      <c r="S108" s="51">
        <f t="shared" si="44"/>
        <v>65045.151699123235</v>
      </c>
      <c r="T108" s="54"/>
    </row>
    <row r="109" spans="1:20">
      <c r="A109" s="109" t="s">
        <v>238</v>
      </c>
      <c r="B109" s="107" t="s">
        <v>239</v>
      </c>
      <c r="C109" s="130">
        <v>299923.16780897102</v>
      </c>
      <c r="D109" s="51">
        <v>301186.68665616674</v>
      </c>
      <c r="E109" s="51">
        <v>302611.65493865294</v>
      </c>
      <c r="F109" s="51">
        <v>303926.79104506091</v>
      </c>
      <c r="G109" s="51">
        <v>305186.0349221052</v>
      </c>
      <c r="H109" s="51">
        <v>306354.8732400419</v>
      </c>
      <c r="I109" s="130">
        <f t="shared" si="34"/>
        <v>82084.472149656023</v>
      </c>
      <c r="J109" s="51">
        <f t="shared" si="35"/>
        <v>88659.312802245622</v>
      </c>
      <c r="K109" s="51">
        <f t="shared" si="36"/>
        <v>94562.259646358871</v>
      </c>
      <c r="L109" s="51">
        <f t="shared" si="37"/>
        <v>101015.6124090418</v>
      </c>
      <c r="M109" s="51">
        <f t="shared" si="38"/>
        <v>108397.87353922069</v>
      </c>
      <c r="N109" s="130">
        <f t="shared" si="39"/>
        <v>82248.589112511065</v>
      </c>
      <c r="O109" s="51">
        <f t="shared" si="40"/>
        <v>88769.254694560164</v>
      </c>
      <c r="P109" s="51">
        <f t="shared" si="41"/>
        <v>94680.308216866179</v>
      </c>
      <c r="Q109" s="51">
        <f t="shared" si="42"/>
        <v>101136.61920973899</v>
      </c>
      <c r="R109" s="51">
        <f t="shared" si="43"/>
        <v>108530.29429171969</v>
      </c>
      <c r="S109" s="51">
        <f t="shared" si="44"/>
        <v>116723.78952668393</v>
      </c>
      <c r="T109" s="54"/>
    </row>
    <row r="110" spans="1:20">
      <c r="A110" s="109" t="s">
        <v>240</v>
      </c>
      <c r="B110" s="107" t="s">
        <v>241</v>
      </c>
      <c r="C110" s="130">
        <v>168870.13189557474</v>
      </c>
      <c r="D110" s="51">
        <v>170158.81878658949</v>
      </c>
      <c r="E110" s="51">
        <v>171393.13405418693</v>
      </c>
      <c r="F110" s="51">
        <v>172552.62833354541</v>
      </c>
      <c r="G110" s="51">
        <v>173704.85672597919</v>
      </c>
      <c r="H110" s="51">
        <v>174813.181631146</v>
      </c>
      <c r="I110" s="130">
        <f t="shared" si="34"/>
        <v>46374.549209910074</v>
      </c>
      <c r="J110" s="51">
        <f t="shared" si="35"/>
        <v>50214.845450509529</v>
      </c>
      <c r="K110" s="51">
        <f t="shared" si="36"/>
        <v>53687.160605460376</v>
      </c>
      <c r="L110" s="51">
        <f t="shared" si="37"/>
        <v>57495.758235065608</v>
      </c>
      <c r="M110" s="51">
        <f t="shared" si="38"/>
        <v>61854.335643599006</v>
      </c>
      <c r="N110" s="130">
        <f t="shared" si="39"/>
        <v>46309.627205928809</v>
      </c>
      <c r="O110" s="51">
        <f t="shared" si="40"/>
        <v>50151.192574577246</v>
      </c>
      <c r="P110" s="51">
        <f t="shared" si="41"/>
        <v>53625.015737727677</v>
      </c>
      <c r="Q110" s="51">
        <f t="shared" si="42"/>
        <v>57419.71415353776</v>
      </c>
      <c r="R110" s="51">
        <f t="shared" si="43"/>
        <v>61772.941953858783</v>
      </c>
      <c r="S110" s="51">
        <f t="shared" si="44"/>
        <v>66605.296019612491</v>
      </c>
      <c r="T110" s="54"/>
    </row>
    <row r="111" spans="1:20">
      <c r="A111" s="109" t="s">
        <v>242</v>
      </c>
      <c r="B111" s="107" t="s">
        <v>243</v>
      </c>
      <c r="C111" s="130">
        <v>232309.01845000748</v>
      </c>
      <c r="D111" s="51">
        <v>234172.34485511499</v>
      </c>
      <c r="E111" s="51">
        <v>235926.31772677961</v>
      </c>
      <c r="F111" s="51">
        <v>237596.99124741231</v>
      </c>
      <c r="G111" s="51">
        <v>239151.09631093146</v>
      </c>
      <c r="H111" s="51">
        <v>240617.55871555122</v>
      </c>
      <c r="I111" s="130">
        <f t="shared" si="34"/>
        <v>63820.594239688202</v>
      </c>
      <c r="J111" s="51">
        <f t="shared" si="35"/>
        <v>69121.809620521584</v>
      </c>
      <c r="K111" s="51">
        <f t="shared" si="36"/>
        <v>73924.737928747927</v>
      </c>
      <c r="L111" s="51">
        <f t="shared" si="37"/>
        <v>79158.256564093754</v>
      </c>
      <c r="M111" s="51">
        <f t="shared" si="38"/>
        <v>85137.969000178578</v>
      </c>
      <c r="N111" s="130">
        <f t="shared" si="39"/>
        <v>63706.612414134099</v>
      </c>
      <c r="O111" s="51">
        <f t="shared" si="40"/>
        <v>69018.005920682554</v>
      </c>
      <c r="P111" s="51">
        <f t="shared" si="41"/>
        <v>73815.982016192283</v>
      </c>
      <c r="Q111" s="51">
        <f t="shared" si="42"/>
        <v>79064.291589899731</v>
      </c>
      <c r="R111" s="51">
        <f t="shared" si="43"/>
        <v>85046.941513681988</v>
      </c>
      <c r="S111" s="51">
        <f t="shared" si="44"/>
        <v>91677.318473508043</v>
      </c>
      <c r="T111" s="54"/>
    </row>
    <row r="112" spans="1:20">
      <c r="A112" s="109" t="s">
        <v>244</v>
      </c>
      <c r="B112" s="107" t="s">
        <v>245</v>
      </c>
      <c r="C112" s="130">
        <v>261893.0601192521</v>
      </c>
      <c r="D112" s="51">
        <v>263917.01210967655</v>
      </c>
      <c r="E112" s="51">
        <v>265909.3733307395</v>
      </c>
      <c r="F112" s="51">
        <v>267749.03061278904</v>
      </c>
      <c r="G112" s="51">
        <v>269539.55955559987</v>
      </c>
      <c r="H112" s="51">
        <v>271240.09846687922</v>
      </c>
      <c r="I112" s="130">
        <f t="shared" si="34"/>
        <v>71927.112286567004</v>
      </c>
      <c r="J112" s="51">
        <f t="shared" si="35"/>
        <v>77906.260127219692</v>
      </c>
      <c r="K112" s="51">
        <f t="shared" si="36"/>
        <v>83306.092450117692</v>
      </c>
      <c r="L112" s="51">
        <f t="shared" si="37"/>
        <v>89216.74179462975</v>
      </c>
      <c r="M112" s="51">
        <f t="shared" si="38"/>
        <v>95973.175100566965</v>
      </c>
      <c r="N112" s="130">
        <f t="shared" si="39"/>
        <v>71819.509144709125</v>
      </c>
      <c r="O112" s="51">
        <f t="shared" si="40"/>
        <v>77784.701330229</v>
      </c>
      <c r="P112" s="51">
        <f t="shared" si="41"/>
        <v>83196.998574995538</v>
      </c>
      <c r="Q112" s="51">
        <f t="shared" si="42"/>
        <v>89097.876695074097</v>
      </c>
      <c r="R112" s="51">
        <f t="shared" si="43"/>
        <v>95853.690452435883</v>
      </c>
      <c r="S112" s="51">
        <f t="shared" si="44"/>
        <v>103344.76429182818</v>
      </c>
      <c r="T112" s="54"/>
    </row>
    <row r="113" spans="1:20">
      <c r="A113" s="109" t="s">
        <v>246</v>
      </c>
      <c r="B113" s="107" t="s">
        <v>247</v>
      </c>
      <c r="C113" s="130">
        <v>463001.43027812376</v>
      </c>
      <c r="D113" s="51">
        <v>465519.76516007708</v>
      </c>
      <c r="E113" s="51">
        <v>468109.42449508165</v>
      </c>
      <c r="F113" s="51">
        <v>470385.96256415796</v>
      </c>
      <c r="G113" s="51">
        <v>472429.72487515747</v>
      </c>
      <c r="H113" s="51">
        <v>474445.21659968508</v>
      </c>
      <c r="I113" s="130">
        <f t="shared" si="34"/>
        <v>126871.2924287365</v>
      </c>
      <c r="J113" s="51">
        <f t="shared" si="35"/>
        <v>137146.93143726466</v>
      </c>
      <c r="K113" s="51">
        <f t="shared" si="36"/>
        <v>146353.5326156868</v>
      </c>
      <c r="L113" s="51">
        <f t="shared" si="37"/>
        <v>156372.74487569451</v>
      </c>
      <c r="M113" s="51">
        <f t="shared" si="38"/>
        <v>167873.46010312741</v>
      </c>
      <c r="N113" s="130">
        <f t="shared" si="39"/>
        <v>126969.89924334644</v>
      </c>
      <c r="O113" s="51">
        <f t="shared" si="40"/>
        <v>137203.41711525191</v>
      </c>
      <c r="P113" s="51">
        <f t="shared" si="41"/>
        <v>146460.7984097609</v>
      </c>
      <c r="Q113" s="51">
        <f t="shared" si="42"/>
        <v>156528.63577401589</v>
      </c>
      <c r="R113" s="51">
        <f t="shared" si="43"/>
        <v>168005.51534392376</v>
      </c>
      <c r="S113" s="51">
        <f t="shared" si="44"/>
        <v>180767.62748582687</v>
      </c>
      <c r="T113" s="54"/>
    </row>
    <row r="114" spans="1:20">
      <c r="A114" s="109" t="s">
        <v>248</v>
      </c>
      <c r="B114" s="107" t="s">
        <v>249</v>
      </c>
      <c r="C114" s="130">
        <v>266035.15768040402</v>
      </c>
      <c r="D114" s="51">
        <v>266512.39195372589</v>
      </c>
      <c r="E114" s="51">
        <v>267059.29489254713</v>
      </c>
      <c r="F114" s="51">
        <v>267526.82330773742</v>
      </c>
      <c r="G114" s="51">
        <v>267924.01778644626</v>
      </c>
      <c r="H114" s="51">
        <v>268314.29335526272</v>
      </c>
      <c r="I114" s="130">
        <f t="shared" si="34"/>
        <v>72634.448945075594</v>
      </c>
      <c r="J114" s="51">
        <f t="shared" si="35"/>
        <v>78243.164716922358</v>
      </c>
      <c r="K114" s="51">
        <f t="shared" si="36"/>
        <v>83236.955982077619</v>
      </c>
      <c r="L114" s="51">
        <f t="shared" si="37"/>
        <v>88682.002578187239</v>
      </c>
      <c r="M114" s="51">
        <f t="shared" si="38"/>
        <v>94937.934338325489</v>
      </c>
      <c r="N114" s="130">
        <f t="shared" si="39"/>
        <v>72955.405657339012</v>
      </c>
      <c r="O114" s="51">
        <f t="shared" si="40"/>
        <v>78549.641962112102</v>
      </c>
      <c r="P114" s="51">
        <f t="shared" si="41"/>
        <v>83556.782893016061</v>
      </c>
      <c r="Q114" s="51">
        <f t="shared" si="42"/>
        <v>89023.933573708084</v>
      </c>
      <c r="R114" s="51">
        <f t="shared" si="43"/>
        <v>95279.171294992921</v>
      </c>
      <c r="S114" s="51">
        <f t="shared" si="44"/>
        <v>102230.00787737143</v>
      </c>
      <c r="T114" s="54"/>
    </row>
    <row r="115" spans="1:20">
      <c r="A115" s="109" t="s">
        <v>250</v>
      </c>
      <c r="B115" s="107" t="s">
        <v>251</v>
      </c>
      <c r="C115" s="130">
        <v>429985.01118422137</v>
      </c>
      <c r="D115" s="51">
        <v>431941.6375666252</v>
      </c>
      <c r="E115" s="51">
        <v>433776.00393573375</v>
      </c>
      <c r="F115" s="51">
        <v>435423.56826007727</v>
      </c>
      <c r="G115" s="51">
        <v>436862.4820396126</v>
      </c>
      <c r="H115" s="51">
        <v>438371.27667812543</v>
      </c>
      <c r="I115" s="130">
        <f t="shared" si="34"/>
        <v>117720.01515986833</v>
      </c>
      <c r="J115" s="51">
        <f t="shared" si="35"/>
        <v>127087.90884753867</v>
      </c>
      <c r="K115" s="51">
        <f t="shared" si="36"/>
        <v>135475.50834980138</v>
      </c>
      <c r="L115" s="51">
        <f t="shared" si="37"/>
        <v>144600.09997845767</v>
      </c>
      <c r="M115" s="51">
        <f t="shared" si="38"/>
        <v>155109.37923076359</v>
      </c>
      <c r="N115" s="130">
        <f t="shared" si="39"/>
        <v>117915.73411212709</v>
      </c>
      <c r="O115" s="51">
        <f t="shared" si="40"/>
        <v>127306.87954381426</v>
      </c>
      <c r="P115" s="51">
        <f t="shared" si="41"/>
        <v>135718.6515438137</v>
      </c>
      <c r="Q115" s="51">
        <f t="shared" si="42"/>
        <v>144894.32625087714</v>
      </c>
      <c r="R115" s="51">
        <f t="shared" si="43"/>
        <v>155357.08818678994</v>
      </c>
      <c r="S115" s="51">
        <f t="shared" si="44"/>
        <v>167023.15224288494</v>
      </c>
      <c r="T115" s="54"/>
    </row>
    <row r="116" spans="1:20">
      <c r="A116" s="109" t="s">
        <v>252</v>
      </c>
      <c r="B116" s="107" t="s">
        <v>253</v>
      </c>
      <c r="C116" s="130">
        <v>387314.57628667814</v>
      </c>
      <c r="D116" s="51">
        <v>388440.18121926044</v>
      </c>
      <c r="E116" s="51">
        <v>389606.1977673322</v>
      </c>
      <c r="F116" s="51">
        <v>390591.13471091224</v>
      </c>
      <c r="G116" s="51">
        <v>391466.51665032469</v>
      </c>
      <c r="H116" s="51">
        <v>392173.85957714514</v>
      </c>
      <c r="I116" s="130">
        <f t="shared" si="34"/>
        <v>105864.26508785025</v>
      </c>
      <c r="J116" s="51">
        <f t="shared" si="35"/>
        <v>114147.01712182917</v>
      </c>
      <c r="K116" s="51">
        <f t="shared" si="36"/>
        <v>121526.56950411167</v>
      </c>
      <c r="L116" s="51">
        <f t="shared" si="37"/>
        <v>129574.17899924569</v>
      </c>
      <c r="M116" s="51">
        <f t="shared" si="38"/>
        <v>138763.29756479006</v>
      </c>
      <c r="N116" s="130">
        <f t="shared" si="39"/>
        <v>106214.12702128863</v>
      </c>
      <c r="O116" s="51">
        <f t="shared" si="40"/>
        <v>114485.62273145096</v>
      </c>
      <c r="P116" s="51">
        <f t="shared" si="41"/>
        <v>121898.92320998169</v>
      </c>
      <c r="Q116" s="51">
        <f t="shared" si="42"/>
        <v>129975.59945974153</v>
      </c>
      <c r="R116" s="51">
        <f t="shared" si="43"/>
        <v>139213.36953788897</v>
      </c>
      <c r="S116" s="51">
        <f t="shared" si="44"/>
        <v>149421.54684538854</v>
      </c>
      <c r="T116" s="54"/>
    </row>
    <row r="117" spans="1:20">
      <c r="A117" s="109" t="s">
        <v>254</v>
      </c>
      <c r="B117" s="107" t="s">
        <v>255</v>
      </c>
      <c r="C117" s="130">
        <v>363042.68405447417</v>
      </c>
      <c r="D117" s="51">
        <v>365593.94411931839</v>
      </c>
      <c r="E117" s="51">
        <v>367934.43008942029</v>
      </c>
      <c r="F117" s="51">
        <v>369932.9078681182</v>
      </c>
      <c r="G117" s="51">
        <v>371725.57466564688</v>
      </c>
      <c r="H117" s="51">
        <v>373355.42101019179</v>
      </c>
      <c r="I117" s="130">
        <f t="shared" si="34"/>
        <v>99637.823495179531</v>
      </c>
      <c r="J117" s="51">
        <f t="shared" si="35"/>
        <v>107797.6118752827</v>
      </c>
      <c r="K117" s="51">
        <f t="shared" si="36"/>
        <v>115099.07226431735</v>
      </c>
      <c r="L117" s="51">
        <f t="shared" si="37"/>
        <v>123039.98963300364</v>
      </c>
      <c r="M117" s="51">
        <f t="shared" si="38"/>
        <v>132104.74925311402</v>
      </c>
      <c r="N117" s="130">
        <f t="shared" si="39"/>
        <v>99557.99269937721</v>
      </c>
      <c r="O117" s="51">
        <f t="shared" si="40"/>
        <v>107752.11315155284</v>
      </c>
      <c r="P117" s="51">
        <f t="shared" si="41"/>
        <v>115118.31972078366</v>
      </c>
      <c r="Q117" s="51">
        <f t="shared" si="42"/>
        <v>123101.2360166112</v>
      </c>
      <c r="R117" s="51">
        <f t="shared" si="43"/>
        <v>132193.09338488712</v>
      </c>
      <c r="S117" s="51">
        <f t="shared" si="44"/>
        <v>142251.56309654572</v>
      </c>
      <c r="T117" s="54"/>
    </row>
    <row r="118" spans="1:20">
      <c r="A118" s="109" t="s">
        <v>256</v>
      </c>
      <c r="B118" s="107" t="s">
        <v>257</v>
      </c>
      <c r="C118" s="130">
        <v>390898.95363698859</v>
      </c>
      <c r="D118" s="51">
        <v>393454.86826275836</v>
      </c>
      <c r="E118" s="51">
        <v>396031.98151013558</v>
      </c>
      <c r="F118" s="51">
        <v>398384.02075073129</v>
      </c>
      <c r="G118" s="51">
        <v>400740.47418819339</v>
      </c>
      <c r="H118" s="51">
        <v>402992.7228141051</v>
      </c>
      <c r="I118" s="130">
        <f t="shared" si="34"/>
        <v>107230.95212017301</v>
      </c>
      <c r="J118" s="51">
        <f t="shared" si="35"/>
        <v>116029.6464308962</v>
      </c>
      <c r="K118" s="51">
        <f t="shared" si="36"/>
        <v>123951.20903838227</v>
      </c>
      <c r="L118" s="51">
        <f t="shared" si="37"/>
        <v>132643.82961540957</v>
      </c>
      <c r="M118" s="51">
        <f t="shared" si="38"/>
        <v>142591.34755333784</v>
      </c>
      <c r="N118" s="130">
        <f t="shared" si="39"/>
        <v>107197.07869542421</v>
      </c>
      <c r="O118" s="51">
        <f t="shared" si="40"/>
        <v>115963.609810893</v>
      </c>
      <c r="P118" s="51">
        <f t="shared" si="41"/>
        <v>123909.40487972071</v>
      </c>
      <c r="Q118" s="51">
        <f t="shared" si="42"/>
        <v>132568.80996692981</v>
      </c>
      <c r="R118" s="51">
        <f t="shared" si="43"/>
        <v>142511.37542826563</v>
      </c>
      <c r="S118" s="51">
        <f t="shared" si="44"/>
        <v>153543.62495053888</v>
      </c>
      <c r="T118" s="54"/>
    </row>
    <row r="119" spans="1:20">
      <c r="A119" s="109" t="s">
        <v>258</v>
      </c>
      <c r="B119" s="107" t="s">
        <v>259</v>
      </c>
      <c r="C119" s="130">
        <v>487315.41381977353</v>
      </c>
      <c r="D119" s="51">
        <v>489959.80336607102</v>
      </c>
      <c r="E119" s="51">
        <v>492578.06228957843</v>
      </c>
      <c r="F119" s="51">
        <v>495072.0080668474</v>
      </c>
      <c r="G119" s="51">
        <v>497459.33043415158</v>
      </c>
      <c r="H119" s="51">
        <v>499636.63286537753</v>
      </c>
      <c r="I119" s="130">
        <f t="shared" si="34"/>
        <v>133532.10356129045</v>
      </c>
      <c r="J119" s="51">
        <f t="shared" si="35"/>
        <v>144315.76507821257</v>
      </c>
      <c r="K119" s="51">
        <f t="shared" si="36"/>
        <v>154034.22518128905</v>
      </c>
      <c r="L119" s="51">
        <f t="shared" si="37"/>
        <v>164657.46515964816</v>
      </c>
      <c r="M119" s="51">
        <f t="shared" si="38"/>
        <v>176786.96595260929</v>
      </c>
      <c r="N119" s="130">
        <f t="shared" si="39"/>
        <v>133637.576357504</v>
      </c>
      <c r="O119" s="51">
        <f t="shared" si="40"/>
        <v>144406.67035442768</v>
      </c>
      <c r="P119" s="51">
        <f t="shared" si="41"/>
        <v>154116.47898326514</v>
      </c>
      <c r="Q119" s="51">
        <f t="shared" si="42"/>
        <v>164743.32186738378</v>
      </c>
      <c r="R119" s="51">
        <f t="shared" si="43"/>
        <v>176906.54667065744</v>
      </c>
      <c r="S119" s="51">
        <f t="shared" si="44"/>
        <v>190365.76946730536</v>
      </c>
      <c r="T119" s="54"/>
    </row>
    <row r="120" spans="1:20">
      <c r="A120" s="109" t="s">
        <v>260</v>
      </c>
      <c r="B120" s="107" t="s">
        <v>261</v>
      </c>
      <c r="C120" s="130">
        <v>458815.83047048684</v>
      </c>
      <c r="D120" s="51">
        <v>460273.00090170885</v>
      </c>
      <c r="E120" s="51">
        <v>461683.59483490279</v>
      </c>
      <c r="F120" s="51">
        <v>462877.19501613406</v>
      </c>
      <c r="G120" s="51">
        <v>463928.71859096253</v>
      </c>
      <c r="H120" s="51">
        <v>464833.45006081514</v>
      </c>
      <c r="I120" s="130">
        <f t="shared" si="34"/>
        <v>125441.35580230951</v>
      </c>
      <c r="J120" s="51">
        <f t="shared" si="35"/>
        <v>135264.28867530217</v>
      </c>
      <c r="K120" s="51">
        <f t="shared" si="36"/>
        <v>144017.29228603744</v>
      </c>
      <c r="L120" s="51">
        <f t="shared" si="37"/>
        <v>153558.93868003998</v>
      </c>
      <c r="M120" s="51">
        <f t="shared" si="38"/>
        <v>164472.51843456592</v>
      </c>
      <c r="N120" s="130">
        <f t="shared" si="39"/>
        <v>125822.07301410697</v>
      </c>
      <c r="O120" s="51">
        <f t="shared" si="40"/>
        <v>135657.02953104535</v>
      </c>
      <c r="P120" s="51">
        <f t="shared" si="41"/>
        <v>144450.30237351882</v>
      </c>
      <c r="Q120" s="51">
        <f t="shared" si="42"/>
        <v>154029.97034992583</v>
      </c>
      <c r="R120" s="51">
        <f t="shared" si="43"/>
        <v>164982.38647095644</v>
      </c>
      <c r="S120" s="51">
        <f t="shared" si="44"/>
        <v>177105.46339946156</v>
      </c>
      <c r="T120" s="54"/>
    </row>
    <row r="121" spans="1:20">
      <c r="A121" s="109" t="s">
        <v>262</v>
      </c>
      <c r="B121" s="107" t="s">
        <v>263</v>
      </c>
      <c r="C121" s="130">
        <v>403782.17914707086</v>
      </c>
      <c r="D121" s="51">
        <v>405454.80084848293</v>
      </c>
      <c r="E121" s="51">
        <v>407091.78426509391</v>
      </c>
      <c r="F121" s="51">
        <v>408667.23514771188</v>
      </c>
      <c r="G121" s="51">
        <v>410047.64553108462</v>
      </c>
      <c r="H121" s="51">
        <v>411413.03671984252</v>
      </c>
      <c r="I121" s="130">
        <f t="shared" si="34"/>
        <v>110501.37599935044</v>
      </c>
      <c r="J121" s="51">
        <f t="shared" si="35"/>
        <v>119269.95292927536</v>
      </c>
      <c r="K121" s="51">
        <f t="shared" si="36"/>
        <v>127150.67686569296</v>
      </c>
      <c r="L121" s="51">
        <f t="shared" si="37"/>
        <v>135724.47389599736</v>
      </c>
      <c r="M121" s="51">
        <f t="shared" si="38"/>
        <v>145570.71625820416</v>
      </c>
      <c r="N121" s="130">
        <f t="shared" si="39"/>
        <v>110730.07392604768</v>
      </c>
      <c r="O121" s="51">
        <f t="shared" si="40"/>
        <v>119500.36996402618</v>
      </c>
      <c r="P121" s="51">
        <f t="shared" si="41"/>
        <v>127369.76576327452</v>
      </c>
      <c r="Q121" s="51">
        <f t="shared" si="42"/>
        <v>135990.71803611788</v>
      </c>
      <c r="R121" s="51">
        <f t="shared" si="43"/>
        <v>145821.19281596251</v>
      </c>
      <c r="S121" s="51">
        <f t="shared" si="44"/>
        <v>156751.83553876024</v>
      </c>
      <c r="T121" s="54"/>
    </row>
    <row r="122" spans="1:20">
      <c r="A122" s="109" t="s">
        <v>264</v>
      </c>
      <c r="B122" s="107" t="s">
        <v>265</v>
      </c>
      <c r="C122" s="130">
        <v>309645.28672147851</v>
      </c>
      <c r="D122" s="51">
        <v>311105.99418983213</v>
      </c>
      <c r="E122" s="51">
        <v>312614.07370795327</v>
      </c>
      <c r="F122" s="51">
        <v>313904.42143862444</v>
      </c>
      <c r="G122" s="51">
        <v>315117.62503429799</v>
      </c>
      <c r="H122" s="51">
        <v>316165.13523524255</v>
      </c>
      <c r="I122" s="130">
        <f t="shared" si="34"/>
        <v>84787.849022089096</v>
      </c>
      <c r="J122" s="51">
        <f t="shared" si="35"/>
        <v>91589.826415894218</v>
      </c>
      <c r="K122" s="51">
        <f t="shared" si="36"/>
        <v>97666.649597265408</v>
      </c>
      <c r="L122" s="51">
        <f t="shared" si="37"/>
        <v>104302.93732754537</v>
      </c>
      <c r="M122" s="51">
        <f t="shared" si="38"/>
        <v>111869.04906809551</v>
      </c>
      <c r="N122" s="130">
        <f t="shared" si="39"/>
        <v>84914.707137268342</v>
      </c>
      <c r="O122" s="51">
        <f t="shared" si="40"/>
        <v>91692.788754532812</v>
      </c>
      <c r="P122" s="51">
        <f t="shared" si="41"/>
        <v>97809.837686520972</v>
      </c>
      <c r="Q122" s="51">
        <f t="shared" si="42"/>
        <v>104456.83919514902</v>
      </c>
      <c r="R122" s="51">
        <f t="shared" si="43"/>
        <v>112062.1675569434</v>
      </c>
      <c r="S122" s="51">
        <f t="shared" si="44"/>
        <v>120461.58205539033</v>
      </c>
      <c r="T122" s="54"/>
    </row>
    <row r="123" spans="1:20">
      <c r="A123" s="109" t="s">
        <v>266</v>
      </c>
      <c r="B123" s="107" t="s">
        <v>267</v>
      </c>
      <c r="C123" s="130">
        <v>379810.88664017979</v>
      </c>
      <c r="D123" s="51">
        <v>382201.89037008345</v>
      </c>
      <c r="E123" s="51">
        <v>384574.49035393959</v>
      </c>
      <c r="F123" s="51">
        <v>386751.99620739196</v>
      </c>
      <c r="G123" s="51">
        <v>388860.14240651112</v>
      </c>
      <c r="H123" s="51">
        <v>390880.76976371364</v>
      </c>
      <c r="I123" s="130">
        <f t="shared" si="34"/>
        <v>104164.10092337208</v>
      </c>
      <c r="J123" s="51">
        <f t="shared" si="35"/>
        <v>112672.82498741256</v>
      </c>
      <c r="K123" s="51">
        <f t="shared" si="36"/>
        <v>120332.07917721452</v>
      </c>
      <c r="L123" s="51">
        <f t="shared" si="37"/>
        <v>128711.4773671963</v>
      </c>
      <c r="M123" s="51">
        <f t="shared" si="38"/>
        <v>138305.7622085257</v>
      </c>
      <c r="N123" s="130">
        <f t="shared" si="39"/>
        <v>104156.37372709917</v>
      </c>
      <c r="O123" s="51">
        <f t="shared" si="40"/>
        <v>112647.00086075213</v>
      </c>
      <c r="P123" s="51">
        <f t="shared" si="41"/>
        <v>120324.61633520621</v>
      </c>
      <c r="Q123" s="51">
        <f t="shared" si="42"/>
        <v>128698.06322284421</v>
      </c>
      <c r="R123" s="51">
        <f t="shared" si="43"/>
        <v>138286.49041713352</v>
      </c>
      <c r="S123" s="51">
        <f t="shared" si="44"/>
        <v>148928.86872466604</v>
      </c>
      <c r="T123" s="54"/>
    </row>
    <row r="124" spans="1:20">
      <c r="A124" s="109" t="s">
        <v>268</v>
      </c>
      <c r="B124" s="107" t="s">
        <v>269</v>
      </c>
      <c r="C124" s="130">
        <v>243768.87107352735</v>
      </c>
      <c r="D124" s="51">
        <v>244382.88407844736</v>
      </c>
      <c r="E124" s="51">
        <v>244962.27280019407</v>
      </c>
      <c r="F124" s="51">
        <v>245410.62798509671</v>
      </c>
      <c r="G124" s="51">
        <v>245894.21634097322</v>
      </c>
      <c r="H124" s="51">
        <v>246288.63571873846</v>
      </c>
      <c r="I124" s="130">
        <f t="shared" si="34"/>
        <v>66603.342480706575</v>
      </c>
      <c r="J124" s="51">
        <f t="shared" si="35"/>
        <v>71769.168221046406</v>
      </c>
      <c r="K124" s="51">
        <f t="shared" si="36"/>
        <v>76355.833731229155</v>
      </c>
      <c r="L124" s="51">
        <f t="shared" si="37"/>
        <v>81390.207968935079</v>
      </c>
      <c r="M124" s="51">
        <f t="shared" si="38"/>
        <v>87144.572261687674</v>
      </c>
      <c r="N124" s="130">
        <f t="shared" si="39"/>
        <v>66849.272971527767</v>
      </c>
      <c r="O124" s="51">
        <f t="shared" si="40"/>
        <v>72027.37518247703</v>
      </c>
      <c r="P124" s="51">
        <f t="shared" si="41"/>
        <v>76643.126963924296</v>
      </c>
      <c r="Q124" s="51">
        <f t="shared" si="42"/>
        <v>81664.407231778925</v>
      </c>
      <c r="R124" s="51">
        <f t="shared" si="43"/>
        <v>87444.930666401953</v>
      </c>
      <c r="S124" s="51">
        <f t="shared" si="44"/>
        <v>93838.046623541362</v>
      </c>
      <c r="T124" s="54"/>
    </row>
    <row r="125" spans="1:20">
      <c r="A125" s="109" t="s">
        <v>270</v>
      </c>
      <c r="B125" s="107" t="s">
        <v>271</v>
      </c>
      <c r="C125" s="130">
        <v>394093.96255648794</v>
      </c>
      <c r="D125" s="51">
        <v>396389.3128746521</v>
      </c>
      <c r="E125" s="51">
        <v>398619.19924988144</v>
      </c>
      <c r="F125" s="51">
        <v>400545.75588634732</v>
      </c>
      <c r="G125" s="51">
        <v>402383.63096015045</v>
      </c>
      <c r="H125" s="51">
        <v>404092.77855994576</v>
      </c>
      <c r="I125" s="130">
        <f t="shared" si="34"/>
        <v>108030.69642392664</v>
      </c>
      <c r="J125" s="51">
        <f t="shared" si="35"/>
        <v>116787.65076791405</v>
      </c>
      <c r="K125" s="51">
        <f t="shared" si="36"/>
        <v>124623.80048212397</v>
      </c>
      <c r="L125" s="51">
        <f t="shared" si="37"/>
        <v>133187.70931044762</v>
      </c>
      <c r="M125" s="51">
        <f t="shared" si="38"/>
        <v>142980.58145832716</v>
      </c>
      <c r="N125" s="130">
        <f t="shared" si="39"/>
        <v>108073.25300950083</v>
      </c>
      <c r="O125" s="51">
        <f t="shared" si="40"/>
        <v>116828.48356753965</v>
      </c>
      <c r="P125" s="51">
        <f t="shared" si="41"/>
        <v>124718.88650088609</v>
      </c>
      <c r="Q125" s="51">
        <f t="shared" si="42"/>
        <v>133288.16275083984</v>
      </c>
      <c r="R125" s="51">
        <f t="shared" si="43"/>
        <v>143095.71503631308</v>
      </c>
      <c r="S125" s="51">
        <f t="shared" si="44"/>
        <v>153962.75546407414</v>
      </c>
      <c r="T125" s="54"/>
    </row>
    <row r="126" spans="1:20">
      <c r="A126" s="109" t="s">
        <v>272</v>
      </c>
      <c r="B126" s="107" t="s">
        <v>273</v>
      </c>
      <c r="C126" s="130">
        <v>279521.33891469345</v>
      </c>
      <c r="D126" s="51">
        <v>280094.03863990778</v>
      </c>
      <c r="E126" s="51">
        <v>280706.73021418595</v>
      </c>
      <c r="F126" s="51">
        <v>281294.21722143854</v>
      </c>
      <c r="G126" s="51">
        <v>281822.72488958546</v>
      </c>
      <c r="H126" s="51">
        <v>282258.26917013427</v>
      </c>
      <c r="I126" s="130">
        <f t="shared" si="34"/>
        <v>76335.948209653186</v>
      </c>
      <c r="J126" s="51">
        <f t="shared" si="35"/>
        <v>82241.597088520488</v>
      </c>
      <c r="K126" s="51">
        <f t="shared" si="36"/>
        <v>87520.473974830311</v>
      </c>
      <c r="L126" s="51">
        <f t="shared" si="37"/>
        <v>93282.430674695177</v>
      </c>
      <c r="M126" s="51">
        <f t="shared" si="38"/>
        <v>99871.746263785157</v>
      </c>
      <c r="N126" s="130">
        <f t="shared" si="39"/>
        <v>76653.75076065035</v>
      </c>
      <c r="O126" s="51">
        <f t="shared" si="40"/>
        <v>82552.583351196648</v>
      </c>
      <c r="P126" s="51">
        <f t="shared" si="41"/>
        <v>87826.755187653762</v>
      </c>
      <c r="Q126" s="51">
        <f t="shared" si="42"/>
        <v>93605.25946134275</v>
      </c>
      <c r="R126" s="51">
        <f t="shared" si="43"/>
        <v>100221.83117968625</v>
      </c>
      <c r="S126" s="51">
        <f t="shared" si="44"/>
        <v>107542.78022196199</v>
      </c>
      <c r="T126" s="54"/>
    </row>
    <row r="127" spans="1:20">
      <c r="A127" s="109" t="s">
        <v>274</v>
      </c>
      <c r="B127" s="107" t="s">
        <v>275</v>
      </c>
      <c r="C127" s="130">
        <v>307156.13415030722</v>
      </c>
      <c r="D127" s="51">
        <v>308366.17233862047</v>
      </c>
      <c r="E127" s="51">
        <v>309560.62524696009</v>
      </c>
      <c r="F127" s="51">
        <v>310816.49693350331</v>
      </c>
      <c r="G127" s="51">
        <v>312034.59758999629</v>
      </c>
      <c r="H127" s="51">
        <v>313307.67102027877</v>
      </c>
      <c r="I127" s="130">
        <f t="shared" si="34"/>
        <v>84041.146593314275</v>
      </c>
      <c r="J127" s="51">
        <f t="shared" si="35"/>
        <v>90695.225570848721</v>
      </c>
      <c r="K127" s="51">
        <f t="shared" si="36"/>
        <v>96705.888231616904</v>
      </c>
      <c r="L127" s="51">
        <f t="shared" si="37"/>
        <v>103282.46499354913</v>
      </c>
      <c r="M127" s="51">
        <f t="shared" si="38"/>
        <v>110857.98943865133</v>
      </c>
      <c r="N127" s="130">
        <f t="shared" si="39"/>
        <v>84232.101360061381</v>
      </c>
      <c r="O127" s="51">
        <f t="shared" si="40"/>
        <v>90885.276488874209</v>
      </c>
      <c r="P127" s="51">
        <f t="shared" si="41"/>
        <v>96854.483070487564</v>
      </c>
      <c r="Q127" s="51">
        <f t="shared" si="42"/>
        <v>103429.28172399288</v>
      </c>
      <c r="R127" s="51">
        <f t="shared" si="43"/>
        <v>110965.78096794069</v>
      </c>
      <c r="S127" s="51">
        <f t="shared" si="44"/>
        <v>119372.86409872794</v>
      </c>
      <c r="T127" s="54"/>
    </row>
    <row r="128" spans="1:20">
      <c r="A128" s="109" t="s">
        <v>276</v>
      </c>
      <c r="B128" s="107" t="s">
        <v>277</v>
      </c>
      <c r="C128" s="130">
        <v>314041.8569183994</v>
      </c>
      <c r="D128" s="51">
        <v>315472.30783496855</v>
      </c>
      <c r="E128" s="51">
        <v>316868.72295665741</v>
      </c>
      <c r="F128" s="51">
        <v>318121.77123837761</v>
      </c>
      <c r="G128" s="51">
        <v>319323.7382868916</v>
      </c>
      <c r="H128" s="51">
        <v>320464.51002616843</v>
      </c>
      <c r="I128" s="130">
        <f t="shared" si="34"/>
        <v>85977.830407986199</v>
      </c>
      <c r="J128" s="51">
        <f t="shared" si="35"/>
        <v>92836.355663689275</v>
      </c>
      <c r="K128" s="51">
        <f t="shared" si="36"/>
        <v>98978.814692723041</v>
      </c>
      <c r="L128" s="51">
        <f t="shared" si="37"/>
        <v>105695.14751232979</v>
      </c>
      <c r="M128" s="51">
        <f t="shared" si="38"/>
        <v>113390.30146390556</v>
      </c>
      <c r="N128" s="130">
        <f t="shared" si="39"/>
        <v>86120.388239773849</v>
      </c>
      <c r="O128" s="51">
        <f t="shared" si="40"/>
        <v>92979.679660450987</v>
      </c>
      <c r="P128" s="51">
        <f t="shared" si="41"/>
        <v>99141.020724740796</v>
      </c>
      <c r="Q128" s="51">
        <f t="shared" si="42"/>
        <v>105860.23143742314</v>
      </c>
      <c r="R128" s="51">
        <f t="shared" si="43"/>
        <v>113557.94605560505</v>
      </c>
      <c r="S128" s="51">
        <f t="shared" si="44"/>
        <v>122099.68009798015</v>
      </c>
      <c r="T128" s="54"/>
    </row>
    <row r="129" spans="1:20">
      <c r="A129" s="109" t="s">
        <v>278</v>
      </c>
      <c r="B129" s="107" t="s">
        <v>279</v>
      </c>
      <c r="C129" s="130">
        <v>354297.53881508199</v>
      </c>
      <c r="D129" s="51">
        <v>356207.44473528658</v>
      </c>
      <c r="E129" s="51">
        <v>358027.70027836825</v>
      </c>
      <c r="F129" s="51">
        <v>359770.68055075587</v>
      </c>
      <c r="G129" s="51">
        <v>361154.55151400535</v>
      </c>
      <c r="H129" s="51">
        <v>362474.51936014666</v>
      </c>
      <c r="I129" s="130">
        <f t="shared" si="34"/>
        <v>97079.656479813086</v>
      </c>
      <c r="J129" s="51">
        <f t="shared" si="35"/>
        <v>104895.13326009701</v>
      </c>
      <c r="K129" s="51">
        <f t="shared" si="36"/>
        <v>111937.24775103429</v>
      </c>
      <c r="L129" s="51">
        <f t="shared" si="37"/>
        <v>119541.01440064814</v>
      </c>
      <c r="M129" s="51">
        <f t="shared" si="38"/>
        <v>128254.74814629262</v>
      </c>
      <c r="N129" s="130">
        <f t="shared" si="39"/>
        <v>97159.792310995981</v>
      </c>
      <c r="O129" s="51">
        <f t="shared" si="40"/>
        <v>104985.61452652344</v>
      </c>
      <c r="P129" s="51">
        <f t="shared" si="41"/>
        <v>112018.72915107552</v>
      </c>
      <c r="Q129" s="51">
        <f t="shared" si="42"/>
        <v>119719.5883803997</v>
      </c>
      <c r="R129" s="51">
        <f t="shared" si="43"/>
        <v>128433.82486558851</v>
      </c>
      <c r="S129" s="51">
        <f t="shared" si="44"/>
        <v>138105.84783297533</v>
      </c>
      <c r="T129" s="54"/>
    </row>
    <row r="130" spans="1:20">
      <c r="A130" s="109" t="s">
        <v>280</v>
      </c>
      <c r="B130" s="107" t="s">
        <v>281</v>
      </c>
      <c r="C130" s="130">
        <v>182773.27377713416</v>
      </c>
      <c r="D130" s="51">
        <v>184011.30625808443</v>
      </c>
      <c r="E130" s="51">
        <v>185066.90916339937</v>
      </c>
      <c r="F130" s="51">
        <v>186055.58837998408</v>
      </c>
      <c r="G130" s="51">
        <v>186937.51769331048</v>
      </c>
      <c r="H130" s="51">
        <v>187852.23390241584</v>
      </c>
      <c r="I130" s="130">
        <f t="shared" si="34"/>
        <v>50149.862570143239</v>
      </c>
      <c r="J130" s="51">
        <f t="shared" si="35"/>
        <v>54220.994866139248</v>
      </c>
      <c r="K130" s="51">
        <f t="shared" si="36"/>
        <v>57888.403969084851</v>
      </c>
      <c r="L130" s="51">
        <f t="shared" si="37"/>
        <v>61875.727166990589</v>
      </c>
      <c r="M130" s="51">
        <f t="shared" si="38"/>
        <v>66467.95750057837</v>
      </c>
      <c r="N130" s="130">
        <f t="shared" si="39"/>
        <v>50122.316343427054</v>
      </c>
      <c r="O130" s="51">
        <f t="shared" si="40"/>
        <v>54233.959320220718</v>
      </c>
      <c r="P130" s="51">
        <f t="shared" si="41"/>
        <v>57903.229153171975</v>
      </c>
      <c r="Q130" s="51">
        <f t="shared" si="42"/>
        <v>61913.0453393973</v>
      </c>
      <c r="R130" s="51">
        <f t="shared" si="43"/>
        <v>66478.742431962484</v>
      </c>
      <c r="S130" s="51">
        <f t="shared" si="44"/>
        <v>71573.284864844958</v>
      </c>
      <c r="T130" s="54"/>
    </row>
    <row r="131" spans="1:20">
      <c r="A131" s="109" t="s">
        <v>282</v>
      </c>
      <c r="B131" s="107" t="s">
        <v>283</v>
      </c>
      <c r="C131" s="130">
        <v>539372.3203384158</v>
      </c>
      <c r="D131" s="51">
        <v>541866.42718013749</v>
      </c>
      <c r="E131" s="51">
        <v>544174.6089121484</v>
      </c>
      <c r="F131" s="51">
        <v>546232.60604105599</v>
      </c>
      <c r="G131" s="51">
        <v>548112.53527615126</v>
      </c>
      <c r="H131" s="51">
        <v>549959.51610286906</v>
      </c>
      <c r="I131" s="130">
        <f t="shared" si="34"/>
        <v>147678.57153486475</v>
      </c>
      <c r="J131" s="51">
        <f t="shared" si="35"/>
        <v>159432.54690690138</v>
      </c>
      <c r="K131" s="51">
        <f t="shared" si="36"/>
        <v>169952.07741361437</v>
      </c>
      <c r="L131" s="51">
        <f t="shared" si="37"/>
        <v>181423.51577169937</v>
      </c>
      <c r="M131" s="51">
        <f t="shared" si="38"/>
        <v>194592.7657285849</v>
      </c>
      <c r="N131" s="130">
        <f t="shared" si="39"/>
        <v>147913.25617910177</v>
      </c>
      <c r="O131" s="51">
        <f t="shared" si="40"/>
        <v>159705.19619845258</v>
      </c>
      <c r="P131" s="51">
        <f t="shared" si="41"/>
        <v>170259.86558924758</v>
      </c>
      <c r="Q131" s="51">
        <f t="shared" si="42"/>
        <v>181767.84905061897</v>
      </c>
      <c r="R131" s="51">
        <f t="shared" si="43"/>
        <v>194919.84544340151</v>
      </c>
      <c r="S131" s="51">
        <f t="shared" si="44"/>
        <v>209539.21224386737</v>
      </c>
      <c r="T131" s="54"/>
    </row>
    <row r="132" spans="1:20">
      <c r="A132" s="109" t="s">
        <v>284</v>
      </c>
      <c r="B132" s="107" t="s">
        <v>285</v>
      </c>
      <c r="C132" s="130">
        <v>406660.42960579821</v>
      </c>
      <c r="D132" s="51">
        <v>408920.48260120512</v>
      </c>
      <c r="E132" s="51">
        <v>411011.95293848187</v>
      </c>
      <c r="F132" s="51">
        <v>413099.32037934882</v>
      </c>
      <c r="G132" s="51">
        <v>415079.81776533712</v>
      </c>
      <c r="H132" s="51">
        <v>416852.94641516538</v>
      </c>
      <c r="I132" s="130">
        <f t="shared" si="34"/>
        <v>111445.90200237279</v>
      </c>
      <c r="J132" s="51">
        <f t="shared" si="35"/>
        <v>120418.48589216448</v>
      </c>
      <c r="K132" s="51">
        <f t="shared" si="36"/>
        <v>128529.65366799373</v>
      </c>
      <c r="L132" s="51">
        <f t="shared" si="37"/>
        <v>137390.10699130112</v>
      </c>
      <c r="M132" s="51">
        <f t="shared" si="38"/>
        <v>147495.52534311256</v>
      </c>
      <c r="N132" s="130">
        <f t="shared" si="39"/>
        <v>111519.38287164252</v>
      </c>
      <c r="O132" s="51">
        <f t="shared" si="40"/>
        <v>120521.81612956965</v>
      </c>
      <c r="P132" s="51">
        <f t="shared" si="41"/>
        <v>128596.29743249831</v>
      </c>
      <c r="Q132" s="51">
        <f t="shared" si="42"/>
        <v>137465.5670115434</v>
      </c>
      <c r="R132" s="51">
        <f t="shared" si="43"/>
        <v>147610.73450862037</v>
      </c>
      <c r="S132" s="51">
        <f t="shared" si="44"/>
        <v>158824.48699556765</v>
      </c>
      <c r="T132" s="54"/>
    </row>
    <row r="133" spans="1:20">
      <c r="A133" s="109" t="s">
        <v>286</v>
      </c>
      <c r="B133" s="107" t="s">
        <v>287</v>
      </c>
      <c r="C133" s="130">
        <v>428739.98251774284</v>
      </c>
      <c r="D133" s="51">
        <v>432355.78837387805</v>
      </c>
      <c r="E133" s="51">
        <v>435757.16711930605</v>
      </c>
      <c r="F133" s="51">
        <v>438893.34195253154</v>
      </c>
      <c r="G133" s="51">
        <v>441710.96293764206</v>
      </c>
      <c r="H133" s="51">
        <v>444374.88540221239</v>
      </c>
      <c r="I133" s="130">
        <f t="shared" si="34"/>
        <v>117832.88651809843</v>
      </c>
      <c r="J133" s="51">
        <f t="shared" si="35"/>
        <v>127668.35101999973</v>
      </c>
      <c r="K133" s="51">
        <f t="shared" si="36"/>
        <v>136555.07635922811</v>
      </c>
      <c r="L133" s="51">
        <f t="shared" si="37"/>
        <v>146204.93182239507</v>
      </c>
      <c r="M133" s="51">
        <f t="shared" si="38"/>
        <v>157233.64254790894</v>
      </c>
      <c r="N133" s="130">
        <f t="shared" si="39"/>
        <v>117574.30716611767</v>
      </c>
      <c r="O133" s="51">
        <f t="shared" si="40"/>
        <v>127428.94290225532</v>
      </c>
      <c r="P133" s="51">
        <f t="shared" si="41"/>
        <v>136338.51247047418</v>
      </c>
      <c r="Q133" s="51">
        <f t="shared" si="42"/>
        <v>146048.95029527633</v>
      </c>
      <c r="R133" s="51">
        <f t="shared" si="43"/>
        <v>157081.30554445912</v>
      </c>
      <c r="S133" s="51">
        <f t="shared" si="44"/>
        <v>169310.5777820955</v>
      </c>
      <c r="T133" s="54"/>
    </row>
    <row r="134" spans="1:20">
      <c r="A134" s="109" t="s">
        <v>288</v>
      </c>
      <c r="B134" s="107" t="s">
        <v>289</v>
      </c>
      <c r="C134" s="130">
        <v>333028.20016050863</v>
      </c>
      <c r="D134" s="51">
        <v>335005.15818685043</v>
      </c>
      <c r="E134" s="51">
        <v>336989.40506874229</v>
      </c>
      <c r="F134" s="51">
        <v>338798.3583826971</v>
      </c>
      <c r="G134" s="51">
        <v>340609.12576227548</v>
      </c>
      <c r="H134" s="51">
        <v>342280.83007733244</v>
      </c>
      <c r="I134" s="130">
        <f t="shared" ref="I134:I165" si="45">D134/D$2*I$3</f>
        <v>91301.251999136468</v>
      </c>
      <c r="J134" s="51">
        <f t="shared" ref="J134:J165" si="46">E134/E$2*J$3</f>
        <v>98731.323091601196</v>
      </c>
      <c r="K134" s="51">
        <f t="shared" ref="K134:K165" si="47">F134/F$2*K$3</f>
        <v>105412.02446478233</v>
      </c>
      <c r="L134" s="51">
        <f t="shared" ref="L134:L165" si="48">G134/G$2*L$3</f>
        <v>112740.54345169003</v>
      </c>
      <c r="M134" s="51">
        <f t="shared" ref="M134:M165" si="49">H134/H$2*M$3</f>
        <v>121109.59339808114</v>
      </c>
      <c r="N134" s="130">
        <f t="shared" ref="N134:N165" si="50">C134/C$2*N$3</f>
        <v>91327.054852017565</v>
      </c>
      <c r="O134" s="51">
        <f t="shared" ref="O134:O165" si="51">D134/D$2*O$3</f>
        <v>98736.629235637098</v>
      </c>
      <c r="P134" s="51">
        <f t="shared" ref="P134:P165" si="52">E134/E$2*P$3</f>
        <v>105436.32479785054</v>
      </c>
      <c r="Q134" s="51">
        <f t="shared" ref="Q134:Q165" si="53">F134/F$2*Q$3</f>
        <v>112740.70457169836</v>
      </c>
      <c r="R134" s="51">
        <f t="shared" ref="R134:R165" si="54">G134/G$2*R$3</f>
        <v>121127.45809899301</v>
      </c>
      <c r="S134" s="51">
        <f t="shared" ref="S134:S165" si="55">H134/H$2*S$3</f>
        <v>130411.88196690084</v>
      </c>
      <c r="T134" s="54"/>
    </row>
    <row r="135" spans="1:20">
      <c r="A135" s="109" t="s">
        <v>290</v>
      </c>
      <c r="B135" s="107" t="s">
        <v>291</v>
      </c>
      <c r="C135" s="130">
        <v>191374.73467999368</v>
      </c>
      <c r="D135" s="51">
        <v>192361.17160807509</v>
      </c>
      <c r="E135" s="51">
        <v>193312.33350676292</v>
      </c>
      <c r="F135" s="51">
        <v>194165.29817776085</v>
      </c>
      <c r="G135" s="51">
        <v>195009.6935239762</v>
      </c>
      <c r="H135" s="51">
        <v>195702.7484877159</v>
      </c>
      <c r="I135" s="130">
        <f t="shared" si="45"/>
        <v>52425.508606772768</v>
      </c>
      <c r="J135" s="51">
        <f t="shared" si="46"/>
        <v>56636.74338115834</v>
      </c>
      <c r="K135" s="51">
        <f t="shared" si="47"/>
        <v>60411.618460696707</v>
      </c>
      <c r="L135" s="51">
        <f t="shared" si="48"/>
        <v>64547.591838702341</v>
      </c>
      <c r="M135" s="51">
        <f t="shared" si="49"/>
        <v>69245.713500458878</v>
      </c>
      <c r="N135" s="130">
        <f t="shared" si="50"/>
        <v>52481.11386058724</v>
      </c>
      <c r="O135" s="51">
        <f t="shared" si="51"/>
        <v>56694.929066751261</v>
      </c>
      <c r="P135" s="51">
        <f t="shared" si="52"/>
        <v>60483.03500488901</v>
      </c>
      <c r="Q135" s="51">
        <f t="shared" si="53"/>
        <v>64611.684142837425</v>
      </c>
      <c r="R135" s="51">
        <f t="shared" si="54"/>
        <v>69349.370567683916</v>
      </c>
      <c r="S135" s="51">
        <f t="shared" si="55"/>
        <v>74564.397108105186</v>
      </c>
      <c r="T135" s="54"/>
    </row>
    <row r="136" spans="1:20">
      <c r="A136" s="109" t="s">
        <v>292</v>
      </c>
      <c r="B136" s="107" t="s">
        <v>293</v>
      </c>
      <c r="C136" s="130">
        <v>422253.49899127334</v>
      </c>
      <c r="D136" s="51">
        <v>424697.42284267506</v>
      </c>
      <c r="E136" s="51">
        <v>427080.92085401167</v>
      </c>
      <c r="F136" s="51">
        <v>429098.30148811865</v>
      </c>
      <c r="G136" s="51">
        <v>431076.91799807816</v>
      </c>
      <c r="H136" s="51">
        <v>433012.97331794293</v>
      </c>
      <c r="I136" s="130">
        <f t="shared" si="45"/>
        <v>115745.69966685635</v>
      </c>
      <c r="J136" s="51">
        <f t="shared" si="46"/>
        <v>125126.38008454454</v>
      </c>
      <c r="K136" s="51">
        <f t="shared" si="47"/>
        <v>133507.49652443468</v>
      </c>
      <c r="L136" s="51">
        <f t="shared" si="48"/>
        <v>142685.09657754353</v>
      </c>
      <c r="M136" s="51">
        <f t="shared" si="49"/>
        <v>153213.44500298734</v>
      </c>
      <c r="N136" s="130">
        <f t="shared" si="50"/>
        <v>115795.50454059502</v>
      </c>
      <c r="O136" s="51">
        <f t="shared" si="51"/>
        <v>125171.78005109821</v>
      </c>
      <c r="P136" s="51">
        <f t="shared" si="52"/>
        <v>133623.91223232393</v>
      </c>
      <c r="Q136" s="51">
        <f t="shared" si="53"/>
        <v>142789.4901003163</v>
      </c>
      <c r="R136" s="51">
        <f t="shared" si="54"/>
        <v>153299.62520939132</v>
      </c>
      <c r="S136" s="51">
        <f t="shared" si="55"/>
        <v>164981.59348777414</v>
      </c>
      <c r="T136" s="54"/>
    </row>
    <row r="137" spans="1:20">
      <c r="A137" s="109" t="s">
        <v>294</v>
      </c>
      <c r="B137" s="107" t="s">
        <v>295</v>
      </c>
      <c r="C137" s="130">
        <v>235130.53671713147</v>
      </c>
      <c r="D137" s="51">
        <v>236048.13466965177</v>
      </c>
      <c r="E137" s="51">
        <v>236997.21526171023</v>
      </c>
      <c r="F137" s="51">
        <v>237848.84228383325</v>
      </c>
      <c r="G137" s="51">
        <v>238781.67825694542</v>
      </c>
      <c r="H137" s="51">
        <v>239656.79441376353</v>
      </c>
      <c r="I137" s="130">
        <f t="shared" si="45"/>
        <v>64331.816095140697</v>
      </c>
      <c r="J137" s="51">
        <f t="shared" si="46"/>
        <v>69435.561711622679</v>
      </c>
      <c r="K137" s="51">
        <f t="shared" si="47"/>
        <v>74003.09759890518</v>
      </c>
      <c r="L137" s="51">
        <f t="shared" si="48"/>
        <v>79035.980356508153</v>
      </c>
      <c r="M137" s="51">
        <f t="shared" si="49"/>
        <v>84798.02073630823</v>
      </c>
      <c r="N137" s="130">
        <f t="shared" si="50"/>
        <v>64480.363566208944</v>
      </c>
      <c r="O137" s="51">
        <f t="shared" si="51"/>
        <v>69570.860582516165</v>
      </c>
      <c r="P137" s="51">
        <f t="shared" si="52"/>
        <v>74151.041512484546</v>
      </c>
      <c r="Q137" s="51">
        <f t="shared" si="53"/>
        <v>79148.099148557201</v>
      </c>
      <c r="R137" s="51">
        <f t="shared" si="54"/>
        <v>84915.56902107755</v>
      </c>
      <c r="S137" s="51">
        <f t="shared" si="55"/>
        <v>91311.259174497827</v>
      </c>
      <c r="T137" s="54"/>
    </row>
    <row r="138" spans="1:20">
      <c r="A138" s="109" t="s">
        <v>296</v>
      </c>
      <c r="B138" s="107" t="s">
        <v>297</v>
      </c>
      <c r="C138" s="130">
        <v>204795.77010514907</v>
      </c>
      <c r="D138" s="51">
        <v>205722.80789870696</v>
      </c>
      <c r="E138" s="51">
        <v>206624.19048169069</v>
      </c>
      <c r="F138" s="51">
        <v>207529.39279849009</v>
      </c>
      <c r="G138" s="51">
        <v>208461.58518639786</v>
      </c>
      <c r="H138" s="51">
        <v>209313.84596327599</v>
      </c>
      <c r="I138" s="130">
        <f t="shared" si="45"/>
        <v>56067.046930225573</v>
      </c>
      <c r="J138" s="51">
        <f t="shared" si="46"/>
        <v>60536.857842242585</v>
      </c>
      <c r="K138" s="51">
        <f t="shared" si="47"/>
        <v>64569.655931228684</v>
      </c>
      <c r="L138" s="51">
        <f t="shared" si="48"/>
        <v>69000.12543738565</v>
      </c>
      <c r="M138" s="51">
        <f t="shared" si="49"/>
        <v>74061.742725917691</v>
      </c>
      <c r="N138" s="130">
        <f t="shared" si="50"/>
        <v>56161.593885561975</v>
      </c>
      <c r="O138" s="51">
        <f t="shared" si="51"/>
        <v>60633.026424863332</v>
      </c>
      <c r="P138" s="51">
        <f t="shared" si="52"/>
        <v>64648.012462814448</v>
      </c>
      <c r="Q138" s="51">
        <f t="shared" si="53"/>
        <v>69058.805583142501</v>
      </c>
      <c r="R138" s="51">
        <f t="shared" si="54"/>
        <v>74133.133891833349</v>
      </c>
      <c r="S138" s="51">
        <f t="shared" si="55"/>
        <v>79750.339998981319</v>
      </c>
      <c r="T138" s="54"/>
    </row>
    <row r="139" spans="1:20">
      <c r="A139" s="109" t="s">
        <v>298</v>
      </c>
      <c r="B139" s="107" t="s">
        <v>299</v>
      </c>
      <c r="C139" s="130">
        <v>361375.56901583582</v>
      </c>
      <c r="D139" s="51">
        <v>365049.29164095031</v>
      </c>
      <c r="E139" s="51">
        <v>368519.99141805735</v>
      </c>
      <c r="F139" s="51">
        <v>371767.02776249958</v>
      </c>
      <c r="G139" s="51">
        <v>374959.3736838139</v>
      </c>
      <c r="H139" s="51">
        <v>378019.1057589202</v>
      </c>
      <c r="I139" s="130">
        <f t="shared" si="45"/>
        <v>99489.385622017886</v>
      </c>
      <c r="J139" s="51">
        <f t="shared" si="46"/>
        <v>107969.16992386831</v>
      </c>
      <c r="K139" s="51">
        <f t="shared" si="47"/>
        <v>115669.73114265667</v>
      </c>
      <c r="L139" s="51">
        <f t="shared" si="48"/>
        <v>124110.36688113453</v>
      </c>
      <c r="M139" s="51">
        <f t="shared" si="49"/>
        <v>133754.90583222397</v>
      </c>
      <c r="N139" s="130">
        <f t="shared" si="50"/>
        <v>99100.816080385281</v>
      </c>
      <c r="O139" s="51">
        <f t="shared" si="51"/>
        <v>107591.58681783918</v>
      </c>
      <c r="P139" s="51">
        <f t="shared" si="52"/>
        <v>115301.52855022044</v>
      </c>
      <c r="Q139" s="51">
        <f t="shared" si="53"/>
        <v>123711.56946140304</v>
      </c>
      <c r="R139" s="51">
        <f t="shared" si="54"/>
        <v>133343.09737904603</v>
      </c>
      <c r="S139" s="51">
        <f t="shared" si="55"/>
        <v>144028.46630448932</v>
      </c>
      <c r="T139" s="54"/>
    </row>
    <row r="140" spans="1:20">
      <c r="A140" s="109" t="s">
        <v>300</v>
      </c>
      <c r="B140" s="107" t="s">
        <v>301</v>
      </c>
      <c r="C140" s="130">
        <v>359823.05966977717</v>
      </c>
      <c r="D140" s="51">
        <v>361923.67945976171</v>
      </c>
      <c r="E140" s="51">
        <v>363845.47362740297</v>
      </c>
      <c r="F140" s="51">
        <v>365648.89541267097</v>
      </c>
      <c r="G140" s="51">
        <v>367335.57183392759</v>
      </c>
      <c r="H140" s="51">
        <v>368966.86096290936</v>
      </c>
      <c r="I140" s="130">
        <f t="shared" si="45"/>
        <v>98637.541110277263</v>
      </c>
      <c r="J140" s="51">
        <f t="shared" si="46"/>
        <v>106599.62738233828</v>
      </c>
      <c r="K140" s="51">
        <f t="shared" si="47"/>
        <v>113766.16608402549</v>
      </c>
      <c r="L140" s="51">
        <f t="shared" si="48"/>
        <v>121586.91257907901</v>
      </c>
      <c r="M140" s="51">
        <f t="shared" si="49"/>
        <v>130551.94034234517</v>
      </c>
      <c r="N140" s="130">
        <f t="shared" si="50"/>
        <v>98675.068032209689</v>
      </c>
      <c r="O140" s="51">
        <f t="shared" si="51"/>
        <v>106670.36992452711</v>
      </c>
      <c r="P140" s="51">
        <f t="shared" si="52"/>
        <v>113838.97818918394</v>
      </c>
      <c r="Q140" s="51">
        <f t="shared" si="53"/>
        <v>121675.66068346426</v>
      </c>
      <c r="R140" s="51">
        <f t="shared" si="54"/>
        <v>130631.92005207199</v>
      </c>
      <c r="S140" s="51">
        <f t="shared" si="55"/>
        <v>140579.4847193794</v>
      </c>
      <c r="T140" s="54"/>
    </row>
    <row r="141" spans="1:20">
      <c r="A141" s="109" t="s">
        <v>302</v>
      </c>
      <c r="B141" s="107" t="s">
        <v>303</v>
      </c>
      <c r="C141" s="130">
        <v>420715.02618207858</v>
      </c>
      <c r="D141" s="51">
        <v>422618.76178800582</v>
      </c>
      <c r="E141" s="51">
        <v>424505.39262373652</v>
      </c>
      <c r="F141" s="51">
        <v>426181.30753094202</v>
      </c>
      <c r="G141" s="51">
        <v>427678.84105007764</v>
      </c>
      <c r="H141" s="51">
        <v>429115.96984856349</v>
      </c>
      <c r="I141" s="130">
        <f t="shared" si="45"/>
        <v>115179.18792178258</v>
      </c>
      <c r="J141" s="51">
        <f t="shared" si="46"/>
        <v>124371.80054581107</v>
      </c>
      <c r="K141" s="51">
        <f t="shared" si="47"/>
        <v>132599.91763342306</v>
      </c>
      <c r="L141" s="51">
        <f t="shared" si="48"/>
        <v>141560.34385416636</v>
      </c>
      <c r="M141" s="51">
        <f t="shared" si="49"/>
        <v>151834.5640836533</v>
      </c>
      <c r="N141" s="130">
        <f t="shared" si="50"/>
        <v>115373.60576275593</v>
      </c>
      <c r="O141" s="51">
        <f t="shared" si="51"/>
        <v>124559.13281016539</v>
      </c>
      <c r="P141" s="51">
        <f t="shared" si="52"/>
        <v>132818.08799295968</v>
      </c>
      <c r="Q141" s="51">
        <f t="shared" si="53"/>
        <v>141818.81256948836</v>
      </c>
      <c r="R141" s="51">
        <f t="shared" si="54"/>
        <v>152091.20067814912</v>
      </c>
      <c r="S141" s="51">
        <f t="shared" si="55"/>
        <v>163496.80231101299</v>
      </c>
      <c r="T141" s="54"/>
    </row>
    <row r="142" spans="1:20">
      <c r="A142" s="109" t="s">
        <v>304</v>
      </c>
      <c r="B142" s="107" t="s">
        <v>305</v>
      </c>
      <c r="C142" s="130">
        <v>296270.25877088355</v>
      </c>
      <c r="D142" s="51">
        <v>297418.45490527002</v>
      </c>
      <c r="E142" s="51">
        <v>298416.51920778659</v>
      </c>
      <c r="F142" s="51">
        <v>299215.50151371158</v>
      </c>
      <c r="G142" s="51">
        <v>299881.77946174494</v>
      </c>
      <c r="H142" s="51">
        <v>300454.42904018762</v>
      </c>
      <c r="I142" s="130">
        <f t="shared" si="45"/>
        <v>81057.490121851311</v>
      </c>
      <c r="J142" s="51">
        <f t="shared" si="46"/>
        <v>87430.219854433832</v>
      </c>
      <c r="K142" s="51">
        <f t="shared" si="47"/>
        <v>93096.412616550384</v>
      </c>
      <c r="L142" s="51">
        <f t="shared" si="48"/>
        <v>99259.920626358959</v>
      </c>
      <c r="M142" s="51">
        <f t="shared" si="49"/>
        <v>106310.11303638747</v>
      </c>
      <c r="N142" s="130">
        <f t="shared" si="50"/>
        <v>81246.843843101291</v>
      </c>
      <c r="O142" s="51">
        <f t="shared" si="51"/>
        <v>87658.637463243605</v>
      </c>
      <c r="P142" s="51">
        <f t="shared" si="52"/>
        <v>93367.745605586271</v>
      </c>
      <c r="Q142" s="51">
        <f t="shared" si="53"/>
        <v>99568.860429144144</v>
      </c>
      <c r="R142" s="51">
        <f t="shared" si="54"/>
        <v>106643.99432960546</v>
      </c>
      <c r="S142" s="51">
        <f t="shared" si="55"/>
        <v>114475.67054096733</v>
      </c>
      <c r="T142" s="54"/>
    </row>
    <row r="143" spans="1:20">
      <c r="A143" s="109" t="s">
        <v>306</v>
      </c>
      <c r="B143" s="107" t="s">
        <v>307</v>
      </c>
      <c r="C143" s="130">
        <v>239643.86116111182</v>
      </c>
      <c r="D143" s="51">
        <v>241028.84969387983</v>
      </c>
      <c r="E143" s="51">
        <v>242436.30357493009</v>
      </c>
      <c r="F143" s="51">
        <v>243556.70265837305</v>
      </c>
      <c r="G143" s="51">
        <v>244639.89132124619</v>
      </c>
      <c r="H143" s="51">
        <v>245545.02688927561</v>
      </c>
      <c r="I143" s="130">
        <f t="shared" si="45"/>
        <v>65689.244500196161</v>
      </c>
      <c r="J143" s="51">
        <f t="shared" si="46"/>
        <v>71029.108504189411</v>
      </c>
      <c r="K143" s="51">
        <f t="shared" si="47"/>
        <v>75779.012689859985</v>
      </c>
      <c r="L143" s="51">
        <f t="shared" si="48"/>
        <v>80975.030354205592</v>
      </c>
      <c r="M143" s="51">
        <f t="shared" si="49"/>
        <v>86881.460351613365</v>
      </c>
      <c r="N143" s="130">
        <f t="shared" si="50"/>
        <v>65718.062442345195</v>
      </c>
      <c r="O143" s="51">
        <f t="shared" si="51"/>
        <v>71038.835032035771</v>
      </c>
      <c r="P143" s="51">
        <f t="shared" si="52"/>
        <v>75852.808610710854</v>
      </c>
      <c r="Q143" s="51">
        <f t="shared" si="53"/>
        <v>81047.48320488607</v>
      </c>
      <c r="R143" s="51">
        <f t="shared" si="54"/>
        <v>86998.867452653692</v>
      </c>
      <c r="S143" s="51">
        <f t="shared" si="55"/>
        <v>93554.725390285195</v>
      </c>
      <c r="T143" s="54"/>
    </row>
    <row r="144" spans="1:20">
      <c r="A144" s="109" t="s">
        <v>308</v>
      </c>
      <c r="B144" s="107" t="s">
        <v>309</v>
      </c>
      <c r="C144" s="130">
        <v>127901.22693377167</v>
      </c>
      <c r="D144" s="51">
        <v>128858.27743339527</v>
      </c>
      <c r="E144" s="51">
        <v>129745.13555046599</v>
      </c>
      <c r="F144" s="51">
        <v>130581.60775816461</v>
      </c>
      <c r="G144" s="51">
        <v>131347.81985014951</v>
      </c>
      <c r="H144" s="51">
        <v>132063.94000914175</v>
      </c>
      <c r="I144" s="130">
        <f t="shared" si="45"/>
        <v>35118.629587067822</v>
      </c>
      <c r="J144" s="51">
        <f t="shared" si="46"/>
        <v>38012.79418557258</v>
      </c>
      <c r="K144" s="51">
        <f t="shared" si="47"/>
        <v>40628.507461968999</v>
      </c>
      <c r="L144" s="51">
        <f t="shared" si="48"/>
        <v>43475.712983203441</v>
      </c>
      <c r="M144" s="51">
        <f t="shared" si="49"/>
        <v>46728.325607490558</v>
      </c>
      <c r="N144" s="130">
        <f t="shared" si="50"/>
        <v>35074.634406909478</v>
      </c>
      <c r="O144" s="51">
        <f t="shared" si="51"/>
        <v>37978.615110719256</v>
      </c>
      <c r="P144" s="51">
        <f t="shared" si="52"/>
        <v>40594.303699398297</v>
      </c>
      <c r="Q144" s="51">
        <f t="shared" si="53"/>
        <v>43453.169410376031</v>
      </c>
      <c r="R144" s="51">
        <f t="shared" si="54"/>
        <v>46709.927426892144</v>
      </c>
      <c r="S144" s="51">
        <f t="shared" si="55"/>
        <v>50317.474550546387</v>
      </c>
      <c r="T144" s="54"/>
    </row>
    <row r="145" spans="1:20">
      <c r="A145" s="109" t="s">
        <v>310</v>
      </c>
      <c r="B145" s="107" t="s">
        <v>311</v>
      </c>
      <c r="C145" s="130">
        <v>301590.18811221962</v>
      </c>
      <c r="D145" s="51">
        <v>303416.22793341236</v>
      </c>
      <c r="E145" s="51">
        <v>305198.37470841839</v>
      </c>
      <c r="F145" s="51">
        <v>306884.69967601518</v>
      </c>
      <c r="G145" s="51">
        <v>308509.84695355286</v>
      </c>
      <c r="H145" s="51">
        <v>310067.41397159465</v>
      </c>
      <c r="I145" s="130">
        <f t="shared" si="45"/>
        <v>82692.104315972523</v>
      </c>
      <c r="J145" s="51">
        <f t="shared" si="46"/>
        <v>89417.171243771547</v>
      </c>
      <c r="K145" s="51">
        <f t="shared" si="47"/>
        <v>95482.568524061717</v>
      </c>
      <c r="L145" s="51">
        <f t="shared" si="48"/>
        <v>102115.78367990261</v>
      </c>
      <c r="M145" s="51">
        <f t="shared" si="49"/>
        <v>109711.4858100878</v>
      </c>
      <c r="N145" s="130">
        <f t="shared" si="50"/>
        <v>82705.739752008973</v>
      </c>
      <c r="O145" s="51">
        <f t="shared" si="51"/>
        <v>89426.371115239788</v>
      </c>
      <c r="P145" s="51">
        <f t="shared" si="52"/>
        <v>95489.634034543953</v>
      </c>
      <c r="Q145" s="51">
        <f t="shared" si="53"/>
        <v>102120.91176860612</v>
      </c>
      <c r="R145" s="51">
        <f t="shared" si="54"/>
        <v>109712.30872444248</v>
      </c>
      <c r="S145" s="51">
        <f t="shared" si="55"/>
        <v>118138.29884516133</v>
      </c>
      <c r="T145" s="54"/>
    </row>
    <row r="146" spans="1:20">
      <c r="A146" s="109" t="s">
        <v>312</v>
      </c>
      <c r="B146" s="107" t="s">
        <v>313</v>
      </c>
      <c r="C146" s="130">
        <v>220991.11295154138</v>
      </c>
      <c r="D146" s="51">
        <v>222315.2261109169</v>
      </c>
      <c r="E146" s="51">
        <v>223612.05230789431</v>
      </c>
      <c r="F146" s="51">
        <v>224784.08195362065</v>
      </c>
      <c r="G146" s="51">
        <v>225870.2549561956</v>
      </c>
      <c r="H146" s="51">
        <v>226930.06783641377</v>
      </c>
      <c r="I146" s="130">
        <f t="shared" si="45"/>
        <v>60589.092395636282</v>
      </c>
      <c r="J146" s="51">
        <f t="shared" si="46"/>
        <v>65513.970028473632</v>
      </c>
      <c r="K146" s="51">
        <f t="shared" si="47"/>
        <v>69938.193500405207</v>
      </c>
      <c r="L146" s="51">
        <f t="shared" si="48"/>
        <v>74762.340076308217</v>
      </c>
      <c r="M146" s="51">
        <f t="shared" si="49"/>
        <v>80294.909414756417</v>
      </c>
      <c r="N146" s="130">
        <f t="shared" si="50"/>
        <v>60602.878328641673</v>
      </c>
      <c r="O146" s="51">
        <f t="shared" si="51"/>
        <v>65523.337529350421</v>
      </c>
      <c r="P146" s="51">
        <f t="shared" si="52"/>
        <v>69963.128280070596</v>
      </c>
      <c r="Q146" s="51">
        <f t="shared" si="53"/>
        <v>74800.586097668202</v>
      </c>
      <c r="R146" s="51">
        <f t="shared" si="54"/>
        <v>80324.007120438808</v>
      </c>
      <c r="S146" s="51">
        <f t="shared" si="55"/>
        <v>86462.269051810043</v>
      </c>
      <c r="T146" s="54"/>
    </row>
    <row r="147" spans="1:20">
      <c r="A147" s="109" t="s">
        <v>314</v>
      </c>
      <c r="B147" s="107" t="s">
        <v>315</v>
      </c>
      <c r="C147" s="130">
        <v>208514.40473022676</v>
      </c>
      <c r="D147" s="51">
        <v>210234.90093160968</v>
      </c>
      <c r="E147" s="51">
        <v>211848.50788940684</v>
      </c>
      <c r="F147" s="51">
        <v>213456.3087760559</v>
      </c>
      <c r="G147" s="51">
        <v>214972.11048407183</v>
      </c>
      <c r="H147" s="51">
        <v>216418.70274994109</v>
      </c>
      <c r="I147" s="130">
        <f t="shared" si="45"/>
        <v>57296.758571891784</v>
      </c>
      <c r="J147" s="51">
        <f t="shared" si="46"/>
        <v>62067.480948357988</v>
      </c>
      <c r="K147" s="51">
        <f t="shared" si="47"/>
        <v>66413.726885439624</v>
      </c>
      <c r="L147" s="51">
        <f t="shared" si="48"/>
        <v>71155.088721393564</v>
      </c>
      <c r="M147" s="51">
        <f t="shared" si="49"/>
        <v>76575.66182676304</v>
      </c>
      <c r="N147" s="130">
        <f t="shared" si="50"/>
        <v>57181.363227063375</v>
      </c>
      <c r="O147" s="51">
        <f t="shared" si="51"/>
        <v>61962.883132973882</v>
      </c>
      <c r="P147" s="51">
        <f t="shared" si="52"/>
        <v>66282.582626629126</v>
      </c>
      <c r="Q147" s="51">
        <f t="shared" si="53"/>
        <v>71031.083980351395</v>
      </c>
      <c r="R147" s="51">
        <f t="shared" si="54"/>
        <v>76448.407677970346</v>
      </c>
      <c r="S147" s="51">
        <f t="shared" si="55"/>
        <v>82457.350334456321</v>
      </c>
      <c r="T147" s="54"/>
    </row>
    <row r="148" spans="1:20">
      <c r="A148" s="109" t="s">
        <v>316</v>
      </c>
      <c r="B148" s="107" t="s">
        <v>317</v>
      </c>
      <c r="C148" s="130">
        <v>522581.58277420455</v>
      </c>
      <c r="D148" s="51">
        <v>525984.36200399406</v>
      </c>
      <c r="E148" s="51">
        <v>529101.18824033742</v>
      </c>
      <c r="F148" s="51">
        <v>532162.85119832307</v>
      </c>
      <c r="G148" s="51">
        <v>535102.61240482575</v>
      </c>
      <c r="H148" s="51">
        <v>537872.00929498929</v>
      </c>
      <c r="I148" s="130">
        <f t="shared" si="45"/>
        <v>143350.12345137281</v>
      </c>
      <c r="J148" s="51">
        <f t="shared" si="46"/>
        <v>155016.32863991876</v>
      </c>
      <c r="K148" s="51">
        <f t="shared" si="47"/>
        <v>165574.48435568003</v>
      </c>
      <c r="L148" s="51">
        <f t="shared" si="48"/>
        <v>177117.27244514352</v>
      </c>
      <c r="M148" s="51">
        <f t="shared" si="49"/>
        <v>190315.83022399322</v>
      </c>
      <c r="N148" s="130">
        <f t="shared" si="50"/>
        <v>143308.69533472438</v>
      </c>
      <c r="O148" s="51">
        <f t="shared" si="51"/>
        <v>155024.24862952452</v>
      </c>
      <c r="P148" s="51">
        <f t="shared" si="52"/>
        <v>165543.73489236858</v>
      </c>
      <c r="Q148" s="51">
        <f t="shared" si="53"/>
        <v>177085.90761001434</v>
      </c>
      <c r="R148" s="51">
        <f t="shared" si="54"/>
        <v>190293.25511367715</v>
      </c>
      <c r="S148" s="51">
        <f t="shared" si="55"/>
        <v>204933.77024249331</v>
      </c>
      <c r="T148" s="54"/>
    </row>
    <row r="149" spans="1:20">
      <c r="A149" s="109" t="s">
        <v>318</v>
      </c>
      <c r="B149" s="107" t="s">
        <v>319</v>
      </c>
      <c r="C149" s="130">
        <v>131516.84379175564</v>
      </c>
      <c r="D149" s="51">
        <v>132218.75059573361</v>
      </c>
      <c r="E149" s="51">
        <v>132921.8844051667</v>
      </c>
      <c r="F149" s="51">
        <v>133584.66170828871</v>
      </c>
      <c r="G149" s="51">
        <v>134139.95050169044</v>
      </c>
      <c r="H149" s="51">
        <v>134715.15413233358</v>
      </c>
      <c r="I149" s="130">
        <f t="shared" si="45"/>
        <v>36034.48237181767</v>
      </c>
      <c r="J149" s="51">
        <f t="shared" si="46"/>
        <v>38943.519641140985</v>
      </c>
      <c r="K149" s="51">
        <f t="shared" si="47"/>
        <v>41562.862628182556</v>
      </c>
      <c r="L149" s="51">
        <f t="shared" si="48"/>
        <v>44399.899398756344</v>
      </c>
      <c r="M149" s="51">
        <f t="shared" si="49"/>
        <v>47666.40754564196</v>
      </c>
      <c r="N149" s="130">
        <f t="shared" si="50"/>
        <v>36066.152959854349</v>
      </c>
      <c r="O149" s="51">
        <f t="shared" si="51"/>
        <v>38969.052972876132</v>
      </c>
      <c r="P149" s="51">
        <f t="shared" si="52"/>
        <v>41588.236205902766</v>
      </c>
      <c r="Q149" s="51">
        <f t="shared" si="53"/>
        <v>44452.484813850868</v>
      </c>
      <c r="R149" s="51">
        <f t="shared" si="54"/>
        <v>47702.86526361201</v>
      </c>
      <c r="S149" s="51">
        <f t="shared" si="55"/>
        <v>51327.609483386652</v>
      </c>
      <c r="T149" s="54"/>
    </row>
    <row r="150" spans="1:20">
      <c r="A150" s="109" t="s">
        <v>320</v>
      </c>
      <c r="B150" s="107" t="s">
        <v>321</v>
      </c>
      <c r="C150" s="130">
        <v>305981.35416116891</v>
      </c>
      <c r="D150" s="51">
        <v>307230.15392593818</v>
      </c>
      <c r="E150" s="51">
        <v>308475.07245024049</v>
      </c>
      <c r="F150" s="51">
        <v>309715.38960690831</v>
      </c>
      <c r="G150" s="51">
        <v>310816.15702124272</v>
      </c>
      <c r="H150" s="51">
        <v>311882.91367920605</v>
      </c>
      <c r="I150" s="130">
        <f t="shared" si="45"/>
        <v>83731.53970865217</v>
      </c>
      <c r="J150" s="51">
        <f t="shared" si="46"/>
        <v>90377.179773877608</v>
      </c>
      <c r="K150" s="51">
        <f t="shared" si="47"/>
        <v>96363.295212561381</v>
      </c>
      <c r="L150" s="51">
        <f t="shared" si="48"/>
        <v>102879.16501860735</v>
      </c>
      <c r="M150" s="51">
        <f t="shared" si="49"/>
        <v>110353.86601979301</v>
      </c>
      <c r="N150" s="130">
        <f t="shared" si="50"/>
        <v>83909.93886314558</v>
      </c>
      <c r="O150" s="51">
        <f t="shared" si="51"/>
        <v>90550.455886633485</v>
      </c>
      <c r="P150" s="51">
        <f t="shared" si="52"/>
        <v>96514.838275907765</v>
      </c>
      <c r="Q150" s="51">
        <f t="shared" si="53"/>
        <v>103062.87022069642</v>
      </c>
      <c r="R150" s="51">
        <f t="shared" si="54"/>
        <v>110532.47898694556</v>
      </c>
      <c r="S150" s="51">
        <f t="shared" si="55"/>
        <v>118830.01953990918</v>
      </c>
      <c r="T150" s="54"/>
    </row>
    <row r="151" spans="1:20">
      <c r="A151" s="109" t="s">
        <v>322</v>
      </c>
      <c r="B151" s="107" t="s">
        <v>323</v>
      </c>
      <c r="C151" s="130">
        <v>180920.72159060699</v>
      </c>
      <c r="D151" s="51">
        <v>181745.78700413328</v>
      </c>
      <c r="E151" s="51">
        <v>182553.95756701258</v>
      </c>
      <c r="F151" s="51">
        <v>183322.22161052423</v>
      </c>
      <c r="G151" s="51">
        <v>184115.60148159138</v>
      </c>
      <c r="H151" s="51">
        <v>184787.54835073711</v>
      </c>
      <c r="I151" s="130">
        <f t="shared" si="45"/>
        <v>49532.425079229972</v>
      </c>
      <c r="J151" s="51">
        <f t="shared" si="46"/>
        <v>53484.749060649287</v>
      </c>
      <c r="K151" s="51">
        <f t="shared" si="47"/>
        <v>57037.957921621819</v>
      </c>
      <c r="L151" s="51">
        <f t="shared" si="48"/>
        <v>60941.681825215477</v>
      </c>
      <c r="M151" s="51">
        <f t="shared" si="49"/>
        <v>65383.576523201016</v>
      </c>
      <c r="N151" s="130">
        <f t="shared" si="50"/>
        <v>49614.286888042647</v>
      </c>
      <c r="O151" s="51">
        <f t="shared" si="51"/>
        <v>53566.239050436663</v>
      </c>
      <c r="P151" s="51">
        <f t="shared" si="52"/>
        <v>57116.983720132717</v>
      </c>
      <c r="Q151" s="51">
        <f t="shared" si="53"/>
        <v>61003.472763801517</v>
      </c>
      <c r="R151" s="51">
        <f t="shared" si="54"/>
        <v>65475.212250764591</v>
      </c>
      <c r="S151" s="51">
        <f t="shared" si="55"/>
        <v>70405.61383184875</v>
      </c>
      <c r="T151" s="54"/>
    </row>
    <row r="152" spans="1:20">
      <c r="A152" s="109" t="s">
        <v>324</v>
      </c>
      <c r="B152" s="107" t="s">
        <v>325</v>
      </c>
      <c r="C152" s="130">
        <v>171638.85478989212</v>
      </c>
      <c r="D152" s="51">
        <v>172014.88099652267</v>
      </c>
      <c r="E152" s="51">
        <v>172320.49252310855</v>
      </c>
      <c r="F152" s="51">
        <v>172608.39074299319</v>
      </c>
      <c r="G152" s="51">
        <v>172865.01329338373</v>
      </c>
      <c r="H152" s="51">
        <v>173030.73809121369</v>
      </c>
      <c r="I152" s="130">
        <f t="shared" si="45"/>
        <v>46880.394566060284</v>
      </c>
      <c r="J152" s="51">
        <f t="shared" si="46"/>
        <v>50486.543394835564</v>
      </c>
      <c r="K152" s="51">
        <f t="shared" si="47"/>
        <v>53704.510242267897</v>
      </c>
      <c r="L152" s="51">
        <f t="shared" si="48"/>
        <v>57217.772714879553</v>
      </c>
      <c r="M152" s="51">
        <f t="shared" si="49"/>
        <v>61223.651733175313</v>
      </c>
      <c r="N152" s="130">
        <f t="shared" si="50"/>
        <v>47068.900166949803</v>
      </c>
      <c r="O152" s="51">
        <f t="shared" si="51"/>
        <v>50698.232886590093</v>
      </c>
      <c r="P152" s="51">
        <f t="shared" si="52"/>
        <v>53915.165123027517</v>
      </c>
      <c r="Q152" s="51">
        <f t="shared" si="53"/>
        <v>57438.270008884196</v>
      </c>
      <c r="R152" s="51">
        <f t="shared" si="54"/>
        <v>61474.276731769518</v>
      </c>
      <c r="S152" s="51">
        <f t="shared" si="55"/>
        <v>65926.170003440915</v>
      </c>
      <c r="T152" s="54"/>
    </row>
    <row r="153" spans="1:20">
      <c r="A153" s="109" t="s">
        <v>326</v>
      </c>
      <c r="B153" s="107" t="s">
        <v>327</v>
      </c>
      <c r="C153" s="130">
        <v>187027.84580046422</v>
      </c>
      <c r="D153" s="51">
        <v>188297.56090831087</v>
      </c>
      <c r="E153" s="51">
        <v>189513.01763175274</v>
      </c>
      <c r="F153" s="51">
        <v>190721.55754375196</v>
      </c>
      <c r="G153" s="51">
        <v>191912.27136337745</v>
      </c>
      <c r="H153" s="51">
        <v>193024.80683437694</v>
      </c>
      <c r="I153" s="130">
        <f t="shared" si="45"/>
        <v>51318.024929406143</v>
      </c>
      <c r="J153" s="51">
        <f t="shared" si="46"/>
        <v>55523.617931098088</v>
      </c>
      <c r="K153" s="51">
        <f t="shared" si="47"/>
        <v>59340.150246696503</v>
      </c>
      <c r="L153" s="51">
        <f t="shared" si="48"/>
        <v>63522.354899135047</v>
      </c>
      <c r="M153" s="51">
        <f t="shared" si="49"/>
        <v>68298.174531634984</v>
      </c>
      <c r="N153" s="130">
        <f t="shared" si="50"/>
        <v>51289.056974878833</v>
      </c>
      <c r="O153" s="51">
        <f t="shared" si="51"/>
        <v>55497.254304988935</v>
      </c>
      <c r="P153" s="51">
        <f t="shared" si="52"/>
        <v>59294.315429193484</v>
      </c>
      <c r="Q153" s="51">
        <f t="shared" si="53"/>
        <v>63465.723025157524</v>
      </c>
      <c r="R153" s="51">
        <f t="shared" si="54"/>
        <v>68247.864927947565</v>
      </c>
      <c r="S153" s="51">
        <f t="shared" si="55"/>
        <v>73544.078760943929</v>
      </c>
      <c r="T153" s="54"/>
    </row>
    <row r="154" spans="1:20">
      <c r="A154" s="109" t="s">
        <v>328</v>
      </c>
      <c r="B154" s="107" t="s">
        <v>329</v>
      </c>
      <c r="C154" s="130">
        <v>307502.38102519291</v>
      </c>
      <c r="D154" s="51">
        <v>308751.27927049203</v>
      </c>
      <c r="E154" s="51">
        <v>309858.20141404006</v>
      </c>
      <c r="F154" s="51">
        <v>310872.36422143661</v>
      </c>
      <c r="G154" s="51">
        <v>311912.29211650952</v>
      </c>
      <c r="H154" s="51">
        <v>312774.5464449132</v>
      </c>
      <c r="I154" s="130">
        <f t="shared" si="45"/>
        <v>84146.102425110177</v>
      </c>
      <c r="J154" s="51">
        <f t="shared" si="46"/>
        <v>90782.409583919827</v>
      </c>
      <c r="K154" s="51">
        <f t="shared" si="47"/>
        <v>96723.270499791164</v>
      </c>
      <c r="L154" s="51">
        <f t="shared" si="48"/>
        <v>103241.98226861581</v>
      </c>
      <c r="M154" s="51">
        <f t="shared" si="49"/>
        <v>110669.35339806892</v>
      </c>
      <c r="N154" s="130">
        <f t="shared" si="50"/>
        <v>84327.053401119119</v>
      </c>
      <c r="O154" s="51">
        <f t="shared" si="51"/>
        <v>90998.779697463804</v>
      </c>
      <c r="P154" s="51">
        <f t="shared" si="52"/>
        <v>96947.587889014263</v>
      </c>
      <c r="Q154" s="51">
        <f t="shared" si="53"/>
        <v>103447.87247937369</v>
      </c>
      <c r="R154" s="51">
        <f t="shared" si="54"/>
        <v>110922.28668081056</v>
      </c>
      <c r="S154" s="51">
        <f t="shared" si="55"/>
        <v>119169.73914083729</v>
      </c>
      <c r="T154" s="54"/>
    </row>
    <row r="155" spans="1:20">
      <c r="A155" s="109" t="s">
        <v>330</v>
      </c>
      <c r="B155" s="107" t="s">
        <v>331</v>
      </c>
      <c r="C155" s="130">
        <v>217582.98260595032</v>
      </c>
      <c r="D155" s="51">
        <v>219050.2319918763</v>
      </c>
      <c r="E155" s="51">
        <v>220469.88717985206</v>
      </c>
      <c r="F155" s="51">
        <v>221807.96147266569</v>
      </c>
      <c r="G155" s="51">
        <v>223057.33017239059</v>
      </c>
      <c r="H155" s="51">
        <v>224172.48860720071</v>
      </c>
      <c r="I155" s="130">
        <f t="shared" si="45"/>
        <v>59699.261169001969</v>
      </c>
      <c r="J155" s="51">
        <f t="shared" si="46"/>
        <v>64593.376930300059</v>
      </c>
      <c r="K155" s="51">
        <f t="shared" si="47"/>
        <v>69012.218278901331</v>
      </c>
      <c r="L155" s="51">
        <f t="shared" si="48"/>
        <v>73831.270868737309</v>
      </c>
      <c r="M155" s="51">
        <f t="shared" si="49"/>
        <v>79319.192197004173</v>
      </c>
      <c r="N155" s="130">
        <f t="shared" si="50"/>
        <v>59668.25925775036</v>
      </c>
      <c r="O155" s="51">
        <f t="shared" si="51"/>
        <v>64561.040364933498</v>
      </c>
      <c r="P155" s="51">
        <f t="shared" si="52"/>
        <v>68980.01623552083</v>
      </c>
      <c r="Q155" s="51">
        <f t="shared" si="53"/>
        <v>73810.233247333192</v>
      </c>
      <c r="R155" s="51">
        <f t="shared" si="54"/>
        <v>79323.674471912644</v>
      </c>
      <c r="S155" s="51">
        <f t="shared" si="55"/>
        <v>85411.608116830845</v>
      </c>
      <c r="T155" s="54"/>
    </row>
    <row r="156" spans="1:20">
      <c r="A156" s="109" t="s">
        <v>332</v>
      </c>
      <c r="B156" s="107" t="s">
        <v>333</v>
      </c>
      <c r="C156" s="130">
        <v>323095.40699470619</v>
      </c>
      <c r="D156" s="51">
        <v>323993.39099216874</v>
      </c>
      <c r="E156" s="51">
        <v>324954.32110669429</v>
      </c>
      <c r="F156" s="51">
        <v>325720.74963003554</v>
      </c>
      <c r="G156" s="51">
        <v>326505.94193337153</v>
      </c>
      <c r="H156" s="51">
        <v>327246.81861242419</v>
      </c>
      <c r="I156" s="130">
        <f t="shared" si="45"/>
        <v>88300.13960719922</v>
      </c>
      <c r="J156" s="51">
        <f t="shared" si="46"/>
        <v>95205.278221291039</v>
      </c>
      <c r="K156" s="51">
        <f t="shared" si="47"/>
        <v>101343.12277246878</v>
      </c>
      <c r="L156" s="51">
        <f t="shared" si="48"/>
        <v>108072.43420561116</v>
      </c>
      <c r="M156" s="51">
        <f t="shared" si="49"/>
        <v>115790.09298888278</v>
      </c>
      <c r="N156" s="130">
        <f t="shared" si="50"/>
        <v>88603.163164017053</v>
      </c>
      <c r="O156" s="51">
        <f t="shared" si="51"/>
        <v>95491.112716980962</v>
      </c>
      <c r="P156" s="51">
        <f t="shared" si="52"/>
        <v>101670.8205935476</v>
      </c>
      <c r="Q156" s="51">
        <f t="shared" si="53"/>
        <v>108388.91599773291</v>
      </c>
      <c r="R156" s="51">
        <f t="shared" si="54"/>
        <v>116112.08217659265</v>
      </c>
      <c r="S156" s="51">
        <f t="shared" si="55"/>
        <v>124683.79684975397</v>
      </c>
      <c r="T156" s="54"/>
    </row>
    <row r="157" spans="1:20">
      <c r="A157" s="109" t="s">
        <v>334</v>
      </c>
      <c r="B157" s="107" t="s">
        <v>335</v>
      </c>
      <c r="C157" s="130">
        <v>227282.55708173141</v>
      </c>
      <c r="D157" s="51">
        <v>228711.60568103654</v>
      </c>
      <c r="E157" s="51">
        <v>229870.87676700827</v>
      </c>
      <c r="F157" s="51">
        <v>231071.83354862712</v>
      </c>
      <c r="G157" s="51">
        <v>232225.42012637248</v>
      </c>
      <c r="H157" s="51">
        <v>233273.46718635075</v>
      </c>
      <c r="I157" s="130">
        <f t="shared" si="45"/>
        <v>62332.341562826397</v>
      </c>
      <c r="J157" s="51">
        <f t="shared" si="46"/>
        <v>67347.683523769854</v>
      </c>
      <c r="K157" s="51">
        <f t="shared" si="47"/>
        <v>71894.533041497692</v>
      </c>
      <c r="L157" s="51">
        <f t="shared" si="48"/>
        <v>76865.879649440671</v>
      </c>
      <c r="M157" s="51">
        <f t="shared" si="49"/>
        <v>82539.401213665958</v>
      </c>
      <c r="N157" s="130">
        <f t="shared" si="50"/>
        <v>62328.194872103581</v>
      </c>
      <c r="O157" s="51">
        <f t="shared" si="51"/>
        <v>67408.553152547043</v>
      </c>
      <c r="P157" s="51">
        <f t="shared" si="52"/>
        <v>71921.372185065935</v>
      </c>
      <c r="Q157" s="51">
        <f t="shared" si="53"/>
        <v>76892.938458455363</v>
      </c>
      <c r="R157" s="51">
        <f t="shared" si="54"/>
        <v>82584.031719427512</v>
      </c>
      <c r="S157" s="51">
        <f t="shared" si="55"/>
        <v>88879.157684182472</v>
      </c>
      <c r="T157" s="54"/>
    </row>
    <row r="158" spans="1:20">
      <c r="A158" s="109" t="s">
        <v>336</v>
      </c>
      <c r="B158" s="107" t="s">
        <v>337</v>
      </c>
      <c r="C158" s="130">
        <v>99055.33093479884</v>
      </c>
      <c r="D158" s="51">
        <v>99355.44735900528</v>
      </c>
      <c r="E158" s="51">
        <v>99673.122537532632</v>
      </c>
      <c r="F158" s="51">
        <v>99910.155535404629</v>
      </c>
      <c r="G158" s="51">
        <v>100151.0019268506</v>
      </c>
      <c r="H158" s="51">
        <v>100387.18878469075</v>
      </c>
      <c r="I158" s="130">
        <f t="shared" si="45"/>
        <v>27078.021084534881</v>
      </c>
      <c r="J158" s="51">
        <f t="shared" si="46"/>
        <v>29202.28089305793</v>
      </c>
      <c r="K158" s="51">
        <f t="shared" si="47"/>
        <v>31085.545425464938</v>
      </c>
      <c r="L158" s="51">
        <f t="shared" si="48"/>
        <v>33149.664910460677</v>
      </c>
      <c r="M158" s="51">
        <f t="shared" si="49"/>
        <v>35520.106730322732</v>
      </c>
      <c r="N158" s="130">
        <f t="shared" si="50"/>
        <v>27164.160984886697</v>
      </c>
      <c r="O158" s="51">
        <f t="shared" si="51"/>
        <v>29283.196776795259</v>
      </c>
      <c r="P158" s="51">
        <f t="shared" si="52"/>
        <v>31185.454389402799</v>
      </c>
      <c r="Q158" s="51">
        <f t="shared" si="53"/>
        <v>33246.741166927546</v>
      </c>
      <c r="R158" s="51">
        <f t="shared" si="54"/>
        <v>35615.711300505471</v>
      </c>
      <c r="S158" s="51">
        <f t="shared" si="55"/>
        <v>38248.365273101161</v>
      </c>
      <c r="T158" s="54"/>
    </row>
    <row r="159" spans="1:20">
      <c r="A159" s="109" t="s">
        <v>338</v>
      </c>
      <c r="B159" s="107" t="s">
        <v>339</v>
      </c>
      <c r="C159" s="130">
        <v>120330.28720564868</v>
      </c>
      <c r="D159" s="51">
        <v>121058.46953120707</v>
      </c>
      <c r="E159" s="51">
        <v>121729.90607731104</v>
      </c>
      <c r="F159" s="51">
        <v>122370.9110367344</v>
      </c>
      <c r="G159" s="51">
        <v>122932.90722895158</v>
      </c>
      <c r="H159" s="51">
        <v>123440.56535135774</v>
      </c>
      <c r="I159" s="130">
        <f t="shared" si="45"/>
        <v>32992.894476967384</v>
      </c>
      <c r="J159" s="51">
        <f t="shared" si="46"/>
        <v>35664.488277836528</v>
      </c>
      <c r="K159" s="51">
        <f t="shared" si="47"/>
        <v>38073.872404692076</v>
      </c>
      <c r="L159" s="51">
        <f t="shared" si="48"/>
        <v>40690.403517729887</v>
      </c>
      <c r="M159" s="51">
        <f t="shared" si="49"/>
        <v>43677.107698828891</v>
      </c>
      <c r="N159" s="130">
        <f t="shared" si="50"/>
        <v>32998.438975116136</v>
      </c>
      <c r="O159" s="51">
        <f t="shared" si="51"/>
        <v>35679.764713562065</v>
      </c>
      <c r="P159" s="51">
        <f t="shared" si="52"/>
        <v>38086.520590049564</v>
      </c>
      <c r="Q159" s="51">
        <f t="shared" si="53"/>
        <v>40720.925553536108</v>
      </c>
      <c r="R159" s="51">
        <f t="shared" si="54"/>
        <v>43717.415192671411</v>
      </c>
      <c r="S159" s="51">
        <f t="shared" si="55"/>
        <v>47031.896103827043</v>
      </c>
      <c r="T159" s="54"/>
    </row>
    <row r="160" spans="1:20">
      <c r="A160" s="109" t="s">
        <v>340</v>
      </c>
      <c r="B160" s="107" t="s">
        <v>341</v>
      </c>
      <c r="C160" s="130">
        <v>175201.9631561155</v>
      </c>
      <c r="D160" s="51">
        <v>176355.43008824813</v>
      </c>
      <c r="E160" s="51">
        <v>177485.33552518886</v>
      </c>
      <c r="F160" s="51">
        <v>178551.47311552925</v>
      </c>
      <c r="G160" s="51">
        <v>179615.50764506389</v>
      </c>
      <c r="H160" s="51">
        <v>180592.02304120557</v>
      </c>
      <c r="I160" s="130">
        <f t="shared" si="45"/>
        <v>48063.354161617353</v>
      </c>
      <c r="J160" s="51">
        <f t="shared" si="46"/>
        <v>51999.741660080042</v>
      </c>
      <c r="K160" s="51">
        <f t="shared" si="47"/>
        <v>55553.611127645687</v>
      </c>
      <c r="L160" s="51">
        <f t="shared" si="48"/>
        <v>59452.164996861909</v>
      </c>
      <c r="M160" s="51">
        <f t="shared" si="49"/>
        <v>63899.069300830655</v>
      </c>
      <c r="N160" s="130">
        <f t="shared" si="50"/>
        <v>48046.019200860232</v>
      </c>
      <c r="O160" s="51">
        <f t="shared" si="51"/>
        <v>51977.530162692754</v>
      </c>
      <c r="P160" s="51">
        <f t="shared" si="52"/>
        <v>55531.127097221222</v>
      </c>
      <c r="Q160" s="51">
        <f t="shared" si="53"/>
        <v>59415.928038887141</v>
      </c>
      <c r="R160" s="51">
        <f t="shared" si="54"/>
        <v>63874.888341633763</v>
      </c>
      <c r="S160" s="51">
        <f t="shared" si="55"/>
        <v>68807.083317206285</v>
      </c>
      <c r="T160" s="54"/>
    </row>
    <row r="161" spans="1:20">
      <c r="A161" s="109" t="s">
        <v>342</v>
      </c>
      <c r="B161" s="107" t="s">
        <v>343</v>
      </c>
      <c r="C161" s="130">
        <v>189816.00925651676</v>
      </c>
      <c r="D161" s="51">
        <v>191051.77283469081</v>
      </c>
      <c r="E161" s="51">
        <v>192153.71474993788</v>
      </c>
      <c r="F161" s="51">
        <v>193232.75487444576</v>
      </c>
      <c r="G161" s="51">
        <v>194282.1936610206</v>
      </c>
      <c r="H161" s="51">
        <v>195175.64417486437</v>
      </c>
      <c r="I161" s="130">
        <f t="shared" si="45"/>
        <v>52068.64918400102</v>
      </c>
      <c r="J161" s="51">
        <f t="shared" si="46"/>
        <v>56297.290682944425</v>
      </c>
      <c r="K161" s="51">
        <f t="shared" si="47"/>
        <v>60121.471607645901</v>
      </c>
      <c r="L161" s="51">
        <f t="shared" si="48"/>
        <v>64306.791684780786</v>
      </c>
      <c r="M161" s="51">
        <f t="shared" si="49"/>
        <v>69059.207615821986</v>
      </c>
      <c r="N161" s="130">
        <f t="shared" si="50"/>
        <v>52053.661163847137</v>
      </c>
      <c r="O161" s="51">
        <f t="shared" si="51"/>
        <v>56309.007781512031</v>
      </c>
      <c r="P161" s="51">
        <f t="shared" si="52"/>
        <v>60120.52953224197</v>
      </c>
      <c r="Q161" s="51">
        <f t="shared" si="53"/>
        <v>64301.365080014206</v>
      </c>
      <c r="R161" s="51">
        <f t="shared" si="54"/>
        <v>69090.656979285588</v>
      </c>
      <c r="S161" s="51">
        <f t="shared" si="55"/>
        <v>74363.565920988141</v>
      </c>
      <c r="T161" s="54"/>
    </row>
    <row r="162" spans="1:20">
      <c r="A162" s="109" t="s">
        <v>344</v>
      </c>
      <c r="B162" s="107" t="s">
        <v>345</v>
      </c>
      <c r="C162" s="130">
        <v>177765.10741589827</v>
      </c>
      <c r="D162" s="51">
        <v>178900.06382579065</v>
      </c>
      <c r="E162" s="51">
        <v>180004.16744412208</v>
      </c>
      <c r="F162" s="51">
        <v>181087.45998912916</v>
      </c>
      <c r="G162" s="51">
        <v>182020.85571626385</v>
      </c>
      <c r="H162" s="51">
        <v>182942.44282728073</v>
      </c>
      <c r="I162" s="130">
        <f t="shared" si="45"/>
        <v>48756.86063588869</v>
      </c>
      <c r="J162" s="51">
        <f t="shared" si="46"/>
        <v>52737.710285387126</v>
      </c>
      <c r="K162" s="51">
        <f t="shared" si="47"/>
        <v>56342.645382824456</v>
      </c>
      <c r="L162" s="51">
        <f t="shared" si="48"/>
        <v>60248.327601521014</v>
      </c>
      <c r="M162" s="51">
        <f t="shared" si="49"/>
        <v>64730.720855906213</v>
      </c>
      <c r="N162" s="130">
        <f t="shared" si="50"/>
        <v>48748.915881363551</v>
      </c>
      <c r="O162" s="51">
        <f t="shared" si="51"/>
        <v>52727.514309934137</v>
      </c>
      <c r="P162" s="51">
        <f t="shared" si="52"/>
        <v>56319.212349520654</v>
      </c>
      <c r="Q162" s="51">
        <f t="shared" si="53"/>
        <v>60259.819220293859</v>
      </c>
      <c r="R162" s="51">
        <f t="shared" si="54"/>
        <v>64730.278510807068</v>
      </c>
      <c r="S162" s="51">
        <f t="shared" si="55"/>
        <v>69702.613071662723</v>
      </c>
      <c r="T162" s="54"/>
    </row>
    <row r="163" spans="1:20">
      <c r="A163" s="109" t="s">
        <v>346</v>
      </c>
      <c r="B163" s="107" t="s">
        <v>347</v>
      </c>
      <c r="C163" s="130">
        <v>125390.46858375508</v>
      </c>
      <c r="D163" s="51">
        <v>126239.01313084172</v>
      </c>
      <c r="E163" s="51">
        <v>127023.45948462558</v>
      </c>
      <c r="F163" s="51">
        <v>127789.84438005849</v>
      </c>
      <c r="G163" s="51">
        <v>128424.24603863612</v>
      </c>
      <c r="H163" s="51">
        <v>129011.14430645587</v>
      </c>
      <c r="I163" s="130">
        <f t="shared" si="45"/>
        <v>34404.783533370937</v>
      </c>
      <c r="J163" s="51">
        <f t="shared" si="46"/>
        <v>37215.396181465141</v>
      </c>
      <c r="K163" s="51">
        <f t="shared" si="47"/>
        <v>39759.892186152385</v>
      </c>
      <c r="L163" s="51">
        <f t="shared" si="48"/>
        <v>42508.019297388368</v>
      </c>
      <c r="M163" s="51">
        <f t="shared" si="49"/>
        <v>45648.151628141022</v>
      </c>
      <c r="N163" s="130">
        <f t="shared" si="50"/>
        <v>34386.10362951101</v>
      </c>
      <c r="O163" s="51">
        <f t="shared" si="51"/>
        <v>37206.634972529486</v>
      </c>
      <c r="P163" s="51">
        <f t="shared" si="52"/>
        <v>39742.753124346986</v>
      </c>
      <c r="Q163" s="51">
        <f t="shared" si="53"/>
        <v>42524.164406492222</v>
      </c>
      <c r="R163" s="51">
        <f t="shared" si="54"/>
        <v>45670.245757879675</v>
      </c>
      <c r="S163" s="51">
        <f t="shared" si="55"/>
        <v>49154.333650257628</v>
      </c>
      <c r="T163" s="54"/>
    </row>
    <row r="164" spans="1:20">
      <c r="A164" s="109" t="s">
        <v>348</v>
      </c>
      <c r="B164" s="107" t="s">
        <v>349</v>
      </c>
      <c r="C164" s="130">
        <v>720835.04426194041</v>
      </c>
      <c r="D164" s="51">
        <v>725918.79284764989</v>
      </c>
      <c r="E164" s="51">
        <v>730934.8637039212</v>
      </c>
      <c r="F164" s="51">
        <v>735475.73593886988</v>
      </c>
      <c r="G164" s="51">
        <v>739886.86632492987</v>
      </c>
      <c r="H164" s="51">
        <v>744098.52841776842</v>
      </c>
      <c r="I164" s="130">
        <f t="shared" si="45"/>
        <v>197839.62430729441</v>
      </c>
      <c r="J164" s="51">
        <f t="shared" si="46"/>
        <v>214149.65901538121</v>
      </c>
      <c r="K164" s="51">
        <f t="shared" si="47"/>
        <v>228832.2370867822</v>
      </c>
      <c r="L164" s="51">
        <f t="shared" si="48"/>
        <v>244900.21286293812</v>
      </c>
      <c r="M164" s="51">
        <f t="shared" si="49"/>
        <v>263285.18078101531</v>
      </c>
      <c r="N164" s="130">
        <f t="shared" si="50"/>
        <v>197676.17755745014</v>
      </c>
      <c r="O164" s="51">
        <f t="shared" si="51"/>
        <v>213951.25702692248</v>
      </c>
      <c r="P164" s="51">
        <f t="shared" si="52"/>
        <v>228692.90409838961</v>
      </c>
      <c r="Q164" s="51">
        <f t="shared" si="53"/>
        <v>244741.60105426094</v>
      </c>
      <c r="R164" s="51">
        <f t="shared" si="54"/>
        <v>263118.65602015005</v>
      </c>
      <c r="S164" s="51">
        <f t="shared" si="55"/>
        <v>283507.81268655416</v>
      </c>
      <c r="T164" s="54"/>
    </row>
    <row r="165" spans="1:20">
      <c r="A165" s="109" t="s">
        <v>350</v>
      </c>
      <c r="B165" s="107" t="s">
        <v>351</v>
      </c>
      <c r="C165" s="130">
        <v>210505.00048519718</v>
      </c>
      <c r="D165" s="51">
        <v>211576.41696166323</v>
      </c>
      <c r="E165" s="51">
        <v>212650.18839665188</v>
      </c>
      <c r="F165" s="51">
        <v>213633.07650018547</v>
      </c>
      <c r="G165" s="51">
        <v>214503.54874346004</v>
      </c>
      <c r="H165" s="51">
        <v>215414.51442550562</v>
      </c>
      <c r="I165" s="130">
        <f t="shared" si="45"/>
        <v>57662.371130766136</v>
      </c>
      <c r="J165" s="51">
        <f t="shared" si="46"/>
        <v>62302.357701117922</v>
      </c>
      <c r="K165" s="51">
        <f t="shared" si="47"/>
        <v>66468.725509841097</v>
      </c>
      <c r="L165" s="51">
        <f t="shared" si="48"/>
        <v>70999.996267076553</v>
      </c>
      <c r="M165" s="51">
        <f t="shared" si="49"/>
        <v>76220.348794362115</v>
      </c>
      <c r="N165" s="130">
        <f t="shared" si="50"/>
        <v>57727.248673445269</v>
      </c>
      <c r="O165" s="51">
        <f t="shared" si="51"/>
        <v>62358.270390859572</v>
      </c>
      <c r="P165" s="51">
        <f t="shared" si="52"/>
        <v>66533.410234484487</v>
      </c>
      <c r="Q165" s="51">
        <f t="shared" si="53"/>
        <v>71089.906336690532</v>
      </c>
      <c r="R165" s="51">
        <f t="shared" si="54"/>
        <v>76281.777695653436</v>
      </c>
      <c r="S165" s="51">
        <f t="shared" si="55"/>
        <v>82074.746116717259</v>
      </c>
      <c r="T165" s="54"/>
    </row>
    <row r="166" spans="1:20">
      <c r="A166" s="109" t="s">
        <v>352</v>
      </c>
      <c r="B166" s="107" t="s">
        <v>353</v>
      </c>
      <c r="C166" s="130">
        <v>191912.23346004856</v>
      </c>
      <c r="D166" s="51">
        <v>192916.52139007341</v>
      </c>
      <c r="E166" s="51">
        <v>193879.56074428384</v>
      </c>
      <c r="F166" s="51">
        <v>194770.70270249824</v>
      </c>
      <c r="G166" s="51">
        <v>195561.15462162413</v>
      </c>
      <c r="H166" s="51">
        <v>196332.5606764314</v>
      </c>
      <c r="I166" s="130">
        <f t="shared" ref="I166:I197" si="56">D166/D$2*I$3</f>
        <v>52576.861889415697</v>
      </c>
      <c r="J166" s="51">
        <f t="shared" ref="J166:J197" si="57">E166/E$2*J$3</f>
        <v>56802.929898632407</v>
      </c>
      <c r="K166" s="51">
        <f t="shared" ref="K166:K197" si="58">F166/F$2*K$3</f>
        <v>60599.980992550009</v>
      </c>
      <c r="L166" s="51">
        <f t="shared" ref="L166:L197" si="59">G166/G$2*L$3</f>
        <v>64730.123718029288</v>
      </c>
      <c r="M166" s="51">
        <f t="shared" ref="M166:M197" si="60">H166/H$2*M$3</f>
        <v>69468.560623025623</v>
      </c>
      <c r="N166" s="130">
        <f t="shared" ref="N166:N197" si="61">C166/C$2*N$3</f>
        <v>52628.513331699018</v>
      </c>
      <c r="O166" s="51">
        <f t="shared" ref="O166:O197" si="62">D166/D$2*O$3</f>
        <v>56858.608234612548</v>
      </c>
      <c r="P166" s="51">
        <f t="shared" ref="P166:P197" si="63">E166/E$2*P$3</f>
        <v>60660.507513964607</v>
      </c>
      <c r="Q166" s="51">
        <f t="shared" ref="Q166:Q197" si="64">F166/F$2*Q$3</f>
        <v>64813.1424172978</v>
      </c>
      <c r="R166" s="51">
        <f t="shared" ref="R166:R197" si="65">G166/G$2*R$3</f>
        <v>69545.48122927903</v>
      </c>
      <c r="S166" s="51">
        <f t="shared" ref="S166:S197" si="66">H166/H$2*S$3</f>
        <v>74804.36086183782</v>
      </c>
      <c r="T166" s="54"/>
    </row>
    <row r="167" spans="1:20">
      <c r="A167" s="109" t="s">
        <v>354</v>
      </c>
      <c r="B167" s="107" t="s">
        <v>355</v>
      </c>
      <c r="C167" s="130">
        <v>278705.99479953345</v>
      </c>
      <c r="D167" s="51">
        <v>280430.42625308112</v>
      </c>
      <c r="E167" s="51">
        <v>282240.90884933068</v>
      </c>
      <c r="F167" s="51">
        <v>283857.10793373286</v>
      </c>
      <c r="G167" s="51">
        <v>285453.69357474078</v>
      </c>
      <c r="H167" s="51">
        <v>287106.98842859187</v>
      </c>
      <c r="I167" s="130">
        <f t="shared" si="56"/>
        <v>76427.6262315856</v>
      </c>
      <c r="J167" s="51">
        <f t="shared" si="57"/>
        <v>82691.081506215472</v>
      </c>
      <c r="K167" s="51">
        <f t="shared" si="58"/>
        <v>88317.878955641252</v>
      </c>
      <c r="L167" s="51">
        <f t="shared" si="59"/>
        <v>94484.269826550983</v>
      </c>
      <c r="M167" s="51">
        <f t="shared" si="60"/>
        <v>101587.37380202785</v>
      </c>
      <c r="N167" s="130">
        <f t="shared" si="61"/>
        <v>76430.157152984088</v>
      </c>
      <c r="O167" s="51">
        <f t="shared" si="62"/>
        <v>82651.727433697102</v>
      </c>
      <c r="P167" s="51">
        <f t="shared" si="63"/>
        <v>88306.764809440079</v>
      </c>
      <c r="Q167" s="51">
        <f t="shared" si="64"/>
        <v>94458.103335863372</v>
      </c>
      <c r="R167" s="51">
        <f t="shared" si="65"/>
        <v>101513.07669838933</v>
      </c>
      <c r="S167" s="51">
        <f t="shared" si="66"/>
        <v>109390.18313810469</v>
      </c>
      <c r="T167" s="54"/>
    </row>
    <row r="168" spans="1:20">
      <c r="A168" s="109" t="s">
        <v>356</v>
      </c>
      <c r="B168" s="107" t="s">
        <v>357</v>
      </c>
      <c r="C168" s="130">
        <v>535482.41429541307</v>
      </c>
      <c r="D168" s="51">
        <v>539577.22591368482</v>
      </c>
      <c r="E168" s="51">
        <v>543423.45109383552</v>
      </c>
      <c r="F168" s="51">
        <v>547064.71983792633</v>
      </c>
      <c r="G168" s="51">
        <v>550607.67600101815</v>
      </c>
      <c r="H168" s="51">
        <v>553973.45563591877</v>
      </c>
      <c r="I168" s="130">
        <f t="shared" si="56"/>
        <v>147054.67982275991</v>
      </c>
      <c r="J168" s="51">
        <f t="shared" si="57"/>
        <v>159212.47231661124</v>
      </c>
      <c r="K168" s="51">
        <f t="shared" si="58"/>
        <v>170210.97713299879</v>
      </c>
      <c r="L168" s="51">
        <f t="shared" si="59"/>
        <v>182249.39946075316</v>
      </c>
      <c r="M168" s="51">
        <f t="shared" si="60"/>
        <v>196013.02226080818</v>
      </c>
      <c r="N168" s="130">
        <f t="shared" si="61"/>
        <v>146846.51870045197</v>
      </c>
      <c r="O168" s="51">
        <f t="shared" si="62"/>
        <v>159030.49608961001</v>
      </c>
      <c r="P168" s="51">
        <f t="shared" si="63"/>
        <v>170024.84538233656</v>
      </c>
      <c r="Q168" s="51">
        <f t="shared" si="64"/>
        <v>182044.74854975121</v>
      </c>
      <c r="R168" s="51">
        <f t="shared" si="65"/>
        <v>195807.16768682652</v>
      </c>
      <c r="S168" s="51">
        <f t="shared" si="66"/>
        <v>211068.55704675362</v>
      </c>
      <c r="T168" s="54"/>
    </row>
    <row r="169" spans="1:20">
      <c r="A169" s="109" t="s">
        <v>358</v>
      </c>
      <c r="B169" s="107" t="s">
        <v>359</v>
      </c>
      <c r="C169" s="130">
        <v>178391.26408788082</v>
      </c>
      <c r="D169" s="51">
        <v>179343.52032147255</v>
      </c>
      <c r="E169" s="51">
        <v>180228.40707033515</v>
      </c>
      <c r="F169" s="51">
        <v>181045.48932903237</v>
      </c>
      <c r="G169" s="51">
        <v>181892.73192470492</v>
      </c>
      <c r="H169" s="51">
        <v>182656.45125751474</v>
      </c>
      <c r="I169" s="130">
        <f t="shared" si="56"/>
        <v>48877.718874257436</v>
      </c>
      <c r="J169" s="51">
        <f t="shared" si="57"/>
        <v>52803.408122329711</v>
      </c>
      <c r="K169" s="51">
        <f t="shared" si="58"/>
        <v>56329.586841838471</v>
      </c>
      <c r="L169" s="51">
        <f t="shared" si="59"/>
        <v>60205.919031706231</v>
      </c>
      <c r="M169" s="51">
        <f t="shared" si="60"/>
        <v>64629.528151886501</v>
      </c>
      <c r="N169" s="130">
        <f t="shared" si="61"/>
        <v>48920.628200922503</v>
      </c>
      <c r="O169" s="51">
        <f t="shared" si="62"/>
        <v>52858.214982823047</v>
      </c>
      <c r="P169" s="51">
        <f t="shared" si="63"/>
        <v>56389.371831410383</v>
      </c>
      <c r="Q169" s="51">
        <f t="shared" si="64"/>
        <v>60245.85279550586</v>
      </c>
      <c r="R169" s="51">
        <f t="shared" si="65"/>
        <v>64684.71511270725</v>
      </c>
      <c r="S169" s="51">
        <f t="shared" si="66"/>
        <v>69593.64787243896</v>
      </c>
      <c r="T169" s="54"/>
    </row>
    <row r="170" spans="1:20">
      <c r="A170" s="109" t="s">
        <v>360</v>
      </c>
      <c r="B170" s="107" t="s">
        <v>361</v>
      </c>
      <c r="C170" s="130">
        <v>716239.52928408759</v>
      </c>
      <c r="D170" s="51">
        <v>720820.03294215887</v>
      </c>
      <c r="E170" s="51">
        <v>725327.28031534492</v>
      </c>
      <c r="F170" s="51">
        <v>729718.33624722296</v>
      </c>
      <c r="G170" s="51">
        <v>734198.15987085889</v>
      </c>
      <c r="H170" s="51">
        <v>738261.75172699965</v>
      </c>
      <c r="I170" s="130">
        <f t="shared" si="56"/>
        <v>196450.02432162888</v>
      </c>
      <c r="J170" s="51">
        <f t="shared" si="57"/>
        <v>212506.74645203908</v>
      </c>
      <c r="K170" s="51">
        <f t="shared" si="58"/>
        <v>227040.90858080436</v>
      </c>
      <c r="L170" s="51">
        <f t="shared" si="59"/>
        <v>243017.26901716247</v>
      </c>
      <c r="M170" s="51">
        <f t="shared" si="60"/>
        <v>261219.94782124163</v>
      </c>
      <c r="N170" s="130">
        <f t="shared" si="61"/>
        <v>196415.9393906722</v>
      </c>
      <c r="O170" s="51">
        <f t="shared" si="62"/>
        <v>212448.49101258785</v>
      </c>
      <c r="P170" s="51">
        <f t="shared" si="63"/>
        <v>226938.41872111685</v>
      </c>
      <c r="Q170" s="51">
        <f t="shared" si="64"/>
        <v>242825.73197852011</v>
      </c>
      <c r="R170" s="51">
        <f t="shared" si="65"/>
        <v>261095.63754960595</v>
      </c>
      <c r="S170" s="51">
        <f t="shared" si="66"/>
        <v>281283.95155856834</v>
      </c>
      <c r="T170" s="54"/>
    </row>
    <row r="171" spans="1:20">
      <c r="A171" s="109" t="s">
        <v>362</v>
      </c>
      <c r="B171" s="107" t="s">
        <v>363</v>
      </c>
      <c r="C171" s="130">
        <v>583610.40759499767</v>
      </c>
      <c r="D171" s="51">
        <v>588830.09109138546</v>
      </c>
      <c r="E171" s="51">
        <v>593919.85054405371</v>
      </c>
      <c r="F171" s="51">
        <v>598782.31153383758</v>
      </c>
      <c r="G171" s="51">
        <v>603495.51498405822</v>
      </c>
      <c r="H171" s="51">
        <v>608004.52337734669</v>
      </c>
      <c r="I171" s="130">
        <f t="shared" si="56"/>
        <v>160477.90076540763</v>
      </c>
      <c r="J171" s="51">
        <f t="shared" si="57"/>
        <v>174006.9324809153</v>
      </c>
      <c r="K171" s="51">
        <f t="shared" si="58"/>
        <v>186302.12960237107</v>
      </c>
      <c r="L171" s="51">
        <f t="shared" si="59"/>
        <v>199755.1069064631</v>
      </c>
      <c r="M171" s="51">
        <f t="shared" si="60"/>
        <v>215130.89293895886</v>
      </c>
      <c r="N171" s="130">
        <f t="shared" si="61"/>
        <v>160044.76401982809</v>
      </c>
      <c r="O171" s="51">
        <f t="shared" si="62"/>
        <v>173546.8752228861</v>
      </c>
      <c r="P171" s="51">
        <f t="shared" si="63"/>
        <v>185824.02094534613</v>
      </c>
      <c r="Q171" s="51">
        <f t="shared" si="64"/>
        <v>199254.62451958185</v>
      </c>
      <c r="R171" s="51">
        <f t="shared" si="65"/>
        <v>214615.14732045381</v>
      </c>
      <c r="S171" s="51">
        <f t="shared" si="66"/>
        <v>231654.84938234463</v>
      </c>
      <c r="T171" s="54"/>
    </row>
    <row r="172" spans="1:20">
      <c r="A172" s="109" t="s">
        <v>364</v>
      </c>
      <c r="B172" s="107" t="s">
        <v>365</v>
      </c>
      <c r="C172" s="130">
        <v>528073.16059387405</v>
      </c>
      <c r="D172" s="51">
        <v>533308.51836895826</v>
      </c>
      <c r="E172" s="51">
        <v>538211.49720800004</v>
      </c>
      <c r="F172" s="51">
        <v>543035.7141013433</v>
      </c>
      <c r="G172" s="51">
        <v>547733.15752981091</v>
      </c>
      <c r="H172" s="51">
        <v>552321.86512497312</v>
      </c>
      <c r="I172" s="130">
        <f t="shared" si="56"/>
        <v>145346.22598775735</v>
      </c>
      <c r="J172" s="51">
        <f t="shared" si="57"/>
        <v>157685.47148127048</v>
      </c>
      <c r="K172" s="51">
        <f t="shared" si="58"/>
        <v>168957.41246609535</v>
      </c>
      <c r="L172" s="51">
        <f t="shared" si="59"/>
        <v>181297.94293744201</v>
      </c>
      <c r="M172" s="51">
        <f t="shared" si="60"/>
        <v>195428.63821804553</v>
      </c>
      <c r="N172" s="130">
        <f t="shared" si="61"/>
        <v>144814.66278288449</v>
      </c>
      <c r="O172" s="51">
        <f t="shared" si="62"/>
        <v>157182.90945548099</v>
      </c>
      <c r="P172" s="51">
        <f t="shared" si="63"/>
        <v>168394.14348348524</v>
      </c>
      <c r="Q172" s="51">
        <f t="shared" si="64"/>
        <v>180704.03088029692</v>
      </c>
      <c r="R172" s="51">
        <f t="shared" si="65"/>
        <v>194784.93108380915</v>
      </c>
      <c r="S172" s="51">
        <f t="shared" si="66"/>
        <v>210439.28713782405</v>
      </c>
      <c r="T172" s="54"/>
    </row>
    <row r="173" spans="1:20">
      <c r="A173" s="109" t="s">
        <v>366</v>
      </c>
      <c r="B173" s="107" t="s">
        <v>367</v>
      </c>
      <c r="C173" s="130">
        <v>529025.3520783725</v>
      </c>
      <c r="D173" s="51">
        <v>534116.66602445906</v>
      </c>
      <c r="E173" s="51">
        <v>539057.6808246877</v>
      </c>
      <c r="F173" s="51">
        <v>543842.02061486803</v>
      </c>
      <c r="G173" s="51">
        <v>548412.62017442519</v>
      </c>
      <c r="H173" s="51">
        <v>552827.30916098435</v>
      </c>
      <c r="I173" s="130">
        <f t="shared" si="56"/>
        <v>145566.47600762791</v>
      </c>
      <c r="J173" s="51">
        <f t="shared" si="57"/>
        <v>157933.38677711479</v>
      </c>
      <c r="K173" s="51">
        <f t="shared" si="58"/>
        <v>169208.28263658704</v>
      </c>
      <c r="L173" s="51">
        <f t="shared" si="59"/>
        <v>181522.84292401018</v>
      </c>
      <c r="M173" s="51">
        <f t="shared" si="60"/>
        <v>195607.48002368497</v>
      </c>
      <c r="N173" s="130">
        <f t="shared" si="61"/>
        <v>145075.78434524019</v>
      </c>
      <c r="O173" s="51">
        <f t="shared" si="62"/>
        <v>157421.09616239826</v>
      </c>
      <c r="P173" s="51">
        <f t="shared" si="63"/>
        <v>168658.89510269268</v>
      </c>
      <c r="Q173" s="51">
        <f t="shared" si="64"/>
        <v>180972.34258307336</v>
      </c>
      <c r="R173" s="51">
        <f t="shared" si="65"/>
        <v>195026.56167086741</v>
      </c>
      <c r="S173" s="51">
        <f t="shared" si="66"/>
        <v>210631.86557685109</v>
      </c>
      <c r="T173" s="54"/>
    </row>
    <row r="174" spans="1:20">
      <c r="A174" s="109" t="s">
        <v>368</v>
      </c>
      <c r="B174" s="107" t="s">
        <v>369</v>
      </c>
      <c r="C174" s="130">
        <v>213356.10185020664</v>
      </c>
      <c r="D174" s="51">
        <v>215208.54743646013</v>
      </c>
      <c r="E174" s="51">
        <v>217016.19753671534</v>
      </c>
      <c r="F174" s="51">
        <v>218685.37070932143</v>
      </c>
      <c r="G174" s="51">
        <v>220386.067084565</v>
      </c>
      <c r="H174" s="51">
        <v>222101.66926199777</v>
      </c>
      <c r="I174" s="130">
        <f t="shared" si="56"/>
        <v>58652.260544911253</v>
      </c>
      <c r="J174" s="51">
        <f t="shared" si="57"/>
        <v>63581.513225133749</v>
      </c>
      <c r="K174" s="51">
        <f t="shared" si="58"/>
        <v>68040.671027284072</v>
      </c>
      <c r="L174" s="51">
        <f t="shared" si="59"/>
        <v>72947.091234530773</v>
      </c>
      <c r="M174" s="51">
        <f t="shared" si="60"/>
        <v>78586.471965953693</v>
      </c>
      <c r="N174" s="130">
        <f t="shared" si="61"/>
        <v>58509.112463434787</v>
      </c>
      <c r="O174" s="51">
        <f t="shared" si="62"/>
        <v>63428.774265983353</v>
      </c>
      <c r="P174" s="51">
        <f t="shared" si="63"/>
        <v>67899.435251408126</v>
      </c>
      <c r="Q174" s="51">
        <f t="shared" si="64"/>
        <v>72771.140010786723</v>
      </c>
      <c r="R174" s="51">
        <f t="shared" si="65"/>
        <v>78373.719572677772</v>
      </c>
      <c r="S174" s="51">
        <f t="shared" si="66"/>
        <v>84622.608487607184</v>
      </c>
      <c r="T174" s="54"/>
    </row>
    <row r="175" spans="1:20">
      <c r="A175" s="109" t="s">
        <v>370</v>
      </c>
      <c r="B175" s="107" t="s">
        <v>371</v>
      </c>
      <c r="C175" s="130">
        <v>351916.3962867079</v>
      </c>
      <c r="D175" s="51">
        <v>353625.45669419202</v>
      </c>
      <c r="E175" s="51">
        <v>355372.33867553441</v>
      </c>
      <c r="F175" s="51">
        <v>356944.60235365591</v>
      </c>
      <c r="G175" s="51">
        <v>358521.92015961744</v>
      </c>
      <c r="H175" s="51">
        <v>360055.50868544827</v>
      </c>
      <c r="I175" s="130">
        <f t="shared" si="56"/>
        <v>96375.969581155689</v>
      </c>
      <c r="J175" s="51">
        <f t="shared" si="57"/>
        <v>104117.16410026263</v>
      </c>
      <c r="K175" s="51">
        <f t="shared" si="58"/>
        <v>111057.95593429063</v>
      </c>
      <c r="L175" s="51">
        <f t="shared" si="59"/>
        <v>118669.6217480367</v>
      </c>
      <c r="M175" s="51">
        <f t="shared" si="60"/>
        <v>127398.82700349258</v>
      </c>
      <c r="N175" s="130">
        <f t="shared" si="61"/>
        <v>96506.806365077646</v>
      </c>
      <c r="O175" s="51">
        <f t="shared" si="62"/>
        <v>104224.62088306971</v>
      </c>
      <c r="P175" s="51">
        <f t="shared" si="63"/>
        <v>111187.92686411634</v>
      </c>
      <c r="Q175" s="51">
        <f t="shared" si="64"/>
        <v>118779.164558287</v>
      </c>
      <c r="R175" s="51">
        <f t="shared" si="65"/>
        <v>127497.60818802574</v>
      </c>
      <c r="S175" s="51">
        <f t="shared" si="66"/>
        <v>137184.18437167612</v>
      </c>
      <c r="T175" s="54"/>
    </row>
    <row r="176" spans="1:20">
      <c r="A176" s="109" t="s">
        <v>372</v>
      </c>
      <c r="B176" s="107" t="s">
        <v>373</v>
      </c>
      <c r="C176" s="130">
        <v>542087.53755606536</v>
      </c>
      <c r="D176" s="51">
        <v>545229.11418150703</v>
      </c>
      <c r="E176" s="51">
        <v>548364.31031142955</v>
      </c>
      <c r="F176" s="51">
        <v>551414.92444130545</v>
      </c>
      <c r="G176" s="51">
        <v>554418.26179855166</v>
      </c>
      <c r="H176" s="51">
        <v>557347.56460458715</v>
      </c>
      <c r="I176" s="130">
        <f t="shared" si="56"/>
        <v>148595.02767234013</v>
      </c>
      <c r="J176" s="51">
        <f t="shared" si="57"/>
        <v>160660.04770154916</v>
      </c>
      <c r="K176" s="51">
        <f t="shared" si="58"/>
        <v>171564.47800669612</v>
      </c>
      <c r="L176" s="51">
        <f t="shared" si="59"/>
        <v>183510.69130876742</v>
      </c>
      <c r="M176" s="51">
        <f t="shared" si="60"/>
        <v>197206.88685785246</v>
      </c>
      <c r="N176" s="130">
        <f t="shared" si="61"/>
        <v>148657.85616088082</v>
      </c>
      <c r="O176" s="51">
        <f t="shared" si="62"/>
        <v>160696.28654908095</v>
      </c>
      <c r="P176" s="51">
        <f t="shared" si="63"/>
        <v>171570.72792170136</v>
      </c>
      <c r="Q176" s="51">
        <f t="shared" si="64"/>
        <v>183492.3504046044</v>
      </c>
      <c r="R176" s="51">
        <f t="shared" si="65"/>
        <v>197162.28866454659</v>
      </c>
      <c r="S176" s="51">
        <f t="shared" si="66"/>
        <v>212354.12101031543</v>
      </c>
      <c r="T176" s="54"/>
    </row>
    <row r="177" spans="1:20">
      <c r="A177" s="109" t="s">
        <v>374</v>
      </c>
      <c r="B177" s="107" t="s">
        <v>375</v>
      </c>
      <c r="C177" s="130">
        <v>813472.61199468526</v>
      </c>
      <c r="D177" s="51">
        <v>819150.88557932363</v>
      </c>
      <c r="E177" s="51">
        <v>824742.73671665939</v>
      </c>
      <c r="F177" s="51">
        <v>829862.01843937032</v>
      </c>
      <c r="G177" s="51">
        <v>835074.55923556862</v>
      </c>
      <c r="H177" s="51">
        <v>840073.11569271737</v>
      </c>
      <c r="I177" s="130">
        <f t="shared" si="56"/>
        <v>223248.80558370237</v>
      </c>
      <c r="J177" s="51">
        <f t="shared" si="57"/>
        <v>241633.53619266883</v>
      </c>
      <c r="K177" s="51">
        <f t="shared" si="58"/>
        <v>258199.11232070523</v>
      </c>
      <c r="L177" s="51">
        <f t="shared" si="59"/>
        <v>276407.03818548669</v>
      </c>
      <c r="M177" s="51">
        <f t="shared" si="60"/>
        <v>297243.97198410903</v>
      </c>
      <c r="N177" s="130">
        <f t="shared" si="61"/>
        <v>223080.38124232812</v>
      </c>
      <c r="O177" s="51">
        <f t="shared" si="62"/>
        <v>241429.70727745697</v>
      </c>
      <c r="P177" s="51">
        <f t="shared" si="63"/>
        <v>258043.25523346156</v>
      </c>
      <c r="Q177" s="51">
        <f t="shared" si="64"/>
        <v>276150.18296654342</v>
      </c>
      <c r="R177" s="51">
        <f t="shared" si="65"/>
        <v>296969.31477384514</v>
      </c>
      <c r="S177" s="51">
        <f t="shared" si="66"/>
        <v>320074.93958260276</v>
      </c>
      <c r="T177" s="54"/>
    </row>
    <row r="178" spans="1:20">
      <c r="A178" s="109" t="s">
        <v>376</v>
      </c>
      <c r="B178" s="107" t="s">
        <v>377</v>
      </c>
      <c r="C178" s="130">
        <v>495557.47290310392</v>
      </c>
      <c r="D178" s="51">
        <v>498244.74845248985</v>
      </c>
      <c r="E178" s="51">
        <v>500729.97329295933</v>
      </c>
      <c r="F178" s="51">
        <v>502983.77091180993</v>
      </c>
      <c r="G178" s="51">
        <v>505117.45255313418</v>
      </c>
      <c r="H178" s="51">
        <v>507122.21969849843</v>
      </c>
      <c r="I178" s="130">
        <f t="shared" si="56"/>
        <v>135790.05643350337</v>
      </c>
      <c r="J178" s="51">
        <f t="shared" si="57"/>
        <v>146704.11600848768</v>
      </c>
      <c r="K178" s="51">
        <f t="shared" si="58"/>
        <v>156495.8514493558</v>
      </c>
      <c r="L178" s="51">
        <f t="shared" si="59"/>
        <v>167192.27936223676</v>
      </c>
      <c r="M178" s="51">
        <f t="shared" si="60"/>
        <v>179435.59917434267</v>
      </c>
      <c r="N178" s="130">
        <f t="shared" si="61"/>
        <v>135897.81432424104</v>
      </c>
      <c r="O178" s="51">
        <f t="shared" si="62"/>
        <v>146848.50604335489</v>
      </c>
      <c r="P178" s="51">
        <f t="shared" si="63"/>
        <v>156667.02663653725</v>
      </c>
      <c r="Q178" s="51">
        <f t="shared" si="64"/>
        <v>167376.09057914274</v>
      </c>
      <c r="R178" s="51">
        <f t="shared" si="65"/>
        <v>179629.92897583809</v>
      </c>
      <c r="S178" s="51">
        <f t="shared" si="66"/>
        <v>193217.84116034582</v>
      </c>
      <c r="T178" s="54"/>
    </row>
    <row r="179" spans="1:20">
      <c r="A179" s="109" t="s">
        <v>378</v>
      </c>
      <c r="B179" s="107" t="s">
        <v>379</v>
      </c>
      <c r="C179" s="130">
        <v>428286.7512831355</v>
      </c>
      <c r="D179" s="51">
        <v>431138.29651663941</v>
      </c>
      <c r="E179" s="51">
        <v>433836.71576843259</v>
      </c>
      <c r="F179" s="51">
        <v>436367.74916726077</v>
      </c>
      <c r="G179" s="51">
        <v>438754.79764760652</v>
      </c>
      <c r="H179" s="51">
        <v>441026.54156261828</v>
      </c>
      <c r="I179" s="130">
        <f t="shared" si="56"/>
        <v>117501.07511714488</v>
      </c>
      <c r="J179" s="51">
        <f t="shared" si="57"/>
        <v>127105.69623040444</v>
      </c>
      <c r="K179" s="51">
        <f t="shared" si="58"/>
        <v>135769.27606863662</v>
      </c>
      <c r="L179" s="51">
        <f t="shared" si="59"/>
        <v>145226.45046025966</v>
      </c>
      <c r="M179" s="51">
        <f t="shared" si="60"/>
        <v>156048.89445413285</v>
      </c>
      <c r="N179" s="130">
        <f t="shared" si="61"/>
        <v>117450.01656909409</v>
      </c>
      <c r="O179" s="51">
        <f t="shared" si="62"/>
        <v>127070.10949576033</v>
      </c>
      <c r="P179" s="51">
        <f t="shared" si="63"/>
        <v>135737.64689623495</v>
      </c>
      <c r="Q179" s="51">
        <f t="shared" si="64"/>
        <v>145208.51791705628</v>
      </c>
      <c r="R179" s="51">
        <f t="shared" si="65"/>
        <v>156030.03368995106</v>
      </c>
      <c r="S179" s="51">
        <f t="shared" si="66"/>
        <v>168034.83054993211</v>
      </c>
      <c r="T179" s="54"/>
    </row>
    <row r="180" spans="1:20">
      <c r="A180" s="109" t="s">
        <v>380</v>
      </c>
      <c r="B180" s="107" t="s">
        <v>381</v>
      </c>
      <c r="C180" s="130">
        <v>1058970.4000061776</v>
      </c>
      <c r="D180" s="51">
        <v>1065625.3723670281</v>
      </c>
      <c r="E180" s="51">
        <v>1072074.6889309462</v>
      </c>
      <c r="F180" s="51">
        <v>1078131.6182647571</v>
      </c>
      <c r="G180" s="51">
        <v>1084090.0066466974</v>
      </c>
      <c r="H180" s="51">
        <v>1089820.5625768865</v>
      </c>
      <c r="I180" s="130">
        <f t="shared" si="56"/>
        <v>290422.18688731408</v>
      </c>
      <c r="J180" s="51">
        <f t="shared" si="57"/>
        <v>314096.9742641534</v>
      </c>
      <c r="K180" s="51">
        <f t="shared" si="58"/>
        <v>335444.47223208298</v>
      </c>
      <c r="L180" s="51">
        <f t="shared" si="59"/>
        <v>358830.36376775679</v>
      </c>
      <c r="M180" s="51">
        <f t="shared" si="60"/>
        <v>385612.37911201286</v>
      </c>
      <c r="N180" s="130">
        <f t="shared" si="61"/>
        <v>290403.7789034528</v>
      </c>
      <c r="O180" s="51">
        <f t="shared" si="62"/>
        <v>314073.54401631694</v>
      </c>
      <c r="P180" s="51">
        <f t="shared" si="63"/>
        <v>335427.80102128064</v>
      </c>
      <c r="Q180" s="51">
        <f t="shared" si="64"/>
        <v>358765.9599191309</v>
      </c>
      <c r="R180" s="51">
        <f t="shared" si="65"/>
        <v>385524.21800725168</v>
      </c>
      <c r="S180" s="51">
        <f t="shared" si="66"/>
        <v>415230.82242078119</v>
      </c>
      <c r="T180" s="54"/>
    </row>
    <row r="181" spans="1:20">
      <c r="A181" s="109" t="s">
        <v>382</v>
      </c>
      <c r="B181" s="107" t="s">
        <v>383</v>
      </c>
      <c r="C181" s="130">
        <v>399686.63924564392</v>
      </c>
      <c r="D181" s="51">
        <v>401777.07455900835</v>
      </c>
      <c r="E181" s="51">
        <v>403846.48757512704</v>
      </c>
      <c r="F181" s="51">
        <v>405882.02445121109</v>
      </c>
      <c r="G181" s="51">
        <v>407824.80413103144</v>
      </c>
      <c r="H181" s="51">
        <v>409618.52760571154</v>
      </c>
      <c r="I181" s="130">
        <f t="shared" si="56"/>
        <v>109499.0600453021</v>
      </c>
      <c r="J181" s="51">
        <f t="shared" si="57"/>
        <v>118319.14429492124</v>
      </c>
      <c r="K181" s="51">
        <f t="shared" si="58"/>
        <v>126284.10035841404</v>
      </c>
      <c r="L181" s="51">
        <f t="shared" si="59"/>
        <v>134988.72042231087</v>
      </c>
      <c r="M181" s="51">
        <f t="shared" si="60"/>
        <v>144935.76317271453</v>
      </c>
      <c r="N181" s="130">
        <f t="shared" si="61"/>
        <v>109606.94502271165</v>
      </c>
      <c r="O181" s="51">
        <f t="shared" si="62"/>
        <v>118416.42755836484</v>
      </c>
      <c r="P181" s="51">
        <f t="shared" si="63"/>
        <v>126354.38619726434</v>
      </c>
      <c r="Q181" s="51">
        <f t="shared" si="64"/>
        <v>135063.89354439636</v>
      </c>
      <c r="R181" s="51">
        <f t="shared" si="65"/>
        <v>145030.70569104157</v>
      </c>
      <c r="S181" s="51">
        <f t="shared" si="66"/>
        <v>156068.11243709628</v>
      </c>
      <c r="T181" s="54"/>
    </row>
    <row r="182" spans="1:20">
      <c r="A182" s="109" t="s">
        <v>384</v>
      </c>
      <c r="B182" s="107" t="s">
        <v>385</v>
      </c>
      <c r="C182" s="130">
        <v>1486340.1719579662</v>
      </c>
      <c r="D182" s="51">
        <v>1496769.5584418166</v>
      </c>
      <c r="E182" s="51">
        <v>1507175.0761251193</v>
      </c>
      <c r="F182" s="51">
        <v>1517209.5180471472</v>
      </c>
      <c r="G182" s="51">
        <v>1527110.7040791016</v>
      </c>
      <c r="H182" s="51">
        <v>1536862.3090534725</v>
      </c>
      <c r="I182" s="130">
        <f t="shared" si="56"/>
        <v>407924.8671261103</v>
      </c>
      <c r="J182" s="51">
        <f t="shared" si="57"/>
        <v>441572.90157583164</v>
      </c>
      <c r="K182" s="51">
        <f t="shared" si="58"/>
        <v>472056.97099019488</v>
      </c>
      <c r="L182" s="51">
        <f t="shared" si="59"/>
        <v>505468.81356588559</v>
      </c>
      <c r="M182" s="51">
        <f t="shared" si="60"/>
        <v>543789.63997560018</v>
      </c>
      <c r="N182" s="130">
        <f t="shared" si="61"/>
        <v>407602.33021629613</v>
      </c>
      <c r="O182" s="51">
        <f t="shared" si="62"/>
        <v>441145.38935137738</v>
      </c>
      <c r="P182" s="51">
        <f t="shared" si="63"/>
        <v>471560.8219823321</v>
      </c>
      <c r="Q182" s="51">
        <f t="shared" si="64"/>
        <v>504876.32485605963</v>
      </c>
      <c r="R182" s="51">
        <f t="shared" si="65"/>
        <v>543071.29148960754</v>
      </c>
      <c r="S182" s="51">
        <f t="shared" si="66"/>
        <v>585557.49675603386</v>
      </c>
      <c r="T182" s="54"/>
    </row>
    <row r="183" spans="1:20">
      <c r="A183" s="109" t="s">
        <v>386</v>
      </c>
      <c r="B183" s="107" t="s">
        <v>387</v>
      </c>
      <c r="C183" s="130">
        <v>866919.48500751704</v>
      </c>
      <c r="D183" s="51">
        <v>871848.76403607486</v>
      </c>
      <c r="E183" s="51">
        <v>876452.96975579322</v>
      </c>
      <c r="F183" s="51">
        <v>881016.68187547778</v>
      </c>
      <c r="G183" s="51">
        <v>885524.59024842607</v>
      </c>
      <c r="H183" s="51">
        <v>889792.29521210515</v>
      </c>
      <c r="I183" s="130">
        <f t="shared" si="56"/>
        <v>237610.91960857401</v>
      </c>
      <c r="J183" s="51">
        <f t="shared" si="57"/>
        <v>256783.62592408716</v>
      </c>
      <c r="K183" s="51">
        <f t="shared" si="58"/>
        <v>274115.11811056698</v>
      </c>
      <c r="L183" s="51">
        <f t="shared" si="59"/>
        <v>293105.83890262863</v>
      </c>
      <c r="M183" s="51">
        <f t="shared" si="60"/>
        <v>314836.16262569069</v>
      </c>
      <c r="N183" s="130">
        <f t="shared" si="61"/>
        <v>237737.23462879559</v>
      </c>
      <c r="O183" s="51">
        <f t="shared" si="62"/>
        <v>256961.4409225455</v>
      </c>
      <c r="P183" s="51">
        <f t="shared" si="63"/>
        <v>274222.21173500048</v>
      </c>
      <c r="Q183" s="51">
        <f t="shared" si="64"/>
        <v>293172.73533499491</v>
      </c>
      <c r="R183" s="51">
        <f t="shared" si="65"/>
        <v>314910.36084513512</v>
      </c>
      <c r="S183" s="51">
        <f t="shared" si="66"/>
        <v>339018.36615285097</v>
      </c>
      <c r="T183" s="54"/>
    </row>
    <row r="184" spans="1:20">
      <c r="A184" s="109" t="s">
        <v>388</v>
      </c>
      <c r="B184" s="107" t="s">
        <v>389</v>
      </c>
      <c r="C184" s="130">
        <v>918904.92415621784</v>
      </c>
      <c r="D184" s="51">
        <v>925840.75055119779</v>
      </c>
      <c r="E184" s="51">
        <v>932560.9608929354</v>
      </c>
      <c r="F184" s="51">
        <v>939173.5467113019</v>
      </c>
      <c r="G184" s="51">
        <v>945436.20254800026</v>
      </c>
      <c r="H184" s="51">
        <v>951391.59698710742</v>
      </c>
      <c r="I184" s="130">
        <f t="shared" si="56"/>
        <v>252325.72577284731</v>
      </c>
      <c r="J184" s="51">
        <f t="shared" si="57"/>
        <v>273222.17300497193</v>
      </c>
      <c r="K184" s="51">
        <f t="shared" si="58"/>
        <v>292209.75377566711</v>
      </c>
      <c r="L184" s="51">
        <f t="shared" si="59"/>
        <v>312936.39310344344</v>
      </c>
      <c r="M184" s="51">
        <f t="shared" si="60"/>
        <v>336631.90967319754</v>
      </c>
      <c r="N184" s="130">
        <f t="shared" si="61"/>
        <v>251993.31579655071</v>
      </c>
      <c r="O184" s="51">
        <f t="shared" si="62"/>
        <v>272874.58919492475</v>
      </c>
      <c r="P184" s="51">
        <f t="shared" si="63"/>
        <v>291777.12678072386</v>
      </c>
      <c r="Q184" s="51">
        <f t="shared" si="64"/>
        <v>312525.38494218583</v>
      </c>
      <c r="R184" s="51">
        <f t="shared" si="65"/>
        <v>336216.13558683923</v>
      </c>
      <c r="S184" s="51">
        <f t="shared" si="66"/>
        <v>362488.21946163871</v>
      </c>
      <c r="T184" s="54"/>
    </row>
    <row r="185" spans="1:20">
      <c r="A185" s="109" t="s">
        <v>390</v>
      </c>
      <c r="B185" s="107" t="s">
        <v>391</v>
      </c>
      <c r="C185" s="130">
        <v>658437.96858110174</v>
      </c>
      <c r="D185" s="51">
        <v>662393.98462557583</v>
      </c>
      <c r="E185" s="51">
        <v>666329.15746589506</v>
      </c>
      <c r="F185" s="51">
        <v>670057.1269867497</v>
      </c>
      <c r="G185" s="51">
        <v>673870.09865093115</v>
      </c>
      <c r="H185" s="51">
        <v>677460.27116560005</v>
      </c>
      <c r="I185" s="130">
        <f t="shared" si="56"/>
        <v>180526.77290204683</v>
      </c>
      <c r="J185" s="51">
        <f t="shared" si="57"/>
        <v>195221.44714816695</v>
      </c>
      <c r="K185" s="51">
        <f t="shared" si="58"/>
        <v>208478.21872544321</v>
      </c>
      <c r="L185" s="51">
        <f t="shared" si="59"/>
        <v>223048.87154072945</v>
      </c>
      <c r="M185" s="51">
        <f t="shared" si="60"/>
        <v>239706.49470986304</v>
      </c>
      <c r="N185" s="130">
        <f t="shared" si="61"/>
        <v>180564.89043352808</v>
      </c>
      <c r="O185" s="51">
        <f t="shared" si="62"/>
        <v>195228.4843071379</v>
      </c>
      <c r="P185" s="51">
        <f t="shared" si="63"/>
        <v>208479.24715769882</v>
      </c>
      <c r="Q185" s="51">
        <f t="shared" si="64"/>
        <v>222972.48711708101</v>
      </c>
      <c r="R185" s="51">
        <f t="shared" si="65"/>
        <v>239641.76519296691</v>
      </c>
      <c r="S185" s="51">
        <f t="shared" si="66"/>
        <v>258118.07485844873</v>
      </c>
      <c r="T185" s="54"/>
    </row>
    <row r="186" spans="1:20">
      <c r="A186" s="109" t="s">
        <v>392</v>
      </c>
      <c r="B186" s="107" t="s">
        <v>393</v>
      </c>
      <c r="C186" s="130">
        <v>230021.02665704576</v>
      </c>
      <c r="D186" s="51">
        <v>231659.07360606611</v>
      </c>
      <c r="E186" s="51">
        <v>233218.07121468068</v>
      </c>
      <c r="F186" s="51">
        <v>234797.80115365962</v>
      </c>
      <c r="G186" s="51">
        <v>236379.22249729207</v>
      </c>
      <c r="H186" s="51">
        <v>237932.71324365321</v>
      </c>
      <c r="I186" s="130">
        <f t="shared" si="56"/>
        <v>63135.63519937513</v>
      </c>
      <c r="J186" s="51">
        <f t="shared" si="57"/>
        <v>68328.346213732293</v>
      </c>
      <c r="K186" s="51">
        <f t="shared" si="58"/>
        <v>73053.811941819338</v>
      </c>
      <c r="L186" s="51">
        <f t="shared" si="59"/>
        <v>78240.775097824036</v>
      </c>
      <c r="M186" s="51">
        <f t="shared" si="60"/>
        <v>84187.987245825643</v>
      </c>
      <c r="N186" s="130">
        <f t="shared" si="61"/>
        <v>63079.171399000639</v>
      </c>
      <c r="O186" s="51">
        <f t="shared" si="62"/>
        <v>68277.265292003896</v>
      </c>
      <c r="P186" s="51">
        <f t="shared" si="63"/>
        <v>72968.633243241813</v>
      </c>
      <c r="Q186" s="51">
        <f t="shared" si="64"/>
        <v>78132.815224706355</v>
      </c>
      <c r="R186" s="51">
        <f t="shared" si="65"/>
        <v>84061.207416082863</v>
      </c>
      <c r="S186" s="51">
        <f t="shared" si="66"/>
        <v>90654.369713270949</v>
      </c>
      <c r="T186" s="54"/>
    </row>
    <row r="187" spans="1:20">
      <c r="A187" s="109" t="s">
        <v>394</v>
      </c>
      <c r="B187" s="107" t="s">
        <v>395</v>
      </c>
      <c r="C187" s="130">
        <v>137740.29635237818</v>
      </c>
      <c r="D187" s="51">
        <v>138795.71895190069</v>
      </c>
      <c r="E187" s="51">
        <v>139804.31775905503</v>
      </c>
      <c r="F187" s="51">
        <v>140788.68559366401</v>
      </c>
      <c r="G187" s="51">
        <v>141744.29845106241</v>
      </c>
      <c r="H187" s="51">
        <v>142648.34522182986</v>
      </c>
      <c r="I187" s="130">
        <f t="shared" si="56"/>
        <v>37826.948638685812</v>
      </c>
      <c r="J187" s="51">
        <f t="shared" si="57"/>
        <v>40959.938379826694</v>
      </c>
      <c r="K187" s="51">
        <f t="shared" si="58"/>
        <v>43804.286540845882</v>
      </c>
      <c r="L187" s="51">
        <f t="shared" si="59"/>
        <v>46916.914521264538</v>
      </c>
      <c r="M187" s="51">
        <f t="shared" si="60"/>
        <v>50473.417061720029</v>
      </c>
      <c r="N187" s="130">
        <f t="shared" si="61"/>
        <v>37772.824025845061</v>
      </c>
      <c r="O187" s="51">
        <f t="shared" si="62"/>
        <v>40907.493830300744</v>
      </c>
      <c r="P187" s="51">
        <f t="shared" si="63"/>
        <v>43741.59315892656</v>
      </c>
      <c r="Q187" s="51">
        <f t="shared" si="64"/>
        <v>46849.741791321605</v>
      </c>
      <c r="R187" s="51">
        <f t="shared" si="65"/>
        <v>50407.124392155107</v>
      </c>
      <c r="S187" s="51">
        <f t="shared" si="66"/>
        <v>54350.222171776215</v>
      </c>
      <c r="T187" s="54"/>
    </row>
    <row r="188" spans="1:20">
      <c r="A188" s="109" t="s">
        <v>396</v>
      </c>
      <c r="B188" s="107" t="s">
        <v>397</v>
      </c>
      <c r="C188" s="130">
        <v>285060.37454559479</v>
      </c>
      <c r="D188" s="51">
        <v>286112.24778159079</v>
      </c>
      <c r="E188" s="51">
        <v>287211.57849099429</v>
      </c>
      <c r="F188" s="51">
        <v>288293.22793185076</v>
      </c>
      <c r="G188" s="51">
        <v>289292.73859474377</v>
      </c>
      <c r="H188" s="51">
        <v>290154.04616562341</v>
      </c>
      <c r="I188" s="130">
        <f t="shared" si="56"/>
        <v>77976.131997873657</v>
      </c>
      <c r="J188" s="51">
        <f t="shared" si="57"/>
        <v>84147.390763987525</v>
      </c>
      <c r="K188" s="51">
        <f t="shared" si="58"/>
        <v>89698.111114978063</v>
      </c>
      <c r="L188" s="51">
        <f t="shared" si="59"/>
        <v>95754.981587200411</v>
      </c>
      <c r="M188" s="51">
        <f t="shared" si="60"/>
        <v>102665.51751083267</v>
      </c>
      <c r="N188" s="130">
        <f t="shared" si="61"/>
        <v>78172.732668629294</v>
      </c>
      <c r="O188" s="51">
        <f t="shared" si="62"/>
        <v>84326.34017303474</v>
      </c>
      <c r="P188" s="51">
        <f t="shared" si="63"/>
        <v>89861.974352880614</v>
      </c>
      <c r="Q188" s="51">
        <f t="shared" si="64"/>
        <v>95934.294945940419</v>
      </c>
      <c r="R188" s="51">
        <f t="shared" si="65"/>
        <v>102878.31834821263</v>
      </c>
      <c r="S188" s="51">
        <f t="shared" si="66"/>
        <v>110551.1378251034</v>
      </c>
      <c r="T188" s="54"/>
    </row>
    <row r="189" spans="1:20">
      <c r="A189" s="109" t="s">
        <v>398</v>
      </c>
      <c r="B189" s="107" t="s">
        <v>399</v>
      </c>
      <c r="C189" s="130">
        <v>161896.0242988964</v>
      </c>
      <c r="D189" s="51">
        <v>162374.25259533807</v>
      </c>
      <c r="E189" s="51">
        <v>162808.99144970658</v>
      </c>
      <c r="F189" s="51">
        <v>163215.610214293</v>
      </c>
      <c r="G189" s="51">
        <v>163647.3631763976</v>
      </c>
      <c r="H189" s="51">
        <v>163980.83701652533</v>
      </c>
      <c r="I189" s="130">
        <f t="shared" si="56"/>
        <v>44252.968027763069</v>
      </c>
      <c r="J189" s="51">
        <f t="shared" si="57"/>
        <v>47699.859091296123</v>
      </c>
      <c r="K189" s="51">
        <f t="shared" si="58"/>
        <v>50782.087549282849</v>
      </c>
      <c r="L189" s="51">
        <f t="shared" si="59"/>
        <v>54166.759676955684</v>
      </c>
      <c r="M189" s="51">
        <f t="shared" si="60"/>
        <v>58021.51552472703</v>
      </c>
      <c r="N189" s="130">
        <f t="shared" si="61"/>
        <v>44397.102360529119</v>
      </c>
      <c r="O189" s="51">
        <f t="shared" si="62"/>
        <v>47856.834392315563</v>
      </c>
      <c r="P189" s="51">
        <f t="shared" si="63"/>
        <v>50939.23264145368</v>
      </c>
      <c r="Q189" s="51">
        <f t="shared" si="64"/>
        <v>54312.668398097077</v>
      </c>
      <c r="R189" s="51">
        <f t="shared" si="65"/>
        <v>58196.294893151156</v>
      </c>
      <c r="S189" s="51">
        <f t="shared" si="66"/>
        <v>62478.081395914356</v>
      </c>
      <c r="T189" s="54"/>
    </row>
    <row r="190" spans="1:20">
      <c r="A190" s="109" t="s">
        <v>400</v>
      </c>
      <c r="B190" s="107" t="s">
        <v>401</v>
      </c>
      <c r="C190" s="130">
        <v>181480.04270465579</v>
      </c>
      <c r="D190" s="51">
        <v>182473.61380679047</v>
      </c>
      <c r="E190" s="51">
        <v>183380.23457358486</v>
      </c>
      <c r="F190" s="51">
        <v>184269.56837465792</v>
      </c>
      <c r="G190" s="51">
        <v>185120.93992377154</v>
      </c>
      <c r="H190" s="51">
        <v>185976.82112454067</v>
      </c>
      <c r="I190" s="130">
        <f t="shared" si="56"/>
        <v>49730.784706528808</v>
      </c>
      <c r="J190" s="51">
        <f t="shared" si="57"/>
        <v>53726.832107985465</v>
      </c>
      <c r="K190" s="51">
        <f t="shared" si="58"/>
        <v>57332.710649333363</v>
      </c>
      <c r="L190" s="51">
        <f t="shared" si="59"/>
        <v>61274.445670196474</v>
      </c>
      <c r="M190" s="51">
        <f t="shared" si="60"/>
        <v>65804.378184930698</v>
      </c>
      <c r="N190" s="130">
        <f t="shared" si="61"/>
        <v>49767.670745739997</v>
      </c>
      <c r="O190" s="51">
        <f t="shared" si="62"/>
        <v>53780.752658378311</v>
      </c>
      <c r="P190" s="51">
        <f t="shared" si="63"/>
        <v>57375.507013528775</v>
      </c>
      <c r="Q190" s="51">
        <f t="shared" si="64"/>
        <v>61318.717920749732</v>
      </c>
      <c r="R190" s="51">
        <f t="shared" si="65"/>
        <v>65832.730827984036</v>
      </c>
      <c r="S190" s="51">
        <f t="shared" si="66"/>
        <v>70858.736785210407</v>
      </c>
      <c r="T190" s="54"/>
    </row>
    <row r="191" spans="1:20">
      <c r="A191" s="109" t="s">
        <v>402</v>
      </c>
      <c r="B191" s="107" t="s">
        <v>403</v>
      </c>
      <c r="C191" s="130">
        <v>285545.83113092801</v>
      </c>
      <c r="D191" s="51">
        <v>286426.13872616325</v>
      </c>
      <c r="E191" s="51">
        <v>287235.71940508822</v>
      </c>
      <c r="F191" s="51">
        <v>288061.78003284329</v>
      </c>
      <c r="G191" s="51">
        <v>288752.2780384692</v>
      </c>
      <c r="H191" s="51">
        <v>289365.19834801595</v>
      </c>
      <c r="I191" s="130">
        <f t="shared" si="56"/>
        <v>78061.678848512514</v>
      </c>
      <c r="J191" s="51">
        <f t="shared" si="57"/>
        <v>84154.463580976095</v>
      </c>
      <c r="K191" s="51">
        <f t="shared" si="58"/>
        <v>89626.099574813095</v>
      </c>
      <c r="L191" s="51">
        <f t="shared" si="59"/>
        <v>95576.090852278852</v>
      </c>
      <c r="M191" s="51">
        <f t="shared" si="60"/>
        <v>102386.39864103848</v>
      </c>
      <c r="N191" s="130">
        <f t="shared" si="61"/>
        <v>78305.86049436788</v>
      </c>
      <c r="O191" s="51">
        <f t="shared" si="62"/>
        <v>84418.853774862291</v>
      </c>
      <c r="P191" s="51">
        <f t="shared" si="63"/>
        <v>89869.527496157651</v>
      </c>
      <c r="Q191" s="51">
        <f t="shared" si="64"/>
        <v>95857.276865539126</v>
      </c>
      <c r="R191" s="51">
        <f t="shared" si="65"/>
        <v>102686.11970045825</v>
      </c>
      <c r="S191" s="51">
        <f t="shared" si="66"/>
        <v>110250.58015596247</v>
      </c>
      <c r="T191" s="54"/>
    </row>
    <row r="192" spans="1:20">
      <c r="A192" s="109" t="s">
        <v>404</v>
      </c>
      <c r="B192" s="107" t="s">
        <v>405</v>
      </c>
      <c r="C192" s="130">
        <v>499330.93973456533</v>
      </c>
      <c r="D192" s="51">
        <v>501317.22240496468</v>
      </c>
      <c r="E192" s="51">
        <v>503257.84214955161</v>
      </c>
      <c r="F192" s="51">
        <v>504780.71568427957</v>
      </c>
      <c r="G192" s="51">
        <v>506229.73650769127</v>
      </c>
      <c r="H192" s="51">
        <v>507553.06153994205</v>
      </c>
      <c r="I192" s="130">
        <f t="shared" si="56"/>
        <v>136627.41881954527</v>
      </c>
      <c r="J192" s="51">
        <f t="shared" si="57"/>
        <v>147444.73228027372</v>
      </c>
      <c r="K192" s="51">
        <f t="shared" si="58"/>
        <v>157054.94384644314</v>
      </c>
      <c r="L192" s="51">
        <f t="shared" si="59"/>
        <v>167560.44183359956</v>
      </c>
      <c r="M192" s="51">
        <f t="shared" si="60"/>
        <v>179588.04440542482</v>
      </c>
      <c r="N192" s="130">
        <f t="shared" si="61"/>
        <v>136932.62042214221</v>
      </c>
      <c r="O192" s="51">
        <f t="shared" si="62"/>
        <v>147754.06141785588</v>
      </c>
      <c r="P192" s="51">
        <f t="shared" si="63"/>
        <v>157457.93934121312</v>
      </c>
      <c r="Q192" s="51">
        <f t="shared" si="64"/>
        <v>167974.05339304701</v>
      </c>
      <c r="R192" s="51">
        <f t="shared" si="65"/>
        <v>180025.47952897809</v>
      </c>
      <c r="S192" s="51">
        <f t="shared" si="66"/>
        <v>193381.99553428506</v>
      </c>
      <c r="T192" s="54"/>
    </row>
    <row r="193" spans="1:20">
      <c r="A193" s="109" t="s">
        <v>406</v>
      </c>
      <c r="B193" s="107" t="s">
        <v>407</v>
      </c>
      <c r="C193" s="130">
        <v>160906.18172587006</v>
      </c>
      <c r="D193" s="51">
        <v>161917.31552232488</v>
      </c>
      <c r="E193" s="51">
        <v>162893.60380876</v>
      </c>
      <c r="F193" s="51">
        <v>163816.87725046487</v>
      </c>
      <c r="G193" s="51">
        <v>164728.85929459822</v>
      </c>
      <c r="H193" s="51">
        <v>165607.10861255261</v>
      </c>
      <c r="I193" s="130">
        <f t="shared" si="56"/>
        <v>44128.435835253789</v>
      </c>
      <c r="J193" s="51">
        <f t="shared" si="57"/>
        <v>47724.648862231326</v>
      </c>
      <c r="K193" s="51">
        <f t="shared" si="58"/>
        <v>50969.162763665154</v>
      </c>
      <c r="L193" s="51">
        <f t="shared" si="59"/>
        <v>54524.731471850966</v>
      </c>
      <c r="M193" s="51">
        <f t="shared" si="60"/>
        <v>58596.940948655123</v>
      </c>
      <c r="N193" s="130">
        <f t="shared" si="61"/>
        <v>44125.655657462921</v>
      </c>
      <c r="O193" s="51">
        <f t="shared" si="62"/>
        <v>47722.16056637717</v>
      </c>
      <c r="P193" s="51">
        <f t="shared" si="63"/>
        <v>50965.705925292532</v>
      </c>
      <c r="Q193" s="51">
        <f t="shared" si="64"/>
        <v>54512.749855449314</v>
      </c>
      <c r="R193" s="51">
        <f t="shared" si="65"/>
        <v>58580.896672238545</v>
      </c>
      <c r="S193" s="51">
        <f t="shared" si="66"/>
        <v>63097.704584800842</v>
      </c>
      <c r="T193" s="54"/>
    </row>
    <row r="194" spans="1:20">
      <c r="A194" s="109" t="s">
        <v>408</v>
      </c>
      <c r="B194" s="107" t="s">
        <v>409</v>
      </c>
      <c r="C194" s="130">
        <v>198891.87691732359</v>
      </c>
      <c r="D194" s="51">
        <v>199536.0064661275</v>
      </c>
      <c r="E194" s="51">
        <v>200183.32813760982</v>
      </c>
      <c r="F194" s="51">
        <v>200754.19849036899</v>
      </c>
      <c r="G194" s="51">
        <v>201199.19220482488</v>
      </c>
      <c r="H194" s="51">
        <v>201609.49037073727</v>
      </c>
      <c r="I194" s="130">
        <f t="shared" si="56"/>
        <v>54380.91552937861</v>
      </c>
      <c r="J194" s="51">
        <f t="shared" si="57"/>
        <v>58649.810797092134</v>
      </c>
      <c r="K194" s="51">
        <f t="shared" si="58"/>
        <v>62461.655905577471</v>
      </c>
      <c r="L194" s="51">
        <f t="shared" si="59"/>
        <v>66596.296327787073</v>
      </c>
      <c r="M194" s="51">
        <f t="shared" si="60"/>
        <v>71335.702319284959</v>
      </c>
      <c r="N194" s="130">
        <f t="shared" si="61"/>
        <v>54542.556288310087</v>
      </c>
      <c r="O194" s="51">
        <f t="shared" si="62"/>
        <v>58809.580115829507</v>
      </c>
      <c r="P194" s="51">
        <f t="shared" si="63"/>
        <v>62632.813041484791</v>
      </c>
      <c r="Q194" s="51">
        <f t="shared" si="64"/>
        <v>66804.248673380498</v>
      </c>
      <c r="R194" s="51">
        <f t="shared" si="65"/>
        <v>71550.480829895532</v>
      </c>
      <c r="S194" s="51">
        <f t="shared" si="66"/>
        <v>76814.915564203038</v>
      </c>
      <c r="T194" s="54"/>
    </row>
    <row r="195" spans="1:20">
      <c r="A195" s="109" t="s">
        <v>410</v>
      </c>
      <c r="B195" s="107" t="s">
        <v>411</v>
      </c>
      <c r="C195" s="130">
        <v>439790.52030325064</v>
      </c>
      <c r="D195" s="51">
        <v>443816.70062619785</v>
      </c>
      <c r="E195" s="51">
        <v>447809.13687441975</v>
      </c>
      <c r="F195" s="51">
        <v>451093.74504764855</v>
      </c>
      <c r="G195" s="51">
        <v>454428.27280893689</v>
      </c>
      <c r="H195" s="51">
        <v>457538.09655962576</v>
      </c>
      <c r="I195" s="130">
        <f t="shared" si="56"/>
        <v>120956.40749118567</v>
      </c>
      <c r="J195" s="51">
        <f t="shared" si="57"/>
        <v>131199.34309834</v>
      </c>
      <c r="K195" s="51">
        <f t="shared" si="58"/>
        <v>140351.04867645513</v>
      </c>
      <c r="L195" s="51">
        <f t="shared" si="59"/>
        <v>150414.32117132872</v>
      </c>
      <c r="M195" s="51">
        <f t="shared" si="60"/>
        <v>161891.19567680382</v>
      </c>
      <c r="N195" s="130">
        <f t="shared" si="61"/>
        <v>120604.72041639182</v>
      </c>
      <c r="O195" s="51">
        <f t="shared" si="62"/>
        <v>130806.83669315721</v>
      </c>
      <c r="P195" s="51">
        <f t="shared" si="63"/>
        <v>140109.2998555993</v>
      </c>
      <c r="Q195" s="51">
        <f t="shared" si="64"/>
        <v>150108.83431469215</v>
      </c>
      <c r="R195" s="51">
        <f t="shared" si="65"/>
        <v>161603.83680406574</v>
      </c>
      <c r="S195" s="51">
        <f t="shared" si="66"/>
        <v>174325.87220970963</v>
      </c>
      <c r="T195" s="54"/>
    </row>
    <row r="196" spans="1:20">
      <c r="A196" s="109" t="s">
        <v>412</v>
      </c>
      <c r="B196" s="107" t="s">
        <v>413</v>
      </c>
      <c r="C196" s="130">
        <v>917624.24463518534</v>
      </c>
      <c r="D196" s="51">
        <v>924817.79048591969</v>
      </c>
      <c r="E196" s="51">
        <v>931648.48315645941</v>
      </c>
      <c r="F196" s="51">
        <v>937993.99811297224</v>
      </c>
      <c r="G196" s="51">
        <v>944402.18327199796</v>
      </c>
      <c r="H196" s="51">
        <v>950387.19436900318</v>
      </c>
      <c r="I196" s="130">
        <f t="shared" si="56"/>
        <v>252046.93145454334</v>
      </c>
      <c r="J196" s="51">
        <f t="shared" si="57"/>
        <v>272954.83482502081</v>
      </c>
      <c r="K196" s="51">
        <f t="shared" si="58"/>
        <v>291842.75493217196</v>
      </c>
      <c r="L196" s="51">
        <f t="shared" si="59"/>
        <v>312594.13599317038</v>
      </c>
      <c r="M196" s="51">
        <f t="shared" si="60"/>
        <v>336276.52081703785</v>
      </c>
      <c r="N196" s="130">
        <f t="shared" si="61"/>
        <v>251642.11223838711</v>
      </c>
      <c r="O196" s="51">
        <f t="shared" si="62"/>
        <v>272573.0904680547</v>
      </c>
      <c r="P196" s="51">
        <f t="shared" si="63"/>
        <v>291491.63323835493</v>
      </c>
      <c r="Q196" s="51">
        <f t="shared" si="64"/>
        <v>312132.87082055002</v>
      </c>
      <c r="R196" s="51">
        <f t="shared" si="65"/>
        <v>335848.41752806079</v>
      </c>
      <c r="S196" s="51">
        <f t="shared" si="66"/>
        <v>362105.53359620518</v>
      </c>
      <c r="T196" s="54"/>
    </row>
    <row r="197" spans="1:20">
      <c r="A197" s="109" t="s">
        <v>414</v>
      </c>
      <c r="B197" s="107" t="s">
        <v>415</v>
      </c>
      <c r="C197" s="130">
        <v>296023.41485194559</v>
      </c>
      <c r="D197" s="51">
        <v>298299.51532859617</v>
      </c>
      <c r="E197" s="51">
        <v>300659.13745324401</v>
      </c>
      <c r="F197" s="51">
        <v>302826.02878925781</v>
      </c>
      <c r="G197" s="51">
        <v>305039.8043694204</v>
      </c>
      <c r="H197" s="51">
        <v>307114.7505106249</v>
      </c>
      <c r="I197" s="130">
        <f t="shared" si="56"/>
        <v>81297.611558106029</v>
      </c>
      <c r="J197" s="51">
        <f t="shared" si="57"/>
        <v>88087.263260644802</v>
      </c>
      <c r="K197" s="51">
        <f t="shared" si="58"/>
        <v>94219.773990901362</v>
      </c>
      <c r="L197" s="51">
        <f t="shared" si="59"/>
        <v>100967.21055855692</v>
      </c>
      <c r="M197" s="51">
        <f t="shared" si="60"/>
        <v>108666.74172927374</v>
      </c>
      <c r="N197" s="130">
        <f t="shared" si="61"/>
        <v>81179.151292999304</v>
      </c>
      <c r="O197" s="51">
        <f t="shared" si="62"/>
        <v>87918.313871878563</v>
      </c>
      <c r="P197" s="51">
        <f t="shared" si="63"/>
        <v>94069.409878020582</v>
      </c>
      <c r="Q197" s="51">
        <f t="shared" si="64"/>
        <v>100770.3225344021</v>
      </c>
      <c r="R197" s="51">
        <f t="shared" si="65"/>
        <v>108478.29176505959</v>
      </c>
      <c r="S197" s="51">
        <f t="shared" si="66"/>
        <v>117013.30917316313</v>
      </c>
      <c r="T197" s="54"/>
    </row>
    <row r="198" spans="1:20">
      <c r="A198" s="109"/>
      <c r="B198" s="107"/>
      <c r="C198" s="131"/>
      <c r="D198" s="51"/>
      <c r="E198" s="51"/>
      <c r="F198" s="51"/>
      <c r="G198" s="51"/>
      <c r="H198" s="51"/>
      <c r="I198" s="131"/>
      <c r="J198" s="51"/>
      <c r="K198" s="51"/>
      <c r="L198" s="51"/>
      <c r="M198" s="51"/>
      <c r="N198" s="131"/>
      <c r="O198" s="51"/>
      <c r="P198" s="51"/>
      <c r="Q198" s="51"/>
      <c r="R198" s="51"/>
      <c r="S198" s="51"/>
    </row>
    <row r="199" spans="1:20">
      <c r="A199" s="109"/>
      <c r="B199" s="107"/>
      <c r="C199" s="131"/>
      <c r="D199" s="51"/>
      <c r="E199" s="51"/>
      <c r="F199" s="51"/>
      <c r="G199" s="51"/>
      <c r="H199" s="51"/>
      <c r="I199" s="131"/>
      <c r="J199" s="51"/>
      <c r="K199" s="51"/>
      <c r="L199" s="51"/>
      <c r="M199" s="51"/>
      <c r="N199" s="131"/>
      <c r="O199" s="51"/>
      <c r="P199" s="51"/>
      <c r="Q199" s="51"/>
      <c r="R199" s="51"/>
      <c r="S199" s="51"/>
    </row>
    <row r="200" spans="1:20">
      <c r="A200" s="109"/>
      <c r="B200" s="107"/>
      <c r="C200" s="131"/>
      <c r="D200" s="51"/>
      <c r="E200" s="51"/>
      <c r="F200" s="51"/>
      <c r="G200" s="51"/>
      <c r="H200" s="51"/>
      <c r="I200" s="131"/>
      <c r="J200" s="51"/>
      <c r="K200" s="51"/>
      <c r="L200" s="51"/>
      <c r="M200" s="51"/>
      <c r="N200" s="131"/>
      <c r="O200" s="51"/>
      <c r="P200" s="51"/>
      <c r="Q200" s="51"/>
      <c r="R200" s="51"/>
      <c r="S200" s="5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5EB8"/>
  </sheetPr>
  <dimension ref="A1:T200"/>
  <sheetViews>
    <sheetView workbookViewId="0">
      <selection activeCell="I3" sqref="I3"/>
    </sheetView>
  </sheetViews>
  <sheetFormatPr defaultColWidth="9.140625" defaultRowHeight="12.75"/>
  <cols>
    <col min="1" max="1" width="7" style="103" customWidth="1"/>
    <col min="2" max="2" width="53.42578125" style="49" bestFit="1" customWidth="1"/>
    <col min="3" max="3" width="11.42578125" style="132" customWidth="1"/>
    <col min="4" max="8" width="11.42578125" style="47" customWidth="1"/>
    <col min="9" max="9" width="12.28515625" style="132" customWidth="1"/>
    <col min="10" max="13" width="12.28515625" style="47" customWidth="1"/>
    <col min="14" max="14" width="12.28515625" style="132" customWidth="1"/>
    <col min="15" max="19" width="12.28515625" style="47" customWidth="1"/>
    <col min="20" max="16384" width="9.140625" style="47"/>
  </cols>
  <sheetData>
    <row r="1" spans="1:20">
      <c r="A1" s="49" t="s">
        <v>0</v>
      </c>
      <c r="C1" s="115" t="s">
        <v>724</v>
      </c>
      <c r="D1" s="113"/>
      <c r="E1" s="113"/>
      <c r="F1" s="113"/>
      <c r="G1" s="113"/>
      <c r="H1" s="113"/>
      <c r="I1" s="115" t="s">
        <v>726</v>
      </c>
      <c r="J1" s="113"/>
      <c r="K1" s="113"/>
      <c r="L1" s="113"/>
      <c r="M1" s="113"/>
      <c r="N1" s="115" t="s">
        <v>727</v>
      </c>
      <c r="O1" s="113"/>
      <c r="P1" s="113"/>
      <c r="Q1" s="113"/>
      <c r="R1" s="113"/>
      <c r="S1" s="113"/>
      <c r="T1" s="54"/>
    </row>
    <row r="2" spans="1:20">
      <c r="A2" s="49" t="s">
        <v>1</v>
      </c>
      <c r="C2" s="127">
        <f t="shared" ref="C2:S2" si="0">SUM(C6:C197)</f>
        <v>59079904.556231238</v>
      </c>
      <c r="D2" s="100">
        <f t="shared" si="0"/>
        <v>59447416.898437507</v>
      </c>
      <c r="E2" s="100">
        <f t="shared" si="0"/>
        <v>59802739.78125003</v>
      </c>
      <c r="F2" s="100">
        <f t="shared" si="0"/>
        <v>60137620.015625045</v>
      </c>
      <c r="G2" s="100">
        <f t="shared" si="0"/>
        <v>60459122.50000003</v>
      </c>
      <c r="H2" s="100">
        <f t="shared" si="0"/>
        <v>60764816.945312507</v>
      </c>
      <c r="I2" s="127">
        <f t="shared" si="0"/>
        <v>98144798.792121604</v>
      </c>
      <c r="J2" s="100">
        <f t="shared" si="0"/>
        <v>104163643.40350688</v>
      </c>
      <c r="K2" s="100">
        <f t="shared" si="0"/>
        <v>109030024.33403483</v>
      </c>
      <c r="L2" s="100">
        <f t="shared" si="0"/>
        <v>114060445.24237777</v>
      </c>
      <c r="M2" s="100">
        <f t="shared" si="0"/>
        <v>119129818.47026987</v>
      </c>
      <c r="N2" s="127">
        <f t="shared" si="0"/>
        <v>98144798.792121544</v>
      </c>
      <c r="O2" s="100">
        <f t="shared" si="0"/>
        <v>104163643.4035068</v>
      </c>
      <c r="P2" s="100">
        <f t="shared" si="0"/>
        <v>109030024.33403479</v>
      </c>
      <c r="Q2" s="100">
        <f t="shared" si="0"/>
        <v>114060445.24237783</v>
      </c>
      <c r="R2" s="100">
        <f t="shared" si="0"/>
        <v>119129818.47026992</v>
      </c>
      <c r="S2" s="100">
        <f t="shared" si="0"/>
        <v>124285022.18491174</v>
      </c>
      <c r="T2" s="54"/>
    </row>
    <row r="3" spans="1:20">
      <c r="A3" s="101" t="s">
        <v>425</v>
      </c>
      <c r="B3" s="102"/>
      <c r="C3" s="134">
        <f>Population!C2</f>
        <v>59079904.55623126</v>
      </c>
      <c r="D3" s="110">
        <f>Population!D2</f>
        <v>59447416.8984375</v>
      </c>
      <c r="E3" s="110">
        <f>Population!E2</f>
        <v>59802739.78125</v>
      </c>
      <c r="F3" s="110">
        <f>Population!F2</f>
        <v>60137620.015625</v>
      </c>
      <c r="G3" s="110">
        <f>Population!G2</f>
        <v>60459122.5</v>
      </c>
      <c r="H3" s="110">
        <f>Population!H2</f>
        <v>60764816.9453125</v>
      </c>
      <c r="I3" s="133">
        <f>SUM('CCG WP:SS WP'!I3)</f>
        <v>98144798.792121619</v>
      </c>
      <c r="J3" s="112">
        <f>SUM('CCG WP:SS WP'!J3)</f>
        <v>104163643.40350683</v>
      </c>
      <c r="K3" s="112">
        <f>SUM('CCG WP:SS WP'!K3)</f>
        <v>109030024.33403479</v>
      </c>
      <c r="L3" s="112">
        <f>SUM('CCG WP:SS WP'!L3)</f>
        <v>114060445.24237776</v>
      </c>
      <c r="M3" s="112">
        <f>SUM('CCG WP:SS WP'!M3)</f>
        <v>119129818.47026986</v>
      </c>
      <c r="N3" s="133">
        <f>SUM('CCG WP:SS WP'!N3)</f>
        <v>98144798.792121619</v>
      </c>
      <c r="O3" s="112">
        <f>SUM('CCG WP:SS WP'!O3)</f>
        <v>104163643.40350683</v>
      </c>
      <c r="P3" s="112">
        <f>SUM('CCG WP:SS WP'!P3)</f>
        <v>109030024.33403479</v>
      </c>
      <c r="Q3" s="112">
        <f>SUM('CCG WP:SS WP'!Q3)</f>
        <v>114060445.24237776</v>
      </c>
      <c r="R3" s="112">
        <f>SUM('CCG WP:SS WP'!R3)</f>
        <v>119129818.47026986</v>
      </c>
      <c r="S3" s="112">
        <f>SUM('CCG WP:SS WP'!S3)</f>
        <v>124285022.1849117</v>
      </c>
      <c r="T3" s="54"/>
    </row>
    <row r="4" spans="1:20">
      <c r="B4" s="104"/>
      <c r="C4" s="129"/>
      <c r="I4" s="129"/>
      <c r="N4" s="129"/>
      <c r="T4" s="54"/>
    </row>
    <row r="5" spans="1:20" s="106" customFormat="1">
      <c r="A5" s="105" t="s">
        <v>420</v>
      </c>
      <c r="B5" s="105" t="s">
        <v>421</v>
      </c>
      <c r="C5" s="116" t="s">
        <v>11</v>
      </c>
      <c r="D5" s="114" t="s">
        <v>12</v>
      </c>
      <c r="E5" s="114" t="s">
        <v>13</v>
      </c>
      <c r="F5" s="114" t="s">
        <v>14</v>
      </c>
      <c r="G5" s="114" t="s">
        <v>15</v>
      </c>
      <c r="H5" s="114" t="s">
        <v>16</v>
      </c>
      <c r="I5" s="116" t="s">
        <v>12</v>
      </c>
      <c r="J5" s="114" t="s">
        <v>13</v>
      </c>
      <c r="K5" s="114" t="s">
        <v>14</v>
      </c>
      <c r="L5" s="114" t="s">
        <v>15</v>
      </c>
      <c r="M5" s="114" t="s">
        <v>16</v>
      </c>
      <c r="N5" s="116" t="s">
        <v>11</v>
      </c>
      <c r="O5" s="114" t="s">
        <v>12</v>
      </c>
      <c r="P5" s="114" t="s">
        <v>13</v>
      </c>
      <c r="Q5" s="114" t="s">
        <v>14</v>
      </c>
      <c r="R5" s="114" t="s">
        <v>15</v>
      </c>
      <c r="S5" s="114" t="s">
        <v>16</v>
      </c>
      <c r="T5" s="117"/>
    </row>
    <row r="6" spans="1:20">
      <c r="A6" s="105" t="s">
        <v>32</v>
      </c>
      <c r="B6" s="107" t="s">
        <v>33</v>
      </c>
      <c r="C6" s="130">
        <f t="shared" ref="C6:C37" si="1">N6/N$3*C$3</f>
        <v>114303.79012845625</v>
      </c>
      <c r="D6" s="51">
        <f t="shared" ref="D6:D37" si="2">O6/O$3*D$3</f>
        <v>115009.1392186554</v>
      </c>
      <c r="E6" s="51">
        <f t="shared" ref="E6:E37" si="3">P6/P$3*E$3</f>
        <v>115726.03748693295</v>
      </c>
      <c r="F6" s="51">
        <f t="shared" ref="F6:F37" si="4">Q6/Q$3*F$3</f>
        <v>116437.62744030493</v>
      </c>
      <c r="G6" s="51">
        <f t="shared" ref="G6:G37" si="5">R6/R$3*G$3</f>
        <v>117049.35050429306</v>
      </c>
      <c r="H6" s="51">
        <f t="shared" ref="H6:H37" si="6">S6/S$3*H$3</f>
        <v>117603.50935278385</v>
      </c>
      <c r="I6" s="130">
        <f>SUM('CCG WP:SS WP'!I6)</f>
        <v>189956.56648374134</v>
      </c>
      <c r="J6" s="51">
        <f>SUM('CCG WP:SS WP'!J6)</f>
        <v>201658.16173486857</v>
      </c>
      <c r="K6" s="51">
        <f>SUM('CCG WP:SS WP'!K6)</f>
        <v>211222.33783201128</v>
      </c>
      <c r="L6" s="51">
        <f>SUM('CCG WP:SS WP'!L6)</f>
        <v>220966.95268647565</v>
      </c>
      <c r="M6" s="51">
        <f>SUM('CCG WP:SS WP'!M6)</f>
        <v>230740.64422326017</v>
      </c>
      <c r="N6" s="130">
        <f>SUM('CCG WP:SS WP'!N6)</f>
        <v>189883.89652283248</v>
      </c>
      <c r="O6" s="51">
        <f>SUM('CCG WP:SS WP'!O6)</f>
        <v>201518.78064244648</v>
      </c>
      <c r="P6" s="51">
        <f>SUM('CCG WP:SS WP'!P6)</f>
        <v>210987.20107866582</v>
      </c>
      <c r="Q6" s="51">
        <f>SUM('CCG WP:SS WP'!Q6)</f>
        <v>220842.25523651621</v>
      </c>
      <c r="R6" s="51">
        <f>SUM('CCG WP:SS WP'!R6)</f>
        <v>230636.29277185461</v>
      </c>
      <c r="S6" s="51">
        <f>SUM('CCG WP:SS WP'!S6)</f>
        <v>240539.76468140649</v>
      </c>
      <c r="T6" s="54"/>
    </row>
    <row r="7" spans="1:20">
      <c r="A7" s="105" t="s">
        <v>34</v>
      </c>
      <c r="B7" s="107" t="s">
        <v>35</v>
      </c>
      <c r="C7" s="130">
        <f t="shared" si="1"/>
        <v>334307.40073016583</v>
      </c>
      <c r="D7" s="51">
        <f t="shared" si="2"/>
        <v>336512.6276893497</v>
      </c>
      <c r="E7" s="51">
        <f t="shared" si="3"/>
        <v>338779.52979146241</v>
      </c>
      <c r="F7" s="51">
        <f t="shared" si="4"/>
        <v>340985.0028156091</v>
      </c>
      <c r="G7" s="51">
        <f t="shared" si="5"/>
        <v>342975.54236787814</v>
      </c>
      <c r="H7" s="51">
        <f t="shared" si="6"/>
        <v>344694.30460745015</v>
      </c>
      <c r="I7" s="130">
        <f>SUM('CCG WP:SS WP'!I7)</f>
        <v>555985.13966076914</v>
      </c>
      <c r="J7" s="51">
        <f>SUM('CCG WP:SS WP'!J7)</f>
        <v>590538.14978276344</v>
      </c>
      <c r="K7" s="51">
        <f>SUM('CCG WP:SS WP'!K7)</f>
        <v>618812.45882361289</v>
      </c>
      <c r="L7" s="51">
        <f>SUM('CCG WP:SS WP'!L7)</f>
        <v>647798.02779535239</v>
      </c>
      <c r="M7" s="51">
        <f>SUM('CCG WP:SS WP'!M7)</f>
        <v>676695.51084843441</v>
      </c>
      <c r="N7" s="130">
        <f>SUM('CCG WP:SS WP'!N7)</f>
        <v>555358.5914843647</v>
      </c>
      <c r="O7" s="51">
        <f>SUM('CCG WP:SS WP'!O7)</f>
        <v>589636.74420531106</v>
      </c>
      <c r="P7" s="51">
        <f>SUM('CCG WP:SS WP'!P7)</f>
        <v>617649.63465130306</v>
      </c>
      <c r="Q7" s="51">
        <f>SUM('CCG WP:SS WP'!Q7)</f>
        <v>646731.63374301512</v>
      </c>
      <c r="R7" s="51">
        <f>SUM('CCG WP:SS WP'!R7)</f>
        <v>675805.60902166041</v>
      </c>
      <c r="S7" s="51">
        <f>SUM('CCG WP:SS WP'!S7)</f>
        <v>705018.81596558366</v>
      </c>
      <c r="T7" s="54"/>
    </row>
    <row r="8" spans="1:20">
      <c r="A8" s="105" t="s">
        <v>36</v>
      </c>
      <c r="B8" s="107" t="s">
        <v>37</v>
      </c>
      <c r="C8" s="130">
        <f t="shared" si="1"/>
        <v>262127.83436731197</v>
      </c>
      <c r="D8" s="51">
        <f t="shared" si="2"/>
        <v>264021.77214068169</v>
      </c>
      <c r="E8" s="51">
        <f t="shared" si="3"/>
        <v>265930.76772639528</v>
      </c>
      <c r="F8" s="51">
        <f t="shared" si="4"/>
        <v>267531.68604717514</v>
      </c>
      <c r="G8" s="51">
        <f t="shared" si="5"/>
        <v>269258.71651244134</v>
      </c>
      <c r="H8" s="51">
        <f t="shared" si="6"/>
        <v>270906.52553703455</v>
      </c>
      <c r="I8" s="130">
        <f>SUM('CCG WP:SS WP'!I8)</f>
        <v>436078.95635412092</v>
      </c>
      <c r="J8" s="51">
        <f>SUM('CCG WP:SS WP'!J8)</f>
        <v>463404.28179864609</v>
      </c>
      <c r="K8" s="51">
        <f>SUM('CCG WP:SS WP'!K8)</f>
        <v>485318.03223664808</v>
      </c>
      <c r="L8" s="51">
        <f>SUM('CCG WP:SS WP'!L8)</f>
        <v>508323.50292672688</v>
      </c>
      <c r="M8" s="51">
        <f>SUM('CCG WP:SS WP'!M8)</f>
        <v>531544.10361417697</v>
      </c>
      <c r="N8" s="130">
        <f>SUM('CCG WP:SS WP'!N8)</f>
        <v>435452.35482410743</v>
      </c>
      <c r="O8" s="51">
        <f>SUM('CCG WP:SS WP'!O8)</f>
        <v>462618.41403485346</v>
      </c>
      <c r="P8" s="51">
        <f>SUM('CCG WP:SS WP'!P8)</f>
        <v>484834.61096322676</v>
      </c>
      <c r="Q8" s="51">
        <f>SUM('CCG WP:SS WP'!Q8)</f>
        <v>507415.87743340101</v>
      </c>
      <c r="R8" s="51">
        <f>SUM('CCG WP:SS WP'!R8)</f>
        <v>530552.55672400794</v>
      </c>
      <c r="S8" s="51">
        <f>SUM('CCG WP:SS WP'!S8)</f>
        <v>554097.34166910907</v>
      </c>
      <c r="T8" s="54"/>
    </row>
    <row r="9" spans="1:20">
      <c r="A9" s="105" t="s">
        <v>38</v>
      </c>
      <c r="B9" s="107" t="s">
        <v>39</v>
      </c>
      <c r="C9" s="130">
        <f t="shared" si="1"/>
        <v>325752.79059268185</v>
      </c>
      <c r="D9" s="51">
        <f t="shared" si="2"/>
        <v>327372.48237026436</v>
      </c>
      <c r="E9" s="51">
        <f t="shared" si="3"/>
        <v>328913.17893327709</v>
      </c>
      <c r="F9" s="51">
        <f t="shared" si="4"/>
        <v>330366.23534938338</v>
      </c>
      <c r="G9" s="51">
        <f t="shared" si="5"/>
        <v>331825.38103763148</v>
      </c>
      <c r="H9" s="51">
        <f t="shared" si="6"/>
        <v>333009.49106844503</v>
      </c>
      <c r="I9" s="130">
        <f>SUM('CCG WP:SS WP'!I9)</f>
        <v>540740.87342479033</v>
      </c>
      <c r="J9" s="51">
        <f>SUM('CCG WP:SS WP'!J9)</f>
        <v>573183.90357058146</v>
      </c>
      <c r="K9" s="51">
        <f>SUM('CCG WP:SS WP'!K9)</f>
        <v>599325.99571572407</v>
      </c>
      <c r="L9" s="51">
        <f>SUM('CCG WP:SS WP'!L9)</f>
        <v>626471.67364608089</v>
      </c>
      <c r="M9" s="51">
        <f>SUM('CCG WP:SS WP'!M9)</f>
        <v>653422.18542009499</v>
      </c>
      <c r="N9" s="130">
        <f>SUM('CCG WP:SS WP'!N9)</f>
        <v>541147.49048488191</v>
      </c>
      <c r="O9" s="51">
        <f>SUM('CCG WP:SS WP'!O9)</f>
        <v>573621.40010213503</v>
      </c>
      <c r="P9" s="51">
        <f>SUM('CCG WP:SS WP'!P9)</f>
        <v>599661.68831153784</v>
      </c>
      <c r="Q9" s="51">
        <f>SUM('CCG WP:SS WP'!Q9)</f>
        <v>626591.47281199903</v>
      </c>
      <c r="R9" s="51">
        <f>SUM('CCG WP:SS WP'!R9)</f>
        <v>653835.1165589802</v>
      </c>
      <c r="S9" s="51">
        <f>SUM('CCG WP:SS WP'!S9)</f>
        <v>681119.33954275807</v>
      </c>
      <c r="T9" s="54"/>
    </row>
    <row r="10" spans="1:20">
      <c r="A10" s="105" t="s">
        <v>40</v>
      </c>
      <c r="B10" s="107" t="s">
        <v>41</v>
      </c>
      <c r="C10" s="130">
        <f t="shared" si="1"/>
        <v>358429.75530120661</v>
      </c>
      <c r="D10" s="51">
        <f t="shared" si="2"/>
        <v>360858.82912054949</v>
      </c>
      <c r="E10" s="51">
        <f t="shared" si="3"/>
        <v>363271.74892591615</v>
      </c>
      <c r="F10" s="51">
        <f t="shared" si="4"/>
        <v>365440.00259510154</v>
      </c>
      <c r="G10" s="51">
        <f t="shared" si="5"/>
        <v>367490.08885290829</v>
      </c>
      <c r="H10" s="51">
        <f t="shared" si="6"/>
        <v>369477.38370778639</v>
      </c>
      <c r="I10" s="130">
        <f>SUM('CCG WP:SS WP'!I10)</f>
        <v>596031.87548874924</v>
      </c>
      <c r="J10" s="51">
        <f>SUM('CCG WP:SS WP'!J10)</f>
        <v>633026.60510192625</v>
      </c>
      <c r="K10" s="51">
        <f>SUM('CCG WP:SS WP'!K10)</f>
        <v>662940.1708027086</v>
      </c>
      <c r="L10" s="51">
        <f>SUM('CCG WP:SS WP'!L10)</f>
        <v>693758.77908053331</v>
      </c>
      <c r="M10" s="51">
        <f>SUM('CCG WP:SS WP'!M10)</f>
        <v>724932.62871915009</v>
      </c>
      <c r="N10" s="130">
        <f>SUM('CCG WP:SS WP'!N10)</f>
        <v>595431.16190488194</v>
      </c>
      <c r="O10" s="51">
        <f>SUM('CCG WP:SS WP'!O10)</f>
        <v>632296.10900903388</v>
      </c>
      <c r="P10" s="51">
        <f>SUM('CCG WP:SS WP'!P10)</f>
        <v>662302.89398343232</v>
      </c>
      <c r="Q10" s="51">
        <f>SUM('CCG WP:SS WP'!Q10)</f>
        <v>693114.38321874151</v>
      </c>
      <c r="R10" s="51">
        <f>SUM('CCG WP:SS WP'!R10)</f>
        <v>724109.54318217747</v>
      </c>
      <c r="S10" s="51">
        <f>SUM('CCG WP:SS WP'!S10)</f>
        <v>755708.76601624885</v>
      </c>
      <c r="T10" s="54"/>
    </row>
    <row r="11" spans="1:20">
      <c r="A11" s="105" t="s">
        <v>42</v>
      </c>
      <c r="B11" s="107" t="s">
        <v>43</v>
      </c>
      <c r="C11" s="130">
        <f t="shared" si="1"/>
        <v>346869.56792812352</v>
      </c>
      <c r="D11" s="51">
        <f t="shared" si="2"/>
        <v>347943.80170455814</v>
      </c>
      <c r="E11" s="51">
        <f t="shared" si="3"/>
        <v>348908.14278603456</v>
      </c>
      <c r="F11" s="51">
        <f t="shared" si="4"/>
        <v>349944.72138299228</v>
      </c>
      <c r="G11" s="51">
        <f t="shared" si="5"/>
        <v>350960.12203029817</v>
      </c>
      <c r="H11" s="51">
        <f t="shared" si="6"/>
        <v>351839.88250193017</v>
      </c>
      <c r="I11" s="130">
        <f>SUM('CCG WP:SS WP'!I11)</f>
        <v>574440.35888477997</v>
      </c>
      <c r="J11" s="51">
        <f>SUM('CCG WP:SS WP'!J11)</f>
        <v>607714.14795896818</v>
      </c>
      <c r="K11" s="51">
        <f>SUM('CCG WP:SS WP'!K11)</f>
        <v>634454.46545333555</v>
      </c>
      <c r="L11" s="51">
        <f>SUM('CCG WP:SS WP'!L11)</f>
        <v>662086.41052114638</v>
      </c>
      <c r="M11" s="51">
        <f>SUM('CCG WP:SS WP'!M11)</f>
        <v>689750.51937622146</v>
      </c>
      <c r="N11" s="130">
        <f>SUM('CCG WP:SS WP'!N11)</f>
        <v>576227.1318331915</v>
      </c>
      <c r="O11" s="51">
        <f>SUM('CCG WP:SS WP'!O11)</f>
        <v>609666.42414645758</v>
      </c>
      <c r="P11" s="51">
        <f>SUM('CCG WP:SS WP'!P11)</f>
        <v>636115.72709635959</v>
      </c>
      <c r="Q11" s="51">
        <f>SUM('CCG WP:SS WP'!Q11)</f>
        <v>663725.14776596124</v>
      </c>
      <c r="R11" s="51">
        <f>SUM('CCG WP:SS WP'!R11)</f>
        <v>691538.57844650629</v>
      </c>
      <c r="S11" s="51">
        <f>SUM('CCG WP:SS WP'!S11)</f>
        <v>719633.98888610327</v>
      </c>
      <c r="T11" s="54"/>
    </row>
    <row r="12" spans="1:20">
      <c r="A12" s="105" t="s">
        <v>44</v>
      </c>
      <c r="B12" s="107" t="s">
        <v>45</v>
      </c>
      <c r="C12" s="130">
        <f t="shared" si="1"/>
        <v>185168.04715080059</v>
      </c>
      <c r="D12" s="51">
        <f t="shared" si="2"/>
        <v>185881.78470343491</v>
      </c>
      <c r="E12" s="51">
        <f t="shared" si="3"/>
        <v>186600.59883376161</v>
      </c>
      <c r="F12" s="51">
        <f t="shared" si="4"/>
        <v>187274.72928103674</v>
      </c>
      <c r="G12" s="51">
        <f t="shared" si="5"/>
        <v>187959.02293197729</v>
      </c>
      <c r="H12" s="51">
        <f t="shared" si="6"/>
        <v>188657.8423425924</v>
      </c>
      <c r="I12" s="130">
        <f>SUM('CCG WP:SS WP'!I12)</f>
        <v>307023.81767193001</v>
      </c>
      <c r="J12" s="51">
        <f>SUM('CCG WP:SS WP'!J12)</f>
        <v>325158.42148371384</v>
      </c>
      <c r="K12" s="51">
        <f>SUM('CCG WP:SS WP'!K12)</f>
        <v>339733.48516117799</v>
      </c>
      <c r="L12" s="51">
        <f>SUM('CCG WP:SS WP'!L12)</f>
        <v>354817.89234622364</v>
      </c>
      <c r="M12" s="51">
        <f>SUM('CCG WP:SS WP'!M12)</f>
        <v>370134.01890796755</v>
      </c>
      <c r="N12" s="130">
        <f>SUM('CCG WP:SS WP'!N12)</f>
        <v>307605.11322506267</v>
      </c>
      <c r="O12" s="51">
        <f>SUM('CCG WP:SS WP'!O12)</f>
        <v>325701.68641869002</v>
      </c>
      <c r="P12" s="51">
        <f>SUM('CCG WP:SS WP'!P12)</f>
        <v>340202.93896249379</v>
      </c>
      <c r="Q12" s="51">
        <f>SUM('CCG WP:SS WP'!Q12)</f>
        <v>355195.94887344848</v>
      </c>
      <c r="R12" s="51">
        <f>SUM('CCG WP:SS WP'!R12)</f>
        <v>370358.07593363174</v>
      </c>
      <c r="S12" s="51">
        <f>SUM('CCG WP:SS WP'!S12)</f>
        <v>385870.39835911884</v>
      </c>
      <c r="T12" s="54"/>
    </row>
    <row r="13" spans="1:20">
      <c r="A13" s="105" t="s">
        <v>46</v>
      </c>
      <c r="B13" s="107" t="s">
        <v>47</v>
      </c>
      <c r="C13" s="130">
        <f t="shared" si="1"/>
        <v>321486.91849329183</v>
      </c>
      <c r="D13" s="51">
        <f t="shared" si="2"/>
        <v>322689.33981776825</v>
      </c>
      <c r="E13" s="51">
        <f t="shared" si="3"/>
        <v>323840.09078213782</v>
      </c>
      <c r="F13" s="51">
        <f t="shared" si="4"/>
        <v>324985.09002638579</v>
      </c>
      <c r="G13" s="51">
        <f t="shared" si="5"/>
        <v>326138.04399818752</v>
      </c>
      <c r="H13" s="51">
        <f t="shared" si="6"/>
        <v>327184.1951474942</v>
      </c>
      <c r="I13" s="130">
        <f>SUM('CCG WP:SS WP'!I13)</f>
        <v>533019.64857875195</v>
      </c>
      <c r="J13" s="51">
        <f>SUM('CCG WP:SS WP'!J13)</f>
        <v>564350.18365643232</v>
      </c>
      <c r="K13" s="51">
        <f>SUM('CCG WP:SS WP'!K13)</f>
        <v>589591.77916242159</v>
      </c>
      <c r="L13" s="51">
        <f>SUM('CCG WP:SS WP'!L13)</f>
        <v>615748.7191056934</v>
      </c>
      <c r="M13" s="51">
        <f>SUM('CCG WP:SS WP'!M13)</f>
        <v>642016.07451992435</v>
      </c>
      <c r="N13" s="130">
        <f>SUM('CCG WP:SS WP'!N13)</f>
        <v>534060.93267791939</v>
      </c>
      <c r="O13" s="51">
        <f>SUM('CCG WP:SS WP'!O13)</f>
        <v>565415.60721328016</v>
      </c>
      <c r="P13" s="51">
        <f>SUM('CCG WP:SS WP'!P13)</f>
        <v>590412.63171997282</v>
      </c>
      <c r="Q13" s="51">
        <f>SUM('CCG WP:SS WP'!Q13)</f>
        <v>616385.28521602228</v>
      </c>
      <c r="R13" s="51">
        <f>SUM('CCG WP:SS WP'!R13)</f>
        <v>642628.67820737825</v>
      </c>
      <c r="S13" s="51">
        <f>SUM('CCG WP:SS WP'!S13)</f>
        <v>669204.59892203612</v>
      </c>
      <c r="T13" s="54"/>
    </row>
    <row r="14" spans="1:20">
      <c r="A14" s="105" t="s">
        <v>48</v>
      </c>
      <c r="B14" s="107" t="s">
        <v>49</v>
      </c>
      <c r="C14" s="130">
        <f t="shared" si="1"/>
        <v>190039.29101849219</v>
      </c>
      <c r="D14" s="51">
        <f t="shared" si="2"/>
        <v>190456.45567729007</v>
      </c>
      <c r="E14" s="51">
        <f t="shared" si="3"/>
        <v>190877.22674554211</v>
      </c>
      <c r="F14" s="51">
        <f t="shared" si="4"/>
        <v>191215.49450172816</v>
      </c>
      <c r="G14" s="51">
        <f t="shared" si="5"/>
        <v>191650.87723622684</v>
      </c>
      <c r="H14" s="51">
        <f t="shared" si="6"/>
        <v>192046.18576573249</v>
      </c>
      <c r="I14" s="130">
        <f>SUM('CCG WP:SS WP'!I14)</f>
        <v>314424.36696479371</v>
      </c>
      <c r="J14" s="51">
        <f>SUM('CCG WP:SS WP'!J14)</f>
        <v>332443.50474177854</v>
      </c>
      <c r="K14" s="51">
        <f>SUM('CCG WP:SS WP'!K14)</f>
        <v>346660.02265574131</v>
      </c>
      <c r="L14" s="51">
        <f>SUM('CCG WP:SS WP'!L14)</f>
        <v>361514.71478853782</v>
      </c>
      <c r="M14" s="51">
        <f>SUM('CCG WP:SS WP'!M14)</f>
        <v>376447.2398387249</v>
      </c>
      <c r="N14" s="130">
        <f>SUM('CCG WP:SS WP'!N14)</f>
        <v>315697.32753808534</v>
      </c>
      <c r="O14" s="51">
        <f>SUM('CCG WP:SS WP'!O14)</f>
        <v>333717.41562729666</v>
      </c>
      <c r="P14" s="51">
        <f>SUM('CCG WP:SS WP'!P14)</f>
        <v>347999.92028800875</v>
      </c>
      <c r="Q14" s="51">
        <f>SUM('CCG WP:SS WP'!Q14)</f>
        <v>362670.22929144563</v>
      </c>
      <c r="R14" s="51">
        <f>SUM('CCG WP:SS WP'!R14)</f>
        <v>377632.57670204656</v>
      </c>
      <c r="S14" s="51">
        <f>SUM('CCG WP:SS WP'!S14)</f>
        <v>392800.73006560729</v>
      </c>
      <c r="T14" s="54"/>
    </row>
    <row r="15" spans="1:20">
      <c r="A15" s="105" t="s">
        <v>50</v>
      </c>
      <c r="B15" s="107" t="s">
        <v>51</v>
      </c>
      <c r="C15" s="130">
        <f t="shared" si="1"/>
        <v>234376.44643592657</v>
      </c>
      <c r="D15" s="51">
        <f t="shared" si="2"/>
        <v>234005.89327191687</v>
      </c>
      <c r="E15" s="51">
        <f t="shared" si="3"/>
        <v>233686.83442835973</v>
      </c>
      <c r="F15" s="51">
        <f t="shared" si="4"/>
        <v>233512.25967608212</v>
      </c>
      <c r="G15" s="51">
        <f t="shared" si="5"/>
        <v>233273.95335863635</v>
      </c>
      <c r="H15" s="51">
        <f t="shared" si="6"/>
        <v>233052.53009740965</v>
      </c>
      <c r="I15" s="130">
        <f>SUM('CCG WP:SS WP'!I15)</f>
        <v>386376.23000424524</v>
      </c>
      <c r="J15" s="51">
        <f>SUM('CCG WP:SS WP'!J15)</f>
        <v>407070.17567868589</v>
      </c>
      <c r="K15" s="51">
        <f>SUM('CCG WP:SS WP'!K15)</f>
        <v>423411.96278370265</v>
      </c>
      <c r="L15" s="51">
        <f>SUM('CCG WP:SS WP'!L15)</f>
        <v>440132.36780752329</v>
      </c>
      <c r="M15" s="51">
        <f>SUM('CCG WP:SS WP'!M15)</f>
        <v>456946.99721537856</v>
      </c>
      <c r="N15" s="130">
        <f>SUM('CCG WP:SS WP'!N15)</f>
        <v>389351.15670630062</v>
      </c>
      <c r="O15" s="51">
        <f>SUM('CCG WP:SS WP'!O15)</f>
        <v>410024.65191613213</v>
      </c>
      <c r="P15" s="51">
        <f>SUM('CCG WP:SS WP'!P15)</f>
        <v>426048.72849414218</v>
      </c>
      <c r="Q15" s="51">
        <f>SUM('CCG WP:SS WP'!Q15)</f>
        <v>442892.69015447341</v>
      </c>
      <c r="R15" s="51">
        <f>SUM('CCG WP:SS WP'!R15)</f>
        <v>459647.48690251907</v>
      </c>
      <c r="S15" s="51">
        <f>SUM('CCG WP:SS WP'!S15)</f>
        <v>476672.85658861452</v>
      </c>
      <c r="T15" s="54"/>
    </row>
    <row r="16" spans="1:20">
      <c r="A16" s="105" t="s">
        <v>52</v>
      </c>
      <c r="B16" s="107" t="s">
        <v>53</v>
      </c>
      <c r="C16" s="130">
        <f t="shared" si="1"/>
        <v>328544.84950352437</v>
      </c>
      <c r="D16" s="51">
        <f t="shared" si="2"/>
        <v>330051.28361857188</v>
      </c>
      <c r="E16" s="51">
        <f t="shared" si="3"/>
        <v>331454.75659513223</v>
      </c>
      <c r="F16" s="51">
        <f t="shared" si="4"/>
        <v>332726.64824717108</v>
      </c>
      <c r="G16" s="51">
        <f t="shared" si="5"/>
        <v>333920.84856666968</v>
      </c>
      <c r="H16" s="51">
        <f t="shared" si="6"/>
        <v>335060.59911686834</v>
      </c>
      <c r="I16" s="130">
        <f>SUM('CCG WP:SS WP'!I16)</f>
        <v>544953.34414561267</v>
      </c>
      <c r="J16" s="51">
        <f>SUM('CCG WP:SS WP'!J16)</f>
        <v>577372.4508122697</v>
      </c>
      <c r="K16" s="51">
        <f>SUM('CCG WP:SS WP'!K16)</f>
        <v>603317.86685666163</v>
      </c>
      <c r="L16" s="51">
        <f>SUM('CCG WP:SS WP'!L16)</f>
        <v>630041.30941976095</v>
      </c>
      <c r="M16" s="51">
        <f>SUM('CCG WP:SS WP'!M16)</f>
        <v>656983.11914172256</v>
      </c>
      <c r="N16" s="130">
        <f>SUM('CCG WP:SS WP'!N16)</f>
        <v>545785.71835743333</v>
      </c>
      <c r="O16" s="51">
        <f>SUM('CCG WP:SS WP'!O16)</f>
        <v>578315.19022011932</v>
      </c>
      <c r="P16" s="51">
        <f>SUM('CCG WP:SS WP'!P16)</f>
        <v>604295.39364565001</v>
      </c>
      <c r="Q16" s="51">
        <f>SUM('CCG WP:SS WP'!Q16)</f>
        <v>631068.36674307857</v>
      </c>
      <c r="R16" s="51">
        <f>SUM('CCG WP:SS WP'!R16)</f>
        <v>657964.06610409915</v>
      </c>
      <c r="S16" s="51">
        <f>SUM('CCG WP:SS WP'!S16)</f>
        <v>685314.56339295697</v>
      </c>
      <c r="T16" s="54"/>
    </row>
    <row r="17" spans="1:20">
      <c r="A17" s="105" t="s">
        <v>54</v>
      </c>
      <c r="B17" s="107" t="s">
        <v>55</v>
      </c>
      <c r="C17" s="130">
        <f t="shared" si="1"/>
        <v>212757.39153062741</v>
      </c>
      <c r="D17" s="51">
        <f t="shared" si="2"/>
        <v>213801.8748002818</v>
      </c>
      <c r="E17" s="51">
        <f t="shared" si="3"/>
        <v>214742.43627650873</v>
      </c>
      <c r="F17" s="51">
        <f t="shared" si="4"/>
        <v>215604.25853254407</v>
      </c>
      <c r="G17" s="51">
        <f t="shared" si="5"/>
        <v>216549.54932805765</v>
      </c>
      <c r="H17" s="51">
        <f t="shared" si="6"/>
        <v>217384.08078612277</v>
      </c>
      <c r="I17" s="130">
        <f>SUM('CCG WP:SS WP'!I17)</f>
        <v>352998.04508419934</v>
      </c>
      <c r="J17" s="51">
        <f>SUM('CCG WP:SS WP'!J17)</f>
        <v>374049.50889629778</v>
      </c>
      <c r="K17" s="51">
        <f>SUM('CCG WP:SS WP'!K17)</f>
        <v>390929.47036674153</v>
      </c>
      <c r="L17" s="51">
        <f>SUM('CCG WP:SS WP'!L17)</f>
        <v>408560.56830492156</v>
      </c>
      <c r="M17" s="51">
        <f>SUM('CCG WP:SS WP'!M17)</f>
        <v>426215.81013638049</v>
      </c>
      <c r="N17" s="130">
        <f>SUM('CCG WP:SS WP'!N17)</f>
        <v>353437.12113542523</v>
      </c>
      <c r="O17" s="51">
        <f>SUM('CCG WP:SS WP'!O17)</f>
        <v>374623.21169892774</v>
      </c>
      <c r="P17" s="51">
        <f>SUM('CCG WP:SS WP'!P17)</f>
        <v>391510.04014900461</v>
      </c>
      <c r="Q17" s="51">
        <f>SUM('CCG WP:SS WP'!Q17)</f>
        <v>408927.35226278013</v>
      </c>
      <c r="R17" s="51">
        <f>SUM('CCG WP:SS WP'!R17)</f>
        <v>426693.39935044968</v>
      </c>
      <c r="S17" s="51">
        <f>SUM('CCG WP:SS WP'!S17)</f>
        <v>444625.47015430592</v>
      </c>
      <c r="T17" s="54"/>
    </row>
    <row r="18" spans="1:20">
      <c r="A18" s="105" t="s">
        <v>56</v>
      </c>
      <c r="B18" s="107" t="s">
        <v>57</v>
      </c>
      <c r="C18" s="130">
        <f t="shared" si="1"/>
        <v>186498.9100321616</v>
      </c>
      <c r="D18" s="51">
        <f t="shared" si="2"/>
        <v>188461.40047429892</v>
      </c>
      <c r="E18" s="51">
        <f t="shared" si="3"/>
        <v>190349.69925831162</v>
      </c>
      <c r="F18" s="51">
        <f t="shared" si="4"/>
        <v>192163.5620067436</v>
      </c>
      <c r="G18" s="51">
        <f t="shared" si="5"/>
        <v>193911.76382624256</v>
      </c>
      <c r="H18" s="51">
        <f t="shared" si="6"/>
        <v>195556.72826773828</v>
      </c>
      <c r="I18" s="130">
        <f>SUM('CCG WP:SS WP'!I18)</f>
        <v>311183.2349100642</v>
      </c>
      <c r="J18" s="51">
        <f>SUM('CCG WP:SS WP'!J18)</f>
        <v>331585.79120899702</v>
      </c>
      <c r="K18" s="51">
        <f>SUM('CCG WP:SS WP'!K18)</f>
        <v>348469.6476998179</v>
      </c>
      <c r="L18" s="51">
        <f>SUM('CCG WP:SS WP'!L18)</f>
        <v>365896.51629769162</v>
      </c>
      <c r="M18" s="51">
        <f>SUM('CCG WP:SS WP'!M18)</f>
        <v>383482.51990081719</v>
      </c>
      <c r="N18" s="130">
        <f>SUM('CCG WP:SS WP'!N18)</f>
        <v>309815.9710572171</v>
      </c>
      <c r="O18" s="51">
        <f>SUM('CCG WP:SS WP'!O18)</f>
        <v>330221.68394412333</v>
      </c>
      <c r="P18" s="51">
        <f>SUM('CCG WP:SS WP'!P18)</f>
        <v>347038.15273387998</v>
      </c>
      <c r="Q18" s="51">
        <f>SUM('CCG WP:SS WP'!Q18)</f>
        <v>364468.38827601797</v>
      </c>
      <c r="R18" s="51">
        <f>SUM('CCG WP:SS WP'!R18)</f>
        <v>382087.47114829725</v>
      </c>
      <c r="S18" s="51">
        <f>SUM('CCG WP:SS WP'!S18)</f>
        <v>399981.0010624826</v>
      </c>
      <c r="T18" s="54"/>
    </row>
    <row r="19" spans="1:20">
      <c r="A19" s="105" t="s">
        <v>58</v>
      </c>
      <c r="B19" s="107" t="s">
        <v>59</v>
      </c>
      <c r="C19" s="130">
        <f t="shared" si="1"/>
        <v>266305.13723895967</v>
      </c>
      <c r="D19" s="51">
        <f t="shared" si="2"/>
        <v>267794.17086114443</v>
      </c>
      <c r="E19" s="51">
        <f t="shared" si="3"/>
        <v>269223.64518473187</v>
      </c>
      <c r="F19" s="51">
        <f t="shared" si="4"/>
        <v>270471.5868506495</v>
      </c>
      <c r="G19" s="51">
        <f t="shared" si="5"/>
        <v>271715.03654658544</v>
      </c>
      <c r="H19" s="51">
        <f t="shared" si="6"/>
        <v>272853.98042099521</v>
      </c>
      <c r="I19" s="130">
        <f>SUM('CCG WP:SS WP'!I19)</f>
        <v>442187.66487966891</v>
      </c>
      <c r="J19" s="51">
        <f>SUM('CCG WP:SS WP'!J19)</f>
        <v>469012.03788425738</v>
      </c>
      <c r="K19" s="51">
        <f>SUM('CCG WP:SS WP'!K19)</f>
        <v>490468.92772897461</v>
      </c>
      <c r="L19" s="51">
        <f>SUM('CCG WP:SS WP'!L19)</f>
        <v>512742.92172696959</v>
      </c>
      <c r="M19" s="51">
        <f>SUM('CCG WP:SS WP'!M19)</f>
        <v>535094.57567354001</v>
      </c>
      <c r="N19" s="130">
        <f>SUM('CCG WP:SS WP'!N19)</f>
        <v>442391.77953901025</v>
      </c>
      <c r="O19" s="51">
        <f>SUM('CCG WP:SS WP'!O19)</f>
        <v>469228.40342708305</v>
      </c>
      <c r="P19" s="51">
        <f>SUM('CCG WP:SS WP'!P19)</f>
        <v>490838.05680408102</v>
      </c>
      <c r="Q19" s="51">
        <f>SUM('CCG WP:SS WP'!Q19)</f>
        <v>512991.86122733197</v>
      </c>
      <c r="R19" s="51">
        <f>SUM('CCG WP:SS WP'!R19)</f>
        <v>535392.53698955791</v>
      </c>
      <c r="S19" s="51">
        <f>SUM('CCG WP:SS WP'!S19)</f>
        <v>558080.55902455654</v>
      </c>
      <c r="T19" s="54"/>
    </row>
    <row r="20" spans="1:20">
      <c r="A20" s="105" t="s">
        <v>60</v>
      </c>
      <c r="B20" s="107" t="s">
        <v>61</v>
      </c>
      <c r="C20" s="130">
        <f t="shared" si="1"/>
        <v>420788.4889200672</v>
      </c>
      <c r="D20" s="51">
        <f t="shared" si="2"/>
        <v>422349.84049820853</v>
      </c>
      <c r="E20" s="51">
        <f t="shared" si="3"/>
        <v>423850.51523104782</v>
      </c>
      <c r="F20" s="51">
        <f t="shared" si="4"/>
        <v>425456.67666430946</v>
      </c>
      <c r="G20" s="51">
        <f t="shared" si="5"/>
        <v>426919.08371209115</v>
      </c>
      <c r="H20" s="51">
        <f t="shared" si="6"/>
        <v>428303.18932985258</v>
      </c>
      <c r="I20" s="130">
        <f>SUM('CCG WP:SS WP'!I20)</f>
        <v>697368.86089422239</v>
      </c>
      <c r="J20" s="51">
        <f>SUM('CCG WP:SS WP'!J20)</f>
        <v>738333.17407444131</v>
      </c>
      <c r="K20" s="51">
        <f>SUM('CCG WP:SS WP'!K20)</f>
        <v>771488.75742104067</v>
      </c>
      <c r="L20" s="51">
        <f>SUM('CCG WP:SS WP'!L20)</f>
        <v>805528.07624880504</v>
      </c>
      <c r="M20" s="51">
        <f>SUM('CCG WP:SS WP'!M20)</f>
        <v>839831.5978503743</v>
      </c>
      <c r="N20" s="130">
        <f>SUM('CCG WP:SS WP'!N20)</f>
        <v>699022.82153814181</v>
      </c>
      <c r="O20" s="51">
        <f>SUM('CCG WP:SS WP'!O20)</f>
        <v>740040.53451714735</v>
      </c>
      <c r="P20" s="51">
        <f>SUM('CCG WP:SS WP'!P20)</f>
        <v>772747.73962987133</v>
      </c>
      <c r="Q20" s="51">
        <f>SUM('CCG WP:SS WP'!Q20)</f>
        <v>806945.43547059165</v>
      </c>
      <c r="R20" s="51">
        <f>SUM('CCG WP:SS WP'!R20)</f>
        <v>841209.57832484844</v>
      </c>
      <c r="S20" s="51">
        <f>SUM('CCG WP:SS WP'!S20)</f>
        <v>876027.84084146819</v>
      </c>
      <c r="T20" s="54"/>
    </row>
    <row r="21" spans="1:20">
      <c r="A21" s="105" t="s">
        <v>62</v>
      </c>
      <c r="B21" s="107" t="s">
        <v>63</v>
      </c>
      <c r="C21" s="130">
        <f t="shared" si="1"/>
        <v>201531.77954422223</v>
      </c>
      <c r="D21" s="51">
        <f t="shared" si="2"/>
        <v>203039.01866246664</v>
      </c>
      <c r="E21" s="51">
        <f t="shared" si="3"/>
        <v>204508.11029375927</v>
      </c>
      <c r="F21" s="51">
        <f t="shared" si="4"/>
        <v>205861.28433967129</v>
      </c>
      <c r="G21" s="51">
        <f t="shared" si="5"/>
        <v>207207.38317709291</v>
      </c>
      <c r="H21" s="51">
        <f t="shared" si="6"/>
        <v>208478.89043608488</v>
      </c>
      <c r="I21" s="130">
        <f>SUM('CCG WP:SS WP'!I21)</f>
        <v>335272.70746777643</v>
      </c>
      <c r="J21" s="51">
        <f>SUM('CCG WP:SS WP'!J21)</f>
        <v>356282.37798106926</v>
      </c>
      <c r="K21" s="51">
        <f>SUM('CCG WP:SS WP'!K21)</f>
        <v>373325.76137644413</v>
      </c>
      <c r="L21" s="51">
        <f>SUM('CCG WP:SS WP'!L21)</f>
        <v>391035.96455931128</v>
      </c>
      <c r="M21" s="51">
        <f>SUM('CCG WP:SS WP'!M21)</f>
        <v>408880.68640024215</v>
      </c>
      <c r="N21" s="130">
        <f>SUM('CCG WP:SS WP'!N21)</f>
        <v>334788.89483919699</v>
      </c>
      <c r="O21" s="51">
        <f>SUM('CCG WP:SS WP'!O21)</f>
        <v>355764.5569880266</v>
      </c>
      <c r="P21" s="51">
        <f>SUM('CCG WP:SS WP'!P21)</f>
        <v>372851.21590410819</v>
      </c>
      <c r="Q21" s="51">
        <f>SUM('CCG WP:SS WP'!Q21)</f>
        <v>390448.27088018914</v>
      </c>
      <c r="R21" s="51">
        <f>SUM('CCG WP:SS WP'!R21)</f>
        <v>408285.41538271133</v>
      </c>
      <c r="S21" s="51">
        <f>SUM('CCG WP:SS WP'!S21)</f>
        <v>426411.2824737702</v>
      </c>
      <c r="T21" s="54"/>
    </row>
    <row r="22" spans="1:20">
      <c r="A22" s="105" t="s">
        <v>64</v>
      </c>
      <c r="B22" s="107" t="s">
        <v>65</v>
      </c>
      <c r="C22" s="130">
        <f t="shared" si="1"/>
        <v>262337.56020295562</v>
      </c>
      <c r="D22" s="51">
        <f t="shared" si="2"/>
        <v>263639.62347432767</v>
      </c>
      <c r="E22" s="51">
        <f t="shared" si="3"/>
        <v>264973.23962711828</v>
      </c>
      <c r="F22" s="51">
        <f t="shared" si="4"/>
        <v>266176.32371811027</v>
      </c>
      <c r="G22" s="51">
        <f t="shared" si="5"/>
        <v>267439.33976968192</v>
      </c>
      <c r="H22" s="51">
        <f t="shared" si="6"/>
        <v>268574.2526858364</v>
      </c>
      <c r="I22" s="130">
        <f>SUM('CCG WP:SS WP'!I22)</f>
        <v>435244.10900014307</v>
      </c>
      <c r="J22" s="51">
        <f>SUM('CCG WP:SS WP'!J22)</f>
        <v>461496.79302951728</v>
      </c>
      <c r="K22" s="51">
        <f>SUM('CCG WP:SS WP'!K22)</f>
        <v>482572.56370460376</v>
      </c>
      <c r="L22" s="51">
        <f>SUM('CCG WP:SS WP'!L22)</f>
        <v>504493.38660258905</v>
      </c>
      <c r="M22" s="51">
        <f>SUM('CCG WP:SS WP'!M22)</f>
        <v>526484.50038685533</v>
      </c>
      <c r="N22" s="130">
        <f>SUM('CCG WP:SS WP'!N22)</f>
        <v>435800.75585988036</v>
      </c>
      <c r="O22" s="51">
        <f>SUM('CCG WP:SS WP'!O22)</f>
        <v>461948.81391619344</v>
      </c>
      <c r="P22" s="51">
        <f>SUM('CCG WP:SS WP'!P22)</f>
        <v>483088.88305265654</v>
      </c>
      <c r="Q22" s="51">
        <f>SUM('CCG WP:SS WP'!Q22)</f>
        <v>504845.21982045064</v>
      </c>
      <c r="R22" s="51">
        <f>SUM('CCG WP:SS WP'!R22)</f>
        <v>526967.62177735916</v>
      </c>
      <c r="S22" s="51">
        <f>SUM('CCG WP:SS WP'!S22)</f>
        <v>549327.03875988931</v>
      </c>
      <c r="T22" s="54"/>
    </row>
    <row r="23" spans="1:20">
      <c r="A23" s="105" t="s">
        <v>66</v>
      </c>
      <c r="B23" s="107" t="s">
        <v>67</v>
      </c>
      <c r="C23" s="130">
        <f t="shared" si="1"/>
        <v>213623.35897798979</v>
      </c>
      <c r="D23" s="51">
        <f t="shared" si="2"/>
        <v>214185.08605320263</v>
      </c>
      <c r="E23" s="51">
        <f t="shared" si="3"/>
        <v>214689.29502520934</v>
      </c>
      <c r="F23" s="51">
        <f t="shared" si="4"/>
        <v>215125.41039764532</v>
      </c>
      <c r="G23" s="51">
        <f t="shared" si="5"/>
        <v>215540.2012948019</v>
      </c>
      <c r="H23" s="51">
        <f t="shared" si="6"/>
        <v>215990.14939252802</v>
      </c>
      <c r="I23" s="130">
        <f>SUM('CCG WP:SS WP'!I23)</f>
        <v>353583.64304166345</v>
      </c>
      <c r="J23" s="51">
        <f>SUM('CCG WP:SS WP'!J23)</f>
        <v>373908.56018486049</v>
      </c>
      <c r="K23" s="51">
        <f>SUM('CCG WP:SS WP'!K23)</f>
        <v>389985.05153760442</v>
      </c>
      <c r="L23" s="51">
        <f>SUM('CCG WP:SS WP'!L23)</f>
        <v>406566.88826409809</v>
      </c>
      <c r="M23" s="51">
        <f>SUM('CCG WP:SS WP'!M23)</f>
        <v>423367.71121629328</v>
      </c>
      <c r="N23" s="130">
        <f>SUM('CCG WP:SS WP'!N23)</f>
        <v>354875.68474720314</v>
      </c>
      <c r="O23" s="51">
        <f>SUM('CCG WP:SS WP'!O23)</f>
        <v>375294.67367961654</v>
      </c>
      <c r="P23" s="51">
        <f>SUM('CCG WP:SS WP'!P23)</f>
        <v>391413.15509083658</v>
      </c>
      <c r="Q23" s="51">
        <f>SUM('CCG WP:SS WP'!Q23)</f>
        <v>408019.1415378488</v>
      </c>
      <c r="R23" s="51">
        <f>SUM('CCG WP:SS WP'!R23)</f>
        <v>424704.56056147977</v>
      </c>
      <c r="S23" s="51">
        <f>SUM('CCG WP:SS WP'!S23)</f>
        <v>441774.39937212807</v>
      </c>
      <c r="T23" s="54"/>
    </row>
    <row r="24" spans="1:20">
      <c r="A24" s="105" t="s">
        <v>68</v>
      </c>
      <c r="B24" s="107" t="s">
        <v>69</v>
      </c>
      <c r="C24" s="130">
        <f t="shared" si="1"/>
        <v>149688.25363303162</v>
      </c>
      <c r="D24" s="51">
        <f t="shared" si="2"/>
        <v>150352.78532068687</v>
      </c>
      <c r="E24" s="51">
        <f t="shared" si="3"/>
        <v>150957.99697509519</v>
      </c>
      <c r="F24" s="51">
        <f t="shared" si="4"/>
        <v>151638.46500257336</v>
      </c>
      <c r="G24" s="51">
        <f t="shared" si="5"/>
        <v>152216.74579801809</v>
      </c>
      <c r="H24" s="51">
        <f t="shared" si="6"/>
        <v>152675.38092324842</v>
      </c>
      <c r="I24" s="130">
        <f>SUM('CCG WP:SS WP'!I24)</f>
        <v>248342.44264227987</v>
      </c>
      <c r="J24" s="51">
        <f>SUM('CCG WP:SS WP'!J24)</f>
        <v>263058.14503329888</v>
      </c>
      <c r="K24" s="51">
        <f>SUM('CCG WP:SS WP'!K24)</f>
        <v>275088.16731200204</v>
      </c>
      <c r="L24" s="51">
        <f>SUM('CCG WP:SS WP'!L24)</f>
        <v>287362.00187667017</v>
      </c>
      <c r="M24" s="51">
        <f>SUM('CCG WP:SS WP'!M24)</f>
        <v>299557.14336192643</v>
      </c>
      <c r="N24" s="130">
        <f>SUM('CCG WP:SS WP'!N24)</f>
        <v>248665.32274735128</v>
      </c>
      <c r="O24" s="51">
        <f>SUM('CCG WP:SS WP'!O24)</f>
        <v>263447.84570916626</v>
      </c>
      <c r="P24" s="51">
        <f>SUM('CCG WP:SS WP'!P24)</f>
        <v>275220.73643810156</v>
      </c>
      <c r="Q24" s="51">
        <f>SUM('CCG WP:SS WP'!Q24)</f>
        <v>287606.17446401081</v>
      </c>
      <c r="R24" s="51">
        <f>SUM('CCG WP:SS WP'!R24)</f>
        <v>299930.80523213197</v>
      </c>
      <c r="S24" s="51">
        <f>SUM('CCG WP:SS WP'!S24)</f>
        <v>312273.84626556601</v>
      </c>
      <c r="T24" s="54"/>
    </row>
    <row r="25" spans="1:20">
      <c r="A25" s="105" t="s">
        <v>70</v>
      </c>
      <c r="B25" s="107" t="s">
        <v>71</v>
      </c>
      <c r="C25" s="130">
        <f t="shared" si="1"/>
        <v>308733.93658014666</v>
      </c>
      <c r="D25" s="51">
        <f t="shared" si="2"/>
        <v>310833.03888217564</v>
      </c>
      <c r="E25" s="51">
        <f t="shared" si="3"/>
        <v>312873.17320676905</v>
      </c>
      <c r="F25" s="51">
        <f t="shared" si="4"/>
        <v>314890.4394456172</v>
      </c>
      <c r="G25" s="51">
        <f t="shared" si="5"/>
        <v>316796.21465236798</v>
      </c>
      <c r="H25" s="51">
        <f t="shared" si="6"/>
        <v>318550.1550965468</v>
      </c>
      <c r="I25" s="130">
        <f>SUM('CCG WP:SS WP'!I25)</f>
        <v>513134.10294399859</v>
      </c>
      <c r="J25" s="51">
        <f>SUM('CCG WP:SS WP'!J25)</f>
        <v>544909.14710650966</v>
      </c>
      <c r="K25" s="51">
        <f>SUM('CCG WP:SS WP'!K25)</f>
        <v>570857.8447288532</v>
      </c>
      <c r="L25" s="51">
        <f>SUM('CCG WP:SS WP'!L25)</f>
        <v>597582.00541012781</v>
      </c>
      <c r="M25" s="51">
        <f>SUM('CCG WP:SS WP'!M25)</f>
        <v>624429.65621667972</v>
      </c>
      <c r="N25" s="130">
        <f>SUM('CCG WP:SS WP'!N25)</f>
        <v>512875.40685036994</v>
      </c>
      <c r="O25" s="51">
        <f>SUM('CCG WP:SS WP'!O25)</f>
        <v>544641.02074386878</v>
      </c>
      <c r="P25" s="51">
        <f>SUM('CCG WP:SS WP'!P25)</f>
        <v>570418.1750364562</v>
      </c>
      <c r="Q25" s="51">
        <f>SUM('CCG WP:SS WP'!Q25)</f>
        <v>597239.19430804253</v>
      </c>
      <c r="R25" s="51">
        <f>SUM('CCG WP:SS WP'!R25)</f>
        <v>624221.35788697959</v>
      </c>
      <c r="S25" s="51">
        <f>SUM('CCG WP:SS WP'!S25)</f>
        <v>651545.00718421896</v>
      </c>
      <c r="T25" s="54"/>
    </row>
    <row r="26" spans="1:20">
      <c r="A26" s="105" t="s">
        <v>72</v>
      </c>
      <c r="B26" s="107" t="s">
        <v>73</v>
      </c>
      <c r="C26" s="130">
        <f t="shared" si="1"/>
        <v>350479.94689471956</v>
      </c>
      <c r="D26" s="51">
        <f t="shared" si="2"/>
        <v>352265.55337437056</v>
      </c>
      <c r="E26" s="51">
        <f t="shared" si="3"/>
        <v>353892.36432339606</v>
      </c>
      <c r="F26" s="51">
        <f t="shared" si="4"/>
        <v>355461.32254685828</v>
      </c>
      <c r="G26" s="51">
        <f t="shared" si="5"/>
        <v>356957.49522299605</v>
      </c>
      <c r="H26" s="51">
        <f t="shared" si="6"/>
        <v>358375.25085206027</v>
      </c>
      <c r="I26" s="130">
        <f>SUM('CCG WP:SS WP'!I26)</f>
        <v>581827.91893416503</v>
      </c>
      <c r="J26" s="51">
        <f>SUM('CCG WP:SS WP'!J26)</f>
        <v>616688.25759781781</v>
      </c>
      <c r="K26" s="51">
        <f>SUM('CCG WP:SS WP'!K26)</f>
        <v>644812.52435448102</v>
      </c>
      <c r="L26" s="51">
        <f>SUM('CCG WP:SS WP'!L26)</f>
        <v>673885.23918286944</v>
      </c>
      <c r="M26" s="51">
        <f>SUM('CCG WP:SS WP'!M26)</f>
        <v>703157.73997576209</v>
      </c>
      <c r="N26" s="130">
        <f>SUM('CCG WP:SS WP'!N26)</f>
        <v>582224.7704533186</v>
      </c>
      <c r="O26" s="51">
        <f>SUM('CCG WP:SS WP'!O26)</f>
        <v>617238.98866312846</v>
      </c>
      <c r="P26" s="51">
        <f>SUM('CCG WP:SS WP'!P26)</f>
        <v>645202.76554129599</v>
      </c>
      <c r="Q26" s="51">
        <f>SUM('CCG WP:SS WP'!Q26)</f>
        <v>674188.24864710169</v>
      </c>
      <c r="R26" s="51">
        <f>SUM('CCG WP:SS WP'!R26)</f>
        <v>703355.91800092265</v>
      </c>
      <c r="S26" s="51">
        <f>SUM('CCG WP:SS WP'!S26)</f>
        <v>733001.07268911228</v>
      </c>
      <c r="T26" s="54"/>
    </row>
    <row r="27" spans="1:20">
      <c r="A27" s="105" t="s">
        <v>74</v>
      </c>
      <c r="B27" s="107" t="s">
        <v>75</v>
      </c>
      <c r="C27" s="130">
        <f t="shared" si="1"/>
        <v>204084.61540626918</v>
      </c>
      <c r="D27" s="51">
        <f t="shared" si="2"/>
        <v>204680.52336607099</v>
      </c>
      <c r="E27" s="51">
        <f t="shared" si="3"/>
        <v>205282.67787876935</v>
      </c>
      <c r="F27" s="51">
        <f t="shared" si="4"/>
        <v>205875.81936073792</v>
      </c>
      <c r="G27" s="51">
        <f t="shared" si="5"/>
        <v>206442.89093330927</v>
      </c>
      <c r="H27" s="51">
        <f t="shared" si="6"/>
        <v>206963.07491230057</v>
      </c>
      <c r="I27" s="130">
        <f>SUM('CCG WP:SS WP'!I27)</f>
        <v>337998.4464608577</v>
      </c>
      <c r="J27" s="51">
        <f>SUM('CCG WP:SS WP'!J27)</f>
        <v>357631.68526581291</v>
      </c>
      <c r="K27" s="51">
        <f>SUM('CCG WP:SS WP'!K27)</f>
        <v>373371.14214307501</v>
      </c>
      <c r="L27" s="51">
        <f>SUM('CCG WP:SS WP'!L27)</f>
        <v>389579.4039151367</v>
      </c>
      <c r="M27" s="51">
        <f>SUM('CCG WP:SS WP'!M27)</f>
        <v>405885.30821288435</v>
      </c>
      <c r="N27" s="130">
        <f>SUM('CCG WP:SS WP'!N27)</f>
        <v>339029.72027572832</v>
      </c>
      <c r="O27" s="51">
        <f>SUM('CCG WP:SS WP'!O27)</f>
        <v>358640.79820273811</v>
      </c>
      <c r="P27" s="51">
        <f>SUM('CCG WP:SS WP'!P27)</f>
        <v>374263.37733602442</v>
      </c>
      <c r="Q27" s="51">
        <f>SUM('CCG WP:SS WP'!Q27)</f>
        <v>390475.83883139899</v>
      </c>
      <c r="R27" s="51">
        <f>SUM('CCG WP:SS WP'!R27)</f>
        <v>406779.0451534068</v>
      </c>
      <c r="S27" s="51">
        <f>SUM('CCG WP:SS WP'!S27)</f>
        <v>423310.91657994513</v>
      </c>
      <c r="T27" s="54"/>
    </row>
    <row r="28" spans="1:20">
      <c r="A28" s="105" t="s">
        <v>76</v>
      </c>
      <c r="B28" s="107" t="s">
        <v>77</v>
      </c>
      <c r="C28" s="130">
        <f t="shared" si="1"/>
        <v>376873.49993761315</v>
      </c>
      <c r="D28" s="51">
        <f t="shared" si="2"/>
        <v>378166.52619023039</v>
      </c>
      <c r="E28" s="51">
        <f t="shared" si="3"/>
        <v>379456.90535050043</v>
      </c>
      <c r="F28" s="51">
        <f t="shared" si="4"/>
        <v>380603.18001887534</v>
      </c>
      <c r="G28" s="51">
        <f t="shared" si="5"/>
        <v>381757.23138234328</v>
      </c>
      <c r="H28" s="51">
        <f t="shared" si="6"/>
        <v>382691.3553423463</v>
      </c>
      <c r="I28" s="130">
        <f>SUM('CCG WP:SS WP'!I28)</f>
        <v>624660.3546177689</v>
      </c>
      <c r="J28" s="51">
        <f>SUM('CCG WP:SS WP'!J28)</f>
        <v>661274.15732917399</v>
      </c>
      <c r="K28" s="51">
        <f>SUM('CCG WP:SS WP'!K28)</f>
        <v>690495.99434904079</v>
      </c>
      <c r="L28" s="51">
        <f>SUM('CCG WP:SS WP'!L28)</f>
        <v>720759.21814703406</v>
      </c>
      <c r="M28" s="51">
        <f>SUM('CCG WP:SS WP'!M28)</f>
        <v>750935.15662468132</v>
      </c>
      <c r="N28" s="130">
        <f>SUM('CCG WP:SS WP'!N28)</f>
        <v>626070.30426487874</v>
      </c>
      <c r="O28" s="51">
        <f>SUM('CCG WP:SS WP'!O28)</f>
        <v>662622.62073589663</v>
      </c>
      <c r="P28" s="51">
        <f>SUM('CCG WP:SS WP'!P28)</f>
        <v>691811.04035394127</v>
      </c>
      <c r="Q28" s="51">
        <f>SUM('CCG WP:SS WP'!Q28)</f>
        <v>721873.73165646568</v>
      </c>
      <c r="R28" s="51">
        <f>SUM('CCG WP:SS WP'!R28)</f>
        <v>752221.79538400285</v>
      </c>
      <c r="S28" s="51">
        <f>SUM('CCG WP:SS WP'!S28)</f>
        <v>782735.89849704155</v>
      </c>
      <c r="T28" s="54"/>
    </row>
    <row r="29" spans="1:20">
      <c r="A29" s="105" t="s">
        <v>78</v>
      </c>
      <c r="B29" s="107" t="s">
        <v>79</v>
      </c>
      <c r="C29" s="130">
        <f t="shared" si="1"/>
        <v>184918.33045252203</v>
      </c>
      <c r="D29" s="51">
        <f t="shared" si="2"/>
        <v>185937.059357619</v>
      </c>
      <c r="E29" s="51">
        <f t="shared" si="3"/>
        <v>186848.10104946158</v>
      </c>
      <c r="F29" s="51">
        <f t="shared" si="4"/>
        <v>187770.54970232616</v>
      </c>
      <c r="G29" s="51">
        <f t="shared" si="5"/>
        <v>188572.69809773468</v>
      </c>
      <c r="H29" s="51">
        <f t="shared" si="6"/>
        <v>189338.65158909472</v>
      </c>
      <c r="I29" s="130">
        <f>SUM('CCG WP:SS WP'!I29)</f>
        <v>307127.47393409716</v>
      </c>
      <c r="J29" s="51">
        <f>SUM('CCG WP:SS WP'!J29)</f>
        <v>325620.44836378674</v>
      </c>
      <c r="K29" s="51">
        <f>SUM('CCG WP:SS WP'!K29)</f>
        <v>340645.76995857002</v>
      </c>
      <c r="L29" s="51">
        <f>SUM('CCG WP:SS WP'!L29)</f>
        <v>356033.04472644953</v>
      </c>
      <c r="M29" s="51">
        <f>SUM('CCG WP:SS WP'!M29)</f>
        <v>371537.38023723423</v>
      </c>
      <c r="N29" s="130">
        <f>SUM('CCG WP:SS WP'!N29)</f>
        <v>307190.27851448429</v>
      </c>
      <c r="O29" s="51">
        <f>SUM('CCG WP:SS WP'!O29)</f>
        <v>325798.53855572268</v>
      </c>
      <c r="P29" s="51">
        <f>SUM('CCG WP:SS WP'!P29)</f>
        <v>340654.17535566242</v>
      </c>
      <c r="Q29" s="51">
        <f>SUM('CCG WP:SS WP'!Q29)</f>
        <v>356136.35020622221</v>
      </c>
      <c r="R29" s="51">
        <f>SUM('CCG WP:SS WP'!R29)</f>
        <v>371567.27329001733</v>
      </c>
      <c r="S29" s="51">
        <f>SUM('CCG WP:SS WP'!S29)</f>
        <v>387262.88823333976</v>
      </c>
      <c r="T29" s="54"/>
    </row>
    <row r="30" spans="1:20">
      <c r="A30" s="105" t="s">
        <v>80</v>
      </c>
      <c r="B30" s="107" t="s">
        <v>81</v>
      </c>
      <c r="C30" s="130">
        <f t="shared" si="1"/>
        <v>184070.38567199488</v>
      </c>
      <c r="D30" s="51">
        <f t="shared" si="2"/>
        <v>184561.54148567514</v>
      </c>
      <c r="E30" s="51">
        <f t="shared" si="3"/>
        <v>184962.74329719838</v>
      </c>
      <c r="F30" s="51">
        <f t="shared" si="4"/>
        <v>185475.24780947212</v>
      </c>
      <c r="G30" s="51">
        <f t="shared" si="5"/>
        <v>185920.4854515311</v>
      </c>
      <c r="H30" s="51">
        <f t="shared" si="6"/>
        <v>186327.04690249354</v>
      </c>
      <c r="I30" s="130">
        <f>SUM('CCG WP:SS WP'!I30)</f>
        <v>304704.04060797329</v>
      </c>
      <c r="J30" s="51">
        <f>SUM('CCG WP:SS WP'!J30)</f>
        <v>322151.22310090385</v>
      </c>
      <c r="K30" s="51">
        <f>SUM('CCG WP:SS WP'!K30)</f>
        <v>336274.72694927308</v>
      </c>
      <c r="L30" s="51">
        <f>SUM('CCG WP:SS WP'!L30)</f>
        <v>350722.48798362649</v>
      </c>
      <c r="M30" s="51">
        <f>SUM('CCG WP:SS WP'!M30)</f>
        <v>365259.4210052999</v>
      </c>
      <c r="N30" s="130">
        <f>SUM('CCG WP:SS WP'!N30)</f>
        <v>305781.65454163315</v>
      </c>
      <c r="O30" s="51">
        <f>SUM('CCG WP:SS WP'!O30)</f>
        <v>323388.35892835393</v>
      </c>
      <c r="P30" s="51">
        <f>SUM('CCG WP:SS WP'!P30)</f>
        <v>337216.86458429089</v>
      </c>
      <c r="Q30" s="51">
        <f>SUM('CCG WP:SS WP'!Q30)</f>
        <v>351782.94952630531</v>
      </c>
      <c r="R30" s="51">
        <f>SUM('CCG WP:SS WP'!R30)</f>
        <v>366341.30245184008</v>
      </c>
      <c r="S30" s="51">
        <f>SUM('CCG WP:SS WP'!S30)</f>
        <v>381103.11726549052</v>
      </c>
      <c r="T30" s="54"/>
    </row>
    <row r="31" spans="1:20">
      <c r="A31" s="105" t="s">
        <v>82</v>
      </c>
      <c r="B31" s="107" t="s">
        <v>83</v>
      </c>
      <c r="C31" s="130">
        <f t="shared" si="1"/>
        <v>141285.44329031027</v>
      </c>
      <c r="D31" s="51">
        <f t="shared" si="2"/>
        <v>141900.29361644111</v>
      </c>
      <c r="E31" s="51">
        <f t="shared" si="3"/>
        <v>142461.05158046662</v>
      </c>
      <c r="F31" s="51">
        <f t="shared" si="4"/>
        <v>143019.54767738088</v>
      </c>
      <c r="G31" s="51">
        <f t="shared" si="5"/>
        <v>143637.52633387558</v>
      </c>
      <c r="H31" s="51">
        <f t="shared" si="6"/>
        <v>144157.43357370078</v>
      </c>
      <c r="I31" s="130">
        <f>SUM('CCG WP:SS WP'!I31)</f>
        <v>234331.18610926706</v>
      </c>
      <c r="J31" s="51">
        <f>SUM('CCG WP:SS WP'!J31)</f>
        <v>248191.92209588917</v>
      </c>
      <c r="K31" s="51">
        <f>SUM('CCG WP:SS WP'!K31)</f>
        <v>259385.87827792449</v>
      </c>
      <c r="L31" s="51">
        <f>SUM('CCG WP:SS WP'!L31)</f>
        <v>271069.88727725809</v>
      </c>
      <c r="M31" s="51">
        <f>SUM('CCG WP:SS WP'!M31)</f>
        <v>282730.08295791462</v>
      </c>
      <c r="N31" s="130">
        <f>SUM('CCG WP:SS WP'!N31)</f>
        <v>234706.39480782126</v>
      </c>
      <c r="O31" s="51">
        <f>SUM('CCG WP:SS WP'!O31)</f>
        <v>248637.40687619994</v>
      </c>
      <c r="P31" s="51">
        <f>SUM('CCG WP:SS WP'!P31)</f>
        <v>259729.43676638015</v>
      </c>
      <c r="Q31" s="51">
        <f>SUM('CCG WP:SS WP'!Q31)</f>
        <v>271259.04354391003</v>
      </c>
      <c r="R31" s="51">
        <f>SUM('CCG WP:SS WP'!R31)</f>
        <v>283026.14609851816</v>
      </c>
      <c r="S31" s="51">
        <f>SUM('CCG WP:SS WP'!S31)</f>
        <v>294851.70416874683</v>
      </c>
      <c r="T31" s="54"/>
    </row>
    <row r="32" spans="1:20">
      <c r="A32" s="105" t="s">
        <v>84</v>
      </c>
      <c r="B32" s="107" t="s">
        <v>85</v>
      </c>
      <c r="C32" s="130">
        <f t="shared" si="1"/>
        <v>326901.45386022731</v>
      </c>
      <c r="D32" s="51">
        <f t="shared" si="2"/>
        <v>328076.65405576228</v>
      </c>
      <c r="E32" s="51">
        <f t="shared" si="3"/>
        <v>329443.6830376545</v>
      </c>
      <c r="F32" s="51">
        <f t="shared" si="4"/>
        <v>330583.82509588834</v>
      </c>
      <c r="G32" s="51">
        <f t="shared" si="5"/>
        <v>331765.8252567281</v>
      </c>
      <c r="H32" s="51">
        <f t="shared" si="6"/>
        <v>332750.03516710497</v>
      </c>
      <c r="I32" s="130">
        <f>SUM('CCG WP:SS WP'!I32)</f>
        <v>541847.65507652354</v>
      </c>
      <c r="J32" s="51">
        <f>SUM('CCG WP:SS WP'!J32)</f>
        <v>574038.26001328847</v>
      </c>
      <c r="K32" s="51">
        <f>SUM('CCG WP:SS WP'!K32)</f>
        <v>599647.81585428934</v>
      </c>
      <c r="L32" s="51">
        <f>SUM('CCG WP:SS WP'!L32)</f>
        <v>626247.81818023219</v>
      </c>
      <c r="M32" s="51">
        <f>SUM('CCG WP:SS WP'!M32)</f>
        <v>652781.81335857604</v>
      </c>
      <c r="N32" s="130">
        <f>SUM('CCG WP:SS WP'!N32)</f>
        <v>543055.67442864319</v>
      </c>
      <c r="O32" s="51">
        <f>SUM('CCG WP:SS WP'!O32)</f>
        <v>574855.24830227415</v>
      </c>
      <c r="P32" s="51">
        <f>SUM('CCG WP:SS WP'!P32)</f>
        <v>600628.88271803409</v>
      </c>
      <c r="Q32" s="51">
        <f>SUM('CCG WP:SS WP'!Q32)</f>
        <v>627004.16595416341</v>
      </c>
      <c r="R32" s="51">
        <f>SUM('CCG WP:SS WP'!R32)</f>
        <v>653717.76670217619</v>
      </c>
      <c r="S32" s="51">
        <f>SUM('CCG WP:SS WP'!S32)</f>
        <v>680588.66267948248</v>
      </c>
      <c r="T32" s="54"/>
    </row>
    <row r="33" spans="1:20">
      <c r="A33" s="105" t="s">
        <v>86</v>
      </c>
      <c r="B33" s="107" t="s">
        <v>87</v>
      </c>
      <c r="C33" s="130">
        <f t="shared" si="1"/>
        <v>228353.36964883297</v>
      </c>
      <c r="D33" s="51">
        <f t="shared" si="2"/>
        <v>229327.4848108952</v>
      </c>
      <c r="E33" s="51">
        <f t="shared" si="3"/>
        <v>230180.2107222589</v>
      </c>
      <c r="F33" s="51">
        <f t="shared" si="4"/>
        <v>231021.98719600795</v>
      </c>
      <c r="G33" s="51">
        <f t="shared" si="5"/>
        <v>231877.63858078994</v>
      </c>
      <c r="H33" s="51">
        <f t="shared" si="6"/>
        <v>232511.65571257108</v>
      </c>
      <c r="I33" s="130">
        <f>SUM('CCG WP:SS WP'!I33)</f>
        <v>378840.54595317488</v>
      </c>
      <c r="J33" s="51">
        <f>SUM('CCG WP:SS WP'!J33)</f>
        <v>401168.31141431158</v>
      </c>
      <c r="K33" s="51">
        <f>SUM('CCG WP:SS WP'!K33)</f>
        <v>419174.47327777161</v>
      </c>
      <c r="L33" s="51">
        <f>SUM('CCG WP:SS WP'!L33)</f>
        <v>437846.81504380261</v>
      </c>
      <c r="M33" s="51">
        <f>SUM('CCG WP:SS WP'!M33)</f>
        <v>456320.57959259069</v>
      </c>
      <c r="N33" s="130">
        <f>SUM('CCG WP:SS WP'!N33)</f>
        <v>379345.49295618123</v>
      </c>
      <c r="O33" s="51">
        <f>SUM('CCG WP:SS WP'!O33)</f>
        <v>401827.15409276378</v>
      </c>
      <c r="P33" s="51">
        <f>SUM('CCG WP:SS WP'!P33)</f>
        <v>419655.58882520773</v>
      </c>
      <c r="Q33" s="51">
        <f>SUM('CCG WP:SS WP'!Q33)</f>
        <v>438169.49712192069</v>
      </c>
      <c r="R33" s="51">
        <f>SUM('CCG WP:SS WP'!R33)</f>
        <v>456896.16139308584</v>
      </c>
      <c r="S33" s="51">
        <f>SUM('CCG WP:SS WP'!S33)</f>
        <v>475566.58180168626</v>
      </c>
      <c r="T33" s="54"/>
    </row>
    <row r="34" spans="1:20">
      <c r="A34" s="105" t="s">
        <v>88</v>
      </c>
      <c r="B34" s="107" t="s">
        <v>89</v>
      </c>
      <c r="C34" s="130">
        <f t="shared" si="1"/>
        <v>274639.12075169233</v>
      </c>
      <c r="D34" s="51">
        <f t="shared" si="2"/>
        <v>275655.26360532909</v>
      </c>
      <c r="E34" s="51">
        <f t="shared" si="3"/>
        <v>276687.88348332723</v>
      </c>
      <c r="F34" s="51">
        <f t="shared" si="4"/>
        <v>277691.06842222932</v>
      </c>
      <c r="G34" s="51">
        <f t="shared" si="5"/>
        <v>278736.7588167928</v>
      </c>
      <c r="H34" s="51">
        <f t="shared" si="6"/>
        <v>279691.86760318384</v>
      </c>
      <c r="I34" s="130">
        <f>SUM('CCG WP:SS WP'!I34)</f>
        <v>455241.6606069213</v>
      </c>
      <c r="J34" s="51">
        <f>SUM('CCG WP:SS WP'!J34)</f>
        <v>482083.3342575467</v>
      </c>
      <c r="K34" s="51">
        <f>SUM('CCG WP:SS WP'!K34)</f>
        <v>503667.32990316395</v>
      </c>
      <c r="L34" s="51">
        <f>SUM('CCG WP:SS WP'!L34)</f>
        <v>526099.2177747105</v>
      </c>
      <c r="M34" s="51">
        <f>SUM('CCG WP:SS WP'!M34)</f>
        <v>548634.62156769901</v>
      </c>
      <c r="N34" s="130">
        <f>SUM('CCG WP:SS WP'!N34)</f>
        <v>456236.37087912508</v>
      </c>
      <c r="O34" s="51">
        <f>SUM('CCG WP:SS WP'!O34)</f>
        <v>483002.59420085698</v>
      </c>
      <c r="P34" s="51">
        <f>SUM('CCG WP:SS WP'!P34)</f>
        <v>504446.56514847709</v>
      </c>
      <c r="Q34" s="51">
        <f>SUM('CCG WP:SS WP'!Q34)</f>
        <v>526684.7423599672</v>
      </c>
      <c r="R34" s="51">
        <f>SUM('CCG WP:SS WP'!R34)</f>
        <v>549228.2736792271</v>
      </c>
      <c r="S34" s="51">
        <f>SUM('CCG WP:SS WP'!S34)</f>
        <v>572066.39824630704</v>
      </c>
      <c r="T34" s="54"/>
    </row>
    <row r="35" spans="1:20">
      <c r="A35" s="105" t="s">
        <v>90</v>
      </c>
      <c r="B35" s="107" t="s">
        <v>91</v>
      </c>
      <c r="C35" s="130">
        <f t="shared" si="1"/>
        <v>236142.31804919679</v>
      </c>
      <c r="D35" s="51">
        <f t="shared" si="2"/>
        <v>237546.30684434227</v>
      </c>
      <c r="E35" s="51">
        <f t="shared" si="3"/>
        <v>238952.12880716223</v>
      </c>
      <c r="F35" s="51">
        <f t="shared" si="4"/>
        <v>240249.55067600642</v>
      </c>
      <c r="G35" s="51">
        <f t="shared" si="5"/>
        <v>241457.18477281558</v>
      </c>
      <c r="H35" s="51">
        <f t="shared" si="6"/>
        <v>242746.46083701088</v>
      </c>
      <c r="I35" s="130">
        <f>SUM('CCG WP:SS WP'!I35)</f>
        <v>392201.14443263639</v>
      </c>
      <c r="J35" s="51">
        <f>SUM('CCG WP:SS WP'!J35)</f>
        <v>416218.72606411279</v>
      </c>
      <c r="K35" s="51">
        <f>SUM('CCG WP:SS WP'!K35)</f>
        <v>435613.66791280895</v>
      </c>
      <c r="L35" s="51">
        <f>SUM('CCG WP:SS WP'!L35)</f>
        <v>455548.47260313708</v>
      </c>
      <c r="M35" s="51">
        <f>SUM('CCG WP:SS WP'!M35)</f>
        <v>475935.8228497518</v>
      </c>
      <c r="N35" s="130">
        <f>SUM('CCG WP:SS WP'!N35)</f>
        <v>392284.66033124592</v>
      </c>
      <c r="O35" s="51">
        <f>SUM('CCG WP:SS WP'!O35)</f>
        <v>416228.15740215016</v>
      </c>
      <c r="P35" s="51">
        <f>SUM('CCG WP:SS WP'!P35)</f>
        <v>435648.2079886701</v>
      </c>
      <c r="Q35" s="51">
        <f>SUM('CCG WP:SS WP'!Q35)</f>
        <v>455671.0211057011</v>
      </c>
      <c r="R35" s="51">
        <f>SUM('CCG WP:SS WP'!R35)</f>
        <v>475771.88356195425</v>
      </c>
      <c r="S35" s="51">
        <f>SUM('CCG WP:SS WP'!S35)</f>
        <v>496500.2905807987</v>
      </c>
      <c r="T35" s="54"/>
    </row>
    <row r="36" spans="1:20">
      <c r="A36" s="105" t="s">
        <v>92</v>
      </c>
      <c r="B36" s="107" t="s">
        <v>93</v>
      </c>
      <c r="C36" s="130">
        <f t="shared" si="1"/>
        <v>105294.61041186504</v>
      </c>
      <c r="D36" s="51">
        <f t="shared" si="2"/>
        <v>105665.24975354533</v>
      </c>
      <c r="E36" s="51">
        <f t="shared" si="3"/>
        <v>106015.89947700682</v>
      </c>
      <c r="F36" s="51">
        <f t="shared" si="4"/>
        <v>106367.30478030157</v>
      </c>
      <c r="G36" s="51">
        <f t="shared" si="5"/>
        <v>106614.24601673441</v>
      </c>
      <c r="H36" s="51">
        <f t="shared" si="6"/>
        <v>106820.013813627</v>
      </c>
      <c r="I36" s="130">
        <f>SUM('CCG WP:SS WP'!I36)</f>
        <v>174582.46544510924</v>
      </c>
      <c r="J36" s="51">
        <f>SUM('CCG WP:SS WP'!J36)</f>
        <v>184806.2999383377</v>
      </c>
      <c r="K36" s="51">
        <f>SUM('CCG WP:SS WP'!K36)</f>
        <v>193030.75539262537</v>
      </c>
      <c r="L36" s="51">
        <f>SUM('CCG WP:SS WP'!L36)</f>
        <v>201375.65143631486</v>
      </c>
      <c r="M36" s="51">
        <f>SUM('CCG WP:SS WP'!M36)</f>
        <v>209711.59883552685</v>
      </c>
      <c r="N36" s="130">
        <f>SUM('CCG WP:SS WP'!N36)</f>
        <v>174917.65483357356</v>
      </c>
      <c r="O36" s="51">
        <f>SUM('CCG WP:SS WP'!O36)</f>
        <v>185146.4364595474</v>
      </c>
      <c r="P36" s="51">
        <f>SUM('CCG WP:SS WP'!P36)</f>
        <v>193284.05591538994</v>
      </c>
      <c r="Q36" s="51">
        <f>SUM('CCG WP:SS WP'!Q36)</f>
        <v>201742.30605269497</v>
      </c>
      <c r="R36" s="51">
        <f>SUM('CCG WP:SS WP'!R36)</f>
        <v>210074.76207280817</v>
      </c>
      <c r="S36" s="51">
        <f>SUM('CCG WP:SS WP'!S36)</f>
        <v>218483.79463674742</v>
      </c>
      <c r="T36" s="54"/>
    </row>
    <row r="37" spans="1:20">
      <c r="A37" s="105" t="s">
        <v>94</v>
      </c>
      <c r="B37" s="107" t="s">
        <v>95</v>
      </c>
      <c r="C37" s="130">
        <f t="shared" si="1"/>
        <v>220481.21667485972</v>
      </c>
      <c r="D37" s="51">
        <f t="shared" si="2"/>
        <v>222139.92440472028</v>
      </c>
      <c r="E37" s="51">
        <f t="shared" si="3"/>
        <v>223709.1712568955</v>
      </c>
      <c r="F37" s="51">
        <f t="shared" si="4"/>
        <v>225204.13104379433</v>
      </c>
      <c r="G37" s="51">
        <f t="shared" si="5"/>
        <v>226671.91607386677</v>
      </c>
      <c r="H37" s="51">
        <f t="shared" si="6"/>
        <v>227921.33358177886</v>
      </c>
      <c r="I37" s="130">
        <f>SUM('CCG WP:SS WP'!I37)</f>
        <v>366925.07735074154</v>
      </c>
      <c r="J37" s="51">
        <f>SUM('CCG WP:SS WP'!J37)</f>
        <v>389852.62327170291</v>
      </c>
      <c r="K37" s="51">
        <f>SUM('CCG WP:SS WP'!K37)</f>
        <v>408558.16469929164</v>
      </c>
      <c r="L37" s="51">
        <f>SUM('CCG WP:SS WP'!L37)</f>
        <v>427958.45926304453</v>
      </c>
      <c r="M37" s="51">
        <f>SUM('CCG WP:SS WP'!M37)</f>
        <v>447238.50161253463</v>
      </c>
      <c r="N37" s="130">
        <f>SUM('CCG WP:SS WP'!N37)</f>
        <v>366268.10436703672</v>
      </c>
      <c r="O37" s="51">
        <f>SUM('CCG WP:SS WP'!O37)</f>
        <v>389233.12531655899</v>
      </c>
      <c r="P37" s="51">
        <f>SUM('CCG WP:SS WP'!P37)</f>
        <v>407857.84188324772</v>
      </c>
      <c r="Q37" s="51">
        <f>SUM('CCG WP:SS WP'!Q37)</f>
        <v>427135.01882189524</v>
      </c>
      <c r="R37" s="51">
        <f>SUM('CCG WP:SS WP'!R37)</f>
        <v>446638.70558471954</v>
      </c>
      <c r="S37" s="51">
        <f>SUM('CCG WP:SS WP'!S37)</f>
        <v>466177.78880367801</v>
      </c>
      <c r="T37" s="54"/>
    </row>
    <row r="38" spans="1:20">
      <c r="A38" s="105" t="s">
        <v>96</v>
      </c>
      <c r="B38" s="107" t="s">
        <v>97</v>
      </c>
      <c r="C38" s="130">
        <f t="shared" ref="C38:C69" si="7">N38/N$3*C$3</f>
        <v>266692.03845396952</v>
      </c>
      <c r="D38" s="51">
        <f t="shared" ref="D38:D69" si="8">O38/O$3*D$3</f>
        <v>268444.77476979303</v>
      </c>
      <c r="E38" s="51">
        <f t="shared" ref="E38:E69" si="9">P38/P$3*E$3</f>
        <v>270096.6714804506</v>
      </c>
      <c r="F38" s="51">
        <f t="shared" ref="F38:F69" si="10">Q38/Q$3*F$3</f>
        <v>271621.36080945405</v>
      </c>
      <c r="G38" s="51">
        <f t="shared" ref="G38:G69" si="11">R38/R$3*G$3</f>
        <v>273105.26446256478</v>
      </c>
      <c r="H38" s="51">
        <f t="shared" ref="H38:H69" si="12">S38/S$3*H$3</f>
        <v>274591.87988453195</v>
      </c>
      <c r="I38" s="130">
        <f>SUM('CCG WP:SS WP'!I38)</f>
        <v>443353.0381200962</v>
      </c>
      <c r="J38" s="51">
        <f>SUM('CCG WP:SS WP'!J38)</f>
        <v>470634.08001028938</v>
      </c>
      <c r="K38" s="51">
        <f>SUM('CCG WP:SS WP'!K38)</f>
        <v>492684.08213581372</v>
      </c>
      <c r="L38" s="51">
        <f>SUM('CCG WP:SS WP'!L38)</f>
        <v>515533.14735777467</v>
      </c>
      <c r="M38" s="51">
        <f>SUM('CCG WP:SS WP'!M38)</f>
        <v>538707.3216808883</v>
      </c>
      <c r="N38" s="130">
        <f>SUM('CCG WP:SS WP'!N38)</f>
        <v>443034.5080976428</v>
      </c>
      <c r="O38" s="51">
        <f>SUM('CCG WP:SS WP'!O38)</f>
        <v>470368.39027719607</v>
      </c>
      <c r="P38" s="51">
        <f>SUM('CCG WP:SS WP'!P38)</f>
        <v>492429.72431989457</v>
      </c>
      <c r="Q38" s="51">
        <f>SUM('CCG WP:SS WP'!Q38)</f>
        <v>515172.58819383429</v>
      </c>
      <c r="R38" s="51">
        <f>SUM('CCG WP:SS WP'!R38)</f>
        <v>538131.86882923055</v>
      </c>
      <c r="S38" s="51">
        <f>SUM('CCG WP:SS WP'!S38)</f>
        <v>561635.16322216659</v>
      </c>
      <c r="T38" s="54"/>
    </row>
    <row r="39" spans="1:20">
      <c r="A39" s="105" t="s">
        <v>98</v>
      </c>
      <c r="B39" s="107" t="s">
        <v>99</v>
      </c>
      <c r="C39" s="130">
        <f t="shared" si="7"/>
        <v>121093.16278246089</v>
      </c>
      <c r="D39" s="51">
        <f t="shared" si="8"/>
        <v>121737.9142015923</v>
      </c>
      <c r="E39" s="51">
        <f t="shared" si="9"/>
        <v>122355.97871147023</v>
      </c>
      <c r="F39" s="51">
        <f t="shared" si="10"/>
        <v>122916.15686150623</v>
      </c>
      <c r="G39" s="51">
        <f t="shared" si="11"/>
        <v>123498.30412997345</v>
      </c>
      <c r="H39" s="51">
        <f t="shared" si="12"/>
        <v>124056.97209274424</v>
      </c>
      <c r="I39" s="130">
        <f>SUM('CCG WP:SS WP'!I39)</f>
        <v>200981.4648384091</v>
      </c>
      <c r="J39" s="51">
        <f>SUM('CCG WP:SS WP'!J39)</f>
        <v>213107.06157639981</v>
      </c>
      <c r="K39" s="51">
        <f>SUM('CCG WP:SS WP'!K39)</f>
        <v>222853.38216724677</v>
      </c>
      <c r="L39" s="51">
        <f>SUM('CCG WP:SS WP'!L39)</f>
        <v>232973.13367234159</v>
      </c>
      <c r="M39" s="51">
        <f>SUM('CCG WP:SS WP'!M39)</f>
        <v>243200.60436598439</v>
      </c>
      <c r="N39" s="130">
        <f>SUM('CCG WP:SS WP'!N39)</f>
        <v>201162.54732731718</v>
      </c>
      <c r="O39" s="51">
        <f>SUM('CCG WP:SS WP'!O39)</f>
        <v>213308.92652990384</v>
      </c>
      <c r="P39" s="51">
        <f>SUM('CCG WP:SS WP'!P39)</f>
        <v>223074.65151469351</v>
      </c>
      <c r="Q39" s="51">
        <f>SUM('CCG WP:SS WP'!Q39)</f>
        <v>233129.80419681879</v>
      </c>
      <c r="R39" s="51">
        <f>SUM('CCG WP:SS WP'!R39)</f>
        <v>243343.43510178992</v>
      </c>
      <c r="S39" s="51">
        <f>SUM('CCG WP:SS WP'!S39)</f>
        <v>253739.3232438445</v>
      </c>
      <c r="T39" s="54"/>
    </row>
    <row r="40" spans="1:20">
      <c r="A40" s="105" t="s">
        <v>100</v>
      </c>
      <c r="B40" s="107" t="s">
        <v>101</v>
      </c>
      <c r="C40" s="130">
        <f t="shared" si="7"/>
        <v>362283.134670378</v>
      </c>
      <c r="D40" s="51">
        <f t="shared" si="8"/>
        <v>364576.62948803982</v>
      </c>
      <c r="E40" s="51">
        <f t="shared" si="9"/>
        <v>366674.67559920554</v>
      </c>
      <c r="F40" s="51">
        <f t="shared" si="10"/>
        <v>368429.78526147909</v>
      </c>
      <c r="G40" s="51">
        <f t="shared" si="11"/>
        <v>370223.88810384541</v>
      </c>
      <c r="H40" s="51">
        <f t="shared" si="12"/>
        <v>371789.15287492319</v>
      </c>
      <c r="I40" s="130">
        <f>SUM('CCG WP:SS WP'!I40)</f>
        <v>602127.65623021557</v>
      </c>
      <c r="J40" s="51">
        <f>SUM('CCG WP:SS WP'!J40)</f>
        <v>638903.29122666246</v>
      </c>
      <c r="K40" s="51">
        <f>SUM('CCG WP:SS WP'!K40)</f>
        <v>668306.43709288107</v>
      </c>
      <c r="L40" s="51">
        <f>SUM('CCG WP:SS WP'!L40)</f>
        <v>698838.36035575927</v>
      </c>
      <c r="M40" s="51">
        <f>SUM('CCG WP:SS WP'!M40)</f>
        <v>729373.60227994167</v>
      </c>
      <c r="N40" s="130">
        <f>SUM('CCG WP:SS WP'!N40)</f>
        <v>601832.4779817739</v>
      </c>
      <c r="O40" s="51">
        <f>SUM('CCG WP:SS WP'!O40)</f>
        <v>638810.43127784331</v>
      </c>
      <c r="P40" s="51">
        <f>SUM('CCG WP:SS WP'!P40)</f>
        <v>668506.9772637774</v>
      </c>
      <c r="Q40" s="51">
        <f>SUM('CCG WP:SS WP'!Q40)</f>
        <v>698784.9758031565</v>
      </c>
      <c r="R40" s="51">
        <f>SUM('CCG WP:SS WP'!R40)</f>
        <v>729496.27383640246</v>
      </c>
      <c r="S40" s="51">
        <f>SUM('CCG WP:SS WP'!S40)</f>
        <v>760437.13181520416</v>
      </c>
      <c r="T40" s="54"/>
    </row>
    <row r="41" spans="1:20">
      <c r="A41" s="105" t="s">
        <v>102</v>
      </c>
      <c r="B41" s="107" t="s">
        <v>103</v>
      </c>
      <c r="C41" s="130">
        <f t="shared" si="7"/>
        <v>197571.88269038033</v>
      </c>
      <c r="D41" s="51">
        <f t="shared" si="8"/>
        <v>198742.06496343869</v>
      </c>
      <c r="E41" s="51">
        <f t="shared" si="9"/>
        <v>200031.28617805286</v>
      </c>
      <c r="F41" s="51">
        <f t="shared" si="10"/>
        <v>201173.52286086502</v>
      </c>
      <c r="G41" s="51">
        <f t="shared" si="11"/>
        <v>202348.87938392351</v>
      </c>
      <c r="H41" s="51">
        <f t="shared" si="12"/>
        <v>203426.956273224</v>
      </c>
      <c r="I41" s="130">
        <f>SUM('CCG WP:SS WP'!I41)</f>
        <v>328296.19951718586</v>
      </c>
      <c r="J41" s="51">
        <f>SUM('CCG WP:SS WP'!J41)</f>
        <v>348604.76837767696</v>
      </c>
      <c r="K41" s="51">
        <f>SUM('CCG WP:SS WP'!K41)</f>
        <v>364990.59694111813</v>
      </c>
      <c r="L41" s="51">
        <f>SUM('CCG WP:SS WP'!L41)</f>
        <v>382058.7586707226</v>
      </c>
      <c r="M41" s="51">
        <f>SUM('CCG WP:SS WP'!M41)</f>
        <v>399203.94681916916</v>
      </c>
      <c r="N41" s="130">
        <f>SUM('CCG WP:SS WP'!N41)</f>
        <v>328210.62964264501</v>
      </c>
      <c r="O41" s="51">
        <f>SUM('CCG WP:SS WP'!O41)</f>
        <v>348235.44342550455</v>
      </c>
      <c r="P41" s="51">
        <f>SUM('CCG WP:SS WP'!P41)</f>
        <v>364689.24466232071</v>
      </c>
      <c r="Q41" s="51">
        <f>SUM('CCG WP:SS WP'!Q41)</f>
        <v>381557.19468988123</v>
      </c>
      <c r="R41" s="51">
        <f>SUM('CCG WP:SS WP'!R41)</f>
        <v>398712.12600992247</v>
      </c>
      <c r="S41" s="51">
        <f>SUM('CCG WP:SS WP'!S41)</f>
        <v>416078.33355576452</v>
      </c>
      <c r="T41" s="54"/>
    </row>
    <row r="42" spans="1:20">
      <c r="A42" s="105" t="s">
        <v>104</v>
      </c>
      <c r="B42" s="107" t="s">
        <v>105</v>
      </c>
      <c r="C42" s="130">
        <f t="shared" si="7"/>
        <v>161450.05100891768</v>
      </c>
      <c r="D42" s="51">
        <f t="shared" si="8"/>
        <v>162164.17538955848</v>
      </c>
      <c r="E42" s="51">
        <f t="shared" si="9"/>
        <v>162842.61710696112</v>
      </c>
      <c r="F42" s="51">
        <f t="shared" si="10"/>
        <v>163453.45643208324</v>
      </c>
      <c r="G42" s="51">
        <f t="shared" si="11"/>
        <v>164111.84380887789</v>
      </c>
      <c r="H42" s="51">
        <f t="shared" si="12"/>
        <v>164662.22499938644</v>
      </c>
      <c r="I42" s="130">
        <f>SUM('CCG WP:SS WP'!I42)</f>
        <v>267904.46183597564</v>
      </c>
      <c r="J42" s="51">
        <f>SUM('CCG WP:SS WP'!J42)</f>
        <v>283833.462937687</v>
      </c>
      <c r="K42" s="51">
        <f>SUM('CCG WP:SS WP'!K42)</f>
        <v>296588.02476395806</v>
      </c>
      <c r="L42" s="51">
        <f>SUM('CCG WP:SS WP'!L42)</f>
        <v>309921.09674001555</v>
      </c>
      <c r="M42" s="51">
        <f>SUM('CCG WP:SS WP'!M42)</f>
        <v>323197.41953447042</v>
      </c>
      <c r="N42" s="130">
        <f>SUM('CCG WP:SS WP'!N42)</f>
        <v>268204.27166002837</v>
      </c>
      <c r="O42" s="51">
        <f>SUM('CCG WP:SS WP'!O42)</f>
        <v>284143.73944893281</v>
      </c>
      <c r="P42" s="51">
        <f>SUM('CCG WP:SS WP'!P42)</f>
        <v>296888.31265480811</v>
      </c>
      <c r="Q42" s="51">
        <f>SUM('CCG WP:SS WP'!Q42)</f>
        <v>310015.16209329572</v>
      </c>
      <c r="R42" s="51">
        <f>SUM('CCG WP:SS WP'!R42)</f>
        <v>323369.13526611147</v>
      </c>
      <c r="S42" s="51">
        <f>SUM('CCG WP:SS WP'!S42)</f>
        <v>336791.07937548676</v>
      </c>
      <c r="T42" s="54"/>
    </row>
    <row r="43" spans="1:20">
      <c r="A43" s="105" t="s">
        <v>106</v>
      </c>
      <c r="B43" s="107" t="s">
        <v>107</v>
      </c>
      <c r="C43" s="130">
        <f t="shared" si="7"/>
        <v>282681.80463480868</v>
      </c>
      <c r="D43" s="51">
        <f t="shared" si="8"/>
        <v>285023.641779545</v>
      </c>
      <c r="E43" s="51">
        <f t="shared" si="9"/>
        <v>287269.5062352345</v>
      </c>
      <c r="F43" s="51">
        <f t="shared" si="10"/>
        <v>289454.93790744524</v>
      </c>
      <c r="G43" s="51">
        <f t="shared" si="11"/>
        <v>291358.68971339328</v>
      </c>
      <c r="H43" s="51">
        <f t="shared" si="12"/>
        <v>293273.46441104991</v>
      </c>
      <c r="I43" s="130">
        <f>SUM('CCG WP:SS WP'!I43)</f>
        <v>470679.2970360216</v>
      </c>
      <c r="J43" s="51">
        <f>SUM('CCG WP:SS WP'!J43)</f>
        <v>500481.28879261523</v>
      </c>
      <c r="K43" s="51">
        <f>SUM('CCG WP:SS WP'!K43)</f>
        <v>524963.71899676847</v>
      </c>
      <c r="L43" s="51">
        <f>SUM('CCG WP:SS WP'!L43)</f>
        <v>549864.39606064081</v>
      </c>
      <c r="M43" s="51">
        <f>SUM('CCG WP:SS WP'!M43)</f>
        <v>575208.16341165756</v>
      </c>
      <c r="N43" s="130">
        <f>SUM('CCG WP:SS WP'!N43)</f>
        <v>469597.04905533651</v>
      </c>
      <c r="O43" s="51">
        <f>SUM('CCG WP:SS WP'!O43)</f>
        <v>499417.8474502184</v>
      </c>
      <c r="P43" s="51">
        <f>SUM('CCG WP:SS WP'!P43)</f>
        <v>523738.56732687482</v>
      </c>
      <c r="Q43" s="51">
        <f>SUM('CCG WP:SS WP'!Q43)</f>
        <v>548996.76918956777</v>
      </c>
      <c r="R43" s="51">
        <f>SUM('CCG WP:SS WP'!R43)</f>
        <v>574098.7692186936</v>
      </c>
      <c r="S43" s="51">
        <f>SUM('CCG WP:SS WP'!S43)</f>
        <v>599845.45108359819</v>
      </c>
      <c r="T43" s="54"/>
    </row>
    <row r="44" spans="1:20">
      <c r="A44" s="105" t="s">
        <v>108</v>
      </c>
      <c r="B44" s="107" t="s">
        <v>109</v>
      </c>
      <c r="C44" s="130">
        <f t="shared" si="7"/>
        <v>123182.36940085022</v>
      </c>
      <c r="D44" s="51">
        <f t="shared" si="8"/>
        <v>124149.01624919417</v>
      </c>
      <c r="E44" s="51">
        <f t="shared" si="9"/>
        <v>125085.3052952916</v>
      </c>
      <c r="F44" s="51">
        <f t="shared" si="10"/>
        <v>125894.37242558481</v>
      </c>
      <c r="G44" s="51">
        <f t="shared" si="11"/>
        <v>126664.80304447321</v>
      </c>
      <c r="H44" s="51">
        <f t="shared" si="12"/>
        <v>127444.40908364159</v>
      </c>
      <c r="I44" s="130">
        <f>SUM('CCG WP:SS WP'!I44)</f>
        <v>205053.56998509579</v>
      </c>
      <c r="J44" s="51">
        <f>SUM('CCG WP:SS WP'!J44)</f>
        <v>217969.14566198486</v>
      </c>
      <c r="K44" s="51">
        <f>SUM('CCG WP:SS WP'!K44)</f>
        <v>228377.0927042666</v>
      </c>
      <c r="L44" s="51">
        <f>SUM('CCG WP:SS WP'!L44)</f>
        <v>239121.41267431708</v>
      </c>
      <c r="M44" s="51">
        <f>SUM('CCG WP:SS WP'!M44)</f>
        <v>250052.04908630962</v>
      </c>
      <c r="N44" s="130">
        <f>SUM('CCG WP:SS WP'!N44)</f>
        <v>204633.18196589945</v>
      </c>
      <c r="O44" s="51">
        <f>SUM('CCG WP:SS WP'!O44)</f>
        <v>217533.65465097499</v>
      </c>
      <c r="P44" s="51">
        <f>SUM('CCG WP:SS WP'!P44)</f>
        <v>228050.65336574704</v>
      </c>
      <c r="Q44" s="51">
        <f>SUM('CCG WP:SS WP'!Q44)</f>
        <v>238778.4579542891</v>
      </c>
      <c r="R44" s="51">
        <f>SUM('CCG WP:SS WP'!R44)</f>
        <v>249582.76550012082</v>
      </c>
      <c r="S44" s="51">
        <f>SUM('CCG WP:SS WP'!S44)</f>
        <v>260667.80098356301</v>
      </c>
      <c r="T44" s="54"/>
    </row>
    <row r="45" spans="1:20">
      <c r="A45" s="105" t="s">
        <v>110</v>
      </c>
      <c r="B45" s="107" t="s">
        <v>111</v>
      </c>
      <c r="C45" s="130">
        <f t="shared" si="7"/>
        <v>338184.3127507476</v>
      </c>
      <c r="D45" s="51">
        <f t="shared" si="8"/>
        <v>339157.36645230447</v>
      </c>
      <c r="E45" s="51">
        <f t="shared" si="9"/>
        <v>340099.57191998314</v>
      </c>
      <c r="F45" s="51">
        <f t="shared" si="10"/>
        <v>340892.4959022195</v>
      </c>
      <c r="G45" s="51">
        <f t="shared" si="11"/>
        <v>341608.72043109447</v>
      </c>
      <c r="H45" s="51">
        <f t="shared" si="12"/>
        <v>342230.48370562657</v>
      </c>
      <c r="I45" s="130">
        <f>SUM('CCG WP:SS WP'!I45)</f>
        <v>560276.23129160935</v>
      </c>
      <c r="J45" s="51">
        <f>SUM('CCG WP:SS WP'!J45)</f>
        <v>592763.29217952467</v>
      </c>
      <c r="K45" s="51">
        <f>SUM('CCG WP:SS WP'!K45)</f>
        <v>618500.88224011869</v>
      </c>
      <c r="L45" s="51">
        <f>SUM('CCG WP:SS WP'!L45)</f>
        <v>645066.7510098333</v>
      </c>
      <c r="M45" s="51">
        <f>SUM('CCG WP:SS WP'!M45)</f>
        <v>671655.26047333831</v>
      </c>
      <c r="N45" s="130">
        <f>SUM('CCG WP:SS WP'!N45)</f>
        <v>561799.00050419662</v>
      </c>
      <c r="O45" s="51">
        <f>SUM('CCG WP:SS WP'!O45)</f>
        <v>594270.85010549694</v>
      </c>
      <c r="P45" s="51">
        <f>SUM('CCG WP:SS WP'!P45)</f>
        <v>620056.28401086456</v>
      </c>
      <c r="Q45" s="51">
        <f>SUM('CCG WP:SS WP'!Q45)</f>
        <v>646556.17984699341</v>
      </c>
      <c r="R45" s="51">
        <f>SUM('CCG WP:SS WP'!R45)</f>
        <v>673112.39677382761</v>
      </c>
      <c r="S45" s="51">
        <f>SUM('CCG WP:SS WP'!S45)</f>
        <v>699979.45189215313</v>
      </c>
      <c r="T45" s="54"/>
    </row>
    <row r="46" spans="1:20">
      <c r="A46" s="105" t="s">
        <v>112</v>
      </c>
      <c r="B46" s="107" t="s">
        <v>113</v>
      </c>
      <c r="C46" s="130">
        <f t="shared" si="7"/>
        <v>217496.79175002483</v>
      </c>
      <c r="D46" s="51">
        <f t="shared" si="8"/>
        <v>218622.24125828347</v>
      </c>
      <c r="E46" s="51">
        <f t="shared" si="9"/>
        <v>219698.95813139208</v>
      </c>
      <c r="F46" s="51">
        <f t="shared" si="10"/>
        <v>220767.61790635416</v>
      </c>
      <c r="G46" s="51">
        <f t="shared" si="11"/>
        <v>221757.08685487381</v>
      </c>
      <c r="H46" s="51">
        <f t="shared" si="12"/>
        <v>222724.4680401425</v>
      </c>
      <c r="I46" s="130">
        <f>SUM('CCG WP:SS WP'!I46)</f>
        <v>360984.26520233427</v>
      </c>
      <c r="J46" s="51">
        <f>SUM('CCG WP:SS WP'!J46)</f>
        <v>382723.36899801169</v>
      </c>
      <c r="K46" s="51">
        <f>SUM('CCG WP:SS WP'!K46)</f>
        <v>400317.50132106035</v>
      </c>
      <c r="L46" s="51">
        <f>SUM('CCG WP:SS WP'!L46)</f>
        <v>418443.80363008333</v>
      </c>
      <c r="M46" s="51">
        <f>SUM('CCG WP:SS WP'!M46)</f>
        <v>436751.02650143928</v>
      </c>
      <c r="N46" s="130">
        <f>SUM('CCG WP:SS WP'!N46)</f>
        <v>361310.31396506797</v>
      </c>
      <c r="O46" s="51">
        <f>SUM('CCG WP:SS WP'!O46)</f>
        <v>383069.44803688896</v>
      </c>
      <c r="P46" s="51">
        <f>SUM('CCG WP:SS WP'!P46)</f>
        <v>400546.57761245273</v>
      </c>
      <c r="Q46" s="51">
        <f>SUM('CCG WP:SS WP'!Q46)</f>
        <v>418720.47458737768</v>
      </c>
      <c r="R46" s="51">
        <f>SUM('CCG WP:SS WP'!R46)</f>
        <v>436954.43150894198</v>
      </c>
      <c r="S46" s="51">
        <f>SUM('CCG WP:SS WP'!S46)</f>
        <v>455548.40519645717</v>
      </c>
      <c r="T46" s="54"/>
    </row>
    <row r="47" spans="1:20">
      <c r="A47" s="105" t="s">
        <v>114</v>
      </c>
      <c r="B47" s="107" t="s">
        <v>115</v>
      </c>
      <c r="C47" s="130">
        <f t="shared" si="7"/>
        <v>135116.07063134297</v>
      </c>
      <c r="D47" s="51">
        <f t="shared" si="8"/>
        <v>135155.09107061775</v>
      </c>
      <c r="E47" s="51">
        <f t="shared" si="9"/>
        <v>135200.25965564593</v>
      </c>
      <c r="F47" s="51">
        <f t="shared" si="10"/>
        <v>135236.6056302418</v>
      </c>
      <c r="G47" s="51">
        <f t="shared" si="11"/>
        <v>135267.24991024259</v>
      </c>
      <c r="H47" s="51">
        <f t="shared" si="12"/>
        <v>135225.88291594404</v>
      </c>
      <c r="I47" s="130">
        <f>SUM('CCG WP:SS WP'!I47)</f>
        <v>223117.50871526479</v>
      </c>
      <c r="J47" s="51">
        <f>SUM('CCG WP:SS WP'!J47)</f>
        <v>235480.91477098732</v>
      </c>
      <c r="K47" s="51">
        <f>SUM('CCG WP:SS WP'!K47)</f>
        <v>245144.3344867769</v>
      </c>
      <c r="L47" s="51">
        <f>SUM('CCG WP:SS WP'!L47)</f>
        <v>255163.6063528544</v>
      </c>
      <c r="M47" s="51">
        <f>SUM('CCG WP:SS WP'!M47)</f>
        <v>265065.80210528307</v>
      </c>
      <c r="N47" s="130">
        <f>SUM('CCG WP:SS WP'!N47)</f>
        <v>224457.70123195968</v>
      </c>
      <c r="O47" s="51">
        <f>SUM('CCG WP:SS WP'!O47)</f>
        <v>236818.4766463477</v>
      </c>
      <c r="P47" s="51">
        <f>SUM('CCG WP:SS WP'!P47)</f>
        <v>246491.84392124825</v>
      </c>
      <c r="Q47" s="51">
        <f>SUM('CCG WP:SS WP'!Q47)</f>
        <v>256497.47108790564</v>
      </c>
      <c r="R47" s="51">
        <f>SUM('CCG WP:SS WP'!R47)</f>
        <v>266533.19235289638</v>
      </c>
      <c r="S47" s="51">
        <f>SUM('CCG WP:SS WP'!S47)</f>
        <v>276583.60056129261</v>
      </c>
      <c r="T47" s="54"/>
    </row>
    <row r="48" spans="1:20">
      <c r="A48" s="105" t="s">
        <v>116</v>
      </c>
      <c r="B48" s="107" t="s">
        <v>117</v>
      </c>
      <c r="C48" s="130">
        <f t="shared" si="7"/>
        <v>342696.91029317467</v>
      </c>
      <c r="D48" s="51">
        <f t="shared" si="8"/>
        <v>344339.95951560896</v>
      </c>
      <c r="E48" s="51">
        <f t="shared" si="9"/>
        <v>346009.60134782497</v>
      </c>
      <c r="F48" s="51">
        <f t="shared" si="10"/>
        <v>347567.34168741014</v>
      </c>
      <c r="G48" s="51">
        <f t="shared" si="11"/>
        <v>348998.49771749694</v>
      </c>
      <c r="H48" s="51">
        <f t="shared" si="12"/>
        <v>350374.64529904159</v>
      </c>
      <c r="I48" s="130">
        <f>SUM('CCG WP:SS WP'!I48)</f>
        <v>568648.0268131058</v>
      </c>
      <c r="J48" s="51">
        <f>SUM('CCG WP:SS WP'!J48)</f>
        <v>602839.33005976188</v>
      </c>
      <c r="K48" s="51">
        <f>SUM('CCG WP:SS WP'!K48)</f>
        <v>630369.19391626364</v>
      </c>
      <c r="L48" s="51">
        <f>SUM('CCG WP:SS WP'!L48)</f>
        <v>658670.01320687367</v>
      </c>
      <c r="M48" s="51">
        <f>SUM('CCG WP:SS WP'!M48)</f>
        <v>687225.67161216296</v>
      </c>
      <c r="N48" s="130">
        <f>SUM('CCG WP:SS WP'!N48)</f>
        <v>569295.42388466757</v>
      </c>
      <c r="O48" s="51">
        <f>SUM('CCG WP:SS WP'!O48)</f>
        <v>603351.77916712151</v>
      </c>
      <c r="P48" s="51">
        <f>SUM('CCG WP:SS WP'!P48)</f>
        <v>630831.21931800048</v>
      </c>
      <c r="Q48" s="51">
        <f>SUM('CCG WP:SS WP'!Q48)</f>
        <v>659216.07363702438</v>
      </c>
      <c r="R48" s="51">
        <f>SUM('CCG WP:SS WP'!R48)</f>
        <v>687673.35615038569</v>
      </c>
      <c r="S48" s="51">
        <f>SUM('CCG WP:SS WP'!S48)</f>
        <v>716637.07311441493</v>
      </c>
      <c r="T48" s="54"/>
    </row>
    <row r="49" spans="1:20">
      <c r="A49" s="105" t="s">
        <v>118</v>
      </c>
      <c r="B49" s="107" t="s">
        <v>119</v>
      </c>
      <c r="C49" s="130">
        <f t="shared" si="7"/>
        <v>314616.65398923715</v>
      </c>
      <c r="D49" s="51">
        <f t="shared" si="8"/>
        <v>316957.96200262109</v>
      </c>
      <c r="E49" s="51">
        <f t="shared" si="9"/>
        <v>319250.84232625773</v>
      </c>
      <c r="F49" s="51">
        <f t="shared" si="10"/>
        <v>321413.9657578739</v>
      </c>
      <c r="G49" s="51">
        <f t="shared" si="11"/>
        <v>323667.56916777301</v>
      </c>
      <c r="H49" s="51">
        <f t="shared" si="12"/>
        <v>325695.57481461618</v>
      </c>
      <c r="I49" s="130">
        <f>SUM('CCG WP:SS WP'!I49)</f>
        <v>523399.81627920334</v>
      </c>
      <c r="J49" s="51">
        <f>SUM('CCG WP:SS WP'!J49)</f>
        <v>556204.5203403323</v>
      </c>
      <c r="K49" s="51">
        <f>SUM('CCG WP:SS WP'!K49)</f>
        <v>582892.37999894307</v>
      </c>
      <c r="L49" s="51">
        <f>SUM('CCG WP:SS WP'!L49)</f>
        <v>610851.35357683292</v>
      </c>
      <c r="M49" s="51">
        <f>SUM('CCG WP:SS WP'!M49)</f>
        <v>638809.82730305428</v>
      </c>
      <c r="N49" s="130">
        <f>SUM('CCG WP:SS WP'!N49)</f>
        <v>522647.90260510799</v>
      </c>
      <c r="O49" s="51">
        <f>SUM('CCG WP:SS WP'!O49)</f>
        <v>555373.09862173442</v>
      </c>
      <c r="P49" s="51">
        <f>SUM('CCG WP:SS WP'!P49)</f>
        <v>582045.6928029632</v>
      </c>
      <c r="Q49" s="51">
        <f>SUM('CCG WP:SS WP'!Q49)</f>
        <v>609612.08694218798</v>
      </c>
      <c r="R49" s="51">
        <f>SUM('CCG WP:SS WP'!R49)</f>
        <v>637760.80705885729</v>
      </c>
      <c r="S49" s="51">
        <f>SUM('CCG WP:SS WP'!S49)</f>
        <v>666159.85657938791</v>
      </c>
      <c r="T49" s="54"/>
    </row>
    <row r="50" spans="1:20">
      <c r="A50" s="105" t="s">
        <v>120</v>
      </c>
      <c r="B50" s="107" t="s">
        <v>121</v>
      </c>
      <c r="C50" s="130">
        <f t="shared" si="7"/>
        <v>228849.27832950241</v>
      </c>
      <c r="D50" s="51">
        <f t="shared" si="8"/>
        <v>229992.97580530486</v>
      </c>
      <c r="E50" s="51">
        <f t="shared" si="9"/>
        <v>231026.53208906334</v>
      </c>
      <c r="F50" s="51">
        <f t="shared" si="10"/>
        <v>231973.61315588534</v>
      </c>
      <c r="G50" s="51">
        <f t="shared" si="11"/>
        <v>232917.34895541394</v>
      </c>
      <c r="H50" s="51">
        <f t="shared" si="12"/>
        <v>233765.81718444664</v>
      </c>
      <c r="I50" s="130">
        <f>SUM('CCG WP:SS WP'!I50)</f>
        <v>379929.92317425704</v>
      </c>
      <c r="J50" s="51">
        <f>SUM('CCG WP:SS WP'!J50)</f>
        <v>402655.04841300653</v>
      </c>
      <c r="K50" s="51">
        <f>SUM('CCG WP:SS WP'!K50)</f>
        <v>420869.7872612779</v>
      </c>
      <c r="L50" s="51">
        <f>SUM('CCG WP:SS WP'!L50)</f>
        <v>439825.83884247195</v>
      </c>
      <c r="M50" s="51">
        <f>SUM('CCG WP:SS WP'!M50)</f>
        <v>458793.22791822045</v>
      </c>
      <c r="N50" s="130">
        <f>SUM('CCG WP:SS WP'!N50)</f>
        <v>380169.30704405339</v>
      </c>
      <c r="O50" s="51">
        <f>SUM('CCG WP:SS WP'!O50)</f>
        <v>402993.22606437467</v>
      </c>
      <c r="P50" s="51">
        <f>SUM('CCG WP:SS WP'!P50)</f>
        <v>421198.56895545975</v>
      </c>
      <c r="Q50" s="51">
        <f>SUM('CCG WP:SS WP'!Q50)</f>
        <v>439974.40527524671</v>
      </c>
      <c r="R50" s="51">
        <f>SUM('CCG WP:SS WP'!R50)</f>
        <v>458944.82672379114</v>
      </c>
      <c r="S50" s="51">
        <f>SUM('CCG WP:SS WP'!S50)</f>
        <v>478131.77485568321</v>
      </c>
      <c r="T50" s="54"/>
    </row>
    <row r="51" spans="1:20">
      <c r="A51" s="105" t="s">
        <v>122</v>
      </c>
      <c r="B51" s="107" t="s">
        <v>123</v>
      </c>
      <c r="C51" s="130">
        <f t="shared" si="7"/>
        <v>143723.35848047235</v>
      </c>
      <c r="D51" s="51">
        <f t="shared" si="8"/>
        <v>144706.69387663389</v>
      </c>
      <c r="E51" s="51">
        <f t="shared" si="9"/>
        <v>145682.57005277681</v>
      </c>
      <c r="F51" s="51">
        <f t="shared" si="10"/>
        <v>146593.91663819685</v>
      </c>
      <c r="G51" s="51">
        <f t="shared" si="11"/>
        <v>147455.26581253976</v>
      </c>
      <c r="H51" s="51">
        <f t="shared" si="12"/>
        <v>148344.40572118663</v>
      </c>
      <c r="I51" s="130">
        <f>SUM('CCG WP:SS WP'!I51)</f>
        <v>238938.5459523646</v>
      </c>
      <c r="J51" s="51">
        <f>SUM('CCG WP:SS WP'!J51)</f>
        <v>253799.65304592665</v>
      </c>
      <c r="K51" s="51">
        <f>SUM('CCG WP:SS WP'!K51)</f>
        <v>265819.5996612442</v>
      </c>
      <c r="L51" s="51">
        <f>SUM('CCG WP:SS WP'!L51)</f>
        <v>278270.15258866904</v>
      </c>
      <c r="M51" s="51">
        <f>SUM('CCG WP:SS WP'!M51)</f>
        <v>290932.28781237436</v>
      </c>
      <c r="N51" s="130">
        <f>SUM('CCG WP:SS WP'!N51)</f>
        <v>238756.31157068568</v>
      </c>
      <c r="O51" s="51">
        <f>SUM('CCG WP:SS WP'!O51)</f>
        <v>253554.77572419631</v>
      </c>
      <c r="P51" s="51">
        <f>SUM('CCG WP:SS WP'!P51)</f>
        <v>265602.78368515545</v>
      </c>
      <c r="Q51" s="51">
        <f>SUM('CCG WP:SS WP'!Q51)</f>
        <v>278038.39588650817</v>
      </c>
      <c r="R51" s="51">
        <f>SUM('CCG WP:SS WP'!R51)</f>
        <v>290548.69343717734</v>
      </c>
      <c r="S51" s="51">
        <f>SUM('CCG WP:SS WP'!S51)</f>
        <v>303415.50724423735</v>
      </c>
      <c r="T51" s="54"/>
    </row>
    <row r="52" spans="1:20">
      <c r="A52" s="105" t="s">
        <v>124</v>
      </c>
      <c r="B52" s="107" t="s">
        <v>125</v>
      </c>
      <c r="C52" s="130">
        <f t="shared" si="7"/>
        <v>150558.46011438884</v>
      </c>
      <c r="D52" s="51">
        <f t="shared" si="8"/>
        <v>151646.92622836493</v>
      </c>
      <c r="E52" s="51">
        <f t="shared" si="9"/>
        <v>152701.54585246427</v>
      </c>
      <c r="F52" s="51">
        <f t="shared" si="10"/>
        <v>153684.93172624428</v>
      </c>
      <c r="G52" s="51">
        <f t="shared" si="11"/>
        <v>154608.76476822214</v>
      </c>
      <c r="H52" s="51">
        <f t="shared" si="12"/>
        <v>155455.48550119644</v>
      </c>
      <c r="I52" s="130">
        <f>SUM('CCG WP:SS WP'!I52)</f>
        <v>250438.5325601901</v>
      </c>
      <c r="J52" s="51">
        <f>SUM('CCG WP:SS WP'!J52)</f>
        <v>266066.80989478837</v>
      </c>
      <c r="K52" s="51">
        <f>SUM('CCG WP:SS WP'!K52)</f>
        <v>278734.93573560449</v>
      </c>
      <c r="L52" s="51">
        <f>SUM('CCG WP:SS WP'!L52)</f>
        <v>291831.56014134298</v>
      </c>
      <c r="M52" s="51">
        <f>SUM('CCG WP:SS WP'!M52)</f>
        <v>304953.24188667675</v>
      </c>
      <c r="N52" s="130">
        <f>SUM('CCG WP:SS WP'!N52)</f>
        <v>250110.92833290395</v>
      </c>
      <c r="O52" s="51">
        <f>SUM('CCG WP:SS WP'!O52)</f>
        <v>265715.43678468041</v>
      </c>
      <c r="P52" s="51">
        <f>SUM('CCG WP:SS WP'!P52)</f>
        <v>278399.50679582241</v>
      </c>
      <c r="Q52" s="51">
        <f>SUM('CCG WP:SS WP'!Q52)</f>
        <v>291487.62014834234</v>
      </c>
      <c r="R52" s="51">
        <f>SUM('CCG WP:SS WP'!R52)</f>
        <v>304644.0854438626</v>
      </c>
      <c r="S52" s="51">
        <f>SUM('CCG WP:SS WP'!S52)</f>
        <v>317960.1196144615</v>
      </c>
      <c r="T52" s="54"/>
    </row>
    <row r="53" spans="1:20">
      <c r="A53" s="105" t="s">
        <v>126</v>
      </c>
      <c r="B53" s="107" t="s">
        <v>127</v>
      </c>
      <c r="C53" s="130">
        <f t="shared" si="7"/>
        <v>326224.67884199769</v>
      </c>
      <c r="D53" s="51">
        <f t="shared" si="8"/>
        <v>327156.00325182563</v>
      </c>
      <c r="E53" s="51">
        <f t="shared" si="9"/>
        <v>328074.05403461616</v>
      </c>
      <c r="F53" s="51">
        <f t="shared" si="10"/>
        <v>329287.5424963056</v>
      </c>
      <c r="G53" s="51">
        <f t="shared" si="11"/>
        <v>330512.27380646969</v>
      </c>
      <c r="H53" s="51">
        <f t="shared" si="12"/>
        <v>331752.97818745958</v>
      </c>
      <c r="I53" s="130">
        <f>SUM('CCG WP:SS WP'!I53)</f>
        <v>540001.81035772245</v>
      </c>
      <c r="J53" s="51">
        <f>SUM('CCG WP:SS WP'!J53)</f>
        <v>571294.33553224534</v>
      </c>
      <c r="K53" s="51">
        <f>SUM('CCG WP:SS WP'!K53)</f>
        <v>596832.5039069826</v>
      </c>
      <c r="L53" s="51">
        <f>SUM('CCG WP:SS WP'!L53)</f>
        <v>623293.87924369657</v>
      </c>
      <c r="M53" s="51">
        <f>SUM('CCG WP:SS WP'!M53)</f>
        <v>650106.40491412755</v>
      </c>
      <c r="N53" s="130">
        <f>SUM('CCG WP:SS WP'!N53)</f>
        <v>541931.4013193585</v>
      </c>
      <c r="O53" s="51">
        <f>SUM('CCG WP:SS WP'!O53)</f>
        <v>573242.08582955902</v>
      </c>
      <c r="P53" s="51">
        <f>SUM('CCG WP:SS WP'!P53)</f>
        <v>598131.82850151986</v>
      </c>
      <c r="Q53" s="51">
        <f>SUM('CCG WP:SS WP'!Q53)</f>
        <v>624545.56233084179</v>
      </c>
      <c r="R53" s="51">
        <f>SUM('CCG WP:SS WP'!R53)</f>
        <v>651247.74480080919</v>
      </c>
      <c r="S53" s="51">
        <f>SUM('CCG WP:SS WP'!S53)</f>
        <v>678549.33704559831</v>
      </c>
      <c r="T53" s="54"/>
    </row>
    <row r="54" spans="1:20">
      <c r="A54" s="105" t="s">
        <v>128</v>
      </c>
      <c r="B54" s="107" t="s">
        <v>129</v>
      </c>
      <c r="C54" s="130">
        <f t="shared" si="7"/>
        <v>181482.36922679548</v>
      </c>
      <c r="D54" s="51">
        <f t="shared" si="8"/>
        <v>182093.68594355197</v>
      </c>
      <c r="E54" s="51">
        <f t="shared" si="9"/>
        <v>182726.86864565423</v>
      </c>
      <c r="F54" s="51">
        <f t="shared" si="10"/>
        <v>183259.93191384073</v>
      </c>
      <c r="G54" s="51">
        <f t="shared" si="11"/>
        <v>183786.07410922387</v>
      </c>
      <c r="H54" s="51">
        <f t="shared" si="12"/>
        <v>184233.65170458183</v>
      </c>
      <c r="I54" s="130">
        <f>SUM('CCG WP:SS WP'!I54)</f>
        <v>300657.53783869575</v>
      </c>
      <c r="J54" s="51">
        <f>SUM('CCG WP:SS WP'!J54)</f>
        <v>318303.62725544302</v>
      </c>
      <c r="K54" s="51">
        <f>SUM('CCG WP:SS WP'!K54)</f>
        <v>332290.00884346361</v>
      </c>
      <c r="L54" s="51">
        <f>SUM('CCG WP:SS WP'!L54)</f>
        <v>346771.91010712704</v>
      </c>
      <c r="M54" s="51">
        <f>SUM('CCG WP:SS WP'!M54)</f>
        <v>361244.00366086687</v>
      </c>
      <c r="N54" s="130">
        <f>SUM('CCG WP:SS WP'!N54)</f>
        <v>301482.38636927097</v>
      </c>
      <c r="O54" s="51">
        <f>SUM('CCG WP:SS WP'!O54)</f>
        <v>319064.18744920858</v>
      </c>
      <c r="P54" s="51">
        <f>SUM('CCG WP:SS WP'!P54)</f>
        <v>333140.50506368343</v>
      </c>
      <c r="Q54" s="51">
        <f>SUM('CCG WP:SS WP'!Q54)</f>
        <v>347581.25485760078</v>
      </c>
      <c r="R54" s="51">
        <f>SUM('CCG WP:SS WP'!R54)</f>
        <v>362135.61726760765</v>
      </c>
      <c r="S54" s="51">
        <f>SUM('CCG WP:SS WP'!S54)</f>
        <v>376821.40160018369</v>
      </c>
      <c r="T54" s="54"/>
    </row>
    <row r="55" spans="1:20">
      <c r="A55" s="105" t="s">
        <v>130</v>
      </c>
      <c r="B55" s="107" t="s">
        <v>131</v>
      </c>
      <c r="C55" s="130">
        <f t="shared" si="7"/>
        <v>187501.14876142333</v>
      </c>
      <c r="D55" s="51">
        <f t="shared" si="8"/>
        <v>188538.8997716413</v>
      </c>
      <c r="E55" s="51">
        <f t="shared" si="9"/>
        <v>189621.00842455603</v>
      </c>
      <c r="F55" s="51">
        <f t="shared" si="10"/>
        <v>190557.56313445489</v>
      </c>
      <c r="G55" s="51">
        <f t="shared" si="11"/>
        <v>191487.08986821599</v>
      </c>
      <c r="H55" s="51">
        <f t="shared" si="12"/>
        <v>192357.66995361345</v>
      </c>
      <c r="I55" s="130">
        <f>SUM('CCG WP:SS WP'!I55)</f>
        <v>311386.65760686941</v>
      </c>
      <c r="J55" s="51">
        <f>SUM('CCG WP:SS WP'!J55)</f>
        <v>330410.67652504286</v>
      </c>
      <c r="K55" s="51">
        <f>SUM('CCG WP:SS WP'!K55)</f>
        <v>345645.23823032982</v>
      </c>
      <c r="L55" s="51">
        <f>SUM('CCG WP:SS WP'!L55)</f>
        <v>361464.29354737978</v>
      </c>
      <c r="M55" s="51">
        <f>SUM('CCG WP:SS WP'!M55)</f>
        <v>377372.94967223419</v>
      </c>
      <c r="N55" s="130">
        <f>SUM('CCG WP:SS WP'!N55)</f>
        <v>311480.91143184889</v>
      </c>
      <c r="O55" s="51">
        <f>SUM('CCG WP:SS WP'!O55)</f>
        <v>330357.4780558538</v>
      </c>
      <c r="P55" s="51">
        <f>SUM('CCG WP:SS WP'!P55)</f>
        <v>345709.63200678665</v>
      </c>
      <c r="Q55" s="51">
        <f>SUM('CCG WP:SS WP'!Q55)</f>
        <v>361422.35907858028</v>
      </c>
      <c r="R55" s="51">
        <f>SUM('CCG WP:SS WP'!R55)</f>
        <v>377309.84692013718</v>
      </c>
      <c r="S55" s="51">
        <f>SUM('CCG WP:SS WP'!S55)</f>
        <v>393437.82273118506</v>
      </c>
      <c r="T55" s="54"/>
    </row>
    <row r="56" spans="1:20">
      <c r="A56" s="105" t="s">
        <v>132</v>
      </c>
      <c r="B56" s="107" t="s">
        <v>133</v>
      </c>
      <c r="C56" s="130">
        <f t="shared" si="7"/>
        <v>182060.09111715044</v>
      </c>
      <c r="D56" s="51">
        <f t="shared" si="8"/>
        <v>183359.82193902982</v>
      </c>
      <c r="E56" s="51">
        <f t="shared" si="9"/>
        <v>184718.62860678381</v>
      </c>
      <c r="F56" s="51">
        <f t="shared" si="10"/>
        <v>185961.97032781702</v>
      </c>
      <c r="G56" s="51">
        <f t="shared" si="11"/>
        <v>187107.39789317476</v>
      </c>
      <c r="H56" s="51">
        <f t="shared" si="12"/>
        <v>188205.23800719346</v>
      </c>
      <c r="I56" s="130">
        <f>SUM('CCG WP:SS WP'!I56)</f>
        <v>302761.523368839</v>
      </c>
      <c r="J56" s="51">
        <f>SUM('CCG WP:SS WP'!J56)</f>
        <v>321799.34215791349</v>
      </c>
      <c r="K56" s="51">
        <f>SUM('CCG WP:SS WP'!K56)</f>
        <v>337207.31458219839</v>
      </c>
      <c r="L56" s="51">
        <f>SUM('CCG WP:SS WP'!L56)</f>
        <v>353087.49738863169</v>
      </c>
      <c r="M56" s="51">
        <f>SUM('CCG WP:SS WP'!M56)</f>
        <v>369091.76241349452</v>
      </c>
      <c r="N56" s="130">
        <f>SUM('CCG WP:SS WP'!N56)</f>
        <v>302442.11030776729</v>
      </c>
      <c r="O56" s="51">
        <f>SUM('CCG WP:SS WP'!O56)</f>
        <v>321282.70837432489</v>
      </c>
      <c r="P56" s="51">
        <f>SUM('CCG WP:SS WP'!P56)</f>
        <v>336771.80419519247</v>
      </c>
      <c r="Q56" s="51">
        <f>SUM('CCG WP:SS WP'!Q56)</f>
        <v>352706.09525667329</v>
      </c>
      <c r="R56" s="51">
        <f>SUM('CCG WP:SS WP'!R56)</f>
        <v>368680.01756820839</v>
      </c>
      <c r="S56" s="51">
        <f>SUM('CCG WP:SS WP'!S56)</f>
        <v>384944.66628760338</v>
      </c>
      <c r="T56" s="54"/>
    </row>
    <row r="57" spans="1:20">
      <c r="A57" s="105" t="s">
        <v>134</v>
      </c>
      <c r="B57" s="107" t="s">
        <v>135</v>
      </c>
      <c r="C57" s="130">
        <f t="shared" si="7"/>
        <v>277036.83442250756</v>
      </c>
      <c r="D57" s="51">
        <f t="shared" si="8"/>
        <v>278603.27694379922</v>
      </c>
      <c r="E57" s="51">
        <f t="shared" si="9"/>
        <v>280213.48492062208</v>
      </c>
      <c r="F57" s="51">
        <f t="shared" si="10"/>
        <v>281674.9312211732</v>
      </c>
      <c r="G57" s="51">
        <f t="shared" si="11"/>
        <v>282915.25455876766</v>
      </c>
      <c r="H57" s="51">
        <f t="shared" si="12"/>
        <v>284190.70532184851</v>
      </c>
      <c r="I57" s="130">
        <f>SUM('CCG WP:SS WP'!I57)</f>
        <v>460035.47828274139</v>
      </c>
      <c r="J57" s="51">
        <f>SUM('CCG WP:SS WP'!J57)</f>
        <v>488149.44201081624</v>
      </c>
      <c r="K57" s="51">
        <f>SUM('CCG WP:SS WP'!K57)</f>
        <v>510789.96393863176</v>
      </c>
      <c r="L57" s="51">
        <f>SUM('CCG WP:SS WP'!L57)</f>
        <v>533863.6651400642</v>
      </c>
      <c r="M57" s="51">
        <f>SUM('CCG WP:SS WP'!M57)</f>
        <v>557310.41217509133</v>
      </c>
      <c r="N57" s="130">
        <f>SUM('CCG WP:SS WP'!N57)</f>
        <v>460219.50401975674</v>
      </c>
      <c r="O57" s="51">
        <f>SUM('CCG WP:SS WP'!O57)</f>
        <v>488168.09719759453</v>
      </c>
      <c r="P57" s="51">
        <f>SUM('CCG WP:SS WP'!P57)</f>
        <v>510874.30427726003</v>
      </c>
      <c r="Q57" s="51">
        <f>SUM('CCG WP:SS WP'!Q57)</f>
        <v>534240.76410665456</v>
      </c>
      <c r="R57" s="51">
        <f>SUM('CCG WP:SS WP'!R57)</f>
        <v>557461.66210163198</v>
      </c>
      <c r="S57" s="51">
        <f>SUM('CCG WP:SS WP'!S57)</f>
        <v>581268.07404784486</v>
      </c>
      <c r="T57" s="54"/>
    </row>
    <row r="58" spans="1:20">
      <c r="A58" s="105" t="s">
        <v>136</v>
      </c>
      <c r="B58" s="107" t="s">
        <v>137</v>
      </c>
      <c r="C58" s="130">
        <f t="shared" si="7"/>
        <v>128340.45122391557</v>
      </c>
      <c r="D58" s="51">
        <f t="shared" si="8"/>
        <v>128800.74428875701</v>
      </c>
      <c r="E58" s="51">
        <f t="shared" si="9"/>
        <v>129141.85465670157</v>
      </c>
      <c r="F58" s="51">
        <f t="shared" si="10"/>
        <v>129499.11739924793</v>
      </c>
      <c r="G58" s="51">
        <f t="shared" si="11"/>
        <v>129832.38607705268</v>
      </c>
      <c r="H58" s="51">
        <f t="shared" si="12"/>
        <v>130057.90117193504</v>
      </c>
      <c r="I58" s="130">
        <f>SUM('CCG WP:SS WP'!I58)</f>
        <v>212778.1855989513</v>
      </c>
      <c r="J58" s="51">
        <f>SUM('CCG WP:SS WP'!J58)</f>
        <v>225090.48588193604</v>
      </c>
      <c r="K58" s="51">
        <f>SUM('CCG WP:SS WP'!K58)</f>
        <v>234963.0140717316</v>
      </c>
      <c r="L58" s="51">
        <f>SUM('CCG WP:SS WP'!L58)</f>
        <v>245180.71407479758</v>
      </c>
      <c r="M58" s="51">
        <f>SUM('CCG WP:SS WP'!M58)</f>
        <v>255269.77463196052</v>
      </c>
      <c r="N58" s="130">
        <f>SUM('CCG WP:SS WP'!N58)</f>
        <v>213201.89761431795</v>
      </c>
      <c r="O58" s="51">
        <f>SUM('CCG WP:SS WP'!O58)</f>
        <v>225684.40309393808</v>
      </c>
      <c r="P58" s="51">
        <f>SUM('CCG WP:SS WP'!P58)</f>
        <v>235446.39605587395</v>
      </c>
      <c r="Q58" s="51">
        <f>SUM('CCG WP:SS WP'!Q58)</f>
        <v>245615.42317796126</v>
      </c>
      <c r="R58" s="51">
        <f>SUM('CCG WP:SS WP'!R58)</f>
        <v>255824.23206557913</v>
      </c>
      <c r="S58" s="51">
        <f>SUM('CCG WP:SS WP'!S58)</f>
        <v>266013.29428877571</v>
      </c>
      <c r="T58" s="54"/>
    </row>
    <row r="59" spans="1:20">
      <c r="A59" s="105" t="s">
        <v>138</v>
      </c>
      <c r="B59" s="107" t="s">
        <v>139</v>
      </c>
      <c r="C59" s="130">
        <f t="shared" si="7"/>
        <v>596849.56976770202</v>
      </c>
      <c r="D59" s="51">
        <f t="shared" si="8"/>
        <v>600888.78546776914</v>
      </c>
      <c r="E59" s="51">
        <f t="shared" si="9"/>
        <v>604750.03397076193</v>
      </c>
      <c r="F59" s="51">
        <f t="shared" si="10"/>
        <v>608284.74554245139</v>
      </c>
      <c r="G59" s="51">
        <f t="shared" si="11"/>
        <v>611912.82910850225</v>
      </c>
      <c r="H59" s="51">
        <f t="shared" si="12"/>
        <v>615664.89573819435</v>
      </c>
      <c r="I59" s="130">
        <f>SUM('CCG WP:SS WP'!I59)</f>
        <v>991492.37819592061</v>
      </c>
      <c r="J59" s="51">
        <f>SUM('CCG WP:SS WP'!J59)</f>
        <v>1052722.2604776714</v>
      </c>
      <c r="K59" s="51">
        <f>SUM('CCG WP:SS WP'!K59)</f>
        <v>1102081.7030785738</v>
      </c>
      <c r="L59" s="51">
        <f>SUM('CCG WP:SS WP'!L59)</f>
        <v>1153407.3647521636</v>
      </c>
      <c r="M59" s="51">
        <f>SUM('CCG WP:SS WP'!M59)</f>
        <v>1205797.2116159587</v>
      </c>
      <c r="N59" s="130">
        <f>SUM('CCG WP:SS WP'!N59)</f>
        <v>991499.24790860515</v>
      </c>
      <c r="O59" s="51">
        <f>SUM('CCG WP:SS WP'!O59)</f>
        <v>1052876.1120363523</v>
      </c>
      <c r="P59" s="51">
        <f>SUM('CCG WP:SS WP'!P59)</f>
        <v>1102556.6915667211</v>
      </c>
      <c r="Q59" s="51">
        <f>SUM('CCG WP:SS WP'!Q59)</f>
        <v>1153707.5942262395</v>
      </c>
      <c r="R59" s="51">
        <f>SUM('CCG WP:SS WP'!R59)</f>
        <v>1205724.8143375739</v>
      </c>
      <c r="S59" s="51">
        <f>SUM('CCG WP:SS WP'!S59)</f>
        <v>1259247.1938845452</v>
      </c>
      <c r="T59" s="54"/>
    </row>
    <row r="60" spans="1:20">
      <c r="A60" s="105" t="s">
        <v>140</v>
      </c>
      <c r="B60" s="107" t="s">
        <v>141</v>
      </c>
      <c r="C60" s="130">
        <f t="shared" si="7"/>
        <v>317798.79319214192</v>
      </c>
      <c r="D60" s="51">
        <f t="shared" si="8"/>
        <v>319797.52283359168</v>
      </c>
      <c r="E60" s="51">
        <f t="shared" si="9"/>
        <v>321771.64664569817</v>
      </c>
      <c r="F60" s="51">
        <f t="shared" si="10"/>
        <v>323493.17292264476</v>
      </c>
      <c r="G60" s="51">
        <f t="shared" si="11"/>
        <v>325230.31526285858</v>
      </c>
      <c r="H60" s="51">
        <f t="shared" si="12"/>
        <v>326876.54183552257</v>
      </c>
      <c r="I60" s="130">
        <f>SUM('CCG WP:SS WP'!I60)</f>
        <v>528090.51223737444</v>
      </c>
      <c r="J60" s="51">
        <f>SUM('CCG WP:SS WP'!J60)</f>
        <v>560612.57661327044</v>
      </c>
      <c r="K60" s="51">
        <f>SUM('CCG WP:SS WP'!K60)</f>
        <v>586647.41735770786</v>
      </c>
      <c r="L60" s="51">
        <f>SUM('CCG WP:SS WP'!L60)</f>
        <v>613816.64508150192</v>
      </c>
      <c r="M60" s="51">
        <f>SUM('CCG WP:SS WP'!M60)</f>
        <v>641135.32574982778</v>
      </c>
      <c r="N60" s="130">
        <f>SUM('CCG WP:SS WP'!N60)</f>
        <v>527934.14018696384</v>
      </c>
      <c r="O60" s="51">
        <f>SUM('CCG WP:SS WP'!O60)</f>
        <v>560348.57135463902</v>
      </c>
      <c r="P60" s="51">
        <f>SUM('CCG WP:SS WP'!P60)</f>
        <v>586641.52498883416</v>
      </c>
      <c r="Q60" s="51">
        <f>SUM('CCG WP:SS WP'!Q60)</f>
        <v>613555.63001727639</v>
      </c>
      <c r="R60" s="51">
        <f>SUM('CCG WP:SS WP'!R60)</f>
        <v>640840.07203864038</v>
      </c>
      <c r="S60" s="51">
        <f>SUM('CCG WP:SS WP'!S60)</f>
        <v>668575.34171982866</v>
      </c>
      <c r="T60" s="54"/>
    </row>
    <row r="61" spans="1:20">
      <c r="A61" s="105" t="s">
        <v>142</v>
      </c>
      <c r="B61" s="107" t="s">
        <v>143</v>
      </c>
      <c r="C61" s="130">
        <f t="shared" si="7"/>
        <v>393800.54910768638</v>
      </c>
      <c r="D61" s="51">
        <f t="shared" si="8"/>
        <v>396378.44864476193</v>
      </c>
      <c r="E61" s="51">
        <f t="shared" si="9"/>
        <v>398680.4666608058</v>
      </c>
      <c r="F61" s="51">
        <f t="shared" si="10"/>
        <v>400857.40049135656</v>
      </c>
      <c r="G61" s="51">
        <f t="shared" si="11"/>
        <v>402724.79226497328</v>
      </c>
      <c r="H61" s="51">
        <f t="shared" si="12"/>
        <v>404493.96346206171</v>
      </c>
      <c r="I61" s="130">
        <f>SUM('CCG WP:SS WP'!I61)</f>
        <v>654748.90576257382</v>
      </c>
      <c r="J61" s="51">
        <f>SUM('CCG WP:SS WP'!J61)</f>
        <v>694796.66389187844</v>
      </c>
      <c r="K61" s="51">
        <f>SUM('CCG WP:SS WP'!K61)</f>
        <v>727244.7228189311</v>
      </c>
      <c r="L61" s="51">
        <f>SUM('CCG WP:SS WP'!L61)</f>
        <v>760382.56580069964</v>
      </c>
      <c r="M61" s="51">
        <f>SUM('CCG WP:SS WP'!M61)</f>
        <v>793758.12545819627</v>
      </c>
      <c r="N61" s="130">
        <f>SUM('CCG WP:SS WP'!N61)</f>
        <v>654189.87973507924</v>
      </c>
      <c r="O61" s="51">
        <f>SUM('CCG WP:SS WP'!O61)</f>
        <v>694533.51434944244</v>
      </c>
      <c r="P61" s="51">
        <f>SUM('CCG WP:SS WP'!P61)</f>
        <v>726858.68808907992</v>
      </c>
      <c r="Q61" s="51">
        <f>SUM('CCG WP:SS WP'!Q61)</f>
        <v>760289.04314581712</v>
      </c>
      <c r="R61" s="51">
        <f>SUM('CCG WP:SS WP'!R61)</f>
        <v>793536.68085413252</v>
      </c>
      <c r="S61" s="51">
        <f>SUM('CCG WP:SS WP'!S61)</f>
        <v>827329.75675364572</v>
      </c>
      <c r="T61" s="54"/>
    </row>
    <row r="62" spans="1:20">
      <c r="A62" s="105" t="s">
        <v>144</v>
      </c>
      <c r="B62" s="107" t="s">
        <v>145</v>
      </c>
      <c r="C62" s="130">
        <f t="shared" si="7"/>
        <v>279242.41909491719</v>
      </c>
      <c r="D62" s="51">
        <f t="shared" si="8"/>
        <v>281144.84540067875</v>
      </c>
      <c r="E62" s="51">
        <f t="shared" si="9"/>
        <v>283118.59729960799</v>
      </c>
      <c r="F62" s="51">
        <f t="shared" si="10"/>
        <v>285053.91178880254</v>
      </c>
      <c r="G62" s="51">
        <f t="shared" si="11"/>
        <v>286784.18816460372</v>
      </c>
      <c r="H62" s="51">
        <f t="shared" si="12"/>
        <v>288390.10530783079</v>
      </c>
      <c r="I62" s="130">
        <f>SUM('CCG WP:SS WP'!I62)</f>
        <v>464387.4784353</v>
      </c>
      <c r="J62" s="51">
        <f>SUM('CCG WP:SS WP'!J62)</f>
        <v>493411.94550110667</v>
      </c>
      <c r="K62" s="51">
        <f>SUM('CCG WP:SS WP'!K62)</f>
        <v>517122.97359794076</v>
      </c>
      <c r="L62" s="51">
        <f>SUM('CCG WP:SS WP'!L62)</f>
        <v>541500.58603490714</v>
      </c>
      <c r="M62" s="51">
        <f>SUM('CCG WP:SS WP'!M62)</f>
        <v>565949.7707225756</v>
      </c>
      <c r="N62" s="130">
        <f>SUM('CCG WP:SS WP'!N62)</f>
        <v>463883.46836632409</v>
      </c>
      <c r="O62" s="51">
        <f>SUM('CCG WP:SS WP'!O62)</f>
        <v>492621.42829657719</v>
      </c>
      <c r="P62" s="51">
        <f>SUM('CCG WP:SS WP'!P62)</f>
        <v>516170.7919387375</v>
      </c>
      <c r="Q62" s="51">
        <f>SUM('CCG WP:SS WP'!Q62)</f>
        <v>540649.53166195541</v>
      </c>
      <c r="R62" s="51">
        <f>SUM('CCG WP:SS WP'!R62)</f>
        <v>565085.0833336683</v>
      </c>
      <c r="S62" s="51">
        <f>SUM('CCG WP:SS WP'!S62)</f>
        <v>589857.29634223355</v>
      </c>
      <c r="T62" s="54"/>
    </row>
    <row r="63" spans="1:20">
      <c r="A63" s="105" t="s">
        <v>146</v>
      </c>
      <c r="B63" s="107" t="s">
        <v>147</v>
      </c>
      <c r="C63" s="130">
        <f t="shared" si="7"/>
        <v>77082.006650397452</v>
      </c>
      <c r="D63" s="51">
        <f t="shared" si="8"/>
        <v>78230.257275677446</v>
      </c>
      <c r="E63" s="51">
        <f t="shared" si="9"/>
        <v>79363.116160937367</v>
      </c>
      <c r="F63" s="51">
        <f t="shared" si="10"/>
        <v>80512.634858314719</v>
      </c>
      <c r="G63" s="51">
        <f t="shared" si="11"/>
        <v>81574.030967756669</v>
      </c>
      <c r="H63" s="51">
        <f t="shared" si="12"/>
        <v>82614.642634681048</v>
      </c>
      <c r="I63" s="130">
        <f>SUM('CCG WP:SS WP'!I63)</f>
        <v>129226.09181574057</v>
      </c>
      <c r="J63" s="51">
        <f>SUM('CCG WP:SS WP'!J63)</f>
        <v>138320.58293331921</v>
      </c>
      <c r="K63" s="51">
        <f>SUM('CCG WP:SS WP'!K63)</f>
        <v>146072.82023458759</v>
      </c>
      <c r="L63" s="51">
        <f>SUM('CCG WP:SS WP'!L63)</f>
        <v>154043.84759864211</v>
      </c>
      <c r="M63" s="51">
        <f>SUM('CCG WP:SS WP'!M63)</f>
        <v>162149.29920081448</v>
      </c>
      <c r="N63" s="130">
        <f>SUM('CCG WP:SS WP'!N63)</f>
        <v>128050.27513197504</v>
      </c>
      <c r="O63" s="51">
        <f>SUM('CCG WP:SS WP'!O63)</f>
        <v>137074.89824410589</v>
      </c>
      <c r="P63" s="51">
        <f>SUM('CCG WP:SS WP'!P63)</f>
        <v>144691.74017617168</v>
      </c>
      <c r="Q63" s="51">
        <f>SUM('CCG WP:SS WP'!Q63)</f>
        <v>152704.86223416135</v>
      </c>
      <c r="R63" s="51">
        <f>SUM('CCG WP:SS WP'!R63)</f>
        <v>160735.0404577411</v>
      </c>
      <c r="S63" s="51">
        <f>SUM('CCG WP:SS WP'!S63)</f>
        <v>168975.45666747802</v>
      </c>
      <c r="T63" s="54"/>
    </row>
    <row r="64" spans="1:20">
      <c r="A64" s="105" t="s">
        <v>148</v>
      </c>
      <c r="B64" s="107" t="s">
        <v>149</v>
      </c>
      <c r="C64" s="130">
        <f t="shared" si="7"/>
        <v>301900.33525716281</v>
      </c>
      <c r="D64" s="51">
        <f t="shared" si="8"/>
        <v>304658.60537973139</v>
      </c>
      <c r="E64" s="51">
        <f t="shared" si="9"/>
        <v>307326.85801571503</v>
      </c>
      <c r="F64" s="51">
        <f t="shared" si="10"/>
        <v>309899.28800471633</v>
      </c>
      <c r="G64" s="51">
        <f t="shared" si="11"/>
        <v>312476.17573346361</v>
      </c>
      <c r="H64" s="51">
        <f t="shared" si="12"/>
        <v>315109.32989270129</v>
      </c>
      <c r="I64" s="130">
        <f>SUM('CCG WP:SS WP'!I64)</f>
        <v>502974.32267584954</v>
      </c>
      <c r="J64" s="51">
        <f>SUM('CCG WP:SS WP'!J64)</f>
        <v>535306.19149276649</v>
      </c>
      <c r="K64" s="51">
        <f>SUM('CCG WP:SS WP'!K64)</f>
        <v>561849.18801225536</v>
      </c>
      <c r="L64" s="51">
        <f>SUM('CCG WP:SS WP'!L64)</f>
        <v>589530.42905519635</v>
      </c>
      <c r="M64" s="51">
        <f>SUM('CCG WP:SS WP'!M64)</f>
        <v>617807.49431054946</v>
      </c>
      <c r="N64" s="130">
        <f>SUM('CCG WP:SS WP'!N64)</f>
        <v>501523.28243670426</v>
      </c>
      <c r="O64" s="51">
        <f>SUM('CCG WP:SS WP'!O64)</f>
        <v>533822.19087501091</v>
      </c>
      <c r="P64" s="51">
        <f>SUM('CCG WP:SS WP'!P64)</f>
        <v>560306.34934992739</v>
      </c>
      <c r="Q64" s="51">
        <f>SUM('CCG WP:SS WP'!Q64)</f>
        <v>587772.69138568919</v>
      </c>
      <c r="R64" s="51">
        <f>SUM('CCG WP:SS WP'!R64)</f>
        <v>615709.07006484689</v>
      </c>
      <c r="S64" s="51">
        <f>SUM('CCG WP:SS WP'!S64)</f>
        <v>644507.33212334919</v>
      </c>
      <c r="T64" s="54"/>
    </row>
    <row r="65" spans="1:20">
      <c r="A65" s="105" t="s">
        <v>150</v>
      </c>
      <c r="B65" s="107" t="s">
        <v>151</v>
      </c>
      <c r="C65" s="130">
        <f t="shared" si="7"/>
        <v>371505.24312939111</v>
      </c>
      <c r="D65" s="51">
        <f t="shared" si="8"/>
        <v>374341.00713558902</v>
      </c>
      <c r="E65" s="51">
        <f t="shared" si="9"/>
        <v>377051.7746704286</v>
      </c>
      <c r="F65" s="51">
        <f t="shared" si="10"/>
        <v>379717.68710388971</v>
      </c>
      <c r="G65" s="51">
        <f t="shared" si="11"/>
        <v>382119.43291381426</v>
      </c>
      <c r="H65" s="51">
        <f t="shared" si="12"/>
        <v>384639.03091675433</v>
      </c>
      <c r="I65" s="130">
        <f>SUM('CCG WP:SS WP'!I65)</f>
        <v>617764.23877898324</v>
      </c>
      <c r="J65" s="51">
        <f>SUM('CCG WP:SS WP'!J65)</f>
        <v>656482.68014181429</v>
      </c>
      <c r="K65" s="51">
        <f>SUM('CCG WP:SS WP'!K65)</f>
        <v>688062.48642697302</v>
      </c>
      <c r="L65" s="51">
        <f>SUM('CCG WP:SS WP'!L65)</f>
        <v>720468.1209029532</v>
      </c>
      <c r="M65" s="51">
        <f>SUM('CCG WP:SS WP'!M65)</f>
        <v>753561.52648743941</v>
      </c>
      <c r="N65" s="130">
        <f>SUM('CCG WP:SS WP'!N65)</f>
        <v>617152.44144392712</v>
      </c>
      <c r="O65" s="51">
        <f>SUM('CCG WP:SS WP'!O65)</f>
        <v>655919.55400178162</v>
      </c>
      <c r="P65" s="51">
        <f>SUM('CCG WP:SS WP'!P65)</f>
        <v>687426.09983894206</v>
      </c>
      <c r="Q65" s="51">
        <f>SUM('CCG WP:SS WP'!Q65)</f>
        <v>720194.25521366671</v>
      </c>
      <c r="R65" s="51">
        <f>SUM('CCG WP:SS WP'!R65)</f>
        <v>752935.48425194481</v>
      </c>
      <c r="S65" s="51">
        <f>SUM('CCG WP:SS WP'!S65)</f>
        <v>786719.56724062003</v>
      </c>
      <c r="T65" s="54"/>
    </row>
    <row r="66" spans="1:20">
      <c r="A66" s="105" t="s">
        <v>152</v>
      </c>
      <c r="B66" s="107" t="s">
        <v>153</v>
      </c>
      <c r="C66" s="130">
        <f t="shared" si="7"/>
        <v>231942.876523966</v>
      </c>
      <c r="D66" s="51">
        <f t="shared" si="8"/>
        <v>233990.02020616544</v>
      </c>
      <c r="E66" s="51">
        <f t="shared" si="9"/>
        <v>235995.04897803543</v>
      </c>
      <c r="F66" s="51">
        <f t="shared" si="10"/>
        <v>237832.39777046724</v>
      </c>
      <c r="G66" s="51">
        <f t="shared" si="11"/>
        <v>239709.88789758529</v>
      </c>
      <c r="H66" s="51">
        <f t="shared" si="12"/>
        <v>241685.16788912046</v>
      </c>
      <c r="I66" s="130">
        <f>SUM('CCG WP:SS WP'!I66)</f>
        <v>386222.6857092717</v>
      </c>
      <c r="J66" s="51">
        <f>SUM('CCG WP:SS WP'!J66)</f>
        <v>410973.67328733474</v>
      </c>
      <c r="K66" s="51">
        <f>SUM('CCG WP:SS WP'!K66)</f>
        <v>431076.30225217447</v>
      </c>
      <c r="L66" s="51">
        <f>SUM('CCG WP:SS WP'!L66)</f>
        <v>452108.15477419761</v>
      </c>
      <c r="M66" s="51">
        <f>SUM('CCG WP:SS WP'!M66)</f>
        <v>473682.2904765915</v>
      </c>
      <c r="N66" s="130">
        <f>SUM('CCG WP:SS WP'!N66)</f>
        <v>385308.45841235528</v>
      </c>
      <c r="O66" s="51">
        <f>SUM('CCG WP:SS WP'!O66)</f>
        <v>409996.83916249342</v>
      </c>
      <c r="P66" s="51">
        <f>SUM('CCG WP:SS WP'!P66)</f>
        <v>430256.97529754735</v>
      </c>
      <c r="Q66" s="51">
        <f>SUM('CCG WP:SS WP'!Q66)</f>
        <v>451086.51083487441</v>
      </c>
      <c r="R66" s="51">
        <f>SUM('CCG WP:SS WP'!R66)</f>
        <v>472328.97617341497</v>
      </c>
      <c r="S66" s="51">
        <f>SUM('CCG WP:SS WP'!S66)</f>
        <v>494329.58022233646</v>
      </c>
      <c r="T66" s="54"/>
    </row>
    <row r="67" spans="1:20">
      <c r="A67" s="105" t="s">
        <v>154</v>
      </c>
      <c r="B67" s="107" t="s">
        <v>155</v>
      </c>
      <c r="C67" s="130">
        <f t="shared" si="7"/>
        <v>208529.65656942228</v>
      </c>
      <c r="D67" s="51">
        <f t="shared" si="8"/>
        <v>210234.05138054048</v>
      </c>
      <c r="E67" s="51">
        <f t="shared" si="9"/>
        <v>211888.11699847836</v>
      </c>
      <c r="F67" s="51">
        <f t="shared" si="10"/>
        <v>213419.50104722928</v>
      </c>
      <c r="G67" s="51">
        <f t="shared" si="11"/>
        <v>214831.96760608314</v>
      </c>
      <c r="H67" s="51">
        <f t="shared" si="12"/>
        <v>216284.20176303224</v>
      </c>
      <c r="I67" s="130">
        <f>SUM('CCG WP:SS WP'!I67)</f>
        <v>347200.07787195663</v>
      </c>
      <c r="J67" s="51">
        <f>SUM('CCG WP:SS WP'!J67)</f>
        <v>369181.28384632117</v>
      </c>
      <c r="K67" s="51">
        <f>SUM('CCG WP:SS WP'!K67)</f>
        <v>387100.31971189764</v>
      </c>
      <c r="L67" s="51">
        <f>SUM('CCG WP:SS WP'!L67)</f>
        <v>405488.58538193617</v>
      </c>
      <c r="M67" s="51">
        <f>SUM('CCG WP:SS WP'!M67)</f>
        <v>424266.98889103718</v>
      </c>
      <c r="N67" s="130">
        <f>SUM('CCG WP:SS WP'!N67)</f>
        <v>346413.91755663516</v>
      </c>
      <c r="O67" s="51">
        <f>SUM('CCG WP:SS WP'!O67)</f>
        <v>368371.67873399612</v>
      </c>
      <c r="P67" s="51">
        <f>SUM('CCG WP:SS WP'!P67)</f>
        <v>386306.15648950828</v>
      </c>
      <c r="Q67" s="51">
        <f>SUM('CCG WP:SS WP'!Q67)</f>
        <v>404783.61642060883</v>
      </c>
      <c r="R67" s="51">
        <f>SUM('CCG WP:SS WP'!R67)</f>
        <v>423309.0432717342</v>
      </c>
      <c r="S67" s="51">
        <f>SUM('CCG WP:SS WP'!S67)</f>
        <v>442375.83795499307</v>
      </c>
      <c r="T67" s="54"/>
    </row>
    <row r="68" spans="1:20">
      <c r="A68" s="105" t="s">
        <v>156</v>
      </c>
      <c r="B68" s="107" t="s">
        <v>157</v>
      </c>
      <c r="C68" s="130">
        <f t="shared" si="7"/>
        <v>263140.20526877575</v>
      </c>
      <c r="D68" s="51">
        <f t="shared" si="8"/>
        <v>266136.77265003137</v>
      </c>
      <c r="E68" s="51">
        <f t="shared" si="9"/>
        <v>268919.08006468182</v>
      </c>
      <c r="F68" s="51">
        <f t="shared" si="10"/>
        <v>271750.83471405448</v>
      </c>
      <c r="G68" s="51">
        <f t="shared" si="11"/>
        <v>274369.89941580198</v>
      </c>
      <c r="H68" s="51">
        <f t="shared" si="12"/>
        <v>276892.99494087166</v>
      </c>
      <c r="I68" s="130">
        <f>SUM('CCG WP:SS WP'!I68)</f>
        <v>439366.28939328331</v>
      </c>
      <c r="J68" s="51">
        <f>SUM('CCG WP:SS WP'!J68)</f>
        <v>468391.19196865655</v>
      </c>
      <c r="K68" s="51">
        <f>SUM('CCG WP:SS WP'!K68)</f>
        <v>492673.09368955018</v>
      </c>
      <c r="L68" s="51">
        <f>SUM('CCG WP:SS WP'!L68)</f>
        <v>517614.60071975214</v>
      </c>
      <c r="M68" s="51">
        <f>SUM('CCG WP:SS WP'!M68)</f>
        <v>542848.81709464116</v>
      </c>
      <c r="N68" s="130">
        <f>SUM('CCG WP:SS WP'!N68)</f>
        <v>437134.12697952101</v>
      </c>
      <c r="O68" s="51">
        <f>SUM('CCG WP:SS WP'!O68)</f>
        <v>466324.3136407272</v>
      </c>
      <c r="P68" s="51">
        <f>SUM('CCG WP:SS WP'!P68)</f>
        <v>490282.78554775036</v>
      </c>
      <c r="Q68" s="51">
        <f>SUM('CCG WP:SS WP'!Q68)</f>
        <v>515418.15579697787</v>
      </c>
      <c r="R68" s="51">
        <f>SUM('CCG WP:SS WP'!R68)</f>
        <v>540623.72987816168</v>
      </c>
      <c r="S68" s="51">
        <f>SUM('CCG WP:SS WP'!S68)</f>
        <v>566341.73768752883</v>
      </c>
      <c r="T68" s="54"/>
    </row>
    <row r="69" spans="1:20">
      <c r="A69" s="105" t="s">
        <v>158</v>
      </c>
      <c r="B69" s="107" t="s">
        <v>159</v>
      </c>
      <c r="C69" s="130">
        <f t="shared" si="7"/>
        <v>644331.80749742535</v>
      </c>
      <c r="D69" s="51">
        <f t="shared" si="8"/>
        <v>650963.6852375397</v>
      </c>
      <c r="E69" s="51">
        <f t="shared" si="9"/>
        <v>657281.33672250656</v>
      </c>
      <c r="F69" s="51">
        <f t="shared" si="10"/>
        <v>663445.59672100097</v>
      </c>
      <c r="G69" s="51">
        <f t="shared" si="11"/>
        <v>669533.43926774943</v>
      </c>
      <c r="H69" s="51">
        <f t="shared" si="12"/>
        <v>675326.91886790516</v>
      </c>
      <c r="I69" s="130">
        <f>SUM('CCG WP:SS WP'!I69)</f>
        <v>1074671.8702409025</v>
      </c>
      <c r="J69" s="51">
        <f>SUM('CCG WP:SS WP'!J69)</f>
        <v>1144835.0227803751</v>
      </c>
      <c r="K69" s="51">
        <f>SUM('CCG WP:SS WP'!K69)</f>
        <v>1202785.9623824379</v>
      </c>
      <c r="L69" s="51">
        <f>SUM('CCG WP:SS WP'!L69)</f>
        <v>1263136.1643622941</v>
      </c>
      <c r="M69" s="51">
        <f>SUM('CCG WP:SS WP'!M69)</f>
        <v>1324009.7044603964</v>
      </c>
      <c r="N69" s="130">
        <f>SUM('CCG WP:SS WP'!N69)</f>
        <v>1070377.7549608287</v>
      </c>
      <c r="O69" s="51">
        <f>SUM('CCG WP:SS WP'!O69)</f>
        <v>1140617.2499228972</v>
      </c>
      <c r="P69" s="51">
        <f>SUM('CCG WP:SS WP'!P69)</f>
        <v>1198329.7153156598</v>
      </c>
      <c r="Q69" s="51">
        <f>SUM('CCG WP:SS WP'!Q69)</f>
        <v>1258328.8154142278</v>
      </c>
      <c r="R69" s="51">
        <f>SUM('CCG WP:SS WP'!R69)</f>
        <v>1319261.573466311</v>
      </c>
      <c r="S69" s="51">
        <f>SUM('CCG WP:SS WP'!S69)</f>
        <v>1381276.6221134875</v>
      </c>
      <c r="T69" s="54"/>
    </row>
    <row r="70" spans="1:20">
      <c r="A70" s="105" t="s">
        <v>160</v>
      </c>
      <c r="B70" s="107" t="s">
        <v>161</v>
      </c>
      <c r="C70" s="130">
        <f t="shared" ref="C70:C101" si="13">N70/N$3*C$3</f>
        <v>134647.39017153747</v>
      </c>
      <c r="D70" s="51">
        <f t="shared" ref="D70:D101" si="14">O70/O$3*D$3</f>
        <v>135999.02869048447</v>
      </c>
      <c r="E70" s="51">
        <f t="shared" ref="E70:E101" si="15">P70/P$3*E$3</f>
        <v>137203.09137600369</v>
      </c>
      <c r="F70" s="51">
        <f t="shared" ref="F70:F101" si="16">Q70/Q$3*F$3</f>
        <v>138374.49599050486</v>
      </c>
      <c r="G70" s="51">
        <f t="shared" ref="G70:G101" si="17">R70/R$3*G$3</f>
        <v>139518.51406928254</v>
      </c>
      <c r="H70" s="51">
        <f t="shared" ref="H70:H101" si="18">S70/S$3*H$3</f>
        <v>140618.12585884472</v>
      </c>
      <c r="I70" s="130">
        <f>SUM('CCG WP:SS WP'!I70)</f>
        <v>224657.93120628846</v>
      </c>
      <c r="J70" s="51">
        <f>SUM('CCG WP:SS WP'!J70)</f>
        <v>239123.30857217032</v>
      </c>
      <c r="K70" s="51">
        <f>SUM('CCG WP:SS WP'!K70)</f>
        <v>251060.54849869182</v>
      </c>
      <c r="L70" s="51">
        <f>SUM('CCG WP:SS WP'!L70)</f>
        <v>263451.87136826309</v>
      </c>
      <c r="M70" s="51">
        <f>SUM('CCG WP:SS WP'!M70)</f>
        <v>275978.10348563857</v>
      </c>
      <c r="N70" s="130">
        <f>SUM('CCG WP:SS WP'!N70)</f>
        <v>223679.11924590328</v>
      </c>
      <c r="O70" s="51">
        <f>SUM('CCG WP:SS WP'!O70)</f>
        <v>238297.22243341507</v>
      </c>
      <c r="P70" s="51">
        <f>SUM('CCG WP:SS WP'!P70)</f>
        <v>250143.32865265597</v>
      </c>
      <c r="Q70" s="51">
        <f>SUM('CCG WP:SS WP'!Q70)</f>
        <v>262448.97318460286</v>
      </c>
      <c r="R70" s="51">
        <f>SUM('CCG WP:SS WP'!R70)</f>
        <v>274909.96506466693</v>
      </c>
      <c r="S70" s="51">
        <f>SUM('CCG WP:SS WP'!S70)</f>
        <v>287612.59838396346</v>
      </c>
      <c r="T70" s="54"/>
    </row>
    <row r="71" spans="1:20">
      <c r="A71" s="105" t="s">
        <v>162</v>
      </c>
      <c r="B71" s="107" t="s">
        <v>163</v>
      </c>
      <c r="C71" s="130">
        <f t="shared" si="13"/>
        <v>377907.76220525423</v>
      </c>
      <c r="D71" s="51">
        <f t="shared" si="14"/>
        <v>380176.66523465054</v>
      </c>
      <c r="E71" s="51">
        <f t="shared" si="15"/>
        <v>382314.91208332224</v>
      </c>
      <c r="F71" s="51">
        <f t="shared" si="16"/>
        <v>384322.51627859933</v>
      </c>
      <c r="G71" s="51">
        <f t="shared" si="17"/>
        <v>386366.41372493736</v>
      </c>
      <c r="H71" s="51">
        <f t="shared" si="18"/>
        <v>388720.41518388072</v>
      </c>
      <c r="I71" s="130">
        <f>SUM('CCG WP:SS WP'!I71)</f>
        <v>627238.89417063736</v>
      </c>
      <c r="J71" s="51">
        <f>SUM('CCG WP:SS WP'!J71)</f>
        <v>665453.19832573272</v>
      </c>
      <c r="K71" s="51">
        <f>SUM('CCG WP:SS WP'!K71)</f>
        <v>696192.73580613197</v>
      </c>
      <c r="L71" s="51">
        <f>SUM('CCG WP:SS WP'!L71)</f>
        <v>728152.66156416235</v>
      </c>
      <c r="M71" s="51">
        <f>SUM('CCG WP:SS WP'!M71)</f>
        <v>761166.77371562493</v>
      </c>
      <c r="N71" s="130">
        <f>SUM('CCG WP:SS WP'!N71)</f>
        <v>627788.44282516208</v>
      </c>
      <c r="O71" s="51">
        <f>SUM('CCG WP:SS WP'!O71)</f>
        <v>666144.78229545045</v>
      </c>
      <c r="P71" s="51">
        <f>SUM('CCG WP:SS WP'!P71)</f>
        <v>697021.6468372934</v>
      </c>
      <c r="Q71" s="51">
        <f>SUM('CCG WP:SS WP'!Q71)</f>
        <v>728928.03725884925</v>
      </c>
      <c r="R71" s="51">
        <f>SUM('CCG WP:SS WP'!R71)</f>
        <v>761303.81697254977</v>
      </c>
      <c r="S71" s="51">
        <f>SUM('CCG WP:SS WP'!S71)</f>
        <v>795067.4066596292</v>
      </c>
      <c r="T71" s="54"/>
    </row>
    <row r="72" spans="1:20">
      <c r="A72" s="105" t="s">
        <v>164</v>
      </c>
      <c r="B72" s="107" t="s">
        <v>165</v>
      </c>
      <c r="C72" s="130">
        <f t="shared" si="13"/>
        <v>152473.99025785617</v>
      </c>
      <c r="D72" s="51">
        <f t="shared" si="14"/>
        <v>153774.33125986674</v>
      </c>
      <c r="E72" s="51">
        <f t="shared" si="15"/>
        <v>154974.03241621266</v>
      </c>
      <c r="F72" s="51">
        <f t="shared" si="16"/>
        <v>156138.80104397892</v>
      </c>
      <c r="G72" s="51">
        <f t="shared" si="17"/>
        <v>157398.19992772504</v>
      </c>
      <c r="H72" s="51">
        <f t="shared" si="18"/>
        <v>158587.66835334344</v>
      </c>
      <c r="I72" s="130">
        <f>SUM('CCG WP:SS WP'!I72)</f>
        <v>253919.52673192648</v>
      </c>
      <c r="J72" s="51">
        <f>SUM('CCG WP:SS WP'!J72)</f>
        <v>269975.92530837643</v>
      </c>
      <c r="K72" s="51">
        <f>SUM('CCG WP:SS WP'!K72)</f>
        <v>283152.19906407321</v>
      </c>
      <c r="L72" s="51">
        <f>SUM('CCG WP:SS WP'!L72)</f>
        <v>297019.04746959027</v>
      </c>
      <c r="M72" s="51">
        <f>SUM('CCG WP:SS WP'!M72)</f>
        <v>311010.14947695617</v>
      </c>
      <c r="N72" s="130">
        <f>SUM('CCG WP:SS WP'!N72)</f>
        <v>253293.04790339019</v>
      </c>
      <c r="O72" s="51">
        <f>SUM('CCG WP:SS WP'!O72)</f>
        <v>269443.07156912814</v>
      </c>
      <c r="P72" s="51">
        <f>SUM('CCG WP:SS WP'!P72)</f>
        <v>282542.61572779709</v>
      </c>
      <c r="Q72" s="51">
        <f>SUM('CCG WP:SS WP'!Q72)</f>
        <v>296141.76886381698</v>
      </c>
      <c r="R72" s="51">
        <f>SUM('CCG WP:SS WP'!R72)</f>
        <v>310140.44216300239</v>
      </c>
      <c r="S72" s="51">
        <f>SUM('CCG WP:SS WP'!S72)</f>
        <v>324366.51454553881</v>
      </c>
      <c r="T72" s="54"/>
    </row>
    <row r="73" spans="1:20">
      <c r="A73" s="105" t="s">
        <v>166</v>
      </c>
      <c r="B73" s="107" t="s">
        <v>167</v>
      </c>
      <c r="C73" s="130">
        <f t="shared" si="13"/>
        <v>93200.403068621657</v>
      </c>
      <c r="D73" s="51">
        <f t="shared" si="14"/>
        <v>93856.070503520736</v>
      </c>
      <c r="E73" s="51">
        <f t="shared" si="15"/>
        <v>94555.322073117495</v>
      </c>
      <c r="F73" s="51">
        <f t="shared" si="16"/>
        <v>95209.041394132961</v>
      </c>
      <c r="G73" s="51">
        <f t="shared" si="17"/>
        <v>95887.816379356693</v>
      </c>
      <c r="H73" s="51">
        <f t="shared" si="18"/>
        <v>96503.235778360729</v>
      </c>
      <c r="I73" s="130">
        <f>SUM('CCG WP:SS WP'!I73)</f>
        <v>154943.58872034319</v>
      </c>
      <c r="J73" s="51">
        <f>SUM('CCG WP:SS WP'!J73)</f>
        <v>164684.08330496875</v>
      </c>
      <c r="K73" s="51">
        <f>SUM('CCG WP:SS WP'!K73)</f>
        <v>172607.27460550616</v>
      </c>
      <c r="L73" s="51">
        <f>SUM('CCG WP:SS WP'!L73)</f>
        <v>180883.57586400781</v>
      </c>
      <c r="M73" s="51">
        <f>SUM('CCG WP:SS WP'!M73)</f>
        <v>189178.48823904953</v>
      </c>
      <c r="N73" s="130">
        <f>SUM('CCG WP:SS WP'!N73)</f>
        <v>154826.49938624084</v>
      </c>
      <c r="O73" s="51">
        <f>SUM('CCG WP:SS WP'!O73)</f>
        <v>164454.41651208382</v>
      </c>
      <c r="P73" s="51">
        <f>SUM('CCG WP:SS WP'!P73)</f>
        <v>172389.57787309939</v>
      </c>
      <c r="Q73" s="51">
        <f>SUM('CCG WP:SS WP'!Q73)</f>
        <v>180578.906343371</v>
      </c>
      <c r="R73" s="51">
        <f>SUM('CCG WP:SS WP'!R73)</f>
        <v>188939.19869219622</v>
      </c>
      <c r="S73" s="51">
        <f>SUM('CCG WP:SS WP'!S73)</f>
        <v>197382.42296399377</v>
      </c>
      <c r="T73" s="54"/>
    </row>
    <row r="74" spans="1:20">
      <c r="A74" s="105" t="s">
        <v>168</v>
      </c>
      <c r="B74" s="107" t="s">
        <v>169</v>
      </c>
      <c r="C74" s="130">
        <f t="shared" si="13"/>
        <v>113768.30006995818</v>
      </c>
      <c r="D74" s="51">
        <f t="shared" si="14"/>
        <v>114986.41772827272</v>
      </c>
      <c r="E74" s="51">
        <f t="shared" si="15"/>
        <v>116196.61452645433</v>
      </c>
      <c r="F74" s="51">
        <f t="shared" si="16"/>
        <v>117338.76156570298</v>
      </c>
      <c r="G74" s="51">
        <f t="shared" si="17"/>
        <v>118503.7910168822</v>
      </c>
      <c r="H74" s="51">
        <f t="shared" si="18"/>
        <v>119570.34877241043</v>
      </c>
      <c r="I74" s="130">
        <f>SUM('CCG WP:SS WP'!I74)</f>
        <v>189826.63316230525</v>
      </c>
      <c r="J74" s="51">
        <f>SUM('CCG WP:SS WP'!J74)</f>
        <v>202381.63618331184</v>
      </c>
      <c r="K74" s="51">
        <f>SUM('CCG WP:SS WP'!K74)</f>
        <v>212724.52598411639</v>
      </c>
      <c r="L74" s="51">
        <f>SUM('CCG WP:SS WP'!L74)</f>
        <v>223557.28413385776</v>
      </c>
      <c r="M74" s="51">
        <f>SUM('CCG WP:SS WP'!M74)</f>
        <v>234410.41633375379</v>
      </c>
      <c r="N74" s="130">
        <f>SUM('CCG WP:SS WP'!N74)</f>
        <v>188994.3290050574</v>
      </c>
      <c r="O74" s="51">
        <f>SUM('CCG WP:SS WP'!O74)</f>
        <v>201478.96809304907</v>
      </c>
      <c r="P74" s="51">
        <f>SUM('CCG WP:SS WP'!P74)</f>
        <v>211845.13879619728</v>
      </c>
      <c r="Q74" s="51">
        <f>SUM('CCG WP:SS WP'!Q74)</f>
        <v>222551.3976924248</v>
      </c>
      <c r="R74" s="51">
        <f>SUM('CCG WP:SS WP'!R74)</f>
        <v>233502.15034761664</v>
      </c>
      <c r="S74" s="51">
        <f>SUM('CCG WP:SS WP'!S74)</f>
        <v>244562.63010240247</v>
      </c>
      <c r="T74" s="54"/>
    </row>
    <row r="75" spans="1:20">
      <c r="A75" s="105" t="s">
        <v>170</v>
      </c>
      <c r="B75" s="107" t="s">
        <v>171</v>
      </c>
      <c r="C75" s="130">
        <f t="shared" si="13"/>
        <v>128510.22847783723</v>
      </c>
      <c r="D75" s="51">
        <f t="shared" si="14"/>
        <v>130064.22727907273</v>
      </c>
      <c r="E75" s="51">
        <f t="shared" si="15"/>
        <v>131546.36165685675</v>
      </c>
      <c r="F75" s="51">
        <f t="shared" si="16"/>
        <v>132966.42739485583</v>
      </c>
      <c r="G75" s="51">
        <f t="shared" si="17"/>
        <v>134354.1636643958</v>
      </c>
      <c r="H75" s="51">
        <f t="shared" si="18"/>
        <v>135678.08843609915</v>
      </c>
      <c r="I75" s="130">
        <f>SUM('CCG WP:SS WP'!I75)</f>
        <v>214784.39096011617</v>
      </c>
      <c r="J75" s="51">
        <f>SUM('CCG WP:SS WP'!J75)</f>
        <v>229206.02519750484</v>
      </c>
      <c r="K75" s="51">
        <f>SUM('CCG WP:SS WP'!K75)</f>
        <v>241142.36737549774</v>
      </c>
      <c r="L75" s="51">
        <f>SUM('CCG WP:SS WP'!L75)</f>
        <v>253608.2254400033</v>
      </c>
      <c r="M75" s="51">
        <f>SUM('CCG WP:SS WP'!M75)</f>
        <v>266167.48113052303</v>
      </c>
      <c r="N75" s="130">
        <f>SUM('CCG WP:SS WP'!N75)</f>
        <v>213483.93521324059</v>
      </c>
      <c r="O75" s="51">
        <f>SUM('CCG WP:SS WP'!O75)</f>
        <v>227898.27542878635</v>
      </c>
      <c r="P75" s="51">
        <f>SUM('CCG WP:SS WP'!P75)</f>
        <v>239830.1995019574</v>
      </c>
      <c r="Q75" s="51">
        <f>SUM('CCG WP:SS WP'!Q75)</f>
        <v>252191.72137183105</v>
      </c>
      <c r="R75" s="51">
        <f>SUM('CCG WP:SS WP'!R75)</f>
        <v>264734.02964233229</v>
      </c>
      <c r="S75" s="51">
        <f>SUM('CCG WP:SS WP'!S75)</f>
        <v>277508.51691799285</v>
      </c>
      <c r="T75" s="54"/>
    </row>
    <row r="76" spans="1:20">
      <c r="A76" s="105" t="s">
        <v>172</v>
      </c>
      <c r="B76" s="107" t="s">
        <v>173</v>
      </c>
      <c r="C76" s="130">
        <f t="shared" si="13"/>
        <v>351157.41947776446</v>
      </c>
      <c r="D76" s="51">
        <f t="shared" si="14"/>
        <v>354911.39316482103</v>
      </c>
      <c r="E76" s="51">
        <f t="shared" si="15"/>
        <v>358502.06824169337</v>
      </c>
      <c r="F76" s="51">
        <f t="shared" si="16"/>
        <v>361983.84797889844</v>
      </c>
      <c r="G76" s="51">
        <f t="shared" si="17"/>
        <v>365395.63960688765</v>
      </c>
      <c r="H76" s="51">
        <f t="shared" si="18"/>
        <v>368831.78671051748</v>
      </c>
      <c r="I76" s="130">
        <f>SUM('CCG WP:SS WP'!I76)</f>
        <v>585942.04334785079</v>
      </c>
      <c r="J76" s="51">
        <f>SUM('CCG WP:SS WP'!J76)</f>
        <v>624451.35531924141</v>
      </c>
      <c r="K76" s="51">
        <f>SUM('CCG WP:SS WP'!K76)</f>
        <v>656285.99042866693</v>
      </c>
      <c r="L76" s="51">
        <f>SUM('CCG WP:SS WP'!L76)</f>
        <v>689386.5700377496</v>
      </c>
      <c r="M76" s="51">
        <f>SUM('CCG WP:SS WP'!M76)</f>
        <v>723156.67048518173</v>
      </c>
      <c r="N76" s="130">
        <f>SUM('CCG WP:SS WP'!N76)</f>
        <v>583350.20237216738</v>
      </c>
      <c r="O76" s="51">
        <f>SUM('CCG WP:SS WP'!O76)</f>
        <v>621875.02378146071</v>
      </c>
      <c r="P76" s="51">
        <f>SUM('CCG WP:SS WP'!P76)</f>
        <v>653606.99806012504</v>
      </c>
      <c r="Q76" s="51">
        <f>SUM('CCG WP:SS WP'!Q76)</f>
        <v>686559.2429546573</v>
      </c>
      <c r="R76" s="51">
        <f>SUM('CCG WP:SS WP'!R76)</f>
        <v>719982.60008151247</v>
      </c>
      <c r="S76" s="51">
        <f>SUM('CCG WP:SS WP'!S76)</f>
        <v>754388.29734438099</v>
      </c>
      <c r="T76" s="54"/>
    </row>
    <row r="77" spans="1:20">
      <c r="A77" s="105" t="s">
        <v>174</v>
      </c>
      <c r="B77" s="107" t="s">
        <v>175</v>
      </c>
      <c r="C77" s="130">
        <f t="shared" si="13"/>
        <v>135735.48914415514</v>
      </c>
      <c r="D77" s="51">
        <f t="shared" si="14"/>
        <v>136656.51625948417</v>
      </c>
      <c r="E77" s="51">
        <f t="shared" si="15"/>
        <v>137402.22743699682</v>
      </c>
      <c r="F77" s="51">
        <f t="shared" si="16"/>
        <v>138153.86706741917</v>
      </c>
      <c r="G77" s="51">
        <f t="shared" si="17"/>
        <v>138879.22695111265</v>
      </c>
      <c r="H77" s="51">
        <f t="shared" si="18"/>
        <v>139483.54682369693</v>
      </c>
      <c r="I77" s="130">
        <f>SUM('CCG WP:SS WP'!I77)</f>
        <v>225694.02877668987</v>
      </c>
      <c r="J77" s="51">
        <f>SUM('CCG WP:SS WP'!J77)</f>
        <v>239408.43962819994</v>
      </c>
      <c r="K77" s="51">
        <f>SUM('CCG WP:SS WP'!K77)</f>
        <v>250592.11999185442</v>
      </c>
      <c r="L77" s="51">
        <f>SUM('CCG WP:SS WP'!L77)</f>
        <v>262141.08017748385</v>
      </c>
      <c r="M77" s="51">
        <f>SUM('CCG WP:SS WP'!M77)</f>
        <v>273625.68314826541</v>
      </c>
      <c r="N77" s="130">
        <f>SUM('CCG WP:SS WP'!N77)</f>
        <v>225486.69248989585</v>
      </c>
      <c r="O77" s="51">
        <f>SUM('CCG WP:SS WP'!O77)</f>
        <v>239449.27081924363</v>
      </c>
      <c r="P77" s="51">
        <f>SUM('CCG WP:SS WP'!P77)</f>
        <v>250506.38575765287</v>
      </c>
      <c r="Q77" s="51">
        <f>SUM('CCG WP:SS WP'!Q77)</f>
        <v>262030.51576653469</v>
      </c>
      <c r="R77" s="51">
        <f>SUM('CCG WP:SS WP'!R77)</f>
        <v>273650.30142436252</v>
      </c>
      <c r="S77" s="51">
        <f>SUM('CCG WP:SS WP'!S77)</f>
        <v>285291.99268410943</v>
      </c>
      <c r="T77" s="54"/>
    </row>
    <row r="78" spans="1:20">
      <c r="A78" s="105" t="s">
        <v>176</v>
      </c>
      <c r="B78" s="107" t="s">
        <v>177</v>
      </c>
      <c r="C78" s="130">
        <f t="shared" si="13"/>
        <v>495157.37326048646</v>
      </c>
      <c r="D78" s="51">
        <f t="shared" si="14"/>
        <v>500079.28388965299</v>
      </c>
      <c r="E78" s="51">
        <f t="shared" si="15"/>
        <v>504772.72709090769</v>
      </c>
      <c r="F78" s="51">
        <f t="shared" si="16"/>
        <v>509214.57425424649</v>
      </c>
      <c r="G78" s="51">
        <f t="shared" si="17"/>
        <v>513215.80801215646</v>
      </c>
      <c r="H78" s="51">
        <f t="shared" si="18"/>
        <v>517361.28986163094</v>
      </c>
      <c r="I78" s="130">
        <f>SUM('CCG WP:SS WP'!I78)</f>
        <v>825486.26709980913</v>
      </c>
      <c r="J78" s="51">
        <f>SUM('CCG WP:SS WP'!J78)</f>
        <v>879102.48463778198</v>
      </c>
      <c r="K78" s="51">
        <f>SUM('CCG WP:SS WP'!K78)</f>
        <v>923046.68799516046</v>
      </c>
      <c r="L78" s="51">
        <f>SUM('CCG WP:SS WP'!L78)</f>
        <v>968069.3574752562</v>
      </c>
      <c r="M78" s="51">
        <f>SUM('CCG WP:SS WP'!M78)</f>
        <v>1014114.3189658823</v>
      </c>
      <c r="N78" s="130">
        <f>SUM('CCG WP:SS WP'!N78)</f>
        <v>822565.99996420078</v>
      </c>
      <c r="O78" s="51">
        <f>SUM('CCG WP:SS WP'!O78)</f>
        <v>876237.90768833202</v>
      </c>
      <c r="P78" s="51">
        <f>SUM('CCG WP:SS WP'!P78)</f>
        <v>920281.96231795475</v>
      </c>
      <c r="Q78" s="51">
        <f>SUM('CCG WP:SS WP'!Q78)</f>
        <v>965805.44837418711</v>
      </c>
      <c r="R78" s="51">
        <f>SUM('CCG WP:SS WP'!R78)</f>
        <v>1011250.3046097149</v>
      </c>
      <c r="S78" s="51">
        <f>SUM('CCG WP:SS WP'!S78)</f>
        <v>1058182.3927147957</v>
      </c>
      <c r="T78" s="54"/>
    </row>
    <row r="79" spans="1:20">
      <c r="A79" s="105" t="s">
        <v>178</v>
      </c>
      <c r="B79" s="107" t="s">
        <v>179</v>
      </c>
      <c r="C79" s="130">
        <f t="shared" si="13"/>
        <v>335621.54164346913</v>
      </c>
      <c r="D79" s="51">
        <f t="shared" si="14"/>
        <v>336677.7622563162</v>
      </c>
      <c r="E79" s="51">
        <f t="shared" si="15"/>
        <v>337766.47982519271</v>
      </c>
      <c r="F79" s="51">
        <f t="shared" si="16"/>
        <v>338721.28239772306</v>
      </c>
      <c r="G79" s="51">
        <f t="shared" si="17"/>
        <v>339534.35595002142</v>
      </c>
      <c r="H79" s="51">
        <f t="shared" si="18"/>
        <v>340260.82570577174</v>
      </c>
      <c r="I79" s="130">
        <f>SUM('CCG WP:SS WP'!I79)</f>
        <v>556046.30451916577</v>
      </c>
      <c r="J79" s="51">
        <f>SUM('CCG WP:SS WP'!J79)</f>
        <v>588530.19922497612</v>
      </c>
      <c r="K79" s="51">
        <f>SUM('CCG WP:SS WP'!K79)</f>
        <v>614398.60070661933</v>
      </c>
      <c r="L79" s="51">
        <f>SUM('CCG WP:SS WP'!L79)</f>
        <v>640892.33854563453</v>
      </c>
      <c r="M79" s="51">
        <f>SUM('CCG WP:SS WP'!M79)</f>
        <v>667491.97065869637</v>
      </c>
      <c r="N79" s="130">
        <f>SUM('CCG WP:SS WP'!N79)</f>
        <v>557541.67042617127</v>
      </c>
      <c r="O79" s="51">
        <f>SUM('CCG WP:SS WP'!O79)</f>
        <v>589926.09265886084</v>
      </c>
      <c r="P79" s="51">
        <f>SUM('CCG WP:SS WP'!P79)</f>
        <v>615802.68143681821</v>
      </c>
      <c r="Q79" s="51">
        <f>SUM('CCG WP:SS WP'!Q79)</f>
        <v>642438.13229248801</v>
      </c>
      <c r="R79" s="51">
        <f>SUM('CCG WP:SS WP'!R79)</f>
        <v>669025.02908053354</v>
      </c>
      <c r="S79" s="51">
        <f>SUM('CCG WP:SS WP'!S79)</f>
        <v>695950.82150182431</v>
      </c>
      <c r="T79" s="54"/>
    </row>
    <row r="80" spans="1:20">
      <c r="A80" s="105" t="s">
        <v>180</v>
      </c>
      <c r="B80" s="107" t="s">
        <v>181</v>
      </c>
      <c r="C80" s="130">
        <f t="shared" si="13"/>
        <v>133316.97209459668</v>
      </c>
      <c r="D80" s="51">
        <f t="shared" si="14"/>
        <v>134382.98446850124</v>
      </c>
      <c r="E80" s="51">
        <f t="shared" si="15"/>
        <v>135429.35677328811</v>
      </c>
      <c r="F80" s="51">
        <f t="shared" si="16"/>
        <v>136438.381745347</v>
      </c>
      <c r="G80" s="51">
        <f t="shared" si="17"/>
        <v>137396.8921876683</v>
      </c>
      <c r="H80" s="51">
        <f t="shared" si="18"/>
        <v>138273.0305983107</v>
      </c>
      <c r="I80" s="130">
        <f>SUM('CCG WP:SS WP'!I80)</f>
        <v>221963.63660273311</v>
      </c>
      <c r="J80" s="51">
        <f>SUM('CCG WP:SS WP'!J80)</f>
        <v>236013.96138659702</v>
      </c>
      <c r="K80" s="51">
        <f>SUM('CCG WP:SS WP'!K80)</f>
        <v>247506.4535105993</v>
      </c>
      <c r="L80" s="51">
        <f>SUM('CCG WP:SS WP'!L80)</f>
        <v>259414.2670528102</v>
      </c>
      <c r="M80" s="51">
        <f>SUM('CCG WP:SS WP'!M80)</f>
        <v>271333.7535824689</v>
      </c>
      <c r="N80" s="130">
        <f>SUM('CCG WP:SS WP'!N80)</f>
        <v>221469.00033234825</v>
      </c>
      <c r="O80" s="51">
        <f>SUM('CCG WP:SS WP'!O80)</f>
        <v>235465.59302299769</v>
      </c>
      <c r="P80" s="51">
        <f>SUM('CCG WP:SS WP'!P80)</f>
        <v>246909.5248569838</v>
      </c>
      <c r="Q80" s="51">
        <f>SUM('CCG WP:SS WP'!Q80)</f>
        <v>258776.82831446268</v>
      </c>
      <c r="R80" s="51">
        <f>SUM('CCG WP:SS WP'!R80)</f>
        <v>270729.48047990876</v>
      </c>
      <c r="S80" s="51">
        <f>SUM('CCG WP:SS WP'!S80)</f>
        <v>282816.06922230218</v>
      </c>
      <c r="T80" s="54"/>
    </row>
    <row r="81" spans="1:20">
      <c r="A81" s="105" t="s">
        <v>182</v>
      </c>
      <c r="B81" s="107" t="s">
        <v>183</v>
      </c>
      <c r="C81" s="130">
        <f t="shared" si="13"/>
        <v>186991.66527864014</v>
      </c>
      <c r="D81" s="51">
        <f t="shared" si="14"/>
        <v>188329.58613628193</v>
      </c>
      <c r="E81" s="51">
        <f t="shared" si="15"/>
        <v>189549.83188033011</v>
      </c>
      <c r="F81" s="51">
        <f t="shared" si="16"/>
        <v>190727.76106766902</v>
      </c>
      <c r="G81" s="51">
        <f t="shared" si="17"/>
        <v>191856.64635206145</v>
      </c>
      <c r="H81" s="51">
        <f t="shared" si="18"/>
        <v>192926.56840024929</v>
      </c>
      <c r="I81" s="130">
        <f>SUM('CCG WP:SS WP'!I81)</f>
        <v>311022.7197578898</v>
      </c>
      <c r="J81" s="51">
        <f>SUM('CCG WP:SS WP'!J81)</f>
        <v>330279.68245248834</v>
      </c>
      <c r="K81" s="51">
        <f>SUM('CCG WP:SS WP'!K81)</f>
        <v>345920.19340912049</v>
      </c>
      <c r="L81" s="51">
        <f>SUM('CCG WP:SS WP'!L81)</f>
        <v>362151.15519744129</v>
      </c>
      <c r="M81" s="51">
        <f>SUM('CCG WP:SS WP'!M81)</f>
        <v>378471.08141319879</v>
      </c>
      <c r="N81" s="130">
        <f>SUM('CCG WP:SS WP'!N81)</f>
        <v>310634.54659288621</v>
      </c>
      <c r="O81" s="51">
        <f>SUM('CCG WP:SS WP'!O81)</f>
        <v>329990.71912820661</v>
      </c>
      <c r="P81" s="51">
        <f>SUM('CCG WP:SS WP'!P81)</f>
        <v>345579.86570548761</v>
      </c>
      <c r="Q81" s="51">
        <f>SUM('CCG WP:SS WP'!Q81)</f>
        <v>361745.16620058962</v>
      </c>
      <c r="R81" s="51">
        <f>SUM('CCG WP:SS WP'!R81)</f>
        <v>378038.02812777914</v>
      </c>
      <c r="S81" s="51">
        <f>SUM('CCG WP:SS WP'!S81)</f>
        <v>394601.41639632737</v>
      </c>
      <c r="T81" s="54"/>
    </row>
    <row r="82" spans="1:20">
      <c r="A82" s="105" t="s">
        <v>184</v>
      </c>
      <c r="B82" s="107" t="s">
        <v>185</v>
      </c>
      <c r="C82" s="130">
        <f t="shared" si="13"/>
        <v>225013.42299426033</v>
      </c>
      <c r="D82" s="51">
        <f t="shared" si="14"/>
        <v>226527.68376247716</v>
      </c>
      <c r="E82" s="51">
        <f t="shared" si="15"/>
        <v>227904.85110261838</v>
      </c>
      <c r="F82" s="51">
        <f t="shared" si="16"/>
        <v>229261.50964665358</v>
      </c>
      <c r="G82" s="51">
        <f t="shared" si="17"/>
        <v>230628.76249151939</v>
      </c>
      <c r="H82" s="51">
        <f t="shared" si="18"/>
        <v>232019.67434689638</v>
      </c>
      <c r="I82" s="130">
        <f>SUM('CCG WP:SS WP'!I82)</f>
        <v>373906.73916010174</v>
      </c>
      <c r="J82" s="51">
        <f>SUM('CCG WP:SS WP'!J82)</f>
        <v>396862.82493272808</v>
      </c>
      <c r="K82" s="51">
        <f>SUM('CCG WP:SS WP'!K82)</f>
        <v>415552.42121859954</v>
      </c>
      <c r="L82" s="51">
        <f>SUM('CCG WP:SS WP'!L82)</f>
        <v>434942.62461471872</v>
      </c>
      <c r="M82" s="51">
        <f>SUM('CCG WP:SS WP'!M82)</f>
        <v>454695.8012899225</v>
      </c>
      <c r="N82" s="130">
        <f>SUM('CCG WP:SS WP'!N82)</f>
        <v>373797.10226645932</v>
      </c>
      <c r="O82" s="51">
        <f>SUM('CCG WP:SS WP'!O82)</f>
        <v>396921.34837026405</v>
      </c>
      <c r="P82" s="51">
        <f>SUM('CCG WP:SS WP'!P82)</f>
        <v>415507.24184970901</v>
      </c>
      <c r="Q82" s="51">
        <f>SUM('CCG WP:SS WP'!Q82)</f>
        <v>434830.47484158445</v>
      </c>
      <c r="R82" s="51">
        <f>SUM('CCG WP:SS WP'!R82)</f>
        <v>454435.35191298363</v>
      </c>
      <c r="S82" s="51">
        <f>SUM('CCG WP:SS WP'!S82)</f>
        <v>474560.3101132111</v>
      </c>
      <c r="T82" s="54"/>
    </row>
    <row r="83" spans="1:20">
      <c r="A83" s="105" t="s">
        <v>186</v>
      </c>
      <c r="B83" s="107" t="s">
        <v>187</v>
      </c>
      <c r="C83" s="130">
        <f t="shared" si="13"/>
        <v>193388.57541603388</v>
      </c>
      <c r="D83" s="51">
        <f t="shared" si="14"/>
        <v>194705.88641207034</v>
      </c>
      <c r="E83" s="51">
        <f t="shared" si="15"/>
        <v>195943.32117460002</v>
      </c>
      <c r="F83" s="51">
        <f t="shared" si="16"/>
        <v>197099.37452966589</v>
      </c>
      <c r="G83" s="51">
        <f t="shared" si="17"/>
        <v>198275.84289353152</v>
      </c>
      <c r="H83" s="51">
        <f t="shared" si="18"/>
        <v>199409.1368103128</v>
      </c>
      <c r="I83" s="130">
        <f>SUM('CCG WP:SS WP'!I83)</f>
        <v>321441.49682715075</v>
      </c>
      <c r="J83" s="51">
        <f>SUM('CCG WP:SS WP'!J83)</f>
        <v>341282.40673582238</v>
      </c>
      <c r="K83" s="51">
        <f>SUM('CCG WP:SS WP'!K83)</f>
        <v>357334.68694460212</v>
      </c>
      <c r="L83" s="51">
        <f>SUM('CCG WP:SS WP'!L83)</f>
        <v>374050.6367019288</v>
      </c>
      <c r="M83" s="51">
        <f>SUM('CCG WP:SS WP'!M83)</f>
        <v>390933.76914630248</v>
      </c>
      <c r="N83" s="130">
        <f>SUM('CCG WP:SS WP'!N83)</f>
        <v>321261.23028578627</v>
      </c>
      <c r="O83" s="51">
        <f>SUM('CCG WP:SS WP'!O83)</f>
        <v>341163.25954818178</v>
      </c>
      <c r="P83" s="51">
        <f>SUM('CCG WP:SS WP'!P83)</f>
        <v>357236.22619805811</v>
      </c>
      <c r="Q83" s="51">
        <f>SUM('CCG WP:SS WP'!Q83)</f>
        <v>373829.93224551901</v>
      </c>
      <c r="R83" s="51">
        <f>SUM('CCG WP:SS WP'!R83)</f>
        <v>390686.53652633075</v>
      </c>
      <c r="S83" s="51">
        <f>SUM('CCG WP:SS WP'!S83)</f>
        <v>407860.50609925622</v>
      </c>
      <c r="T83" s="54"/>
    </row>
    <row r="84" spans="1:20">
      <c r="A84" s="105" t="s">
        <v>188</v>
      </c>
      <c r="B84" s="107" t="s">
        <v>189</v>
      </c>
      <c r="C84" s="130">
        <f t="shared" si="13"/>
        <v>170136.21390574725</v>
      </c>
      <c r="D84" s="51">
        <f t="shared" si="14"/>
        <v>171565.32104620637</v>
      </c>
      <c r="E84" s="51">
        <f t="shared" si="15"/>
        <v>172874.12699481103</v>
      </c>
      <c r="F84" s="51">
        <f t="shared" si="16"/>
        <v>174124.80482009429</v>
      </c>
      <c r="G84" s="51">
        <f t="shared" si="17"/>
        <v>175317.55781796633</v>
      </c>
      <c r="H84" s="51">
        <f t="shared" si="18"/>
        <v>176433.11483886914</v>
      </c>
      <c r="I84" s="130">
        <f>SUM('CCG WP:SS WP'!I84)</f>
        <v>283271.33248242596</v>
      </c>
      <c r="J84" s="51">
        <f>SUM('CCG WP:SS WP'!J84)</f>
        <v>301138.30153459584</v>
      </c>
      <c r="K84" s="51">
        <f>SUM('CCG WP:SS WP'!K84)</f>
        <v>315729.08661786577</v>
      </c>
      <c r="L84" s="51">
        <f>SUM('CCG WP:SS WP'!L84)</f>
        <v>330798.8101295167</v>
      </c>
      <c r="M84" s="51">
        <f>SUM('CCG WP:SS WP'!M84)</f>
        <v>345960.96276150655</v>
      </c>
      <c r="N84" s="130">
        <f>SUM('CCG WP:SS WP'!N84)</f>
        <v>282633.91091195936</v>
      </c>
      <c r="O84" s="51">
        <f>SUM('CCG WP:SS WP'!O84)</f>
        <v>300616.40781459957</v>
      </c>
      <c r="P84" s="51">
        <f>SUM('CCG WP:SS WP'!P84)</f>
        <v>315177.37050032016</v>
      </c>
      <c r="Q84" s="51">
        <f>SUM('CCG WP:SS WP'!Q84)</f>
        <v>330255.05100404448</v>
      </c>
      <c r="R84" s="51">
        <f>SUM('CCG WP:SS WP'!R84)</f>
        <v>345449.08979625645</v>
      </c>
      <c r="S84" s="51">
        <f>SUM('CCG WP:SS WP'!S84)</f>
        <v>360866.61153997743</v>
      </c>
      <c r="T84" s="54"/>
    </row>
    <row r="85" spans="1:20">
      <c r="A85" s="105" t="s">
        <v>190</v>
      </c>
      <c r="B85" s="107" t="s">
        <v>191</v>
      </c>
      <c r="C85" s="130">
        <f t="shared" si="13"/>
        <v>587381.88615374349</v>
      </c>
      <c r="D85" s="51">
        <f t="shared" si="14"/>
        <v>591741.0427387635</v>
      </c>
      <c r="E85" s="51">
        <f t="shared" si="15"/>
        <v>596081.49950056011</v>
      </c>
      <c r="F85" s="51">
        <f t="shared" si="16"/>
        <v>600159.45401146461</v>
      </c>
      <c r="G85" s="51">
        <f t="shared" si="17"/>
        <v>603976.80013437173</v>
      </c>
      <c r="H85" s="51">
        <f t="shared" si="18"/>
        <v>607891.04522927897</v>
      </c>
      <c r="I85" s="130">
        <f>SUM('CCG WP:SS WP'!I85)</f>
        <v>976778.1108389427</v>
      </c>
      <c r="J85" s="51">
        <f>SUM('CCG WP:SS WP'!J85)</f>
        <v>1038069.7180215979</v>
      </c>
      <c r="K85" s="51">
        <f>SUM('CCG WP:SS WP'!K85)</f>
        <v>1087880.8771473495</v>
      </c>
      <c r="L85" s="51">
        <f>SUM('CCG WP:SS WP'!L85)</f>
        <v>1139155.4468197804</v>
      </c>
      <c r="M85" s="51">
        <f>SUM('CCG WP:SS WP'!M85)</f>
        <v>1191423.4752955942</v>
      </c>
      <c r="N85" s="130">
        <f>SUM('CCG WP:SS WP'!N85)</f>
        <v>975771.32975607971</v>
      </c>
      <c r="O85" s="51">
        <f>SUM('CCG WP:SS WP'!O85)</f>
        <v>1036847.4557669121</v>
      </c>
      <c r="P85" s="51">
        <f>SUM('CCG WP:SS WP'!P85)</f>
        <v>1086752.5573801659</v>
      </c>
      <c r="Q85" s="51">
        <f>SUM('CCG WP:SS WP'!Q85)</f>
        <v>1138296.7021838261</v>
      </c>
      <c r="R85" s="51">
        <f>SUM('CCG WP:SS WP'!R85)</f>
        <v>1190087.5101232601</v>
      </c>
      <c r="S85" s="51">
        <f>SUM('CCG WP:SS WP'!S85)</f>
        <v>1243346.9866341511</v>
      </c>
      <c r="T85" s="54"/>
    </row>
    <row r="86" spans="1:20">
      <c r="A86" s="105" t="s">
        <v>192</v>
      </c>
      <c r="B86" s="107" t="s">
        <v>193</v>
      </c>
      <c r="C86" s="130">
        <f t="shared" si="13"/>
        <v>313927.73511144001</v>
      </c>
      <c r="D86" s="51">
        <f t="shared" si="14"/>
        <v>317148.41636058537</v>
      </c>
      <c r="E86" s="51">
        <f t="shared" si="15"/>
        <v>320309.76429095044</v>
      </c>
      <c r="F86" s="51">
        <f t="shared" si="16"/>
        <v>323226.26305024466</v>
      </c>
      <c r="G86" s="51">
        <f t="shared" si="17"/>
        <v>326127.95258372516</v>
      </c>
      <c r="H86" s="51">
        <f t="shared" si="18"/>
        <v>328992.94593461207</v>
      </c>
      <c r="I86" s="130">
        <f>SUM('CCG WP:SS WP'!I86)</f>
        <v>523826.03880549088</v>
      </c>
      <c r="J86" s="51">
        <f>SUM('CCG WP:SS WP'!J86)</f>
        <v>558179.94830184791</v>
      </c>
      <c r="K86" s="51">
        <f>SUM('CCG WP:SS WP'!K86)</f>
        <v>586338.70987154997</v>
      </c>
      <c r="L86" s="51">
        <f>SUM('CCG WP:SS WP'!L86)</f>
        <v>615711.99438929465</v>
      </c>
      <c r="M86" s="51">
        <f>SUM('CCG WP:SS WP'!M86)</f>
        <v>645545.74342116527</v>
      </c>
      <c r="N86" s="130">
        <f>SUM('CCG WP:SS WP'!N86)</f>
        <v>521503.45585704083</v>
      </c>
      <c r="O86" s="51">
        <f>SUM('CCG WP:SS WP'!O86)</f>
        <v>555706.8123617532</v>
      </c>
      <c r="P86" s="51">
        <f>SUM('CCG WP:SS WP'!P86)</f>
        <v>583976.27805709373</v>
      </c>
      <c r="Q86" s="51">
        <f>SUM('CCG WP:SS WP'!Q86)</f>
        <v>613049.39350712462</v>
      </c>
      <c r="R86" s="51">
        <f>SUM('CCG WP:SS WP'!R86)</f>
        <v>642608.79389011895</v>
      </c>
      <c r="S86" s="51">
        <f>SUM('CCG WP:SS WP'!S86)</f>
        <v>672904.11852901918</v>
      </c>
      <c r="T86" s="54"/>
    </row>
    <row r="87" spans="1:20">
      <c r="A87" s="105" t="s">
        <v>194</v>
      </c>
      <c r="B87" s="107" t="s">
        <v>195</v>
      </c>
      <c r="C87" s="130">
        <f t="shared" si="13"/>
        <v>212091.39978554493</v>
      </c>
      <c r="D87" s="51">
        <f t="shared" si="14"/>
        <v>213776.32442417691</v>
      </c>
      <c r="E87" s="51">
        <f t="shared" si="15"/>
        <v>215481.10165994705</v>
      </c>
      <c r="F87" s="51">
        <f t="shared" si="16"/>
        <v>216967.40212987544</v>
      </c>
      <c r="G87" s="51">
        <f t="shared" si="17"/>
        <v>218344.64871205209</v>
      </c>
      <c r="H87" s="51">
        <f t="shared" si="18"/>
        <v>219623.81200171416</v>
      </c>
      <c r="I87" s="130">
        <f>SUM('CCG WP:SS WP'!I87)</f>
        <v>353068.7649359802</v>
      </c>
      <c r="J87" s="51">
        <f>SUM('CCG WP:SS WP'!J87)</f>
        <v>375466.59235793428</v>
      </c>
      <c r="K87" s="51">
        <f>SUM('CCG WP:SS WP'!K87)</f>
        <v>393564.35679142759</v>
      </c>
      <c r="L87" s="51">
        <f>SUM('CCG WP:SS WP'!L87)</f>
        <v>412164.82699627994</v>
      </c>
      <c r="M87" s="51">
        <f>SUM('CCG WP:SS WP'!M87)</f>
        <v>430876.05856865784</v>
      </c>
      <c r="N87" s="130">
        <f>SUM('CCG WP:SS WP'!N87)</f>
        <v>352330.76142971305</v>
      </c>
      <c r="O87" s="51">
        <f>SUM('CCG WP:SS WP'!O87)</f>
        <v>374578.44238170137</v>
      </c>
      <c r="P87" s="51">
        <f>SUM('CCG WP:SS WP'!P87)</f>
        <v>392856.74608631752</v>
      </c>
      <c r="Q87" s="51">
        <f>SUM('CCG WP:SS WP'!Q87)</f>
        <v>411512.76827359851</v>
      </c>
      <c r="R87" s="51">
        <f>SUM('CCG WP:SS WP'!R87)</f>
        <v>430230.49772218592</v>
      </c>
      <c r="S87" s="51">
        <f>SUM('CCG WP:SS WP'!S87)</f>
        <v>449206.49348016467</v>
      </c>
      <c r="T87" s="54"/>
    </row>
    <row r="88" spans="1:20">
      <c r="A88" s="105" t="s">
        <v>196</v>
      </c>
      <c r="B88" s="107" t="s">
        <v>197</v>
      </c>
      <c r="C88" s="130">
        <f t="shared" si="13"/>
        <v>269722.00388543657</v>
      </c>
      <c r="D88" s="51">
        <f t="shared" si="14"/>
        <v>271641.0391695571</v>
      </c>
      <c r="E88" s="51">
        <f t="shared" si="15"/>
        <v>273557.158827334</v>
      </c>
      <c r="F88" s="51">
        <f t="shared" si="16"/>
        <v>275499.20465328248</v>
      </c>
      <c r="G88" s="51">
        <f t="shared" si="17"/>
        <v>277276.06120461924</v>
      </c>
      <c r="H88" s="51">
        <f t="shared" si="18"/>
        <v>278897.47243457788</v>
      </c>
      <c r="I88" s="130">
        <f>SUM('CCG WP:SS WP'!I88)</f>
        <v>448570.15144045523</v>
      </c>
      <c r="J88" s="51">
        <f>SUM('CCG WP:SS WP'!J88)</f>
        <v>476614.65086084977</v>
      </c>
      <c r="K88" s="51">
        <f>SUM('CCG WP:SS WP'!K88)</f>
        <v>499627.30855916225</v>
      </c>
      <c r="L88" s="51">
        <f>SUM('CCG WP:SS WP'!L88)</f>
        <v>523335.74479568377</v>
      </c>
      <c r="M88" s="51">
        <f>SUM('CCG WP:SS WP'!M88)</f>
        <v>547068.67048690747</v>
      </c>
      <c r="N88" s="130">
        <f>SUM('CCG WP:SS WP'!N88)</f>
        <v>448067.95136150898</v>
      </c>
      <c r="O88" s="51">
        <f>SUM('CCG WP:SS WP'!O88)</f>
        <v>475968.87828038627</v>
      </c>
      <c r="P88" s="51">
        <f>SUM('CCG WP:SS WP'!P88)</f>
        <v>498738.74997688649</v>
      </c>
      <c r="Q88" s="51">
        <f>SUM('CCG WP:SS WP'!Q88)</f>
        <v>522527.52833434142</v>
      </c>
      <c r="R88" s="51">
        <f>SUM('CCG WP:SS WP'!R88)</f>
        <v>546350.08699403016</v>
      </c>
      <c r="S88" s="51">
        <f>SUM('CCG WP:SS WP'!S88)</f>
        <v>570441.58595990401</v>
      </c>
      <c r="T88" s="54"/>
    </row>
    <row r="89" spans="1:20">
      <c r="A89" s="105" t="s">
        <v>198</v>
      </c>
      <c r="B89" s="107" t="s">
        <v>199</v>
      </c>
      <c r="C89" s="130">
        <f t="shared" si="13"/>
        <v>302517.86156778171</v>
      </c>
      <c r="D89" s="51">
        <f t="shared" si="14"/>
        <v>305690.99383656227</v>
      </c>
      <c r="E89" s="51">
        <f t="shared" si="15"/>
        <v>308659.74271290825</v>
      </c>
      <c r="F89" s="51">
        <f t="shared" si="16"/>
        <v>311495.91755209025</v>
      </c>
      <c r="G89" s="51">
        <f t="shared" si="17"/>
        <v>314305.8231129403</v>
      </c>
      <c r="H89" s="51">
        <f t="shared" si="18"/>
        <v>317029.57892342075</v>
      </c>
      <c r="I89" s="130">
        <f>SUM('CCG WP:SS WP'!I89)</f>
        <v>504742.58934653475</v>
      </c>
      <c r="J89" s="51">
        <f>SUM('CCG WP:SS WP'!J89)</f>
        <v>537712.39448676328</v>
      </c>
      <c r="K89" s="51">
        <f>SUM('CCG WP:SS WP'!K89)</f>
        <v>564827.73989816045</v>
      </c>
      <c r="L89" s="51">
        <f>SUM('CCG WP:SS WP'!L89)</f>
        <v>593122.9445590321</v>
      </c>
      <c r="M89" s="51">
        <f>SUM('CCG WP:SS WP'!M89)</f>
        <v>621737.88517477131</v>
      </c>
      <c r="N89" s="130">
        <f>SUM('CCG WP:SS WP'!N89)</f>
        <v>502549.13032795896</v>
      </c>
      <c r="O89" s="51">
        <f>SUM('CCG WP:SS WP'!O89)</f>
        <v>535631.13983666128</v>
      </c>
      <c r="P89" s="51">
        <f>SUM('CCG WP:SS WP'!P89)</f>
        <v>562736.41278014844</v>
      </c>
      <c r="Q89" s="51">
        <f>SUM('CCG WP:SS WP'!Q89)</f>
        <v>590800.95018630836</v>
      </c>
      <c r="R89" s="51">
        <f>SUM('CCG WP:SS WP'!R89)</f>
        <v>619314.24247173499</v>
      </c>
      <c r="S89" s="51">
        <f>SUM('CCG WP:SS WP'!S89)</f>
        <v>648434.90411946515</v>
      </c>
      <c r="T89" s="54"/>
    </row>
    <row r="90" spans="1:20">
      <c r="A90" s="105" t="s">
        <v>200</v>
      </c>
      <c r="B90" s="107" t="s">
        <v>201</v>
      </c>
      <c r="C90" s="130">
        <f t="shared" si="13"/>
        <v>146766.75666364119</v>
      </c>
      <c r="D90" s="51">
        <f t="shared" si="14"/>
        <v>147887.50381882171</v>
      </c>
      <c r="E90" s="51">
        <f t="shared" si="15"/>
        <v>148950.25367768545</v>
      </c>
      <c r="F90" s="51">
        <f t="shared" si="16"/>
        <v>149888.9331748361</v>
      </c>
      <c r="G90" s="51">
        <f t="shared" si="17"/>
        <v>150861.81945574569</v>
      </c>
      <c r="H90" s="51">
        <f t="shared" si="18"/>
        <v>151818.280905169</v>
      </c>
      <c r="I90" s="130">
        <f>SUM('CCG WP:SS WP'!I90)</f>
        <v>244147.19784878133</v>
      </c>
      <c r="J90" s="51">
        <f>SUM('CCG WP:SS WP'!J90)</f>
        <v>259427.73975953599</v>
      </c>
      <c r="K90" s="51">
        <f>SUM('CCG WP:SS WP'!K90)</f>
        <v>271744.43874099007</v>
      </c>
      <c r="L90" s="51">
        <f>SUM('CCG WP:SS WP'!L90)</f>
        <v>284595.68816865713</v>
      </c>
      <c r="M90" s="51">
        <f>SUM('CCG WP:SS WP'!M90)</f>
        <v>297625.95957849384</v>
      </c>
      <c r="N90" s="130">
        <f>SUM('CCG WP:SS WP'!N90)</f>
        <v>243812.06960846524</v>
      </c>
      <c r="O90" s="51">
        <f>SUM('CCG WP:SS WP'!O90)</f>
        <v>259128.18445814401</v>
      </c>
      <c r="P90" s="51">
        <f>SUM('CCG WP:SS WP'!P90)</f>
        <v>271560.29711084336</v>
      </c>
      <c r="Q90" s="51">
        <f>SUM('CCG WP:SS WP'!Q90)</f>
        <v>284287.9124645241</v>
      </c>
      <c r="R90" s="51">
        <f>SUM('CCG WP:SS WP'!R90)</f>
        <v>297261.03229264717</v>
      </c>
      <c r="S90" s="51">
        <f>SUM('CCG WP:SS WP'!S90)</f>
        <v>310520.7809209018</v>
      </c>
      <c r="T90" s="54"/>
    </row>
    <row r="91" spans="1:20">
      <c r="A91" s="105" t="s">
        <v>202</v>
      </c>
      <c r="B91" s="107" t="s">
        <v>203</v>
      </c>
      <c r="C91" s="130">
        <f t="shared" si="13"/>
        <v>320163.23521374312</v>
      </c>
      <c r="D91" s="51">
        <f t="shared" si="14"/>
        <v>321593.17434797913</v>
      </c>
      <c r="E91" s="51">
        <f t="shared" si="15"/>
        <v>323084.48908507882</v>
      </c>
      <c r="F91" s="51">
        <f t="shared" si="16"/>
        <v>324469.49681180483</v>
      </c>
      <c r="G91" s="51">
        <f t="shared" si="17"/>
        <v>325949.74778828886</v>
      </c>
      <c r="H91" s="51">
        <f t="shared" si="18"/>
        <v>327374.48010248627</v>
      </c>
      <c r="I91" s="130">
        <f>SUM('CCG WP:SS WP'!I91)</f>
        <v>530827.90876064368</v>
      </c>
      <c r="J91" s="51">
        <f>SUM('CCG WP:SS WP'!J91)</f>
        <v>562607.66837688163</v>
      </c>
      <c r="K91" s="51">
        <f>SUM('CCG WP:SS WP'!K91)</f>
        <v>588123.46454798302</v>
      </c>
      <c r="L91" s="51">
        <f>SUM('CCG WP:SS WP'!L91)</f>
        <v>614700.79146151897</v>
      </c>
      <c r="M91" s="51">
        <f>SUM('CCG WP:SS WP'!M91)</f>
        <v>641548.80307598948</v>
      </c>
      <c r="N91" s="130">
        <f>SUM('CCG WP:SS WP'!N91)</f>
        <v>531862.00175357854</v>
      </c>
      <c r="O91" s="51">
        <f>SUM('CCG WP:SS WP'!O91)</f>
        <v>563494.90829878533</v>
      </c>
      <c r="P91" s="51">
        <f>SUM('CCG WP:SS WP'!P91)</f>
        <v>589035.0481557661</v>
      </c>
      <c r="Q91" s="51">
        <f>SUM('CCG WP:SS WP'!Q91)</f>
        <v>615407.38167405012</v>
      </c>
      <c r="R91" s="51">
        <f>SUM('CCG WP:SS WP'!R91)</f>
        <v>642257.65573175659</v>
      </c>
      <c r="S91" s="51">
        <f>SUM('CCG WP:SS WP'!S91)</f>
        <v>669593.79732732265</v>
      </c>
      <c r="T91" s="54"/>
    </row>
    <row r="92" spans="1:20">
      <c r="A92" s="105" t="s">
        <v>204</v>
      </c>
      <c r="B92" s="107" t="s">
        <v>205</v>
      </c>
      <c r="C92" s="130">
        <f t="shared" si="13"/>
        <v>179547.44753101416</v>
      </c>
      <c r="D92" s="51">
        <f t="shared" si="14"/>
        <v>181532.87862719575</v>
      </c>
      <c r="E92" s="51">
        <f t="shared" si="15"/>
        <v>183452.87677205313</v>
      </c>
      <c r="F92" s="51">
        <f t="shared" si="16"/>
        <v>185232.26359826853</v>
      </c>
      <c r="G92" s="51">
        <f t="shared" si="17"/>
        <v>186960.73778018009</v>
      </c>
      <c r="H92" s="51">
        <f t="shared" si="18"/>
        <v>188579.86509132193</v>
      </c>
      <c r="I92" s="130">
        <f>SUM('CCG WP:SS WP'!I92)</f>
        <v>299732.38475114066</v>
      </c>
      <c r="J92" s="51">
        <f>SUM('CCG WP:SS WP'!J92)</f>
        <v>319576.02468383498</v>
      </c>
      <c r="K92" s="51">
        <f>SUM('CCG WP:SS WP'!K92)</f>
        <v>335876.7581814524</v>
      </c>
      <c r="L92" s="51">
        <f>SUM('CCG WP:SS WP'!L92)</f>
        <v>352788.73021620989</v>
      </c>
      <c r="M92" s="51">
        <f>SUM('CCG WP:SS WP'!M92)</f>
        <v>369806.06780832342</v>
      </c>
      <c r="N92" s="130">
        <f>SUM('CCG WP:SS WP'!N92)</f>
        <v>298268.05313807522</v>
      </c>
      <c r="O92" s="51">
        <f>SUM('CCG WP:SS WP'!O92)</f>
        <v>318081.54200611374</v>
      </c>
      <c r="P92" s="51">
        <f>SUM('CCG WP:SS WP'!P92)</f>
        <v>334464.13478328363</v>
      </c>
      <c r="Q92" s="51">
        <f>SUM('CCG WP:SS WP'!Q92)</f>
        <v>351322.09179183649</v>
      </c>
      <c r="R92" s="51">
        <f>SUM('CCG WP:SS WP'!R92)</f>
        <v>368391.03565918573</v>
      </c>
      <c r="S92" s="51">
        <f>SUM('CCG WP:SS WP'!S92)</f>
        <v>385710.90796827653</v>
      </c>
      <c r="T92" s="54"/>
    </row>
    <row r="93" spans="1:20">
      <c r="A93" s="105" t="s">
        <v>206</v>
      </c>
      <c r="B93" s="107" t="s">
        <v>207</v>
      </c>
      <c r="C93" s="130">
        <f t="shared" si="13"/>
        <v>299277.63485726109</v>
      </c>
      <c r="D93" s="51">
        <f t="shared" si="14"/>
        <v>300932.47549911449</v>
      </c>
      <c r="E93" s="51">
        <f t="shared" si="15"/>
        <v>302475.06816197082</v>
      </c>
      <c r="F93" s="51">
        <f t="shared" si="16"/>
        <v>304046.00433688378</v>
      </c>
      <c r="G93" s="51">
        <f t="shared" si="17"/>
        <v>305436.48144787067</v>
      </c>
      <c r="H93" s="51">
        <f t="shared" si="18"/>
        <v>306829.55770890118</v>
      </c>
      <c r="I93" s="130">
        <f>SUM('CCG WP:SS WP'!I93)</f>
        <v>496943.64033697906</v>
      </c>
      <c r="J93" s="51">
        <f>SUM('CCG WP:SS WP'!J93)</f>
        <v>526978.62560686888</v>
      </c>
      <c r="K93" s="51">
        <f>SUM('CCG WP:SS WP'!K93)</f>
        <v>551403.93227436626</v>
      </c>
      <c r="L93" s="51">
        <f>SUM('CCG WP:SS WP'!L93)</f>
        <v>576439.13982200867</v>
      </c>
      <c r="M93" s="51">
        <f>SUM('CCG WP:SS WP'!M93)</f>
        <v>601797.30002471409</v>
      </c>
      <c r="N93" s="130">
        <f>SUM('CCG WP:SS WP'!N93)</f>
        <v>497166.39653829567</v>
      </c>
      <c r="O93" s="51">
        <f>SUM('CCG WP:SS WP'!O93)</f>
        <v>527293.27365018299</v>
      </c>
      <c r="P93" s="51">
        <f>SUM('CCG WP:SS WP'!P93)</f>
        <v>551460.75518898549</v>
      </c>
      <c r="Q93" s="51">
        <f>SUM('CCG WP:SS WP'!Q93)</f>
        <v>576671.01923588593</v>
      </c>
      <c r="R93" s="51">
        <f>SUM('CCG WP:SS WP'!R93)</f>
        <v>601837.92097020231</v>
      </c>
      <c r="S93" s="51">
        <f>SUM('CCG WP:SS WP'!S93)</f>
        <v>627572.34044097911</v>
      </c>
      <c r="T93" s="54"/>
    </row>
    <row r="94" spans="1:20">
      <c r="A94" s="105" t="s">
        <v>208</v>
      </c>
      <c r="B94" s="107" t="s">
        <v>209</v>
      </c>
      <c r="C94" s="130">
        <f t="shared" si="13"/>
        <v>302054.29565701971</v>
      </c>
      <c r="D94" s="51">
        <f t="shared" si="14"/>
        <v>303513.95868416794</v>
      </c>
      <c r="E94" s="51">
        <f t="shared" si="15"/>
        <v>304868.47190974327</v>
      </c>
      <c r="F94" s="51">
        <f t="shared" si="16"/>
        <v>306304.58783292136</v>
      </c>
      <c r="G94" s="51">
        <f t="shared" si="17"/>
        <v>307527.1940106324</v>
      </c>
      <c r="H94" s="51">
        <f t="shared" si="18"/>
        <v>308794.49220580509</v>
      </c>
      <c r="I94" s="130">
        <f>SUM('CCG WP:SS WP'!I94)</f>
        <v>501077.60704069718</v>
      </c>
      <c r="J94" s="51">
        <f>SUM('CCG WP:SS WP'!J94)</f>
        <v>530997.81335199787</v>
      </c>
      <c r="K94" s="51">
        <f>SUM('CCG WP:SS WP'!K94)</f>
        <v>555318.47610529617</v>
      </c>
      <c r="L94" s="51">
        <f>SUM('CCG WP:SS WP'!L94)</f>
        <v>580133.49792928202</v>
      </c>
      <c r="M94" s="51">
        <f>SUM('CCG WP:SS WP'!M94)</f>
        <v>605343.55591267231</v>
      </c>
      <c r="N94" s="130">
        <f>SUM('CCG WP:SS WP'!N94)</f>
        <v>501779.04473996814</v>
      </c>
      <c r="O94" s="51">
        <f>SUM('CCG WP:SS WP'!O94)</f>
        <v>531816.5432549743</v>
      </c>
      <c r="P94" s="51">
        <f>SUM('CCG WP:SS WP'!P94)</f>
        <v>555824.31561807834</v>
      </c>
      <c r="Q94" s="51">
        <f>SUM('CCG WP:SS WP'!Q94)</f>
        <v>580954.77770700934</v>
      </c>
      <c r="R94" s="51">
        <f>SUM('CCG WP:SS WP'!R94)</f>
        <v>605957.50123826391</v>
      </c>
      <c r="S94" s="51">
        <f>SUM('CCG WP:SS WP'!S94)</f>
        <v>631591.30963756831</v>
      </c>
      <c r="T94" s="54"/>
    </row>
    <row r="95" spans="1:20">
      <c r="A95" s="105" t="s">
        <v>210</v>
      </c>
      <c r="B95" s="107" t="s">
        <v>211</v>
      </c>
      <c r="C95" s="130">
        <f t="shared" si="13"/>
        <v>119629.3813160586</v>
      </c>
      <c r="D95" s="51">
        <f t="shared" si="14"/>
        <v>120645.51003163069</v>
      </c>
      <c r="E95" s="51">
        <f t="shared" si="15"/>
        <v>121506.56546063296</v>
      </c>
      <c r="F95" s="51">
        <f t="shared" si="16"/>
        <v>122283.47699270389</v>
      </c>
      <c r="G95" s="51">
        <f t="shared" si="17"/>
        <v>123107.59254444248</v>
      </c>
      <c r="H95" s="51">
        <f t="shared" si="18"/>
        <v>123813.13530426052</v>
      </c>
      <c r="I95" s="130">
        <f>SUM('CCG WP:SS WP'!I95)</f>
        <v>199261.79408740453</v>
      </c>
      <c r="J95" s="51">
        <f>SUM('CCG WP:SS WP'!J95)</f>
        <v>211732.06174830635</v>
      </c>
      <c r="K95" s="51">
        <f>SUM('CCG WP:SS WP'!K95)</f>
        <v>221817.47134690589</v>
      </c>
      <c r="L95" s="51">
        <f>SUM('CCG WP:SS WP'!L95)</f>
        <v>232406.93830012332</v>
      </c>
      <c r="M95" s="51">
        <f>SUM('CCG WP:SS WP'!M95)</f>
        <v>242928.0287618681</v>
      </c>
      <c r="N95" s="130">
        <f>SUM('CCG WP:SS WP'!N95)</f>
        <v>198730.88230390887</v>
      </c>
      <c r="O95" s="51">
        <f>SUM('CCG WP:SS WP'!O95)</f>
        <v>211394.81815734354</v>
      </c>
      <c r="P95" s="51">
        <f>SUM('CCG WP:SS WP'!P95)</f>
        <v>221526.03438198022</v>
      </c>
      <c r="Q95" s="51">
        <f>SUM('CCG WP:SS WP'!Q95)</f>
        <v>231929.82741834407</v>
      </c>
      <c r="R95" s="51">
        <f>SUM('CCG WP:SS WP'!R95)</f>
        <v>242573.56947467074</v>
      </c>
      <c r="S95" s="51">
        <f>SUM('CCG WP:SS WP'!S95)</f>
        <v>253240.59285692553</v>
      </c>
      <c r="T95" s="54"/>
    </row>
    <row r="96" spans="1:20">
      <c r="A96" s="105" t="s">
        <v>212</v>
      </c>
      <c r="B96" s="107" t="s">
        <v>213</v>
      </c>
      <c r="C96" s="130">
        <f t="shared" si="13"/>
        <v>451259.74191414448</v>
      </c>
      <c r="D96" s="51">
        <f t="shared" si="14"/>
        <v>455882.54827046586</v>
      </c>
      <c r="E96" s="51">
        <f t="shared" si="15"/>
        <v>460269.10618918977</v>
      </c>
      <c r="F96" s="51">
        <f t="shared" si="16"/>
        <v>464442.55629368528</v>
      </c>
      <c r="G96" s="51">
        <f t="shared" si="17"/>
        <v>468379.9139619529</v>
      </c>
      <c r="H96" s="51">
        <f t="shared" si="18"/>
        <v>472200.53110196564</v>
      </c>
      <c r="I96" s="130">
        <f>SUM('CCG WP:SS WP'!I96)</f>
        <v>752740.2200380991</v>
      </c>
      <c r="J96" s="51">
        <f>SUM('CCG WP:SS WP'!J96)</f>
        <v>801821.37896075239</v>
      </c>
      <c r="K96" s="51">
        <f>SUM('CCG WP:SS WP'!K96)</f>
        <v>842182.207482656</v>
      </c>
      <c r="L96" s="51">
        <f>SUM('CCG WP:SS WP'!L96)</f>
        <v>883860.94893353828</v>
      </c>
      <c r="M96" s="51">
        <f>SUM('CCG WP:SS WP'!M96)</f>
        <v>926035.57274454169</v>
      </c>
      <c r="N96" s="130">
        <f>SUM('CCG WP:SS WP'!N96)</f>
        <v>749642.31756662892</v>
      </c>
      <c r="O96" s="51">
        <f>SUM('CCG WP:SS WP'!O96)</f>
        <v>798796.47711278289</v>
      </c>
      <c r="P96" s="51">
        <f>SUM('CCG WP:SS WP'!P96)</f>
        <v>839144.69523594913</v>
      </c>
      <c r="Q96" s="51">
        <f>SUM('CCG WP:SS WP'!Q96)</f>
        <v>880888.28168793442</v>
      </c>
      <c r="R96" s="51">
        <f>SUM('CCG WP:SS WP'!R96)</f>
        <v>922904.79613573721</v>
      </c>
      <c r="S96" s="51">
        <f>SUM('CCG WP:SS WP'!S96)</f>
        <v>965813.05488919327</v>
      </c>
      <c r="T96" s="54"/>
    </row>
    <row r="97" spans="1:20">
      <c r="A97" s="105" t="s">
        <v>214</v>
      </c>
      <c r="B97" s="107" t="s">
        <v>215</v>
      </c>
      <c r="C97" s="130">
        <f t="shared" si="13"/>
        <v>860145.92032925901</v>
      </c>
      <c r="D97" s="51">
        <f t="shared" si="14"/>
        <v>866666.26372620987</v>
      </c>
      <c r="E97" s="51">
        <f t="shared" si="15"/>
        <v>872883.19905844587</v>
      </c>
      <c r="F97" s="51">
        <f t="shared" si="16"/>
        <v>878858.19846376299</v>
      </c>
      <c r="G97" s="51">
        <f t="shared" si="17"/>
        <v>884713.43565368559</v>
      </c>
      <c r="H97" s="51">
        <f t="shared" si="18"/>
        <v>890167.00954823941</v>
      </c>
      <c r="I97" s="130">
        <f>SUM('CCG WP:SS WP'!I97)</f>
        <v>1430792.6945448276</v>
      </c>
      <c r="J97" s="51">
        <f>SUM('CCG WP:SS WP'!J97)</f>
        <v>1520401.9159577249</v>
      </c>
      <c r="K97" s="51">
        <f>SUM('CCG WP:SS WP'!K97)</f>
        <v>1593294.2621798767</v>
      </c>
      <c r="L97" s="51">
        <f>SUM('CCG WP:SS WP'!L97)</f>
        <v>1669110.3590476473</v>
      </c>
      <c r="M97" s="51">
        <f>SUM('CCG WP:SS WP'!M97)</f>
        <v>1745199.5499321907</v>
      </c>
      <c r="N97" s="130">
        <f>SUM('CCG WP:SS WP'!N97)</f>
        <v>1428892.7667821629</v>
      </c>
      <c r="O97" s="51">
        <f>SUM('CCG WP:SS WP'!O97)</f>
        <v>1518570.8707723396</v>
      </c>
      <c r="P97" s="51">
        <f>SUM('CCG WP:SS WP'!P97)</f>
        <v>1591406.627559752</v>
      </c>
      <c r="Q97" s="51">
        <f>SUM('CCG WP:SS WP'!Q97)</f>
        <v>1666892.6604618807</v>
      </c>
      <c r="R97" s="51">
        <f>SUM('CCG WP:SS WP'!R97)</f>
        <v>1743256.3793434538</v>
      </c>
      <c r="S97" s="51">
        <f>SUM('CCG WP:SS WP'!S97)</f>
        <v>1820698.75450376</v>
      </c>
      <c r="T97" s="54"/>
    </row>
    <row r="98" spans="1:20">
      <c r="A98" s="105" t="s">
        <v>216</v>
      </c>
      <c r="B98" s="107" t="s">
        <v>217</v>
      </c>
      <c r="C98" s="130">
        <f t="shared" si="13"/>
        <v>565090.08997444005</v>
      </c>
      <c r="D98" s="51">
        <f t="shared" si="14"/>
        <v>567389.26641353907</v>
      </c>
      <c r="E98" s="51">
        <f t="shared" si="15"/>
        <v>569601.6931939004</v>
      </c>
      <c r="F98" s="51">
        <f t="shared" si="16"/>
        <v>571445.84053904051</v>
      </c>
      <c r="G98" s="51">
        <f t="shared" si="17"/>
        <v>573245.57862686762</v>
      </c>
      <c r="H98" s="51">
        <f t="shared" si="18"/>
        <v>574775.15962973831</v>
      </c>
      <c r="I98" s="130">
        <f>SUM('CCG WP:SS WP'!I98)</f>
        <v>936874.16566662258</v>
      </c>
      <c r="J98" s="51">
        <f>SUM('CCG WP:SS WP'!J98)</f>
        <v>992274.27546843642</v>
      </c>
      <c r="K98" s="51">
        <f>SUM('CCG WP:SS WP'!K98)</f>
        <v>1036229.7900671414</v>
      </c>
      <c r="L98" s="51">
        <f>SUM('CCG WP:SS WP'!L98)</f>
        <v>1081705.6414083873</v>
      </c>
      <c r="M98" s="51">
        <f>SUM('CCG WP:SS WP'!M98)</f>
        <v>1127134.3152643987</v>
      </c>
      <c r="N98" s="130">
        <f>SUM('CCG WP:SS WP'!N98)</f>
        <v>938739.72201794619</v>
      </c>
      <c r="O98" s="51">
        <f>SUM('CCG WP:SS WP'!O98)</f>
        <v>994178.3226451783</v>
      </c>
      <c r="P98" s="51">
        <f>SUM('CCG WP:SS WP'!P98)</f>
        <v>1038475.606582657</v>
      </c>
      <c r="Q98" s="51">
        <f>SUM('CCG WP:SS WP'!Q98)</f>
        <v>1083836.8227218306</v>
      </c>
      <c r="R98" s="51">
        <f>SUM('CCG WP:SS WP'!R98)</f>
        <v>1129534.1198626154</v>
      </c>
      <c r="S98" s="51">
        <f>SUM('CCG WP:SS WP'!S98)</f>
        <v>1175613.5714225809</v>
      </c>
      <c r="T98" s="54"/>
    </row>
    <row r="99" spans="1:20">
      <c r="A99" s="105" t="s">
        <v>218</v>
      </c>
      <c r="B99" s="107" t="s">
        <v>219</v>
      </c>
      <c r="C99" s="130">
        <f t="shared" si="13"/>
        <v>391021.39669453242</v>
      </c>
      <c r="D99" s="51">
        <f t="shared" si="14"/>
        <v>394311.92761263892</v>
      </c>
      <c r="E99" s="51">
        <f t="shared" si="15"/>
        <v>397493.7743575701</v>
      </c>
      <c r="F99" s="51">
        <f t="shared" si="16"/>
        <v>400589.23885094194</v>
      </c>
      <c r="G99" s="51">
        <f t="shared" si="17"/>
        <v>403801.36009249574</v>
      </c>
      <c r="H99" s="51">
        <f t="shared" si="18"/>
        <v>406613.41654237418</v>
      </c>
      <c r="I99" s="130">
        <f>SUM('CCG WP:SS WP'!I99)</f>
        <v>651205.78713358752</v>
      </c>
      <c r="J99" s="51">
        <f>SUM('CCG WP:SS WP'!J99)</f>
        <v>692621.49401590112</v>
      </c>
      <c r="K99" s="51">
        <f>SUM('CCG WP:SS WP'!K99)</f>
        <v>726563.74639179546</v>
      </c>
      <c r="L99" s="51">
        <f>SUM('CCG WP:SS WP'!L99)</f>
        <v>762253.30097170011</v>
      </c>
      <c r="M99" s="51">
        <f>SUM('CCG WP:SS WP'!M99)</f>
        <v>797716.77499263955</v>
      </c>
      <c r="N99" s="130">
        <f>SUM('CCG WP:SS WP'!N99)</f>
        <v>649573.09241203906</v>
      </c>
      <c r="O99" s="51">
        <f>SUM('CCG WP:SS WP'!O99)</f>
        <v>690912.56038530869</v>
      </c>
      <c r="P99" s="51">
        <f>SUM('CCG WP:SS WP'!P99)</f>
        <v>724695.1569336165</v>
      </c>
      <c r="Q99" s="51">
        <f>SUM('CCG WP:SS WP'!Q99)</f>
        <v>759780.43246094673</v>
      </c>
      <c r="R99" s="51">
        <f>SUM('CCG WP:SS WP'!R99)</f>
        <v>795657.97081932658</v>
      </c>
      <c r="S99" s="51">
        <f>SUM('CCG WP:SS WP'!S99)</f>
        <v>831664.76978172059</v>
      </c>
      <c r="T99" s="54"/>
    </row>
    <row r="100" spans="1:20">
      <c r="A100" s="105" t="s">
        <v>220</v>
      </c>
      <c r="B100" s="107" t="s">
        <v>221</v>
      </c>
      <c r="C100" s="130">
        <f t="shared" si="13"/>
        <v>260975.97610976649</v>
      </c>
      <c r="D100" s="51">
        <f t="shared" si="14"/>
        <v>262738.09978503274</v>
      </c>
      <c r="E100" s="51">
        <f t="shared" si="15"/>
        <v>264506.70964943996</v>
      </c>
      <c r="F100" s="51">
        <f t="shared" si="16"/>
        <v>266238.33682994603</v>
      </c>
      <c r="G100" s="51">
        <f t="shared" si="17"/>
        <v>268069.54941443173</v>
      </c>
      <c r="H100" s="51">
        <f t="shared" si="18"/>
        <v>269682.90752854449</v>
      </c>
      <c r="I100" s="130">
        <f>SUM('CCG WP:SS WP'!I100)</f>
        <v>433981.32142206328</v>
      </c>
      <c r="J100" s="51">
        <f>SUM('CCG WP:SS WP'!J100)</f>
        <v>460958.54077554599</v>
      </c>
      <c r="K100" s="51">
        <f>SUM('CCG WP:SS WP'!K100)</f>
        <v>482993.60618436791</v>
      </c>
      <c r="L100" s="51">
        <f>SUM('CCG WP:SS WP'!L100)</f>
        <v>506137.13597315724</v>
      </c>
      <c r="M100" s="51">
        <f>SUM('CCG WP:SS WP'!M100)</f>
        <v>529212.02459904924</v>
      </c>
      <c r="N100" s="130">
        <f>SUM('CCG WP:SS WP'!N100)</f>
        <v>433538.86329474574</v>
      </c>
      <c r="O100" s="51">
        <f>SUM('CCG WP:SS WP'!O100)</f>
        <v>460369.16593498737</v>
      </c>
      <c r="P100" s="51">
        <f>SUM('CCG WP:SS WP'!P100)</f>
        <v>482238.3237805416</v>
      </c>
      <c r="Q100" s="51">
        <f>SUM('CCG WP:SS WP'!Q100)</f>
        <v>504962.83743060898</v>
      </c>
      <c r="R100" s="51">
        <f>SUM('CCG WP:SS WP'!R100)</f>
        <v>528209.39898934669</v>
      </c>
      <c r="S100" s="51">
        <f>SUM('CCG WP:SS WP'!S100)</f>
        <v>551594.62053908547</v>
      </c>
      <c r="T100" s="54"/>
    </row>
    <row r="101" spans="1:20">
      <c r="A101" s="105" t="s">
        <v>222</v>
      </c>
      <c r="B101" s="107" t="s">
        <v>223</v>
      </c>
      <c r="C101" s="130">
        <f t="shared" si="13"/>
        <v>610838.41924406565</v>
      </c>
      <c r="D101" s="51">
        <f t="shared" si="14"/>
        <v>612324.24426297413</v>
      </c>
      <c r="E101" s="51">
        <f t="shared" si="15"/>
        <v>613513.33708619152</v>
      </c>
      <c r="F101" s="51">
        <f t="shared" si="16"/>
        <v>614762.31735362287</v>
      </c>
      <c r="G101" s="51">
        <f t="shared" si="17"/>
        <v>615778.73980467918</v>
      </c>
      <c r="H101" s="51">
        <f t="shared" si="18"/>
        <v>616660.01069609763</v>
      </c>
      <c r="I101" s="130">
        <f>SUM('CCG WP:SS WP'!I101)</f>
        <v>1010755.8555318977</v>
      </c>
      <c r="J101" s="51">
        <f>SUM('CCG WP:SS WP'!J101)</f>
        <v>1068402.7020230261</v>
      </c>
      <c r="K101" s="51">
        <f>SUM('CCG WP:SS WP'!K101)</f>
        <v>1114336.9535521124</v>
      </c>
      <c r="L101" s="51">
        <f>SUM('CCG WP:SS WP'!L101)</f>
        <v>1161361.8727231333</v>
      </c>
      <c r="M101" s="51">
        <f>SUM('CCG WP:SS WP'!M101)</f>
        <v>1208537.7505374453</v>
      </c>
      <c r="N101" s="130">
        <f>SUM('CCG WP:SS WP'!N101)</f>
        <v>1014737.8233176811</v>
      </c>
      <c r="O101" s="51">
        <f>SUM('CCG WP:SS WP'!O101)</f>
        <v>1072913.2997603244</v>
      </c>
      <c r="P101" s="51">
        <f>SUM('CCG WP:SS WP'!P101)</f>
        <v>1118533.6042536106</v>
      </c>
      <c r="Q101" s="51">
        <f>SUM('CCG WP:SS WP'!Q101)</f>
        <v>1165993.3269286598</v>
      </c>
      <c r="R101" s="51">
        <f>SUM('CCG WP:SS WP'!R101)</f>
        <v>1213342.2791702438</v>
      </c>
      <c r="S101" s="51">
        <f>SUM('CCG WP:SS WP'!S101)</f>
        <v>1261282.5474137242</v>
      </c>
      <c r="T101" s="54"/>
    </row>
    <row r="102" spans="1:20">
      <c r="A102" s="105" t="s">
        <v>224</v>
      </c>
      <c r="B102" s="107" t="s">
        <v>225</v>
      </c>
      <c r="C102" s="130">
        <f t="shared" ref="C102:C133" si="19">N102/N$3*C$3</f>
        <v>230319.90789757177</v>
      </c>
      <c r="D102" s="51">
        <f t="shared" ref="D102:D133" si="20">O102/O$3*D$3</f>
        <v>231384.40409150554</v>
      </c>
      <c r="E102" s="51">
        <f t="shared" ref="E102:E133" si="21">P102/P$3*E$3</f>
        <v>232482.62134060601</v>
      </c>
      <c r="F102" s="51">
        <f t="shared" ref="F102:F133" si="22">Q102/Q$3*F$3</f>
        <v>233366.01050665788</v>
      </c>
      <c r="G102" s="51">
        <f t="shared" ref="G102:G133" si="23">R102/R$3*G$3</f>
        <v>234055.51488700448</v>
      </c>
      <c r="H102" s="51">
        <f t="shared" ref="H102:H133" si="24">S102/S$3*H$3</f>
        <v>234704.38236125823</v>
      </c>
      <c r="I102" s="130">
        <f>SUM('CCG WP:SS WP'!I102)</f>
        <v>381953.08391853992</v>
      </c>
      <c r="J102" s="51">
        <f>SUM('CCG WP:SS WP'!J102)</f>
        <v>404877.83991842472</v>
      </c>
      <c r="K102" s="51">
        <f>SUM('CCG WP:SS WP'!K102)</f>
        <v>423023.89891028719</v>
      </c>
      <c r="L102" s="51">
        <f>SUM('CCG WP:SS WP'!L102)</f>
        <v>441468.83739710809</v>
      </c>
      <c r="M102" s="51">
        <f>SUM('CCG WP:SS WP'!M102)</f>
        <v>460023.34149517433</v>
      </c>
      <c r="N102" s="130">
        <f>SUM('CCG WP:SS WP'!N102)</f>
        <v>382612.34828015656</v>
      </c>
      <c r="O102" s="51">
        <f>SUM('CCG WP:SS WP'!O102)</f>
        <v>405431.28388735757</v>
      </c>
      <c r="P102" s="51">
        <f>SUM('CCG WP:SS WP'!P102)</f>
        <v>423853.25412722502</v>
      </c>
      <c r="Q102" s="51">
        <f>SUM('CCG WP:SS WP'!Q102)</f>
        <v>442615.30562584521</v>
      </c>
      <c r="R102" s="51">
        <f>SUM('CCG WP:SS WP'!R102)</f>
        <v>461187.49077865609</v>
      </c>
      <c r="S102" s="51">
        <f>SUM('CCG WP:SS WP'!S102)</f>
        <v>480051.46456571721</v>
      </c>
      <c r="T102" s="54"/>
    </row>
    <row r="103" spans="1:20">
      <c r="A103" s="105" t="s">
        <v>226</v>
      </c>
      <c r="B103" s="107" t="s">
        <v>227</v>
      </c>
      <c r="C103" s="130">
        <f t="shared" si="19"/>
        <v>367110.98592144996</v>
      </c>
      <c r="D103" s="51">
        <f t="shared" si="20"/>
        <v>368912.38590861642</v>
      </c>
      <c r="E103" s="51">
        <f t="shared" si="21"/>
        <v>370492.85986828303</v>
      </c>
      <c r="F103" s="51">
        <f t="shared" si="22"/>
        <v>372212.98959671846</v>
      </c>
      <c r="G103" s="51">
        <f t="shared" si="23"/>
        <v>373834.50060492725</v>
      </c>
      <c r="H103" s="51">
        <f t="shared" si="24"/>
        <v>375247.99199251825</v>
      </c>
      <c r="I103" s="130">
        <f>SUM('CCG WP:SS WP'!I103)</f>
        <v>609108.43147016922</v>
      </c>
      <c r="J103" s="51">
        <f>SUM('CCG WP:SS WP'!J103)</f>
        <v>645388.67974681035</v>
      </c>
      <c r="K103" s="51">
        <f>SUM('CCG WP:SS WP'!K103)</f>
        <v>674889.09283535031</v>
      </c>
      <c r="L103" s="51">
        <f>SUM('CCG WP:SS WP'!L103)</f>
        <v>705383.79661823239</v>
      </c>
      <c r="M103" s="51">
        <f>SUM('CCG WP:SS WP'!M103)</f>
        <v>735819.27429380396</v>
      </c>
      <c r="N103" s="130">
        <f>SUM('CCG WP:SS WP'!N103)</f>
        <v>609852.6075536448</v>
      </c>
      <c r="O103" s="51">
        <f>SUM('CCG WP:SS WP'!O103)</f>
        <v>646407.53489041887</v>
      </c>
      <c r="P103" s="51">
        <f>SUM('CCG WP:SS WP'!P103)</f>
        <v>675468.14200793637</v>
      </c>
      <c r="Q103" s="51">
        <f>SUM('CCG WP:SS WP'!Q103)</f>
        <v>705960.41724577057</v>
      </c>
      <c r="R103" s="51">
        <f>SUM('CCG WP:SS WP'!R103)</f>
        <v>736610.69419241033</v>
      </c>
      <c r="S103" s="51">
        <f>SUM('CCG WP:SS WP'!S103)</f>
        <v>767511.65154676582</v>
      </c>
      <c r="T103" s="54"/>
    </row>
    <row r="104" spans="1:20">
      <c r="A104" s="105" t="s">
        <v>228</v>
      </c>
      <c r="B104" s="107" t="s">
        <v>229</v>
      </c>
      <c r="C104" s="130">
        <f t="shared" si="19"/>
        <v>368778.61524905288</v>
      </c>
      <c r="D104" s="51">
        <f t="shared" si="20"/>
        <v>372193.59126963856</v>
      </c>
      <c r="E104" s="51">
        <f t="shared" si="21"/>
        <v>375501.76127304888</v>
      </c>
      <c r="F104" s="51">
        <f t="shared" si="22"/>
        <v>378574.58773578459</v>
      </c>
      <c r="G104" s="51">
        <f t="shared" si="23"/>
        <v>381931.19197336171</v>
      </c>
      <c r="H104" s="51">
        <f t="shared" si="24"/>
        <v>385043.06038363866</v>
      </c>
      <c r="I104" s="130">
        <f>SUM('CCG WP:SS WP'!I104)</f>
        <v>614692.19447300723</v>
      </c>
      <c r="J104" s="51">
        <f>SUM('CCG WP:SS WP'!J104)</f>
        <v>654297.56730588281</v>
      </c>
      <c r="K104" s="51">
        <f>SUM('CCG WP:SS WP'!K104)</f>
        <v>686679.05542306497</v>
      </c>
      <c r="L104" s="51">
        <f>SUM('CCG WP:SS WP'!L104)</f>
        <v>720976.18825543509</v>
      </c>
      <c r="M104" s="51">
        <f>SUM('CCG WP:SS WP'!M104)</f>
        <v>755424.1609356117</v>
      </c>
      <c r="N104" s="130">
        <f>SUM('CCG WP:SS WP'!N104)</f>
        <v>612622.90899618785</v>
      </c>
      <c r="O104" s="51">
        <f>SUM('CCG WP:SS WP'!O104)</f>
        <v>652156.85627377022</v>
      </c>
      <c r="P104" s="51">
        <f>SUM('CCG WP:SS WP'!P104)</f>
        <v>684600.17582521681</v>
      </c>
      <c r="Q104" s="51">
        <f>SUM('CCG WP:SS WP'!Q104)</f>
        <v>718026.18765714427</v>
      </c>
      <c r="R104" s="51">
        <f>SUM('CCG WP:SS WP'!R104)</f>
        <v>752564.57068030327</v>
      </c>
      <c r="S104" s="51">
        <f>SUM('CCG WP:SS WP'!S104)</f>
        <v>787545.94694156223</v>
      </c>
      <c r="T104" s="54"/>
    </row>
    <row r="105" spans="1:20">
      <c r="A105" s="105" t="s">
        <v>230</v>
      </c>
      <c r="B105" s="107" t="s">
        <v>231</v>
      </c>
      <c r="C105" s="130">
        <f t="shared" si="19"/>
        <v>186930.7434596259</v>
      </c>
      <c r="D105" s="51">
        <f t="shared" si="20"/>
        <v>188571.34423987483</v>
      </c>
      <c r="E105" s="51">
        <f t="shared" si="21"/>
        <v>190124.89674446284</v>
      </c>
      <c r="F105" s="51">
        <f t="shared" si="22"/>
        <v>191695.73548496587</v>
      </c>
      <c r="G105" s="51">
        <f t="shared" si="23"/>
        <v>193310.6276739389</v>
      </c>
      <c r="H105" s="51">
        <f t="shared" si="24"/>
        <v>194813.74175356003</v>
      </c>
      <c r="I105" s="130">
        <f>SUM('CCG WP:SS WP'!I105)</f>
        <v>311391.61431016098</v>
      </c>
      <c r="J105" s="51">
        <f>SUM('CCG WP:SS WP'!J105)</f>
        <v>331254.97436496569</v>
      </c>
      <c r="K105" s="51">
        <f>SUM('CCG WP:SS WP'!K105)</f>
        <v>347639.35714069859</v>
      </c>
      <c r="L105" s="51">
        <f>SUM('CCG WP:SS WP'!L105)</f>
        <v>364863.08033239038</v>
      </c>
      <c r="M105" s="51">
        <f>SUM('CCG WP:SS WP'!M105)</f>
        <v>382140.67159965774</v>
      </c>
      <c r="N105" s="130">
        <f>SUM('CCG WP:SS WP'!N105)</f>
        <v>310533.34196647198</v>
      </c>
      <c r="O105" s="51">
        <f>SUM('CCG WP:SS WP'!O105)</f>
        <v>330414.32718733529</v>
      </c>
      <c r="P105" s="51">
        <f>SUM('CCG WP:SS WP'!P105)</f>
        <v>346628.30155239668</v>
      </c>
      <c r="Q105" s="51">
        <f>SUM('CCG WP:SS WP'!Q105)</f>
        <v>363581.0817720975</v>
      </c>
      <c r="R105" s="51">
        <f>SUM('CCG WP:SS WP'!R105)</f>
        <v>380902.98090532603</v>
      </c>
      <c r="S105" s="51">
        <f>SUM('CCG WP:SS WP'!S105)</f>
        <v>398461.33721685893</v>
      </c>
      <c r="T105" s="54"/>
    </row>
    <row r="106" spans="1:20">
      <c r="A106" s="105" t="s">
        <v>232</v>
      </c>
      <c r="B106" s="107" t="s">
        <v>233</v>
      </c>
      <c r="C106" s="130">
        <f t="shared" si="19"/>
        <v>211640.67018671002</v>
      </c>
      <c r="D106" s="51">
        <f t="shared" si="20"/>
        <v>213100.30216193484</v>
      </c>
      <c r="E106" s="51">
        <f t="shared" si="21"/>
        <v>214526.28914337556</v>
      </c>
      <c r="F106" s="51">
        <f t="shared" si="22"/>
        <v>215907.62055198548</v>
      </c>
      <c r="G106" s="51">
        <f t="shared" si="23"/>
        <v>217298.31868425317</v>
      </c>
      <c r="H106" s="51">
        <f t="shared" si="24"/>
        <v>218692.76331158943</v>
      </c>
      <c r="I106" s="130">
        <f>SUM('CCG WP:SS WP'!I106)</f>
        <v>351861.95540943195</v>
      </c>
      <c r="J106" s="51">
        <f>SUM('CCG WP:SS WP'!J106)</f>
        <v>373715.57564027142</v>
      </c>
      <c r="K106" s="51">
        <f>SUM('CCG WP:SS WP'!K106)</f>
        <v>391503.20794549637</v>
      </c>
      <c r="L106" s="51">
        <f>SUM('CCG WP:SS WP'!L106)</f>
        <v>410043.60293220019</v>
      </c>
      <c r="M106" s="51">
        <f>SUM('CCG WP:SS WP'!M106)</f>
        <v>428865.05303570797</v>
      </c>
      <c r="N106" s="130">
        <f>SUM('CCG WP:SS WP'!N106)</f>
        <v>351581.99979714811</v>
      </c>
      <c r="O106" s="51">
        <f>SUM('CCG WP:SS WP'!O106)</f>
        <v>373393.91754393897</v>
      </c>
      <c r="P106" s="51">
        <f>SUM('CCG WP:SS WP'!P106)</f>
        <v>391115.96912029514</v>
      </c>
      <c r="Q106" s="51">
        <f>SUM('CCG WP:SS WP'!Q106)</f>
        <v>409502.72599719337</v>
      </c>
      <c r="R106" s="51">
        <f>SUM('CCG WP:SS WP'!R106)</f>
        <v>428168.78889947385</v>
      </c>
      <c r="S106" s="51">
        <f>SUM('CCG WP:SS WP'!S106)</f>
        <v>447302.17757954198</v>
      </c>
      <c r="T106" s="54"/>
    </row>
    <row r="107" spans="1:20">
      <c r="A107" s="105" t="s">
        <v>234</v>
      </c>
      <c r="B107" s="107" t="s">
        <v>235</v>
      </c>
      <c r="C107" s="130">
        <f t="shared" si="19"/>
        <v>215761.43715715819</v>
      </c>
      <c r="D107" s="51">
        <f t="shared" si="20"/>
        <v>218614.64495179529</v>
      </c>
      <c r="E107" s="51">
        <f t="shared" si="21"/>
        <v>221350.07663985976</v>
      </c>
      <c r="F107" s="51">
        <f t="shared" si="22"/>
        <v>224169.221582542</v>
      </c>
      <c r="G107" s="51">
        <f t="shared" si="23"/>
        <v>226946.44221747707</v>
      </c>
      <c r="H107" s="51">
        <f t="shared" si="24"/>
        <v>229552.25733845128</v>
      </c>
      <c r="I107" s="130">
        <f>SUM('CCG WP:SS WP'!I107)</f>
        <v>360985.11976793018</v>
      </c>
      <c r="J107" s="51">
        <f>SUM('CCG WP:SS WP'!J107)</f>
        <v>385643.8023041588</v>
      </c>
      <c r="K107" s="51">
        <f>SUM('CCG WP:SS WP'!K107)</f>
        <v>406510.08087348752</v>
      </c>
      <c r="L107" s="51">
        <f>SUM('CCG WP:SS WP'!L107)</f>
        <v>428333.04386111535</v>
      </c>
      <c r="M107" s="51">
        <f>SUM('CCG WP:SS WP'!M107)</f>
        <v>450266.3757619207</v>
      </c>
      <c r="N107" s="130">
        <f>SUM('CCG WP:SS WP'!N107)</f>
        <v>358427.50586594892</v>
      </c>
      <c r="O107" s="51">
        <f>SUM('CCG WP:SS WP'!O107)</f>
        <v>383056.13780405628</v>
      </c>
      <c r="P107" s="51">
        <f>SUM('CCG WP:SS WP'!P107)</f>
        <v>403556.8325241023</v>
      </c>
      <c r="Q107" s="51">
        <f>SUM('CCG WP:SS WP'!Q107)</f>
        <v>425172.15042262507</v>
      </c>
      <c r="R107" s="51">
        <f>SUM('CCG WP:SS WP'!R107)</f>
        <v>447179.6371811654</v>
      </c>
      <c r="S107" s="51">
        <f>SUM('CCG WP:SS WP'!S107)</f>
        <v>469513.59076062881</v>
      </c>
      <c r="T107" s="54"/>
    </row>
    <row r="108" spans="1:20">
      <c r="A108" s="105" t="s">
        <v>236</v>
      </c>
      <c r="B108" s="107" t="s">
        <v>237</v>
      </c>
      <c r="C108" s="130">
        <f t="shared" si="19"/>
        <v>165962.71757389847</v>
      </c>
      <c r="D108" s="51">
        <f t="shared" si="20"/>
        <v>166890.31719727922</v>
      </c>
      <c r="E108" s="51">
        <f t="shared" si="21"/>
        <v>167801.94941654382</v>
      </c>
      <c r="F108" s="51">
        <f t="shared" si="22"/>
        <v>168756.25631507297</v>
      </c>
      <c r="G108" s="51">
        <f t="shared" si="23"/>
        <v>169666.94414166993</v>
      </c>
      <c r="H108" s="51">
        <f t="shared" si="24"/>
        <v>170483.8611662091</v>
      </c>
      <c r="I108" s="130">
        <f>SUM('CCG WP:SS WP'!I108)</f>
        <v>275522.47624934418</v>
      </c>
      <c r="J108" s="51">
        <f>SUM('CCG WP:SS WP'!J108)</f>
        <v>292272.33514787839</v>
      </c>
      <c r="K108" s="51">
        <f>SUM('CCG WP:SS WP'!K108)</f>
        <v>305943.14474692423</v>
      </c>
      <c r="L108" s="51">
        <f>SUM('CCG WP:SS WP'!L108)</f>
        <v>320083.15641960641</v>
      </c>
      <c r="M108" s="51">
        <f>SUM('CCG WP:SS WP'!M108)</f>
        <v>334225.34887755552</v>
      </c>
      <c r="N108" s="130">
        <f>SUM('CCG WP:SS WP'!N108)</f>
        <v>275700.80970223923</v>
      </c>
      <c r="O108" s="51">
        <f>SUM('CCG WP:SS WP'!O108)</f>
        <v>292424.87554564292</v>
      </c>
      <c r="P108" s="51">
        <f>SUM('CCG WP:SS WP'!P108)</f>
        <v>305929.97402972553</v>
      </c>
      <c r="Q108" s="51">
        <f>SUM('CCG WP:SS WP'!Q108)</f>
        <v>320072.75525258417</v>
      </c>
      <c r="R108" s="51">
        <f>SUM('CCG WP:SS WP'!R108)</f>
        <v>334315.01186611754</v>
      </c>
      <c r="S108" s="51">
        <f>SUM('CCG WP:SS WP'!S108)</f>
        <v>348698.3345359395</v>
      </c>
      <c r="T108" s="54"/>
    </row>
    <row r="109" spans="1:20">
      <c r="A109" s="105" t="s">
        <v>238</v>
      </c>
      <c r="B109" s="107" t="s">
        <v>239</v>
      </c>
      <c r="C109" s="130">
        <f t="shared" si="19"/>
        <v>309584.10967948299</v>
      </c>
      <c r="D109" s="51">
        <f t="shared" si="20"/>
        <v>310943.27073243243</v>
      </c>
      <c r="E109" s="51">
        <f t="shared" si="21"/>
        <v>312254.69505858875</v>
      </c>
      <c r="F109" s="51">
        <f t="shared" si="22"/>
        <v>313363.53363718541</v>
      </c>
      <c r="G109" s="51">
        <f t="shared" si="23"/>
        <v>314543.57441522495</v>
      </c>
      <c r="H109" s="51">
        <f t="shared" si="24"/>
        <v>315638.87250104366</v>
      </c>
      <c r="I109" s="130">
        <f>SUM('CCG WP:SS WP'!I109)</f>
        <v>513408.02221106633</v>
      </c>
      <c r="J109" s="51">
        <f>SUM('CCG WP:SS WP'!J109)</f>
        <v>543948.63772734464</v>
      </c>
      <c r="K109" s="51">
        <f>SUM('CCG WP:SS WP'!K109)</f>
        <v>568196.83761648752</v>
      </c>
      <c r="L109" s="51">
        <f>SUM('CCG WP:SS WP'!L109)</f>
        <v>593513.44111830252</v>
      </c>
      <c r="M109" s="51">
        <f>SUM('CCG WP:SS WP'!M109)</f>
        <v>618934.24345677299</v>
      </c>
      <c r="N109" s="130">
        <f>SUM('CCG WP:SS WP'!N109)</f>
        <v>514287.73255400098</v>
      </c>
      <c r="O109" s="51">
        <f>SUM('CCG WP:SS WP'!O109)</f>
        <v>544834.16876847472</v>
      </c>
      <c r="P109" s="51">
        <f>SUM('CCG WP:SS WP'!P109)</f>
        <v>569290.58978212136</v>
      </c>
      <c r="Q109" s="51">
        <f>SUM('CCG WP:SS WP'!Q109)</f>
        <v>594343.17753339058</v>
      </c>
      <c r="R109" s="51">
        <f>SUM('CCG WP:SS WP'!R109)</f>
        <v>619782.71221312496</v>
      </c>
      <c r="S109" s="51">
        <f>SUM('CCG WP:SS WP'!S109)</f>
        <v>645590.42951644957</v>
      </c>
      <c r="T109" s="54"/>
    </row>
    <row r="110" spans="1:20">
      <c r="A110" s="105" t="s">
        <v>240</v>
      </c>
      <c r="B110" s="107" t="s">
        <v>241</v>
      </c>
      <c r="C110" s="130">
        <f t="shared" si="19"/>
        <v>196158.04259878778</v>
      </c>
      <c r="D110" s="51">
        <f t="shared" si="20"/>
        <v>197731.49459352635</v>
      </c>
      <c r="E110" s="51">
        <f t="shared" si="21"/>
        <v>199268.85123851741</v>
      </c>
      <c r="F110" s="51">
        <f t="shared" si="22"/>
        <v>200690.11111531858</v>
      </c>
      <c r="G110" s="51">
        <f t="shared" si="23"/>
        <v>202204.6822981977</v>
      </c>
      <c r="H110" s="51">
        <f t="shared" si="24"/>
        <v>203650.97977510394</v>
      </c>
      <c r="I110" s="130">
        <f>SUM('CCG WP:SS WP'!I110)</f>
        <v>326607.84038901608</v>
      </c>
      <c r="J110" s="51">
        <f>SUM('CCG WP:SS WP'!J110)</f>
        <v>347281.35292169533</v>
      </c>
      <c r="K110" s="51">
        <f>SUM('CCG WP:SS WP'!K110)</f>
        <v>364076.0308484945</v>
      </c>
      <c r="L110" s="51">
        <f>SUM('CCG WP:SS WP'!L110)</f>
        <v>381800.37813755474</v>
      </c>
      <c r="M110" s="51">
        <f>SUM('CCG WP:SS WP'!M110)</f>
        <v>399656.9385760685</v>
      </c>
      <c r="N110" s="130">
        <f>SUM('CCG WP:SS WP'!N110)</f>
        <v>325861.92829730827</v>
      </c>
      <c r="O110" s="51">
        <f>SUM('CCG WP:SS WP'!O110)</f>
        <v>346464.72407153272</v>
      </c>
      <c r="P110" s="51">
        <f>SUM('CCG WP:SS WP'!P110)</f>
        <v>363299.20299675921</v>
      </c>
      <c r="Q110" s="51">
        <f>SUM('CCG WP:SS WP'!Q110)</f>
        <v>380640.32836031751</v>
      </c>
      <c r="R110" s="51">
        <f>SUM('CCG WP:SS WP'!R110)</f>
        <v>398427.99729722977</v>
      </c>
      <c r="S110" s="51">
        <f>SUM('CCG WP:SS WP'!S110)</f>
        <v>416536.53893349401</v>
      </c>
      <c r="T110" s="54"/>
    </row>
    <row r="111" spans="1:20">
      <c r="A111" s="105" t="s">
        <v>242</v>
      </c>
      <c r="B111" s="107" t="s">
        <v>243</v>
      </c>
      <c r="C111" s="130">
        <f t="shared" si="19"/>
        <v>247134.75823474122</v>
      </c>
      <c r="D111" s="51">
        <f t="shared" si="20"/>
        <v>249600.51216226132</v>
      </c>
      <c r="E111" s="51">
        <f t="shared" si="21"/>
        <v>251930.06323322174</v>
      </c>
      <c r="F111" s="51">
        <f t="shared" si="22"/>
        <v>254215.31646700401</v>
      </c>
      <c r="G111" s="51">
        <f t="shared" si="23"/>
        <v>256482.21954800183</v>
      </c>
      <c r="H111" s="51">
        <f t="shared" si="24"/>
        <v>258554.45068003595</v>
      </c>
      <c r="I111" s="130">
        <f>SUM('CCG WP:SS WP'!I111)</f>
        <v>412167.62367621204</v>
      </c>
      <c r="J111" s="51">
        <f>SUM('CCG WP:SS WP'!J111)</f>
        <v>438921.50615658809</v>
      </c>
      <c r="K111" s="51">
        <f>SUM('CCG WP:SS WP'!K111)</f>
        <v>461024.62436058314</v>
      </c>
      <c r="L111" s="51">
        <f>SUM('CCG WP:SS WP'!L111)</f>
        <v>484070.50911081856</v>
      </c>
      <c r="M111" s="51">
        <f>SUM('CCG WP:SS WP'!M111)</f>
        <v>507144.99491390371</v>
      </c>
      <c r="N111" s="130">
        <f>SUM('CCG WP:SS WP'!N111)</f>
        <v>410545.53665371629</v>
      </c>
      <c r="O111" s="51">
        <f>SUM('CCG WP:SS WP'!O111)</f>
        <v>437349.51152916817</v>
      </c>
      <c r="P111" s="51">
        <f>SUM('CCG WP:SS WP'!P111)</f>
        <v>459309.07221419865</v>
      </c>
      <c r="Q111" s="51">
        <f>SUM('CCG WP:SS WP'!Q111)</f>
        <v>482159.2902433569</v>
      </c>
      <c r="R111" s="51">
        <f>SUM('CCG WP:SS WP'!R111)</f>
        <v>505377.50122994848</v>
      </c>
      <c r="S111" s="51">
        <f>SUM('CCG WP:SS WP'!S111)</f>
        <v>528833.08556160855</v>
      </c>
      <c r="T111" s="54"/>
    </row>
    <row r="112" spans="1:20">
      <c r="A112" s="105" t="s">
        <v>244</v>
      </c>
      <c r="B112" s="107" t="s">
        <v>245</v>
      </c>
      <c r="C112" s="130">
        <f t="shared" si="19"/>
        <v>224085.37991061428</v>
      </c>
      <c r="D112" s="51">
        <f t="shared" si="20"/>
        <v>226194.45377072832</v>
      </c>
      <c r="E112" s="51">
        <f t="shared" si="21"/>
        <v>228369.54660923863</v>
      </c>
      <c r="F112" s="51">
        <f t="shared" si="22"/>
        <v>230466.01269631251</v>
      </c>
      <c r="G112" s="51">
        <f t="shared" si="23"/>
        <v>232400.87155469754</v>
      </c>
      <c r="H112" s="51">
        <f t="shared" si="24"/>
        <v>234324.33944168384</v>
      </c>
      <c r="I112" s="130">
        <f>SUM('CCG WP:SS WP'!I112)</f>
        <v>373195.34810045821</v>
      </c>
      <c r="J112" s="51">
        <f>SUM('CCG WP:SS WP'!J112)</f>
        <v>397500.31269389205</v>
      </c>
      <c r="K112" s="51">
        <f>SUM('CCG WP:SS WP'!K112)</f>
        <v>417507.23513626441</v>
      </c>
      <c r="L112" s="51">
        <f>SUM('CCG WP:SS WP'!L112)</f>
        <v>438006.74285181682</v>
      </c>
      <c r="M112" s="51">
        <f>SUM('CCG WP:SS WP'!M112)</f>
        <v>458870.88201314479</v>
      </c>
      <c r="N112" s="130">
        <f>SUM('CCG WP:SS WP'!N112)</f>
        <v>372255.4172823854</v>
      </c>
      <c r="O112" s="51">
        <f>SUM('CCG WP:SS WP'!O112)</f>
        <v>396337.46345410059</v>
      </c>
      <c r="P112" s="51">
        <f>SUM('CCG WP:SS WP'!P112)</f>
        <v>416354.4565856902</v>
      </c>
      <c r="Q112" s="51">
        <f>SUM('CCG WP:SS WP'!Q112)</f>
        <v>437115.00412798126</v>
      </c>
      <c r="R112" s="51">
        <f>SUM('CCG WP:SS WP'!R112)</f>
        <v>457927.14971414977</v>
      </c>
      <c r="S112" s="51">
        <f>SUM('CCG WP:SS WP'!S112)</f>
        <v>479274.14563241031</v>
      </c>
      <c r="T112" s="54"/>
    </row>
    <row r="113" spans="1:20">
      <c r="A113" s="105" t="s">
        <v>246</v>
      </c>
      <c r="B113" s="107" t="s">
        <v>247</v>
      </c>
      <c r="C113" s="130">
        <f t="shared" si="19"/>
        <v>400542.62426298013</v>
      </c>
      <c r="D113" s="51">
        <f t="shared" si="20"/>
        <v>403015.97034664481</v>
      </c>
      <c r="E113" s="51">
        <f t="shared" si="21"/>
        <v>405460.73609589413</v>
      </c>
      <c r="F113" s="51">
        <f t="shared" si="22"/>
        <v>407710.39951856842</v>
      </c>
      <c r="G113" s="51">
        <f t="shared" si="23"/>
        <v>409446.04951587081</v>
      </c>
      <c r="H113" s="51">
        <f t="shared" si="24"/>
        <v>411184.13223866437</v>
      </c>
      <c r="I113" s="130">
        <f>SUM('CCG WP:SS WP'!I113)</f>
        <v>664959.52020614862</v>
      </c>
      <c r="J113" s="51">
        <f>SUM('CCG WP:SS WP'!J113)</f>
        <v>705773.74088451779</v>
      </c>
      <c r="K113" s="51">
        <f>SUM('CCG WP:SS WP'!K113)</f>
        <v>738622.71319577517</v>
      </c>
      <c r="L113" s="51">
        <f>SUM('CCG WP:SS WP'!L113)</f>
        <v>771711.28964007518</v>
      </c>
      <c r="M113" s="51">
        <f>SUM('CCG WP:SS WP'!M113)</f>
        <v>805228.2161710941</v>
      </c>
      <c r="N113" s="130">
        <f>SUM('CCG WP:SS WP'!N113)</f>
        <v>665389.95892491401</v>
      </c>
      <c r="O113" s="51">
        <f>SUM('CCG WP:SS WP'!O113)</f>
        <v>706163.76642278582</v>
      </c>
      <c r="P113" s="51">
        <f>SUM('CCG WP:SS WP'!P113)</f>
        <v>739220.21105948347</v>
      </c>
      <c r="Q113" s="51">
        <f>SUM('CCG WP:SS WP'!Q113)</f>
        <v>773286.83255095605</v>
      </c>
      <c r="R113" s="51">
        <f>SUM('CCG WP:SS WP'!R113)</f>
        <v>806780.3754875008</v>
      </c>
      <c r="S113" s="51">
        <f>SUM('CCG WP:SS WP'!S113)</f>
        <v>841013.4608544776</v>
      </c>
      <c r="T113" s="54"/>
    </row>
    <row r="114" spans="1:20">
      <c r="A114" s="105" t="s">
        <v>248</v>
      </c>
      <c r="B114" s="107" t="s">
        <v>249</v>
      </c>
      <c r="C114" s="130">
        <f t="shared" si="19"/>
        <v>247498.45101883105</v>
      </c>
      <c r="D114" s="51">
        <f t="shared" si="20"/>
        <v>248242.97616166939</v>
      </c>
      <c r="E114" s="51">
        <f t="shared" si="21"/>
        <v>248959.38403569625</v>
      </c>
      <c r="F114" s="51">
        <f t="shared" si="22"/>
        <v>249691.29888935885</v>
      </c>
      <c r="G114" s="51">
        <f t="shared" si="23"/>
        <v>250393.72301813422</v>
      </c>
      <c r="H114" s="51">
        <f t="shared" si="24"/>
        <v>251099.75236233076</v>
      </c>
      <c r="I114" s="130">
        <f>SUM('CCG WP:SS WP'!I114)</f>
        <v>409742.55121085409</v>
      </c>
      <c r="J114" s="51">
        <f>SUM('CCG WP:SS WP'!J114)</f>
        <v>433509.57713558502</v>
      </c>
      <c r="K114" s="51">
        <f>SUM('CCG WP:SS WP'!K114)</f>
        <v>452574.00481186662</v>
      </c>
      <c r="L114" s="51">
        <f>SUM('CCG WP:SS WP'!L114)</f>
        <v>472189.83189935563</v>
      </c>
      <c r="M114" s="51">
        <f>SUM('CCG WP:SS WP'!M114)</f>
        <v>492053.86979885865</v>
      </c>
      <c r="N114" s="130">
        <f>SUM('CCG WP:SS WP'!N114)</f>
        <v>411149.71087140933</v>
      </c>
      <c r="O114" s="51">
        <f>SUM('CCG WP:SS WP'!O114)</f>
        <v>434970.83970033721</v>
      </c>
      <c r="P114" s="51">
        <f>SUM('CCG WP:SS WP'!P114)</f>
        <v>453893.04568465223</v>
      </c>
      <c r="Q114" s="51">
        <f>SUM('CCG WP:SS WP'!Q114)</f>
        <v>473578.78008920583</v>
      </c>
      <c r="R114" s="51">
        <f>SUM('CCG WP:SS WP'!R114)</f>
        <v>493380.61049836379</v>
      </c>
      <c r="S114" s="51">
        <f>SUM('CCG WP:SS WP'!S114)</f>
        <v>513585.65469002945</v>
      </c>
      <c r="T114" s="54"/>
    </row>
    <row r="115" spans="1:20">
      <c r="A115" s="105" t="s">
        <v>250</v>
      </c>
      <c r="B115" s="107" t="s">
        <v>251</v>
      </c>
      <c r="C115" s="130">
        <f t="shared" si="19"/>
        <v>372033.06262224633</v>
      </c>
      <c r="D115" s="51">
        <f t="shared" si="20"/>
        <v>373197.32220557187</v>
      </c>
      <c r="E115" s="51">
        <f t="shared" si="21"/>
        <v>374324.35974554677</v>
      </c>
      <c r="F115" s="51">
        <f t="shared" si="22"/>
        <v>375209.42547189823</v>
      </c>
      <c r="G115" s="51">
        <f t="shared" si="23"/>
        <v>375649.82701426436</v>
      </c>
      <c r="H115" s="51">
        <f t="shared" si="24"/>
        <v>376084.60953507939</v>
      </c>
      <c r="I115" s="130">
        <f>SUM('CCG WP:SS WP'!I115)</f>
        <v>615753.06263719499</v>
      </c>
      <c r="J115" s="51">
        <f>SUM('CCG WP:SS WP'!J115)</f>
        <v>651563.77891497698</v>
      </c>
      <c r="K115" s="51">
        <f>SUM('CCG WP:SS WP'!K115)</f>
        <v>679720.88812639844</v>
      </c>
      <c r="L115" s="51">
        <f>SUM('CCG WP:SS WP'!L115)</f>
        <v>707973.65949826839</v>
      </c>
      <c r="M115" s="51">
        <f>SUM('CCG WP:SS WP'!M115)</f>
        <v>736431.10109028732</v>
      </c>
      <c r="N115" s="130">
        <f>SUM('CCG WP:SS WP'!N115)</f>
        <v>618029.2664542913</v>
      </c>
      <c r="O115" s="51">
        <f>SUM('CCG WP:SS WP'!O115)</f>
        <v>653915.59158538596</v>
      </c>
      <c r="P115" s="51">
        <f>SUM('CCG WP:SS WP'!P115)</f>
        <v>682453.5832499594</v>
      </c>
      <c r="Q115" s="51">
        <f>SUM('CCG WP:SS WP'!Q115)</f>
        <v>711643.62868603773</v>
      </c>
      <c r="R115" s="51">
        <f>SUM('CCG WP:SS WP'!R115)</f>
        <v>740187.64828413748</v>
      </c>
      <c r="S115" s="51">
        <f>SUM('CCG WP:SS WP'!S115)</f>
        <v>769222.82315995567</v>
      </c>
      <c r="T115" s="54"/>
    </row>
    <row r="116" spans="1:20">
      <c r="A116" s="105" t="s">
        <v>252</v>
      </c>
      <c r="B116" s="107" t="s">
        <v>253</v>
      </c>
      <c r="C116" s="130">
        <f t="shared" si="19"/>
        <v>351353.32827842387</v>
      </c>
      <c r="D116" s="51">
        <f t="shared" si="20"/>
        <v>352215.39681819209</v>
      </c>
      <c r="E116" s="51">
        <f t="shared" si="21"/>
        <v>353096.66350192059</v>
      </c>
      <c r="F116" s="51">
        <f t="shared" si="22"/>
        <v>354021.83049935766</v>
      </c>
      <c r="G116" s="51">
        <f t="shared" si="23"/>
        <v>354912.11735844926</v>
      </c>
      <c r="H116" s="51">
        <f t="shared" si="24"/>
        <v>355684.13887437544</v>
      </c>
      <c r="I116" s="130">
        <f>SUM('CCG WP:SS WP'!I116)</f>
        <v>581281.72174136806</v>
      </c>
      <c r="J116" s="51">
        <f>SUM('CCG WP:SS WP'!J116)</f>
        <v>614761.66829794995</v>
      </c>
      <c r="K116" s="51">
        <f>SUM('CCG WP:SS WP'!K116)</f>
        <v>641558.93652998516</v>
      </c>
      <c r="L116" s="51">
        <f>SUM('CCG WP:SS WP'!L116)</f>
        <v>669148.18987085228</v>
      </c>
      <c r="M116" s="51">
        <f>SUM('CCG WP:SS WP'!M116)</f>
        <v>696817.15060164221</v>
      </c>
      <c r="N116" s="130">
        <f>SUM('CCG WP:SS WP'!N116)</f>
        <v>583675.65025443374</v>
      </c>
      <c r="O116" s="51">
        <f>SUM('CCG WP:SS WP'!O116)</f>
        <v>617151.10444704816</v>
      </c>
      <c r="P116" s="51">
        <f>SUM('CCG WP:SS WP'!P116)</f>
        <v>643752.0748163322</v>
      </c>
      <c r="Q116" s="51">
        <f>SUM('CCG WP:SS WP'!Q116)</f>
        <v>671458.02580459276</v>
      </c>
      <c r="R116" s="51">
        <f>SUM('CCG WP:SS WP'!R116)</f>
        <v>699325.66609466053</v>
      </c>
      <c r="S116" s="51">
        <f>SUM('CCG WP:SS WP'!S116)</f>
        <v>727496.81992143486</v>
      </c>
      <c r="T116" s="54"/>
    </row>
    <row r="117" spans="1:20">
      <c r="A117" s="105" t="s">
        <v>254</v>
      </c>
      <c r="B117" s="107" t="s">
        <v>255</v>
      </c>
      <c r="C117" s="130">
        <f t="shared" si="19"/>
        <v>278887.41065681638</v>
      </c>
      <c r="D117" s="51">
        <f t="shared" si="20"/>
        <v>281161.1255482267</v>
      </c>
      <c r="E117" s="51">
        <f t="shared" si="21"/>
        <v>283014.92329147528</v>
      </c>
      <c r="F117" s="51">
        <f t="shared" si="22"/>
        <v>284530.29225644987</v>
      </c>
      <c r="G117" s="51">
        <f t="shared" si="23"/>
        <v>285603.03461443674</v>
      </c>
      <c r="H117" s="51">
        <f t="shared" si="24"/>
        <v>286606.63836993068</v>
      </c>
      <c r="I117" s="130">
        <f>SUM('CCG WP:SS WP'!I117)</f>
        <v>463628.14729403047</v>
      </c>
      <c r="J117" s="51">
        <f>SUM('CCG WP:SS WP'!J117)</f>
        <v>492334.6775531841</v>
      </c>
      <c r="K117" s="51">
        <f>SUM('CCG WP:SS WP'!K117)</f>
        <v>515070.66789748514</v>
      </c>
      <c r="L117" s="51">
        <f>SUM('CCG WP:SS WP'!L117)</f>
        <v>537796.78786035348</v>
      </c>
      <c r="M117" s="51">
        <f>SUM('CCG WP:SS WP'!M117)</f>
        <v>560651.64486062713</v>
      </c>
      <c r="N117" s="130">
        <f>SUM('CCG WP:SS WP'!N117)</f>
        <v>463293.72076959687</v>
      </c>
      <c r="O117" s="51">
        <f>SUM('CCG WP:SS WP'!O117)</f>
        <v>492649.95433811465</v>
      </c>
      <c r="P117" s="51">
        <f>SUM('CCG WP:SS WP'!P117)</f>
        <v>515981.77752784494</v>
      </c>
      <c r="Q117" s="51">
        <f>SUM('CCG WP:SS WP'!Q117)</f>
        <v>539656.40494722629</v>
      </c>
      <c r="R117" s="51">
        <f>SUM('CCG WP:SS WP'!R117)</f>
        <v>562757.71564789163</v>
      </c>
      <c r="S117" s="51">
        <f>SUM('CCG WP:SS WP'!S117)</f>
        <v>586209.49093302025</v>
      </c>
      <c r="T117" s="54"/>
    </row>
    <row r="118" spans="1:20">
      <c r="A118" s="105" t="s">
        <v>256</v>
      </c>
      <c r="B118" s="107" t="s">
        <v>257</v>
      </c>
      <c r="C118" s="130">
        <f t="shared" si="19"/>
        <v>319876.32097004249</v>
      </c>
      <c r="D118" s="51">
        <f t="shared" si="20"/>
        <v>322769.65961554216</v>
      </c>
      <c r="E118" s="51">
        <f t="shared" si="21"/>
        <v>325698.83335962985</v>
      </c>
      <c r="F118" s="51">
        <f t="shared" si="22"/>
        <v>328464.84887468797</v>
      </c>
      <c r="G118" s="51">
        <f t="shared" si="23"/>
        <v>330890.35543363134</v>
      </c>
      <c r="H118" s="51">
        <f t="shared" si="24"/>
        <v>333227.28104522597</v>
      </c>
      <c r="I118" s="130">
        <f>SUM('CCG WP:SS WP'!I118)</f>
        <v>532407.85932050832</v>
      </c>
      <c r="J118" s="51">
        <f>SUM('CCG WP:SS WP'!J118)</f>
        <v>566785.66042167286</v>
      </c>
      <c r="K118" s="51">
        <f>SUM('CCG WP:SS WP'!K118)</f>
        <v>594857.12791929417</v>
      </c>
      <c r="L118" s="51">
        <f>SUM('CCG WP:SS WP'!L118)</f>
        <v>623423.58996397152</v>
      </c>
      <c r="M118" s="51">
        <f>SUM('CCG WP:SS WP'!M118)</f>
        <v>652290.30362575804</v>
      </c>
      <c r="N118" s="130">
        <f>SUM('CCG WP:SS WP'!N118)</f>
        <v>531385.37368638546</v>
      </c>
      <c r="O118" s="51">
        <f>SUM('CCG WP:SS WP'!O118)</f>
        <v>565556.34340015019</v>
      </c>
      <c r="P118" s="51">
        <f>SUM('CCG WP:SS WP'!P118)</f>
        <v>593801.41874203831</v>
      </c>
      <c r="Q118" s="51">
        <f>SUM('CCG WP:SS WP'!Q118)</f>
        <v>622985.19461500295</v>
      </c>
      <c r="R118" s="51">
        <f>SUM('CCG WP:SS WP'!R118)</f>
        <v>651992.7241149022</v>
      </c>
      <c r="S118" s="51">
        <f>SUM('CCG WP:SS WP'!S118)</f>
        <v>681564.79521030711</v>
      </c>
      <c r="T118" s="54"/>
    </row>
    <row r="119" spans="1:20">
      <c r="A119" s="105" t="s">
        <v>258</v>
      </c>
      <c r="B119" s="107" t="s">
        <v>259</v>
      </c>
      <c r="C119" s="130">
        <f t="shared" si="19"/>
        <v>426295.34794270829</v>
      </c>
      <c r="D119" s="51">
        <f t="shared" si="20"/>
        <v>428408.68330514745</v>
      </c>
      <c r="E119" s="51">
        <f t="shared" si="21"/>
        <v>430526.58518992015</v>
      </c>
      <c r="F119" s="51">
        <f t="shared" si="22"/>
        <v>432579.27161380259</v>
      </c>
      <c r="G119" s="51">
        <f t="shared" si="23"/>
        <v>434463.75054281508</v>
      </c>
      <c r="H119" s="51">
        <f t="shared" si="24"/>
        <v>436214.38077877316</v>
      </c>
      <c r="I119" s="130">
        <f>SUM('CCG WP:SS WP'!I119)</f>
        <v>706909.65001058194</v>
      </c>
      <c r="J119" s="51">
        <f>SUM('CCG WP:SS WP'!J119)</f>
        <v>749443.6288993198</v>
      </c>
      <c r="K119" s="51">
        <f>SUM('CCG WP:SS WP'!K119)</f>
        <v>783755.93805592321</v>
      </c>
      <c r="L119" s="51">
        <f>SUM('CCG WP:SS WP'!L119)</f>
        <v>818919.82031943207</v>
      </c>
      <c r="M119" s="51">
        <f>SUM('CCG WP:SS WP'!M119)</f>
        <v>854317.70439629327</v>
      </c>
      <c r="N119" s="130">
        <f>SUM('CCG WP:SS WP'!N119)</f>
        <v>708170.9333168139</v>
      </c>
      <c r="O119" s="51">
        <f>SUM('CCG WP:SS WP'!O119)</f>
        <v>750656.82660361601</v>
      </c>
      <c r="P119" s="51">
        <f>SUM('CCG WP:SS WP'!P119)</f>
        <v>784919.2901764533</v>
      </c>
      <c r="Q119" s="51">
        <f>SUM('CCG WP:SS WP'!Q119)</f>
        <v>820454.55590151693</v>
      </c>
      <c r="R119" s="51">
        <f>SUM('CCG WP:SS WP'!R119)</f>
        <v>856075.73504028551</v>
      </c>
      <c r="S119" s="51">
        <f>SUM('CCG WP:SS WP'!S119)</f>
        <v>892208.95771413285</v>
      </c>
      <c r="T119" s="54"/>
    </row>
    <row r="120" spans="1:20">
      <c r="A120" s="105" t="s">
        <v>260</v>
      </c>
      <c r="B120" s="107" t="s">
        <v>261</v>
      </c>
      <c r="C120" s="130">
        <f t="shared" si="19"/>
        <v>415489.50972850109</v>
      </c>
      <c r="D120" s="51">
        <f t="shared" si="20"/>
        <v>415784.21002470498</v>
      </c>
      <c r="E120" s="51">
        <f t="shared" si="21"/>
        <v>415971.52771589608</v>
      </c>
      <c r="F120" s="51">
        <f t="shared" si="22"/>
        <v>416076.93451658566</v>
      </c>
      <c r="G120" s="51">
        <f t="shared" si="23"/>
        <v>415779.57032199198</v>
      </c>
      <c r="H120" s="51">
        <f t="shared" si="24"/>
        <v>415533.97099584527</v>
      </c>
      <c r="I120" s="130">
        <f>SUM('CCG WP:SS WP'!I120)</f>
        <v>686159.01019177155</v>
      </c>
      <c r="J120" s="51">
        <f>SUM('CCG WP:SS WP'!J120)</f>
        <v>724204.91858243069</v>
      </c>
      <c r="K120" s="51">
        <f>SUM('CCG WP:SS WP'!K120)</f>
        <v>753942.18879637134</v>
      </c>
      <c r="L120" s="51">
        <f>SUM('CCG WP:SS WP'!L120)</f>
        <v>783836.05604959058</v>
      </c>
      <c r="M120" s="51">
        <f>SUM('CCG WP:SS WP'!M120)</f>
        <v>813959.32597881719</v>
      </c>
      <c r="N120" s="130">
        <f>SUM('CCG WP:SS WP'!N120)</f>
        <v>690220.04417304124</v>
      </c>
      <c r="O120" s="51">
        <f>SUM('CCG WP:SS WP'!O120)</f>
        <v>728536.25010846346</v>
      </c>
      <c r="P120" s="51">
        <f>SUM('CCG WP:SS WP'!P120)</f>
        <v>758383.07667886245</v>
      </c>
      <c r="Q120" s="51">
        <f>SUM('CCG WP:SS WP'!Q120)</f>
        <v>789155.28073300654</v>
      </c>
      <c r="R120" s="51">
        <f>SUM('CCG WP:SS WP'!R120)</f>
        <v>819260.06676834752</v>
      </c>
      <c r="S120" s="51">
        <f>SUM('CCG WP:SS WP'!S120)</f>
        <v>849910.38235633227</v>
      </c>
      <c r="T120" s="54"/>
    </row>
    <row r="121" spans="1:20">
      <c r="A121" s="105" t="s">
        <v>262</v>
      </c>
      <c r="B121" s="107" t="s">
        <v>263</v>
      </c>
      <c r="C121" s="130">
        <f t="shared" si="19"/>
        <v>344925.20549114794</v>
      </c>
      <c r="D121" s="51">
        <f t="shared" si="20"/>
        <v>346581.76607695711</v>
      </c>
      <c r="E121" s="51">
        <f t="shared" si="21"/>
        <v>348130.57273034501</v>
      </c>
      <c r="F121" s="51">
        <f t="shared" si="22"/>
        <v>349616.95346818666</v>
      </c>
      <c r="G121" s="51">
        <f t="shared" si="23"/>
        <v>350839.9739667314</v>
      </c>
      <c r="H121" s="51">
        <f t="shared" si="24"/>
        <v>352099.57233903272</v>
      </c>
      <c r="I121" s="130">
        <f>SUM('CCG WP:SS WP'!I121)</f>
        <v>571828.74174522003</v>
      </c>
      <c r="J121" s="51">
        <f>SUM('CCG WP:SS WP'!J121)</f>
        <v>605948.01629352395</v>
      </c>
      <c r="K121" s="51">
        <f>SUM('CCG WP:SS WP'!K121)</f>
        <v>633363.57051793614</v>
      </c>
      <c r="L121" s="51">
        <f>SUM('CCG WP:SS WP'!L121)</f>
        <v>661199.02220246533</v>
      </c>
      <c r="M121" s="51">
        <f>SUM('CCG WP:SS WP'!M121)</f>
        <v>689463.27580424724</v>
      </c>
      <c r="N121" s="130">
        <f>SUM('CCG WP:SS WP'!N121)</f>
        <v>572997.1154411661</v>
      </c>
      <c r="O121" s="51">
        <f>SUM('CCG WP:SS WP'!O121)</f>
        <v>607279.86808030098</v>
      </c>
      <c r="P121" s="51">
        <f>SUM('CCG WP:SS WP'!P121)</f>
        <v>634698.09167692298</v>
      </c>
      <c r="Q121" s="51">
        <f>SUM('CCG WP:SS WP'!Q121)</f>
        <v>663103.48441631126</v>
      </c>
      <c r="R121" s="51">
        <f>SUM('CCG WP:SS WP'!R121)</f>
        <v>691301.8363898833</v>
      </c>
      <c r="S121" s="51">
        <f>SUM('CCG WP:SS WP'!S121)</f>
        <v>720165.14422875061</v>
      </c>
      <c r="T121" s="54"/>
    </row>
    <row r="122" spans="1:20">
      <c r="A122" s="105" t="s">
        <v>264</v>
      </c>
      <c r="B122" s="107" t="s">
        <v>265</v>
      </c>
      <c r="C122" s="130">
        <f t="shared" si="19"/>
        <v>290651.13177760644</v>
      </c>
      <c r="D122" s="51">
        <f t="shared" si="20"/>
        <v>291381.53089280316</v>
      </c>
      <c r="E122" s="51">
        <f t="shared" si="21"/>
        <v>292095.44160734367</v>
      </c>
      <c r="F122" s="51">
        <f t="shared" si="22"/>
        <v>292566.71259188664</v>
      </c>
      <c r="G122" s="51">
        <f t="shared" si="23"/>
        <v>292809.84414762468</v>
      </c>
      <c r="H122" s="51">
        <f t="shared" si="24"/>
        <v>292971.54894672515</v>
      </c>
      <c r="I122" s="130">
        <f>SUM('CCG WP:SS WP'!I122)</f>
        <v>480921.91004987253</v>
      </c>
      <c r="J122" s="51">
        <f>SUM('CCG WP:SS WP'!J122)</f>
        <v>508617.29556481511</v>
      </c>
      <c r="K122" s="51">
        <f>SUM('CCG WP:SS WP'!K122)</f>
        <v>530216.23735737486</v>
      </c>
      <c r="L122" s="51">
        <f>SUM('CCG WP:SS WP'!L122)</f>
        <v>552140.37302955776</v>
      </c>
      <c r="M122" s="51">
        <f>SUM('CCG WP:SS WP'!M122)</f>
        <v>574033.06305549666</v>
      </c>
      <c r="N122" s="130">
        <f>SUM('CCG WP:SS WP'!N122)</f>
        <v>482835.86544838001</v>
      </c>
      <c r="O122" s="51">
        <f>SUM('CCG WP:SS WP'!O122)</f>
        <v>510558.12786852318</v>
      </c>
      <c r="P122" s="51">
        <f>SUM('CCG WP:SS WP'!P122)</f>
        <v>532537.02460458816</v>
      </c>
      <c r="Q122" s="51">
        <f>SUM('CCG WP:SS WP'!Q122)</f>
        <v>554898.73880374827</v>
      </c>
      <c r="R122" s="51">
        <f>SUM('CCG WP:SS WP'!R122)</f>
        <v>576958.15184242104</v>
      </c>
      <c r="S122" s="51">
        <f>SUM('CCG WP:SS WP'!S122)</f>
        <v>599227.92976011022</v>
      </c>
      <c r="T122" s="54"/>
    </row>
    <row r="123" spans="1:20">
      <c r="A123" s="105" t="s">
        <v>266</v>
      </c>
      <c r="B123" s="107" t="s">
        <v>267</v>
      </c>
      <c r="C123" s="130">
        <f t="shared" si="19"/>
        <v>306736.94513316173</v>
      </c>
      <c r="D123" s="51">
        <f t="shared" si="20"/>
        <v>309178.32644554396</v>
      </c>
      <c r="E123" s="51">
        <f t="shared" si="21"/>
        <v>311697.31831312826</v>
      </c>
      <c r="F123" s="51">
        <f t="shared" si="22"/>
        <v>314045.60502407607</v>
      </c>
      <c r="G123" s="51">
        <f t="shared" si="23"/>
        <v>316169.4821293595</v>
      </c>
      <c r="H123" s="51">
        <f t="shared" si="24"/>
        <v>318259.00615462562</v>
      </c>
      <c r="I123" s="130">
        <f>SUM('CCG WP:SS WP'!I123)</f>
        <v>509991.02559095196</v>
      </c>
      <c r="J123" s="51">
        <f>SUM('CCG WP:SS WP'!J123)</f>
        <v>542389.83396202349</v>
      </c>
      <c r="K123" s="51">
        <f>SUM('CCG WP:SS WP'!K123)</f>
        <v>568760.84199568711</v>
      </c>
      <c r="L123" s="51">
        <f>SUM('CCG WP:SS WP'!L123)</f>
        <v>595635.50103280041</v>
      </c>
      <c r="M123" s="51">
        <f>SUM('CCG WP:SS WP'!M123)</f>
        <v>622934.48267804238</v>
      </c>
      <c r="N123" s="130">
        <f>SUM('CCG WP:SS WP'!N123)</f>
        <v>509557.96202329878</v>
      </c>
      <c r="O123" s="51">
        <f>SUM('CCG WP:SS WP'!O123)</f>
        <v>541741.6369661158</v>
      </c>
      <c r="P123" s="51">
        <f>SUM('CCG WP:SS WP'!P123)</f>
        <v>568274.40222377412</v>
      </c>
      <c r="Q123" s="51">
        <f>SUM('CCG WP:SS WP'!Q123)</f>
        <v>595636.8330863642</v>
      </c>
      <c r="R123" s="51">
        <f>SUM('CCG WP:SS WP'!R123)</f>
        <v>622986.43206258619</v>
      </c>
      <c r="S123" s="51">
        <f>SUM('CCG WP:SS WP'!S123)</f>
        <v>650949.50711485546</v>
      </c>
      <c r="T123" s="54"/>
    </row>
    <row r="124" spans="1:20">
      <c r="A124" s="105" t="s">
        <v>268</v>
      </c>
      <c r="B124" s="107" t="s">
        <v>269</v>
      </c>
      <c r="C124" s="130">
        <f t="shared" si="19"/>
        <v>225021.62363302318</v>
      </c>
      <c r="D124" s="51">
        <f t="shared" si="20"/>
        <v>224298.9784704289</v>
      </c>
      <c r="E124" s="51">
        <f t="shared" si="21"/>
        <v>223569.79566858889</v>
      </c>
      <c r="F124" s="51">
        <f t="shared" si="22"/>
        <v>222832.93009162517</v>
      </c>
      <c r="G124" s="51">
        <f t="shared" si="23"/>
        <v>221974.74884941182</v>
      </c>
      <c r="H124" s="51">
        <f t="shared" si="24"/>
        <v>221142.61945894561</v>
      </c>
      <c r="I124" s="130">
        <f>SUM('CCG WP:SS WP'!I124)</f>
        <v>370166.68537671329</v>
      </c>
      <c r="J124" s="51">
        <f>SUM('CCG WP:SS WP'!J124)</f>
        <v>389253.2523237096</v>
      </c>
      <c r="K124" s="51">
        <f>SUM('CCG WP:SS WP'!K124)</f>
        <v>403774.04613428586</v>
      </c>
      <c r="L124" s="51">
        <f>SUM('CCG WP:SS WP'!L124)</f>
        <v>418485.55427343526</v>
      </c>
      <c r="M124" s="51">
        <f>SUM('CCG WP:SS WP'!M124)</f>
        <v>433183.92602356238</v>
      </c>
      <c r="N124" s="130">
        <f>SUM('CCG WP:SS WP'!N124)</f>
        <v>373810.72534265404</v>
      </c>
      <c r="O124" s="51">
        <f>SUM('CCG WP:SS WP'!O124)</f>
        <v>393016.21547459869</v>
      </c>
      <c r="P124" s="51">
        <f>SUM('CCG WP:SS WP'!P124)</f>
        <v>407603.73774286511</v>
      </c>
      <c r="Q124" s="51">
        <f>SUM('CCG WP:SS WP'!Q124)</f>
        <v>422637.66365065146</v>
      </c>
      <c r="R124" s="51">
        <f>SUM('CCG WP:SS WP'!R124)</f>
        <v>437383.3168917424</v>
      </c>
      <c r="S124" s="51">
        <f>SUM('CCG WP:SS WP'!S124)</f>
        <v>452312.97891048377</v>
      </c>
      <c r="T124" s="54"/>
    </row>
    <row r="125" spans="1:20">
      <c r="A125" s="105" t="s">
        <v>270</v>
      </c>
      <c r="B125" s="107" t="s">
        <v>271</v>
      </c>
      <c r="C125" s="130">
        <f t="shared" si="19"/>
        <v>320648.66707572009</v>
      </c>
      <c r="D125" s="51">
        <f t="shared" si="20"/>
        <v>322797.47477823886</v>
      </c>
      <c r="E125" s="51">
        <f t="shared" si="21"/>
        <v>324801.81286458962</v>
      </c>
      <c r="F125" s="51">
        <f t="shared" si="22"/>
        <v>326664.04353259585</v>
      </c>
      <c r="G125" s="51">
        <f t="shared" si="23"/>
        <v>328231.53769192018</v>
      </c>
      <c r="H125" s="51">
        <f t="shared" si="24"/>
        <v>329641.35294166685</v>
      </c>
      <c r="I125" s="130">
        <f>SUM('CCG WP:SS WP'!I125)</f>
        <v>532450.03625030967</v>
      </c>
      <c r="J125" s="51">
        <f>SUM('CCG WP:SS WP'!J125)</f>
        <v>565202.30660222052</v>
      </c>
      <c r="K125" s="51">
        <f>SUM('CCG WP:SS WP'!K125)</f>
        <v>591586.78817371721</v>
      </c>
      <c r="L125" s="51">
        <f>SUM('CCG WP:SS WP'!L125)</f>
        <v>618364.53990399395</v>
      </c>
      <c r="M125" s="51">
        <f>SUM('CCG WP:SS WP'!M125)</f>
        <v>645206.64985853306</v>
      </c>
      <c r="N125" s="130">
        <f>SUM('CCG WP:SS WP'!N125)</f>
        <v>532668.41152656102</v>
      </c>
      <c r="O125" s="51">
        <f>SUM('CCG WP:SS WP'!O125)</f>
        <v>565605.08107185259</v>
      </c>
      <c r="P125" s="51">
        <f>SUM('CCG WP:SS WP'!P125)</f>
        <v>592166.00593720505</v>
      </c>
      <c r="Q125" s="51">
        <f>SUM('CCG WP:SS WP'!Q125)</f>
        <v>619569.68433939654</v>
      </c>
      <c r="R125" s="51">
        <f>SUM('CCG WP:SS WP'!R125)</f>
        <v>646753.73846942594</v>
      </c>
      <c r="S125" s="51">
        <f>SUM('CCG WP:SS WP'!S125)</f>
        <v>674230.33464070735</v>
      </c>
      <c r="T125" s="54"/>
    </row>
    <row r="126" spans="1:20">
      <c r="A126" s="105" t="s">
        <v>272</v>
      </c>
      <c r="B126" s="107" t="s">
        <v>273</v>
      </c>
      <c r="C126" s="130">
        <f t="shared" si="19"/>
        <v>248052.63073545793</v>
      </c>
      <c r="D126" s="51">
        <f t="shared" si="20"/>
        <v>248422.47626135004</v>
      </c>
      <c r="E126" s="51">
        <f t="shared" si="21"/>
        <v>248806.38064697236</v>
      </c>
      <c r="F126" s="51">
        <f t="shared" si="22"/>
        <v>249092.40138481758</v>
      </c>
      <c r="G126" s="51">
        <f t="shared" si="23"/>
        <v>249172.44639929067</v>
      </c>
      <c r="H126" s="51">
        <f t="shared" si="24"/>
        <v>249203.04906842348</v>
      </c>
      <c r="I126" s="130">
        <f>SUM('CCG WP:SS WP'!I126)</f>
        <v>409938.57095494814</v>
      </c>
      <c r="J126" s="51">
        <f>SUM('CCG WP:SS WP'!J126)</f>
        <v>433139.54705119767</v>
      </c>
      <c r="K126" s="51">
        <f>SUM('CCG WP:SS WP'!K126)</f>
        <v>451334.57790453482</v>
      </c>
      <c r="L126" s="51">
        <f>SUM('CCG WP:SS WP'!L126)</f>
        <v>469702.90300443512</v>
      </c>
      <c r="M126" s="51">
        <f>SUM('CCG WP:SS WP'!M126)</f>
        <v>488100.27909081418</v>
      </c>
      <c r="N126" s="130">
        <f>SUM('CCG WP:SS WP'!N126)</f>
        <v>412070.32604828815</v>
      </c>
      <c r="O126" s="51">
        <f>SUM('CCG WP:SS WP'!O126)</f>
        <v>435285.35941119312</v>
      </c>
      <c r="P126" s="51">
        <f>SUM('CCG WP:SS WP'!P126)</f>
        <v>453614.09586969763</v>
      </c>
      <c r="Q126" s="51">
        <f>SUM('CCG WP:SS WP'!Q126)</f>
        <v>472442.87687247095</v>
      </c>
      <c r="R126" s="51">
        <f>SUM('CCG WP:SS WP'!R126)</f>
        <v>490974.18354592466</v>
      </c>
      <c r="S126" s="51">
        <f>SUM('CCG WP:SS WP'!S126)</f>
        <v>509706.24185194552</v>
      </c>
      <c r="T126" s="54"/>
    </row>
    <row r="127" spans="1:20">
      <c r="A127" s="105" t="s">
        <v>274</v>
      </c>
      <c r="B127" s="107" t="s">
        <v>275</v>
      </c>
      <c r="C127" s="130">
        <f t="shared" si="19"/>
        <v>292172.18872073665</v>
      </c>
      <c r="D127" s="51">
        <f t="shared" si="20"/>
        <v>293604.56177329714</v>
      </c>
      <c r="E127" s="51">
        <f t="shared" si="21"/>
        <v>295000.5639185484</v>
      </c>
      <c r="F127" s="51">
        <f t="shared" si="22"/>
        <v>296450.73643883027</v>
      </c>
      <c r="G127" s="51">
        <f t="shared" si="23"/>
        <v>297960.12497786648</v>
      </c>
      <c r="H127" s="51">
        <f t="shared" si="24"/>
        <v>299359.63511293638</v>
      </c>
      <c r="I127" s="130">
        <f>SUM('CCG WP:SS WP'!I127)</f>
        <v>484658.76683370816</v>
      </c>
      <c r="J127" s="51">
        <f>SUM('CCG WP:SS WP'!J127)</f>
        <v>513730.17565412074</v>
      </c>
      <c r="K127" s="51">
        <f>SUM('CCG WP:SS WP'!K127)</f>
        <v>537387.94488404517</v>
      </c>
      <c r="L127" s="51">
        <f>SUM('CCG WP:SS WP'!L127)</f>
        <v>561969.60389642778</v>
      </c>
      <c r="M127" s="51">
        <f>SUM('CCG WP:SS WP'!M127)</f>
        <v>586717.5883379177</v>
      </c>
      <c r="N127" s="130">
        <f>SUM('CCG WP:SS WP'!N127)</f>
        <v>485362.67771654791</v>
      </c>
      <c r="O127" s="51">
        <f>SUM('CCG WP:SS WP'!O127)</f>
        <v>514453.31807176385</v>
      </c>
      <c r="P127" s="51">
        <f>SUM('CCG WP:SS WP'!P127)</f>
        <v>537833.53037409997</v>
      </c>
      <c r="Q127" s="51">
        <f>SUM('CCG WP:SS WP'!Q127)</f>
        <v>562265.40029117162</v>
      </c>
      <c r="R127" s="51">
        <f>SUM('CCG WP:SS WP'!R127)</f>
        <v>587106.36430411565</v>
      </c>
      <c r="S127" s="51">
        <f>SUM('CCG WP:SS WP'!S127)</f>
        <v>612293.77066606132</v>
      </c>
      <c r="T127" s="54"/>
    </row>
    <row r="128" spans="1:20">
      <c r="A128" s="105" t="s">
        <v>276</v>
      </c>
      <c r="B128" s="107" t="s">
        <v>277</v>
      </c>
      <c r="C128" s="130">
        <f t="shared" si="19"/>
        <v>300987.73402585945</v>
      </c>
      <c r="D128" s="51">
        <f t="shared" si="20"/>
        <v>302789.35693535022</v>
      </c>
      <c r="E128" s="51">
        <f t="shared" si="21"/>
        <v>304488.46595008654</v>
      </c>
      <c r="F128" s="51">
        <f t="shared" si="22"/>
        <v>306018.88535341271</v>
      </c>
      <c r="G128" s="51">
        <f t="shared" si="23"/>
        <v>307281.75779615692</v>
      </c>
      <c r="H128" s="51">
        <f t="shared" si="24"/>
        <v>308423.03521860775</v>
      </c>
      <c r="I128" s="130">
        <f>SUM('CCG WP:SS WP'!I128)</f>
        <v>499817.03234985075</v>
      </c>
      <c r="J128" s="51">
        <f>SUM('CCG WP:SS WP'!J128)</f>
        <v>530266.55127467541</v>
      </c>
      <c r="K128" s="51">
        <f>SUM('CCG WP:SS WP'!K128)</f>
        <v>554717.93086316879</v>
      </c>
      <c r="L128" s="51">
        <f>SUM('CCG WP:SS WP'!L128)</f>
        <v>579570.1197498074</v>
      </c>
      <c r="M128" s="51">
        <f>SUM('CCG WP:SS WP'!M128)</f>
        <v>604497.01365466509</v>
      </c>
      <c r="N128" s="130">
        <f>SUM('CCG WP:SS WP'!N128)</f>
        <v>500007.2497874223</v>
      </c>
      <c r="O128" s="51">
        <f>SUM('CCG WP:SS WP'!O128)</f>
        <v>530546.89753929316</v>
      </c>
      <c r="P128" s="51">
        <f>SUM('CCG WP:SS WP'!P128)</f>
        <v>555131.50356331293</v>
      </c>
      <c r="Q128" s="51">
        <f>SUM('CCG WP:SS WP'!Q128)</f>
        <v>580412.89806476305</v>
      </c>
      <c r="R128" s="51">
        <f>SUM('CCG WP:SS WP'!R128)</f>
        <v>605473.88899800205</v>
      </c>
      <c r="S128" s="51">
        <f>SUM('CCG WP:SS WP'!S128)</f>
        <v>630831.55189920298</v>
      </c>
      <c r="T128" s="54"/>
    </row>
    <row r="129" spans="1:20">
      <c r="A129" s="105" t="s">
        <v>278</v>
      </c>
      <c r="B129" s="107" t="s">
        <v>279</v>
      </c>
      <c r="C129" s="130">
        <f t="shared" si="19"/>
        <v>277617.46365900309</v>
      </c>
      <c r="D129" s="51">
        <f t="shared" si="20"/>
        <v>279418.01618812216</v>
      </c>
      <c r="E129" s="51">
        <f t="shared" si="21"/>
        <v>280932.51995710545</v>
      </c>
      <c r="F129" s="51">
        <f t="shared" si="22"/>
        <v>282312.75683063362</v>
      </c>
      <c r="G129" s="51">
        <f t="shared" si="23"/>
        <v>283236.07981316163</v>
      </c>
      <c r="H129" s="51">
        <f t="shared" si="24"/>
        <v>284081.93830542173</v>
      </c>
      <c r="I129" s="130">
        <f>SUM('CCG WP:SS WP'!I129)</f>
        <v>460815.3963724263</v>
      </c>
      <c r="J129" s="51">
        <f>SUM('CCG WP:SS WP'!J129)</f>
        <v>488768.45622595889</v>
      </c>
      <c r="K129" s="51">
        <f>SUM('CCG WP:SS WP'!K129)</f>
        <v>511150.67377410381</v>
      </c>
      <c r="L129" s="51">
        <f>SUM('CCG WP:SS WP'!L129)</f>
        <v>533434.4036380531</v>
      </c>
      <c r="M129" s="51">
        <f>SUM('CCG WP:SS WP'!M129)</f>
        <v>555832.84286079986</v>
      </c>
      <c r="N129" s="130">
        <f>SUM('CCG WP:SS WP'!N129)</f>
        <v>461184.05770373304</v>
      </c>
      <c r="O129" s="51">
        <f>SUM('CCG WP:SS WP'!O129)</f>
        <v>489595.68165021227</v>
      </c>
      <c r="P129" s="51">
        <f>SUM('CCG WP:SS WP'!P129)</f>
        <v>512185.22093110514</v>
      </c>
      <c r="Q129" s="51">
        <f>SUM('CCG WP:SS WP'!Q129)</f>
        <v>535450.50059079123</v>
      </c>
      <c r="R129" s="51">
        <f>SUM('CCG WP:SS WP'!R129)</f>
        <v>558093.82235696213</v>
      </c>
      <c r="S129" s="51">
        <f>SUM('CCG WP:SS WP'!S129)</f>
        <v>581045.6079609025</v>
      </c>
      <c r="T129" s="54"/>
    </row>
    <row r="130" spans="1:20">
      <c r="A130" s="105" t="s">
        <v>280</v>
      </c>
      <c r="B130" s="107" t="s">
        <v>281</v>
      </c>
      <c r="C130" s="130">
        <f t="shared" si="19"/>
        <v>175001.605669766</v>
      </c>
      <c r="D130" s="51">
        <f t="shared" si="20"/>
        <v>176234.75360631186</v>
      </c>
      <c r="E130" s="51">
        <f t="shared" si="21"/>
        <v>177242.81955162415</v>
      </c>
      <c r="F130" s="51">
        <f t="shared" si="22"/>
        <v>178210.11597698904</v>
      </c>
      <c r="G130" s="51">
        <f t="shared" si="23"/>
        <v>179036.93540817883</v>
      </c>
      <c r="H130" s="51">
        <f t="shared" si="24"/>
        <v>179823.34513882524</v>
      </c>
      <c r="I130" s="130">
        <f>SUM('CCG WP:SS WP'!I130)</f>
        <v>290896.33081940829</v>
      </c>
      <c r="J130" s="51">
        <f>SUM('CCG WP:SS WP'!J130)</f>
        <v>308660.11442224192</v>
      </c>
      <c r="K130" s="51">
        <f>SUM('CCG WP:SS WP'!K130)</f>
        <v>323007.11486340925</v>
      </c>
      <c r="L130" s="51">
        <f>SUM('CCG WP:SS WP'!L130)</f>
        <v>337668.44484797289</v>
      </c>
      <c r="M130" s="51">
        <f>SUM('CCG WP:SS WP'!M130)</f>
        <v>352421.32572149805</v>
      </c>
      <c r="N130" s="130">
        <f>SUM('CCG WP:SS WP'!N130)</f>
        <v>290716.40358541952</v>
      </c>
      <c r="O130" s="51">
        <f>SUM('CCG WP:SS WP'!O130)</f>
        <v>308798.17808257462</v>
      </c>
      <c r="P130" s="51">
        <f>SUM('CCG WP:SS WP'!P130)</f>
        <v>323142.20049840317</v>
      </c>
      <c r="Q130" s="51">
        <f>SUM('CCG WP:SS WP'!Q130)</f>
        <v>338003.4855012527</v>
      </c>
      <c r="R130" s="51">
        <f>SUM('CCG WP:SS WP'!R130)</f>
        <v>352777.82297700027</v>
      </c>
      <c r="S130" s="51">
        <f>SUM('CCG WP:SS WP'!S130)</f>
        <v>367800.8025607653</v>
      </c>
      <c r="T130" s="54"/>
    </row>
    <row r="131" spans="1:20">
      <c r="A131" s="105" t="s">
        <v>282</v>
      </c>
      <c r="B131" s="107" t="s">
        <v>283</v>
      </c>
      <c r="C131" s="130">
        <f t="shared" si="19"/>
        <v>419585.40980410564</v>
      </c>
      <c r="D131" s="51">
        <f t="shared" si="20"/>
        <v>420536.36689807544</v>
      </c>
      <c r="E131" s="51">
        <f t="shared" si="21"/>
        <v>421455.67228346504</v>
      </c>
      <c r="F131" s="51">
        <f t="shared" si="22"/>
        <v>422209.02919146477</v>
      </c>
      <c r="G131" s="51">
        <f t="shared" si="23"/>
        <v>422494.62385873729</v>
      </c>
      <c r="H131" s="51">
        <f t="shared" si="24"/>
        <v>422856.67020591034</v>
      </c>
      <c r="I131" s="130">
        <f>SUM('CCG WP:SS WP'!I131)</f>
        <v>693503.22950696771</v>
      </c>
      <c r="J131" s="51">
        <f>SUM('CCG WP:SS WP'!J131)</f>
        <v>733198.77438964962</v>
      </c>
      <c r="K131" s="51">
        <f>SUM('CCG WP:SS WP'!K131)</f>
        <v>764359.20314928167</v>
      </c>
      <c r="L131" s="51">
        <f>SUM('CCG WP:SS WP'!L131)</f>
        <v>795595.13835419028</v>
      </c>
      <c r="M131" s="51">
        <f>SUM('CCG WP:SS WP'!M131)</f>
        <v>827205.96001882036</v>
      </c>
      <c r="N131" s="130">
        <f>SUM('CCG WP:SS WP'!N131)</f>
        <v>697024.24082522502</v>
      </c>
      <c r="O131" s="51">
        <f>SUM('CCG WP:SS WP'!O131)</f>
        <v>736862.96975047863</v>
      </c>
      <c r="P131" s="51">
        <f>SUM('CCG WP:SS WP'!P131)</f>
        <v>768381.55530777771</v>
      </c>
      <c r="Q131" s="51">
        <f>SUM('CCG WP:SS WP'!Q131)</f>
        <v>800785.76176473661</v>
      </c>
      <c r="R131" s="51">
        <f>SUM('CCG WP:SS WP'!R131)</f>
        <v>832491.537483964</v>
      </c>
      <c r="S131" s="51">
        <f>SUM('CCG WP:SS WP'!S131)</f>
        <v>864887.82949643396</v>
      </c>
      <c r="T131" s="54"/>
    </row>
    <row r="132" spans="1:20">
      <c r="A132" s="105" t="s">
        <v>284</v>
      </c>
      <c r="B132" s="107" t="s">
        <v>285</v>
      </c>
      <c r="C132" s="130">
        <f t="shared" si="19"/>
        <v>344434.6965570465</v>
      </c>
      <c r="D132" s="51">
        <f t="shared" si="20"/>
        <v>346396.110477757</v>
      </c>
      <c r="E132" s="51">
        <f t="shared" si="21"/>
        <v>348241.34614849812</v>
      </c>
      <c r="F132" s="51">
        <f t="shared" si="22"/>
        <v>350144.08826225874</v>
      </c>
      <c r="G132" s="51">
        <f t="shared" si="23"/>
        <v>351775.17325374903</v>
      </c>
      <c r="H132" s="51">
        <f t="shared" si="24"/>
        <v>353273.04785978887</v>
      </c>
      <c r="I132" s="130">
        <f>SUM('CCG WP:SS WP'!I132)</f>
        <v>571490.50516117376</v>
      </c>
      <c r="J132" s="51">
        <f>SUM('CCG WP:SS WP'!J132)</f>
        <v>606111.11382500024</v>
      </c>
      <c r="K132" s="51">
        <f>SUM('CCG WP:SS WP'!K132)</f>
        <v>634268.30543514749</v>
      </c>
      <c r="L132" s="51">
        <f>SUM('CCG WP:SS WP'!L132)</f>
        <v>662911.47108528414</v>
      </c>
      <c r="M132" s="51">
        <f>SUM('CCG WP:SS WP'!M132)</f>
        <v>691696.31274602551</v>
      </c>
      <c r="N132" s="130">
        <f>SUM('CCG WP:SS WP'!N132)</f>
        <v>572182.27152757603</v>
      </c>
      <c r="O132" s="51">
        <f>SUM('CCG WP:SS WP'!O132)</f>
        <v>606954.56271566288</v>
      </c>
      <c r="P132" s="51">
        <f>SUM('CCG WP:SS WP'!P132)</f>
        <v>634900.04945546249</v>
      </c>
      <c r="Q132" s="51">
        <f>SUM('CCG WP:SS WP'!Q132)</f>
        <v>664103.2783772127</v>
      </c>
      <c r="R132" s="51">
        <f>SUM('CCG WP:SS WP'!R132)</f>
        <v>693144.57106232154</v>
      </c>
      <c r="S132" s="51">
        <f>SUM('CCG WP:SS WP'!S132)</f>
        <v>722565.30666587094</v>
      </c>
      <c r="T132" s="54"/>
    </row>
    <row r="133" spans="1:20">
      <c r="A133" s="105" t="s">
        <v>286</v>
      </c>
      <c r="B133" s="107" t="s">
        <v>287</v>
      </c>
      <c r="C133" s="130">
        <f t="shared" si="19"/>
        <v>367763.05492712272</v>
      </c>
      <c r="D133" s="51">
        <f t="shared" si="20"/>
        <v>371515.38928464591</v>
      </c>
      <c r="E133" s="51">
        <f t="shared" si="21"/>
        <v>374906.39665287721</v>
      </c>
      <c r="F133" s="51">
        <f t="shared" si="22"/>
        <v>377998.65271684952</v>
      </c>
      <c r="G133" s="51">
        <f t="shared" si="23"/>
        <v>380526.36018933589</v>
      </c>
      <c r="H133" s="51">
        <f t="shared" si="24"/>
        <v>382724.8359156365</v>
      </c>
      <c r="I133" s="130">
        <f>SUM('CCG WP:SS WP'!I133)</f>
        <v>612938.48107463098</v>
      </c>
      <c r="J133" s="51">
        <f>SUM('CCG WP:SS WP'!J133)</f>
        <v>652560.71773475537</v>
      </c>
      <c r="K133" s="51">
        <f>SUM('CCG WP:SS WP'!K133)</f>
        <v>684725.61659865931</v>
      </c>
      <c r="L133" s="51">
        <f>SUM('CCG WP:SS WP'!L133)</f>
        <v>717162.86713851115</v>
      </c>
      <c r="M133" s="51">
        <f>SUM('CCG WP:SS WP'!M133)</f>
        <v>749439.10667341843</v>
      </c>
      <c r="N133" s="130">
        <f>SUM('CCG WP:SS WP'!N133)</f>
        <v>610935.83850740211</v>
      </c>
      <c r="O133" s="51">
        <f>SUM('CCG WP:SS WP'!O133)</f>
        <v>650968.51213022205</v>
      </c>
      <c r="P133" s="51">
        <f>SUM('CCG WP:SS WP'!P133)</f>
        <v>683514.73025428853</v>
      </c>
      <c r="Q133" s="51">
        <f>SUM('CCG WP:SS WP'!Q133)</f>
        <v>716933.83640225022</v>
      </c>
      <c r="R133" s="51">
        <f>SUM('CCG WP:SS WP'!R133)</f>
        <v>749796.46309799002</v>
      </c>
      <c r="S133" s="51">
        <f>SUM('CCG WP:SS WP'!S133)</f>
        <v>782804.37782444374</v>
      </c>
      <c r="T133" s="54"/>
    </row>
    <row r="134" spans="1:20">
      <c r="A134" s="105" t="s">
        <v>288</v>
      </c>
      <c r="B134" s="107" t="s">
        <v>289</v>
      </c>
      <c r="C134" s="130">
        <f t="shared" ref="C134:C165" si="25">N134/N$3*C$3</f>
        <v>293683.1778657618</v>
      </c>
      <c r="D134" s="51">
        <f t="shared" ref="D134:D165" si="26">O134/O$3*D$3</f>
        <v>295770.25651007058</v>
      </c>
      <c r="E134" s="51">
        <f t="shared" ref="E134:E165" si="27">P134/P$3*E$3</f>
        <v>297813.80054204614</v>
      </c>
      <c r="F134" s="51">
        <f t="shared" ref="F134:F165" si="28">Q134/Q$3*F$3</f>
        <v>299653.9631661374</v>
      </c>
      <c r="G134" s="51">
        <f t="shared" ref="G134:G165" si="29">R134/R$3*G$3</f>
        <v>301300.84968576638</v>
      </c>
      <c r="H134" s="51">
        <f t="shared" ref="H134:H165" si="30">S134/S$3*H$3</f>
        <v>302997.02724906895</v>
      </c>
      <c r="I134" s="130">
        <f>SUM('CCG WP:SS WP'!I134)</f>
        <v>488050.57528383197</v>
      </c>
      <c r="J134" s="51">
        <f>SUM('CCG WP:SS WP'!J134)</f>
        <v>518445.24526607041</v>
      </c>
      <c r="K134" s="51">
        <f>SUM('CCG WP:SS WP'!K134)</f>
        <v>542926.27924426645</v>
      </c>
      <c r="L134" s="51">
        <f>SUM('CCG WP:SS WP'!L134)</f>
        <v>567965.36513393209</v>
      </c>
      <c r="M134" s="51">
        <f>SUM('CCG WP:SS WP'!M134)</f>
        <v>593469.15618590103</v>
      </c>
      <c r="N134" s="130">
        <f>SUM('CCG WP:SS WP'!N134)</f>
        <v>487872.76514355832</v>
      </c>
      <c r="O134" s="51">
        <f>SUM('CCG WP:SS WP'!O134)</f>
        <v>518248.04400018428</v>
      </c>
      <c r="P134" s="51">
        <f>SUM('CCG WP:SS WP'!P134)</f>
        <v>542962.5137390648</v>
      </c>
      <c r="Q134" s="51">
        <f>SUM('CCG WP:SS WP'!Q134)</f>
        <v>568340.82307368284</v>
      </c>
      <c r="R134" s="51">
        <f>SUM('CCG WP:SS WP'!R134)</f>
        <v>593688.99255862355</v>
      </c>
      <c r="S134" s="51">
        <f>SUM('CCG WP:SS WP'!S134)</f>
        <v>619733.49294386106</v>
      </c>
      <c r="T134" s="54"/>
    </row>
    <row r="135" spans="1:20">
      <c r="A135" s="105" t="s">
        <v>290</v>
      </c>
      <c r="B135" s="107" t="s">
        <v>291</v>
      </c>
      <c r="C135" s="130">
        <f t="shared" si="25"/>
        <v>183393.10427316747</v>
      </c>
      <c r="D135" s="51">
        <f t="shared" si="26"/>
        <v>184218.78183100323</v>
      </c>
      <c r="E135" s="51">
        <f t="shared" si="27"/>
        <v>184932.29590071712</v>
      </c>
      <c r="F135" s="51">
        <f t="shared" si="28"/>
        <v>185601.30365368762</v>
      </c>
      <c r="G135" s="51">
        <f t="shared" si="29"/>
        <v>186152.11792646782</v>
      </c>
      <c r="H135" s="51">
        <f t="shared" si="30"/>
        <v>186657.74449020307</v>
      </c>
      <c r="I135" s="130">
        <f>SUM('CCG WP:SS WP'!I135)</f>
        <v>304074.01097333926</v>
      </c>
      <c r="J135" s="51">
        <f>SUM('CCG WP:SS WP'!J135)</f>
        <v>322049.13760905591</v>
      </c>
      <c r="K135" s="51">
        <f>SUM('CCG WP:SS WP'!K135)</f>
        <v>336397.99565493589</v>
      </c>
      <c r="L135" s="51">
        <f>SUM('CCG WP:SS WP'!L135)</f>
        <v>351079.73785424331</v>
      </c>
      <c r="M135" s="51">
        <f>SUM('CCG WP:SS WP'!M135)</f>
        <v>365804.17088046274</v>
      </c>
      <c r="N135" s="130">
        <f>SUM('CCG WP:SS WP'!N135)</f>
        <v>304656.54022208822</v>
      </c>
      <c r="O135" s="51">
        <f>SUM('CCG WP:SS WP'!O135)</f>
        <v>322787.776156131</v>
      </c>
      <c r="P135" s="51">
        <f>SUM('CCG WP:SS WP'!P135)</f>
        <v>337161.35407772544</v>
      </c>
      <c r="Q135" s="51">
        <f>SUM('CCG WP:SS WP'!Q135)</f>
        <v>352022.03424087982</v>
      </c>
      <c r="R135" s="51">
        <f>SUM('CCG WP:SS WP'!R135)</f>
        <v>366797.71553807089</v>
      </c>
      <c r="S135" s="51">
        <f>SUM('CCG WP:SS WP'!S135)</f>
        <v>381779.50796476577</v>
      </c>
      <c r="T135" s="54"/>
    </row>
    <row r="136" spans="1:20">
      <c r="A136" s="105" t="s">
        <v>292</v>
      </c>
      <c r="B136" s="107" t="s">
        <v>293</v>
      </c>
      <c r="C136" s="130">
        <f t="shared" si="25"/>
        <v>344067.17203677993</v>
      </c>
      <c r="D136" s="51">
        <f t="shared" si="26"/>
        <v>345565.80734479398</v>
      </c>
      <c r="E136" s="51">
        <f t="shared" si="27"/>
        <v>347061.70107085182</v>
      </c>
      <c r="F136" s="51">
        <f t="shared" si="28"/>
        <v>348295.3392632099</v>
      </c>
      <c r="G136" s="51">
        <f t="shared" si="29"/>
        <v>349189.85250809125</v>
      </c>
      <c r="H136" s="51">
        <f t="shared" si="30"/>
        <v>350044.48153710848</v>
      </c>
      <c r="I136" s="130">
        <f>SUM('CCG WP:SS WP'!I136)</f>
        <v>570004.19884562423</v>
      </c>
      <c r="J136" s="51">
        <f>SUM('CCG WP:SS WP'!J136)</f>
        <v>603929.38117442443</v>
      </c>
      <c r="K136" s="51">
        <f>SUM('CCG WP:SS WP'!K136)</f>
        <v>630740.94542488782</v>
      </c>
      <c r="L136" s="51">
        <f>SUM('CCG WP:SS WP'!L136)</f>
        <v>657812.66729814082</v>
      </c>
      <c r="M136" s="51">
        <f>SUM('CCG WP:SS WP'!M136)</f>
        <v>685084.43714336329</v>
      </c>
      <c r="N136" s="130">
        <f>SUM('CCG WP:SS WP'!N136)</f>
        <v>571571.73194793949</v>
      </c>
      <c r="O136" s="51">
        <f>SUM('CCG WP:SS WP'!O136)</f>
        <v>605499.70724891429</v>
      </c>
      <c r="P136" s="51">
        <f>SUM('CCG WP:SS WP'!P136)</f>
        <v>632749.36652702547</v>
      </c>
      <c r="Q136" s="51">
        <f>SUM('CCG WP:SS WP'!Q136)</f>
        <v>660596.83542323275</v>
      </c>
      <c r="R136" s="51">
        <f>SUM('CCG WP:SS WP'!R136)</f>
        <v>688050.40531227051</v>
      </c>
      <c r="S136" s="51">
        <f>SUM('CCG WP:SS WP'!S136)</f>
        <v>715961.77427308972</v>
      </c>
      <c r="T136" s="54"/>
    </row>
    <row r="137" spans="1:20">
      <c r="A137" s="105" t="s">
        <v>294</v>
      </c>
      <c r="B137" s="107" t="s">
        <v>295</v>
      </c>
      <c r="C137" s="130">
        <f t="shared" si="25"/>
        <v>201864.8097460127</v>
      </c>
      <c r="D137" s="51">
        <f t="shared" si="26"/>
        <v>202258.65545779854</v>
      </c>
      <c r="E137" s="51">
        <f t="shared" si="27"/>
        <v>202740.56700413459</v>
      </c>
      <c r="F137" s="51">
        <f t="shared" si="28"/>
        <v>203273.71800786737</v>
      </c>
      <c r="G137" s="51">
        <f t="shared" si="29"/>
        <v>203708.32765021143</v>
      </c>
      <c r="H137" s="51">
        <f t="shared" si="30"/>
        <v>204089.33022239243</v>
      </c>
      <c r="I137" s="130">
        <f>SUM('CCG WP:SS WP'!I137)</f>
        <v>333704.36939126882</v>
      </c>
      <c r="J137" s="51">
        <f>SUM('CCG WP:SS WP'!J137)</f>
        <v>352883.95294180262</v>
      </c>
      <c r="K137" s="51">
        <f>SUM('CCG WP:SS WP'!K137)</f>
        <v>368232.2730338471</v>
      </c>
      <c r="L137" s="51">
        <f>SUM('CCG WP:SS WP'!L137)</f>
        <v>383900.50850167428</v>
      </c>
      <c r="M137" s="51">
        <f>SUM('CCG WP:SS WP'!M137)</f>
        <v>399614.20400980319</v>
      </c>
      <c r="N137" s="130">
        <f>SUM('CCG WP:SS WP'!N137)</f>
        <v>335342.13172053482</v>
      </c>
      <c r="O137" s="51">
        <f>SUM('CCG WP:SS WP'!O137)</f>
        <v>354397.20616241987</v>
      </c>
      <c r="P137" s="51">
        <f>SUM('CCG WP:SS WP'!P137)</f>
        <v>369628.69986915455</v>
      </c>
      <c r="Q137" s="51">
        <f>SUM('CCG WP:SS WP'!Q137)</f>
        <v>385540.54477092414</v>
      </c>
      <c r="R137" s="51">
        <f>SUM('CCG WP:SS WP'!R137)</f>
        <v>401390.80903550895</v>
      </c>
      <c r="S137" s="51">
        <f>SUM('CCG WP:SS WP'!S137)</f>
        <v>417433.11688443308</v>
      </c>
      <c r="T137" s="54"/>
    </row>
    <row r="138" spans="1:20">
      <c r="A138" s="105" t="s">
        <v>296</v>
      </c>
      <c r="B138" s="107" t="s">
        <v>297</v>
      </c>
      <c r="C138" s="130">
        <f t="shared" si="25"/>
        <v>192837.35497723799</v>
      </c>
      <c r="D138" s="51">
        <f t="shared" si="26"/>
        <v>193599.40701858478</v>
      </c>
      <c r="E138" s="51">
        <f t="shared" si="27"/>
        <v>194440.76933327634</v>
      </c>
      <c r="F138" s="51">
        <f t="shared" si="28"/>
        <v>195284.44142084528</v>
      </c>
      <c r="G138" s="51">
        <f t="shared" si="29"/>
        <v>196072.95149774896</v>
      </c>
      <c r="H138" s="51">
        <f t="shared" si="30"/>
        <v>196747.8706973104</v>
      </c>
      <c r="I138" s="130">
        <f>SUM('CCG WP:SS WP'!I138)</f>
        <v>319555.53830489004</v>
      </c>
      <c r="J138" s="51">
        <f>SUM('CCG WP:SS WP'!J138)</f>
        <v>338589.08336318139</v>
      </c>
      <c r="K138" s="51">
        <f>SUM('CCG WP:SS WP'!K138)</f>
        <v>353960.60035259905</v>
      </c>
      <c r="L138" s="51">
        <f>SUM('CCG WP:SS WP'!L138)</f>
        <v>369764.54844049062</v>
      </c>
      <c r="M138" s="51">
        <f>SUM('CCG WP:SS WP'!M138)</f>
        <v>385553.42160265776</v>
      </c>
      <c r="N138" s="130">
        <f>SUM('CCG WP:SS WP'!N138)</f>
        <v>320345.53112442017</v>
      </c>
      <c r="O138" s="51">
        <f>SUM('CCG WP:SS WP'!O138)</f>
        <v>339224.48859748995</v>
      </c>
      <c r="P138" s="51">
        <f>SUM('CCG WP:SS WP'!P138)</f>
        <v>354496.83224350167</v>
      </c>
      <c r="Q138" s="51">
        <f>SUM('CCG WP:SS WP'!Q138)</f>
        <v>370387.62644054327</v>
      </c>
      <c r="R138" s="51">
        <f>SUM('CCG WP:SS WP'!R138)</f>
        <v>386345.91692687664</v>
      </c>
      <c r="S138" s="51">
        <f>SUM('CCG WP:SS WP'!S138)</f>
        <v>402417.29842544504</v>
      </c>
      <c r="T138" s="54"/>
    </row>
    <row r="139" spans="1:20">
      <c r="A139" s="105" t="s">
        <v>298</v>
      </c>
      <c r="B139" s="107" t="s">
        <v>299</v>
      </c>
      <c r="C139" s="130">
        <f t="shared" si="25"/>
        <v>299557.86016365333</v>
      </c>
      <c r="D139" s="51">
        <f t="shared" si="26"/>
        <v>303869.54813706991</v>
      </c>
      <c r="E139" s="51">
        <f t="shared" si="27"/>
        <v>307846.59785112157</v>
      </c>
      <c r="F139" s="51">
        <f t="shared" si="28"/>
        <v>311544.85442249209</v>
      </c>
      <c r="G139" s="51">
        <f t="shared" si="29"/>
        <v>314828.21451377665</v>
      </c>
      <c r="H139" s="51">
        <f t="shared" si="30"/>
        <v>317820.68310258188</v>
      </c>
      <c r="I139" s="130">
        <f>SUM('CCG WP:SS WP'!I139)</f>
        <v>501234.82537585311</v>
      </c>
      <c r="J139" s="51">
        <f>SUM('CCG WP:SS WP'!J139)</f>
        <v>535752.06488939421</v>
      </c>
      <c r="K139" s="51">
        <f>SUM('CCG WP:SS WP'!K139)</f>
        <v>564208.03365990496</v>
      </c>
      <c r="L139" s="51">
        <f>SUM('CCG WP:SS WP'!L139)</f>
        <v>593220.61146217829</v>
      </c>
      <c r="M139" s="51">
        <f>SUM('CCG WP:SS WP'!M139)</f>
        <v>622196.33612721297</v>
      </c>
      <c r="N139" s="130">
        <f>SUM('CCG WP:SS WP'!N139)</f>
        <v>497631.91280002479</v>
      </c>
      <c r="O139" s="51">
        <f>SUM('CCG WP:SS WP'!O139)</f>
        <v>532439.60637365282</v>
      </c>
      <c r="P139" s="51">
        <f>SUM('CCG WP:SS WP'!P139)</f>
        <v>561253.91876077757</v>
      </c>
      <c r="Q139" s="51">
        <f>SUM('CCG WP:SS WP'!Q139)</f>
        <v>590893.76665003528</v>
      </c>
      <c r="R139" s="51">
        <f>SUM('CCG WP:SS WP'!R139)</f>
        <v>620343.57254102384</v>
      </c>
      <c r="S139" s="51">
        <f>SUM('CCG WP:SS WP'!S139)</f>
        <v>650052.98519664677</v>
      </c>
      <c r="T139" s="54"/>
    </row>
    <row r="140" spans="1:20">
      <c r="A140" s="105" t="s">
        <v>300</v>
      </c>
      <c r="B140" s="107" t="s">
        <v>301</v>
      </c>
      <c r="C140" s="130">
        <f t="shared" si="25"/>
        <v>310558.30153408245</v>
      </c>
      <c r="D140" s="51">
        <f t="shared" si="26"/>
        <v>312143.13330336963</v>
      </c>
      <c r="E140" s="51">
        <f t="shared" si="27"/>
        <v>313472.79098027851</v>
      </c>
      <c r="F140" s="51">
        <f t="shared" si="28"/>
        <v>314853.17249986</v>
      </c>
      <c r="G140" s="51">
        <f t="shared" si="29"/>
        <v>315972.72008938203</v>
      </c>
      <c r="H140" s="51">
        <f t="shared" si="30"/>
        <v>317041.7615997243</v>
      </c>
      <c r="I140" s="130">
        <f>SUM('CCG WP:SS WP'!I140)</f>
        <v>515022.87405939656</v>
      </c>
      <c r="J140" s="51">
        <f>SUM('CCG WP:SS WP'!J140)</f>
        <v>545641.51605134527</v>
      </c>
      <c r="K140" s="51">
        <f>SUM('CCG WP:SS WP'!K140)</f>
        <v>570396.42847962433</v>
      </c>
      <c r="L140" s="51">
        <f>SUM('CCG WP:SS WP'!L140)</f>
        <v>595508.17394390365</v>
      </c>
      <c r="M140" s="51">
        <f>SUM('CCG WP:SS WP'!M140)</f>
        <v>620832.0899412625</v>
      </c>
      <c r="N140" s="130">
        <f>SUM('CCG WP:SS WP'!N140)</f>
        <v>515906.08086164913</v>
      </c>
      <c r="O140" s="51">
        <f>SUM('CCG WP:SS WP'!O140)</f>
        <v>546936.5655334316</v>
      </c>
      <c r="P140" s="51">
        <f>SUM('CCG WP:SS WP'!P140)</f>
        <v>571511.37479078188</v>
      </c>
      <c r="Q140" s="51">
        <f>SUM('CCG WP:SS WP'!Q140)</f>
        <v>597168.51168999437</v>
      </c>
      <c r="R140" s="51">
        <f>SUM('CCG WP:SS WP'!R140)</f>
        <v>622598.72835245787</v>
      </c>
      <c r="S140" s="51">
        <f>SUM('CCG WP:SS WP'!S140)</f>
        <v>648459.8218970669</v>
      </c>
      <c r="T140" s="54"/>
    </row>
    <row r="141" spans="1:20">
      <c r="A141" s="105" t="s">
        <v>302</v>
      </c>
      <c r="B141" s="107" t="s">
        <v>303</v>
      </c>
      <c r="C141" s="130">
        <f t="shared" si="25"/>
        <v>348197.45850077755</v>
      </c>
      <c r="D141" s="51">
        <f t="shared" si="26"/>
        <v>349082.67805487831</v>
      </c>
      <c r="E141" s="51">
        <f t="shared" si="27"/>
        <v>349878.17819937511</v>
      </c>
      <c r="F141" s="51">
        <f t="shared" si="28"/>
        <v>350631.96923757938</v>
      </c>
      <c r="G141" s="51">
        <f t="shared" si="29"/>
        <v>351065.92673875007</v>
      </c>
      <c r="H141" s="51">
        <f t="shared" si="30"/>
        <v>351382.57643244381</v>
      </c>
      <c r="I141" s="130">
        <f>SUM('CCG WP:SS WP'!I141)</f>
        <v>575822.51205997216</v>
      </c>
      <c r="J141" s="51">
        <f>SUM('CCG WP:SS WP'!J141)</f>
        <v>608867.53566682665</v>
      </c>
      <c r="K141" s="51">
        <f>SUM('CCG WP:SS WP'!K141)</f>
        <v>634979.89138326922</v>
      </c>
      <c r="L141" s="51">
        <f>SUM('CCG WP:SS WP'!L141)</f>
        <v>661403.14501038159</v>
      </c>
      <c r="M141" s="51">
        <f>SUM('CCG WP:SS WP'!M141)</f>
        <v>687763.80904209672</v>
      </c>
      <c r="N141" s="130">
        <f>SUM('CCG WP:SS WP'!N141)</f>
        <v>578433.05200266384</v>
      </c>
      <c r="O141" s="51">
        <f>SUM('CCG WP:SS WP'!O141)</f>
        <v>611661.96097925398</v>
      </c>
      <c r="P141" s="51">
        <f>SUM('CCG WP:SS WP'!P141)</f>
        <v>637884.25785445294</v>
      </c>
      <c r="Q141" s="51">
        <f>SUM('CCG WP:SS WP'!Q141)</f>
        <v>665028.62130325299</v>
      </c>
      <c r="R141" s="51">
        <f>SUM('CCG WP:SS WP'!R141)</f>
        <v>691747.05808018218</v>
      </c>
      <c r="S141" s="51">
        <f>SUM('CCG WP:SS WP'!S141)</f>
        <v>718698.64014568739</v>
      </c>
      <c r="T141" s="54"/>
    </row>
    <row r="142" spans="1:20">
      <c r="A142" s="105" t="s">
        <v>304</v>
      </c>
      <c r="B142" s="107" t="s">
        <v>305</v>
      </c>
      <c r="C142" s="130">
        <f t="shared" si="25"/>
        <v>249454.06424587642</v>
      </c>
      <c r="D142" s="51">
        <f t="shared" si="26"/>
        <v>249529.09239066672</v>
      </c>
      <c r="E142" s="51">
        <f t="shared" si="27"/>
        <v>249503.23282839896</v>
      </c>
      <c r="F142" s="51">
        <f t="shared" si="28"/>
        <v>249378.88663614064</v>
      </c>
      <c r="G142" s="51">
        <f t="shared" si="29"/>
        <v>249078.59921248202</v>
      </c>
      <c r="H142" s="51">
        <f t="shared" si="30"/>
        <v>248775.25374176956</v>
      </c>
      <c r="I142" s="130">
        <f>SUM('CCG WP:SS WP'!I142)</f>
        <v>411643.11775054462</v>
      </c>
      <c r="J142" s="51">
        <f>SUM('CCG WP:SS WP'!J142)</f>
        <v>434225.44048938662</v>
      </c>
      <c r="K142" s="51">
        <f>SUM('CCG WP:SS WP'!K142)</f>
        <v>451663.15581648698</v>
      </c>
      <c r="L142" s="51">
        <f>SUM('CCG WP:SS WP'!L142)</f>
        <v>469305.35087135836</v>
      </c>
      <c r="M142" s="51">
        <f>SUM('CCG WP:SS WP'!M142)</f>
        <v>486983.01063919638</v>
      </c>
      <c r="N142" s="130">
        <f>SUM('CCG WP:SS WP'!N142)</f>
        <v>414398.41731610073</v>
      </c>
      <c r="O142" s="51">
        <f>SUM('CCG WP:SS WP'!O142)</f>
        <v>437224.36995013122</v>
      </c>
      <c r="P142" s="51">
        <f>SUM('CCG WP:SS WP'!P142)</f>
        <v>454884.56960678863</v>
      </c>
      <c r="Q142" s="51">
        <f>SUM('CCG WP:SS WP'!Q142)</f>
        <v>472986.24116445309</v>
      </c>
      <c r="R142" s="51">
        <f>SUM('CCG WP:SS WP'!R142)</f>
        <v>490789.2652430092</v>
      </c>
      <c r="S142" s="51">
        <f>SUM('CCG WP:SS WP'!S142)</f>
        <v>508831.25276555307</v>
      </c>
      <c r="T142" s="54"/>
    </row>
    <row r="143" spans="1:20">
      <c r="A143" s="105" t="s">
        <v>306</v>
      </c>
      <c r="B143" s="107" t="s">
        <v>307</v>
      </c>
      <c r="C143" s="130">
        <f t="shared" si="25"/>
        <v>210372.55741393048</v>
      </c>
      <c r="D143" s="51">
        <f t="shared" si="26"/>
        <v>211219.86173151326</v>
      </c>
      <c r="E143" s="51">
        <f t="shared" si="27"/>
        <v>212000.99308113212</v>
      </c>
      <c r="F143" s="51">
        <f t="shared" si="28"/>
        <v>212555.88078564315</v>
      </c>
      <c r="G143" s="51">
        <f t="shared" si="29"/>
        <v>212756.58595364061</v>
      </c>
      <c r="H143" s="51">
        <f t="shared" si="30"/>
        <v>212796.18410036471</v>
      </c>
      <c r="I143" s="130">
        <f>SUM('CCG WP:SS WP'!I143)</f>
        <v>348493.81518731616</v>
      </c>
      <c r="J143" s="51">
        <f>SUM('CCG WP:SS WP'!J143)</f>
        <v>369032.69310784235</v>
      </c>
      <c r="K143" s="51">
        <f>SUM('CCG WP:SS WP'!K143)</f>
        <v>385033.0386603598</v>
      </c>
      <c r="L143" s="51">
        <f>SUM('CCG WP:SS WP'!L143)</f>
        <v>400993.49067470257</v>
      </c>
      <c r="M143" s="51">
        <f>SUM('CCG WP:SS WP'!M143)</f>
        <v>416698.33115955559</v>
      </c>
      <c r="N143" s="130">
        <f>SUM('CCG WP:SS WP'!N143)</f>
        <v>349475.38378507056</v>
      </c>
      <c r="O143" s="51">
        <f>SUM('CCG WP:SS WP'!O143)</f>
        <v>370099.01363296487</v>
      </c>
      <c r="P143" s="51">
        <f>SUM('CCG WP:SS WP'!P143)</f>
        <v>386511.94776401325</v>
      </c>
      <c r="Q143" s="51">
        <f>SUM('CCG WP:SS WP'!Q143)</f>
        <v>403145.62490163522</v>
      </c>
      <c r="R143" s="51">
        <f>SUM('CCG WP:SS WP'!R143)</f>
        <v>419219.67132439889</v>
      </c>
      <c r="S143" s="51">
        <f>SUM('CCG WP:SS WP'!S143)</f>
        <v>435241.63802847726</v>
      </c>
      <c r="T143" s="54"/>
    </row>
    <row r="144" spans="1:20">
      <c r="A144" s="105" t="s">
        <v>308</v>
      </c>
      <c r="B144" s="107" t="s">
        <v>309</v>
      </c>
      <c r="C144" s="130">
        <f t="shared" si="25"/>
        <v>121738.83334913944</v>
      </c>
      <c r="D144" s="51">
        <f t="shared" si="26"/>
        <v>123129.58600792347</v>
      </c>
      <c r="E144" s="51">
        <f t="shared" si="27"/>
        <v>124482.52791723046</v>
      </c>
      <c r="F144" s="51">
        <f t="shared" si="28"/>
        <v>125749.14582642318</v>
      </c>
      <c r="G144" s="51">
        <f t="shared" si="29"/>
        <v>127065.83685156639</v>
      </c>
      <c r="H144" s="51">
        <f t="shared" si="30"/>
        <v>128344.50132781352</v>
      </c>
      <c r="I144" s="130">
        <f>SUM('CCG WP:SS WP'!I144)</f>
        <v>203231.86762537289</v>
      </c>
      <c r="J144" s="51">
        <f>SUM('CCG WP:SS WP'!J144)</f>
        <v>216780.66958159721</v>
      </c>
      <c r="K144" s="51">
        <f>SUM('CCG WP:SS WP'!K144)</f>
        <v>227918.05492659571</v>
      </c>
      <c r="L144" s="51">
        <f>SUM('CCG WP:SS WP'!L144)</f>
        <v>239663.04454001383</v>
      </c>
      <c r="M144" s="51">
        <f>SUM('CCG WP:SS WP'!M144)</f>
        <v>251557.54512340014</v>
      </c>
      <c r="N144" s="130">
        <f>SUM('CCG WP:SS WP'!N144)</f>
        <v>202235.14905761194</v>
      </c>
      <c r="O144" s="51">
        <f>SUM('CCG WP:SS WP'!O144)</f>
        <v>215747.41104836582</v>
      </c>
      <c r="P144" s="51">
        <f>SUM('CCG WP:SS WP'!P144)</f>
        <v>226951.69314354967</v>
      </c>
      <c r="Q144" s="51">
        <f>SUM('CCG WP:SS WP'!Q144)</f>
        <v>238503.01289083116</v>
      </c>
      <c r="R144" s="51">
        <f>SUM('CCG WP:SS WP'!R144)</f>
        <v>250372.97023125057</v>
      </c>
      <c r="S144" s="51">
        <f>SUM('CCG WP:SS WP'!S144)</f>
        <v>262508.80026833096</v>
      </c>
      <c r="T144" s="54"/>
    </row>
    <row r="145" spans="1:20">
      <c r="A145" s="105" t="s">
        <v>310</v>
      </c>
      <c r="B145" s="107" t="s">
        <v>311</v>
      </c>
      <c r="C145" s="130">
        <f t="shared" si="25"/>
        <v>289532.88148832053</v>
      </c>
      <c r="D145" s="51">
        <f t="shared" si="26"/>
        <v>290998.17116295273</v>
      </c>
      <c r="E145" s="51">
        <f t="shared" si="27"/>
        <v>292362.89622494148</v>
      </c>
      <c r="F145" s="51">
        <f t="shared" si="28"/>
        <v>293729.40875857009</v>
      </c>
      <c r="G145" s="51">
        <f t="shared" si="29"/>
        <v>294960.01564651023</v>
      </c>
      <c r="H145" s="51">
        <f t="shared" si="30"/>
        <v>296268.34399550513</v>
      </c>
      <c r="I145" s="130">
        <f>SUM('CCG WP:SS WP'!I145)</f>
        <v>480320.54071279202</v>
      </c>
      <c r="J145" s="51">
        <f>SUM('CCG WP:SS WP'!J145)</f>
        <v>509134.77222965285</v>
      </c>
      <c r="K145" s="51">
        <f>SUM('CCG WP:SS WP'!K145)</f>
        <v>532373.0337668811</v>
      </c>
      <c r="L145" s="51">
        <f>SUM('CCG WP:SS WP'!L145)</f>
        <v>556294.11433122831</v>
      </c>
      <c r="M145" s="51">
        <f>SUM('CCG WP:SS WP'!M145)</f>
        <v>580621.95923007338</v>
      </c>
      <c r="N145" s="130">
        <f>SUM('CCG WP:SS WP'!N145)</f>
        <v>480978.20419341413</v>
      </c>
      <c r="O145" s="51">
        <f>SUM('CCG WP:SS WP'!O145)</f>
        <v>509886.40572685923</v>
      </c>
      <c r="P145" s="51">
        <f>SUM('CCG WP:SS WP'!P145)</f>
        <v>533024.63743924431</v>
      </c>
      <c r="Q145" s="51">
        <f>SUM('CCG WP:SS WP'!Q145)</f>
        <v>557103.97476784291</v>
      </c>
      <c r="R145" s="51">
        <f>SUM('CCG WP:SS WP'!R145)</f>
        <v>581194.89114246937</v>
      </c>
      <c r="S145" s="51">
        <f>SUM('CCG WP:SS WP'!S145)</f>
        <v>605971.01344528771</v>
      </c>
      <c r="T145" s="54"/>
    </row>
    <row r="146" spans="1:20">
      <c r="A146" s="105" t="s">
        <v>312</v>
      </c>
      <c r="B146" s="107" t="s">
        <v>313</v>
      </c>
      <c r="C146" s="130">
        <f t="shared" si="25"/>
        <v>216187.2007666202</v>
      </c>
      <c r="D146" s="51">
        <f t="shared" si="26"/>
        <v>218163.43771839235</v>
      </c>
      <c r="E146" s="51">
        <f t="shared" si="27"/>
        <v>220022.13765597338</v>
      </c>
      <c r="F146" s="51">
        <f t="shared" si="28"/>
        <v>221859.82347453237</v>
      </c>
      <c r="G146" s="51">
        <f t="shared" si="29"/>
        <v>223768.82871826566</v>
      </c>
      <c r="H146" s="51">
        <f t="shared" si="30"/>
        <v>225592.29447159052</v>
      </c>
      <c r="I146" s="130">
        <f>SUM('CCG WP:SS WP'!I146)</f>
        <v>360148.8379380902</v>
      </c>
      <c r="J146" s="51">
        <f>SUM('CCG WP:SS WP'!J146)</f>
        <v>383205.36510718049</v>
      </c>
      <c r="K146" s="51">
        <f>SUM('CCG WP:SS WP'!K146)</f>
        <v>402205.07997799991</v>
      </c>
      <c r="L146" s="51">
        <f>SUM('CCG WP:SS WP'!L146)</f>
        <v>422130.65741434542</v>
      </c>
      <c r="M146" s="51">
        <f>SUM('CCG WP:SS WP'!M146)</f>
        <v>442255.13329560775</v>
      </c>
      <c r="N146" s="130">
        <f>SUM('CCG WP:SS WP'!N146)</f>
        <v>359134.79346394911</v>
      </c>
      <c r="O146" s="51">
        <f>SUM('CCG WP:SS WP'!O146)</f>
        <v>382265.53340417863</v>
      </c>
      <c r="P146" s="51">
        <f>SUM('CCG WP:SS WP'!P146)</f>
        <v>401135.78592562117</v>
      </c>
      <c r="Q146" s="51">
        <f>SUM('CCG WP:SS WP'!Q146)</f>
        <v>420792.01405585423</v>
      </c>
      <c r="R146" s="51">
        <f>SUM('CCG WP:SS WP'!R146)</f>
        <v>440918.4063912257</v>
      </c>
      <c r="S146" s="51">
        <f>SUM('CCG WP:SS WP'!S146)</f>
        <v>461414.10001087212</v>
      </c>
      <c r="T146" s="54"/>
    </row>
    <row r="147" spans="1:20">
      <c r="A147" s="105" t="s">
        <v>314</v>
      </c>
      <c r="B147" s="107" t="s">
        <v>315</v>
      </c>
      <c r="C147" s="130">
        <f t="shared" si="25"/>
        <v>213907.49169759991</v>
      </c>
      <c r="D147" s="51">
        <f t="shared" si="26"/>
        <v>215972.40538312029</v>
      </c>
      <c r="E147" s="51">
        <f t="shared" si="27"/>
        <v>217922.47233216109</v>
      </c>
      <c r="F147" s="51">
        <f t="shared" si="28"/>
        <v>219913.10093544843</v>
      </c>
      <c r="G147" s="51">
        <f t="shared" si="29"/>
        <v>221998.23592237401</v>
      </c>
      <c r="H147" s="51">
        <f t="shared" si="30"/>
        <v>223998.99723072798</v>
      </c>
      <c r="I147" s="130">
        <f>SUM('CCG WP:SS WP'!I147)</f>
        <v>356610.72449776414</v>
      </c>
      <c r="J147" s="51">
        <f>SUM('CCG WP:SS WP'!J147)</f>
        <v>379622.2928570346</v>
      </c>
      <c r="K147" s="51">
        <f>SUM('CCG WP:SS WP'!K147)</f>
        <v>398788.30599503382</v>
      </c>
      <c r="L147" s="51">
        <f>SUM('CCG WP:SS WP'!L147)</f>
        <v>418904.11633311369</v>
      </c>
      <c r="M147" s="51">
        <f>SUM('CCG WP:SS WP'!M147)</f>
        <v>439270.39668178174</v>
      </c>
      <c r="N147" s="130">
        <f>SUM('CCG WP:SS WP'!N147)</f>
        <v>355347.6920871922</v>
      </c>
      <c r="O147" s="51">
        <f>SUM('CCG WP:SS WP'!O147)</f>
        <v>378426.41098702227</v>
      </c>
      <c r="P147" s="51">
        <f>SUM('CCG WP:SS WP'!P147)</f>
        <v>397307.75794252264</v>
      </c>
      <c r="Q147" s="51">
        <f>SUM('CCG WP:SS WP'!Q147)</f>
        <v>417099.74888949754</v>
      </c>
      <c r="R147" s="51">
        <f>SUM('CCG WP:SS WP'!R147)</f>
        <v>437429.59627230046</v>
      </c>
      <c r="S147" s="51">
        <f>SUM('CCG WP:SS WP'!S147)</f>
        <v>458155.25726464984</v>
      </c>
      <c r="T147" s="54"/>
    </row>
    <row r="148" spans="1:20">
      <c r="A148" s="105" t="s">
        <v>316</v>
      </c>
      <c r="B148" s="107" t="s">
        <v>317</v>
      </c>
      <c r="C148" s="130">
        <f t="shared" si="25"/>
        <v>560910.55620434019</v>
      </c>
      <c r="D148" s="51">
        <f t="shared" si="26"/>
        <v>563481.88671439386</v>
      </c>
      <c r="E148" s="51">
        <f t="shared" si="27"/>
        <v>565940.01947075757</v>
      </c>
      <c r="F148" s="51">
        <f t="shared" si="28"/>
        <v>568248.3769195124</v>
      </c>
      <c r="G148" s="51">
        <f t="shared" si="29"/>
        <v>570750.8586991044</v>
      </c>
      <c r="H148" s="51">
        <f t="shared" si="30"/>
        <v>573109.73423613212</v>
      </c>
      <c r="I148" s="130">
        <f>SUM('CCG WP:SS WP'!I148)</f>
        <v>930545.27293848584</v>
      </c>
      <c r="J148" s="51">
        <f>SUM('CCG WP:SS WP'!J148)</f>
        <v>986018.88151652529</v>
      </c>
      <c r="K148" s="51">
        <f>SUM('CCG WP:SS WP'!K148)</f>
        <v>1030594.5064963346</v>
      </c>
      <c r="L148" s="51">
        <f>SUM('CCG WP:SS WP'!L148)</f>
        <v>1077186.2454582483</v>
      </c>
      <c r="M148" s="51">
        <f>SUM('CCG WP:SS WP'!M148)</f>
        <v>1124095.8097307312</v>
      </c>
      <c r="N148" s="130">
        <f>SUM('CCG WP:SS WP'!N148)</f>
        <v>931796.59128690523</v>
      </c>
      <c r="O148" s="51">
        <f>SUM('CCG WP:SS WP'!O148)</f>
        <v>987331.81985567592</v>
      </c>
      <c r="P148" s="51">
        <f>SUM('CCG WP:SS WP'!P148)</f>
        <v>1031799.7857657864</v>
      </c>
      <c r="Q148" s="51">
        <f>SUM('CCG WP:SS WP'!Q148)</f>
        <v>1077772.3305787274</v>
      </c>
      <c r="R148" s="51">
        <f>SUM('CCG WP:SS WP'!R148)</f>
        <v>1124618.4757076974</v>
      </c>
      <c r="S148" s="51">
        <f>SUM('CCG WP:SS WP'!S148)</f>
        <v>1172207.2017106807</v>
      </c>
      <c r="T148" s="54"/>
    </row>
    <row r="149" spans="1:20">
      <c r="A149" s="105" t="s">
        <v>318</v>
      </c>
      <c r="B149" s="107" t="s">
        <v>319</v>
      </c>
      <c r="C149" s="130">
        <f t="shared" si="25"/>
        <v>126940.33581629011</v>
      </c>
      <c r="D149" s="51">
        <f t="shared" si="26"/>
        <v>127163.16667766374</v>
      </c>
      <c r="E149" s="51">
        <f t="shared" si="27"/>
        <v>127371.9806162545</v>
      </c>
      <c r="F149" s="51">
        <f t="shared" si="28"/>
        <v>127578.91742442526</v>
      </c>
      <c r="G149" s="51">
        <f t="shared" si="29"/>
        <v>127691.11083072766</v>
      </c>
      <c r="H149" s="51">
        <f t="shared" si="30"/>
        <v>127892.27726552468</v>
      </c>
      <c r="I149" s="130">
        <f>SUM('CCG WP:SS WP'!I149)</f>
        <v>209912.73195263805</v>
      </c>
      <c r="J149" s="51">
        <f>SUM('CCG WP:SS WP'!J149)</f>
        <v>221816.07100692566</v>
      </c>
      <c r="K149" s="51">
        <f>SUM('CCG WP:SS WP'!K149)</f>
        <v>231256.49693960143</v>
      </c>
      <c r="L149" s="51">
        <f>SUM('CCG WP:SS WP'!L149)</f>
        <v>240824.77028025786</v>
      </c>
      <c r="M149" s="51">
        <f>SUM('CCG WP:SS WP'!M149)</f>
        <v>250639.69928054351</v>
      </c>
      <c r="N149" s="130">
        <f>SUM('CCG WP:SS WP'!N149)</f>
        <v>210875.99600700641</v>
      </c>
      <c r="O149" s="51">
        <f>SUM('CCG WP:SS WP'!O149)</f>
        <v>222815.04292276519</v>
      </c>
      <c r="P149" s="51">
        <f>SUM('CCG WP:SS WP'!P149)</f>
        <v>232219.63068686283</v>
      </c>
      <c r="Q149" s="51">
        <f>SUM('CCG WP:SS WP'!Q149)</f>
        <v>241973.4622219778</v>
      </c>
      <c r="R149" s="51">
        <f>SUM('CCG WP:SS WP'!R149)</f>
        <v>251605.02211277868</v>
      </c>
      <c r="S149" s="51">
        <f>SUM('CCG WP:SS WP'!S149)</f>
        <v>261583.84598656782</v>
      </c>
      <c r="T149" s="54"/>
    </row>
    <row r="150" spans="1:20">
      <c r="A150" s="105" t="s">
        <v>320</v>
      </c>
      <c r="B150" s="107" t="s">
        <v>321</v>
      </c>
      <c r="C150" s="130">
        <f t="shared" si="25"/>
        <v>275522.89418254379</v>
      </c>
      <c r="D150" s="51">
        <f t="shared" si="26"/>
        <v>277512.74691426603</v>
      </c>
      <c r="E150" s="51">
        <f t="shared" si="27"/>
        <v>279455.27328869014</v>
      </c>
      <c r="F150" s="51">
        <f t="shared" si="28"/>
        <v>281479.4471730396</v>
      </c>
      <c r="G150" s="51">
        <f t="shared" si="29"/>
        <v>283329.92688972497</v>
      </c>
      <c r="H150" s="51">
        <f t="shared" si="30"/>
        <v>285196.3182386026</v>
      </c>
      <c r="I150" s="130">
        <f>SUM('CCG WP:SS WP'!I150)</f>
        <v>457982.73450662073</v>
      </c>
      <c r="J150" s="51">
        <f>SUM('CCG WP:SS WP'!J150)</f>
        <v>486545.72297847684</v>
      </c>
      <c r="K150" s="51">
        <f>SUM('CCG WP:SS WP'!K150)</f>
        <v>510099.46804425132</v>
      </c>
      <c r="L150" s="51">
        <f>SUM('CCG WP:SS WP'!L150)</f>
        <v>534206.83517234016</v>
      </c>
      <c r="M150" s="51">
        <f>SUM('CCG WP:SS WP'!M150)</f>
        <v>558761.42748726369</v>
      </c>
      <c r="N150" s="130">
        <f>SUM('CCG WP:SS WP'!N150)</f>
        <v>457704.51417082909</v>
      </c>
      <c r="O150" s="51">
        <f>SUM('CCG WP:SS WP'!O150)</f>
        <v>486257.27269009437</v>
      </c>
      <c r="P150" s="51">
        <f>SUM('CCG WP:SS WP'!P150)</f>
        <v>509491.96238151612</v>
      </c>
      <c r="Q150" s="51">
        <f>SUM('CCG WP:SS WP'!Q150)</f>
        <v>533869.99789472087</v>
      </c>
      <c r="R150" s="51">
        <f>SUM('CCG WP:SS WP'!R150)</f>
        <v>558278.74044264818</v>
      </c>
      <c r="S150" s="51">
        <f>SUM('CCG WP:SS WP'!S150)</f>
        <v>583324.89952599443</v>
      </c>
      <c r="T150" s="54"/>
    </row>
    <row r="151" spans="1:20">
      <c r="A151" s="105" t="s">
        <v>322</v>
      </c>
      <c r="B151" s="107" t="s">
        <v>323</v>
      </c>
      <c r="C151" s="130">
        <f t="shared" si="25"/>
        <v>177708.37941660362</v>
      </c>
      <c r="D151" s="51">
        <f t="shared" si="26"/>
        <v>178416.81284746388</v>
      </c>
      <c r="E151" s="51">
        <f t="shared" si="27"/>
        <v>179041.29273450223</v>
      </c>
      <c r="F151" s="51">
        <f t="shared" si="28"/>
        <v>179700.91329936523</v>
      </c>
      <c r="G151" s="51">
        <f t="shared" si="29"/>
        <v>180323.87206751239</v>
      </c>
      <c r="H151" s="51">
        <f t="shared" si="30"/>
        <v>180904.65371040773</v>
      </c>
      <c r="I151" s="130">
        <f>SUM('CCG WP:SS WP'!I151)</f>
        <v>294544.97483251634</v>
      </c>
      <c r="J151" s="51">
        <f>SUM('CCG WP:SS WP'!J151)</f>
        <v>311828.73044535192</v>
      </c>
      <c r="K151" s="51">
        <f>SUM('CCG WP:SS WP'!K151)</f>
        <v>325781.65384922567</v>
      </c>
      <c r="L151" s="51">
        <f>SUM('CCG WP:SS WP'!L151)</f>
        <v>340152.73176372994</v>
      </c>
      <c r="M151" s="51">
        <f>SUM('CCG WP:SS WP'!M151)</f>
        <v>354614.80247884663</v>
      </c>
      <c r="N151" s="130">
        <f>SUM('CCG WP:SS WP'!N151)</f>
        <v>295212.95392270607</v>
      </c>
      <c r="O151" s="51">
        <f>SUM('CCG WP:SS WP'!O151)</f>
        <v>312621.57786240021</v>
      </c>
      <c r="P151" s="51">
        <f>SUM('CCG WP:SS WP'!P151)</f>
        <v>326421.10670923174</v>
      </c>
      <c r="Q151" s="51">
        <f>SUM('CCG WP:SS WP'!Q151)</f>
        <v>340831.01685869903</v>
      </c>
      <c r="R151" s="51">
        <f>SUM('CCG WP:SS WP'!R151)</f>
        <v>355313.62773680541</v>
      </c>
      <c r="S151" s="51">
        <f>SUM('CCG WP:SS WP'!S151)</f>
        <v>370012.4517775944</v>
      </c>
      <c r="T151" s="54"/>
    </row>
    <row r="152" spans="1:20">
      <c r="A152" s="105" t="s">
        <v>324</v>
      </c>
      <c r="B152" s="107" t="s">
        <v>325</v>
      </c>
      <c r="C152" s="130">
        <f t="shared" si="25"/>
        <v>196858.78084169218</v>
      </c>
      <c r="D152" s="51">
        <f t="shared" si="26"/>
        <v>197117.47610781156</v>
      </c>
      <c r="E152" s="51">
        <f t="shared" si="27"/>
        <v>197235.17588688125</v>
      </c>
      <c r="F152" s="51">
        <f t="shared" si="28"/>
        <v>197287.08747524675</v>
      </c>
      <c r="G152" s="51">
        <f t="shared" si="29"/>
        <v>197237.74462351657</v>
      </c>
      <c r="H152" s="51">
        <f t="shared" si="30"/>
        <v>197039.63548554239</v>
      </c>
      <c r="I152" s="130">
        <f>SUM('CCG WP:SS WP'!I152)</f>
        <v>325576.3553549822</v>
      </c>
      <c r="J152" s="51">
        <f>SUM('CCG WP:SS WP'!J152)</f>
        <v>343716.82125979511</v>
      </c>
      <c r="K152" s="51">
        <f>SUM('CCG WP:SS WP'!K152)</f>
        <v>357866.85526932863</v>
      </c>
      <c r="L152" s="51">
        <f>SUM('CCG WP:SS WP'!L152)</f>
        <v>372378.93851633434</v>
      </c>
      <c r="M152" s="51">
        <f>SUM('CCG WP:SS WP'!M152)</f>
        <v>386621.08467693953</v>
      </c>
      <c r="N152" s="130">
        <f>SUM('CCG WP:SS WP'!N152)</f>
        <v>327026.0096270325</v>
      </c>
      <c r="O152" s="51">
        <f>SUM('CCG WP:SS WP'!O152)</f>
        <v>345388.84212533431</v>
      </c>
      <c r="P152" s="51">
        <f>SUM('CCG WP:SS WP'!P152)</f>
        <v>359591.48535894731</v>
      </c>
      <c r="Q152" s="51">
        <f>SUM('CCG WP:SS WP'!Q152)</f>
        <v>374185.95934045804</v>
      </c>
      <c r="R152" s="51">
        <f>SUM('CCG WP:SS WP'!R152)</f>
        <v>388641.04771757108</v>
      </c>
      <c r="S152" s="51">
        <f>SUM('CCG WP:SS WP'!S152)</f>
        <v>403014.05811305874</v>
      </c>
      <c r="T152" s="54"/>
    </row>
    <row r="153" spans="1:20">
      <c r="A153" s="105" t="s">
        <v>326</v>
      </c>
      <c r="B153" s="107" t="s">
        <v>327</v>
      </c>
      <c r="C153" s="130">
        <f t="shared" si="25"/>
        <v>210685.98448306741</v>
      </c>
      <c r="D153" s="51">
        <f t="shared" si="26"/>
        <v>212138.94092477969</v>
      </c>
      <c r="E153" s="51">
        <f t="shared" si="27"/>
        <v>213618.74159185388</v>
      </c>
      <c r="F153" s="51">
        <f t="shared" si="28"/>
        <v>215160.8178212865</v>
      </c>
      <c r="G153" s="51">
        <f t="shared" si="29"/>
        <v>216839.97356162107</v>
      </c>
      <c r="H153" s="51">
        <f t="shared" si="30"/>
        <v>218372.67119709234</v>
      </c>
      <c r="I153" s="130">
        <f>SUM('CCG WP:SS WP'!I153)</f>
        <v>350364.91378625412</v>
      </c>
      <c r="J153" s="51">
        <f>SUM('CCG WP:SS WP'!J153)</f>
        <v>372247.10426562378</v>
      </c>
      <c r="K153" s="51">
        <f>SUM('CCG WP:SS WP'!K153)</f>
        <v>390267.9523071656</v>
      </c>
      <c r="L153" s="51">
        <f>SUM('CCG WP:SS WP'!L153)</f>
        <v>409366.36979536514</v>
      </c>
      <c r="M153" s="51">
        <f>SUM('CCG WP:SS WP'!M153)</f>
        <v>428464.25492212269</v>
      </c>
      <c r="N153" s="130">
        <f>SUM('CCG WP:SS WP'!N153)</f>
        <v>349996.05552392168</v>
      </c>
      <c r="O153" s="51">
        <f>SUM('CCG WP:SS WP'!O153)</f>
        <v>371709.42233264889</v>
      </c>
      <c r="P153" s="51">
        <f>SUM('CCG WP:SS WP'!P153)</f>
        <v>389461.36379638111</v>
      </c>
      <c r="Q153" s="51">
        <f>SUM('CCG WP:SS WP'!Q153)</f>
        <v>408086.29728003399</v>
      </c>
      <c r="R153" s="51">
        <f>SUM('CCG WP:SS WP'!R153)</f>
        <v>427265.65684928745</v>
      </c>
      <c r="S153" s="51">
        <f>SUM('CCG WP:SS WP'!S153)</f>
        <v>446647.47873321304</v>
      </c>
      <c r="T153" s="54"/>
    </row>
    <row r="154" spans="1:20">
      <c r="A154" s="105" t="s">
        <v>328</v>
      </c>
      <c r="B154" s="107" t="s">
        <v>329</v>
      </c>
      <c r="C154" s="130">
        <f t="shared" si="25"/>
        <v>297863.72097549954</v>
      </c>
      <c r="D154" s="51">
        <f t="shared" si="26"/>
        <v>299344.37167000468</v>
      </c>
      <c r="E154" s="51">
        <f t="shared" si="27"/>
        <v>300648.18944627669</v>
      </c>
      <c r="F154" s="51">
        <f t="shared" si="28"/>
        <v>302022.08305502718</v>
      </c>
      <c r="G154" s="51">
        <f t="shared" si="29"/>
        <v>303379.78486024722</v>
      </c>
      <c r="H154" s="51">
        <f t="shared" si="30"/>
        <v>304573.51273631066</v>
      </c>
      <c r="I154" s="130">
        <f>SUM('CCG WP:SS WP'!I154)</f>
        <v>494144.73965292046</v>
      </c>
      <c r="J154" s="51">
        <f>SUM('CCG WP:SS WP'!J154)</f>
        <v>523598.95051010023</v>
      </c>
      <c r="K154" s="51">
        <f>SUM('CCG WP:SS WP'!K154)</f>
        <v>547490.35035449185</v>
      </c>
      <c r="L154" s="51">
        <f>SUM('CCG WP:SS WP'!L154)</f>
        <v>572247.41399587889</v>
      </c>
      <c r="M154" s="51">
        <f>SUM('CCG WP:SS WP'!M154)</f>
        <v>597000.46081032744</v>
      </c>
      <c r="N154" s="130">
        <f>SUM('CCG WP:SS WP'!N154)</f>
        <v>494817.57261115481</v>
      </c>
      <c r="O154" s="51">
        <f>SUM('CCG WP:SS WP'!O154)</f>
        <v>524510.60133952985</v>
      </c>
      <c r="P154" s="51">
        <f>SUM('CCG WP:SS WP'!P154)</f>
        <v>548130.06111784338</v>
      </c>
      <c r="Q154" s="51">
        <f>SUM('CCG WP:SS WP'!Q154)</f>
        <v>572832.33452431753</v>
      </c>
      <c r="R154" s="51">
        <f>SUM('CCG WP:SS WP'!R154)</f>
        <v>597785.36643416842</v>
      </c>
      <c r="S154" s="51">
        <f>SUM('CCG WP:SS WP'!S154)</f>
        <v>622957.94985175168</v>
      </c>
      <c r="T154" s="54"/>
    </row>
    <row r="155" spans="1:20">
      <c r="A155" s="105" t="s">
        <v>330</v>
      </c>
      <c r="B155" s="107" t="s">
        <v>331</v>
      </c>
      <c r="C155" s="130">
        <f t="shared" si="25"/>
        <v>219658.63914122709</v>
      </c>
      <c r="D155" s="51">
        <f t="shared" si="26"/>
        <v>221327.54276727757</v>
      </c>
      <c r="E155" s="51">
        <f t="shared" si="27"/>
        <v>222991.38251373073</v>
      </c>
      <c r="F155" s="51">
        <f t="shared" si="28"/>
        <v>224576.36139008828</v>
      </c>
      <c r="G155" s="51">
        <f t="shared" si="29"/>
        <v>226115.7343845978</v>
      </c>
      <c r="H155" s="51">
        <f t="shared" si="30"/>
        <v>227634.11401772729</v>
      </c>
      <c r="I155" s="130">
        <f>SUM('CCG WP:SS WP'!I155)</f>
        <v>365417.24778446305</v>
      </c>
      <c r="J155" s="51">
        <f>SUM('CCG WP:SS WP'!J155)</f>
        <v>388422.04639258748</v>
      </c>
      <c r="K155" s="51">
        <f>SUM('CCG WP:SS WP'!K155)</f>
        <v>407184.71867889317</v>
      </c>
      <c r="L155" s="51">
        <f>SUM('CCG WP:SS WP'!L155)</f>
        <v>426619.28956168669</v>
      </c>
      <c r="M155" s="51">
        <f>SUM('CCG WP:SS WP'!M155)</f>
        <v>446326.98156469973</v>
      </c>
      <c r="N155" s="130">
        <f>SUM('CCG WP:SS WP'!N155)</f>
        <v>364901.62100631197</v>
      </c>
      <c r="O155" s="51">
        <f>SUM('CCG WP:SS WP'!O155)</f>
        <v>387809.6718579384</v>
      </c>
      <c r="P155" s="51">
        <f>SUM('CCG WP:SS WP'!P155)</f>
        <v>406549.19742280629</v>
      </c>
      <c r="Q155" s="51">
        <f>SUM('CCG WP:SS WP'!Q155)</f>
        <v>425944.35503784858</v>
      </c>
      <c r="R155" s="51">
        <f>SUM('CCG WP:SS WP'!R155)</f>
        <v>445542.79448083113</v>
      </c>
      <c r="S155" s="51">
        <f>SUM('CCG WP:SS WP'!S155)</f>
        <v>465590.32566818933</v>
      </c>
      <c r="T155" s="54"/>
    </row>
    <row r="156" spans="1:20">
      <c r="A156" s="105" t="s">
        <v>332</v>
      </c>
      <c r="B156" s="107" t="s">
        <v>333</v>
      </c>
      <c r="C156" s="130">
        <f t="shared" si="25"/>
        <v>346041.22689628054</v>
      </c>
      <c r="D156" s="51">
        <f t="shared" si="26"/>
        <v>346797.95026732684</v>
      </c>
      <c r="E156" s="51">
        <f t="shared" si="27"/>
        <v>347542.5045903842</v>
      </c>
      <c r="F156" s="51">
        <f t="shared" si="28"/>
        <v>348236.53869626136</v>
      </c>
      <c r="G156" s="51">
        <f t="shared" si="29"/>
        <v>348731.76005212113</v>
      </c>
      <c r="H156" s="51">
        <f t="shared" si="30"/>
        <v>349160.23419379827</v>
      </c>
      <c r="I156" s="130">
        <f>SUM('CCG WP:SS WP'!I156)</f>
        <v>572691.41973630246</v>
      </c>
      <c r="J156" s="51">
        <f>SUM('CCG WP:SS WP'!J156)</f>
        <v>605507.42952717585</v>
      </c>
      <c r="K156" s="51">
        <f>SUM('CCG WP:SS WP'!K156)</f>
        <v>631547.90568954055</v>
      </c>
      <c r="L156" s="51">
        <f>SUM('CCG WP:SS WP'!L156)</f>
        <v>658164.71968578722</v>
      </c>
      <c r="M156" s="51">
        <f>SUM('CCG WP:SS WP'!M156)</f>
        <v>684836.31244284788</v>
      </c>
      <c r="N156" s="130">
        <f>SUM('CCG WP:SS WP'!N156)</f>
        <v>574851.07402619033</v>
      </c>
      <c r="O156" s="51">
        <f>SUM('CCG WP:SS WP'!O156)</f>
        <v>607658.66558051226</v>
      </c>
      <c r="P156" s="51">
        <f>SUM('CCG WP:SS WP'!P156)</f>
        <v>633625.94876433187</v>
      </c>
      <c r="Q156" s="51">
        <f>SUM('CCG WP:SS WP'!Q156)</f>
        <v>660485.31090921117</v>
      </c>
      <c r="R156" s="51">
        <f>SUM('CCG WP:SS WP'!R156)</f>
        <v>687147.77112133731</v>
      </c>
      <c r="S156" s="51">
        <f>SUM('CCG WP:SS WP'!S156)</f>
        <v>714153.18327907473</v>
      </c>
      <c r="T156" s="54"/>
    </row>
    <row r="157" spans="1:20">
      <c r="A157" s="105" t="s">
        <v>334</v>
      </c>
      <c r="B157" s="107" t="s">
        <v>335</v>
      </c>
      <c r="C157" s="130">
        <f t="shared" si="25"/>
        <v>223325.3198514902</v>
      </c>
      <c r="D157" s="51">
        <f t="shared" si="26"/>
        <v>225109.19107938398</v>
      </c>
      <c r="E157" s="51">
        <f t="shared" si="27"/>
        <v>226822.84562193745</v>
      </c>
      <c r="F157" s="51">
        <f t="shared" si="28"/>
        <v>228652.03928492745</v>
      </c>
      <c r="G157" s="51">
        <f t="shared" si="29"/>
        <v>230609.79987763535</v>
      </c>
      <c r="H157" s="51">
        <f t="shared" si="30"/>
        <v>232365.07599424687</v>
      </c>
      <c r="I157" s="130">
        <f>SUM('CCG WP:SS WP'!I157)</f>
        <v>371623.3755709994</v>
      </c>
      <c r="J157" s="51">
        <f>SUM('CCG WP:SS WP'!J157)</f>
        <v>395055.76554990991</v>
      </c>
      <c r="K157" s="51">
        <f>SUM('CCG WP:SS WP'!K157)</f>
        <v>414531.60281025519</v>
      </c>
      <c r="L157" s="51">
        <f>SUM('CCG WP:SS WP'!L157)</f>
        <v>435044.20996060921</v>
      </c>
      <c r="M157" s="51">
        <f>SUM('CCG WP:SS WP'!M157)</f>
        <v>455542.68536571169</v>
      </c>
      <c r="N157" s="130">
        <f>SUM('CCG WP:SS WP'!N157)</f>
        <v>370992.78928504896</v>
      </c>
      <c r="O157" s="51">
        <f>SUM('CCG WP:SS WP'!O157)</f>
        <v>394435.86836589937</v>
      </c>
      <c r="P157" s="51">
        <f>SUM('CCG WP:SS WP'!P157)</f>
        <v>413534.57162891771</v>
      </c>
      <c r="Q157" s="51">
        <f>SUM('CCG WP:SS WP'!Q157)</f>
        <v>433674.51853998064</v>
      </c>
      <c r="R157" s="51">
        <f>SUM('CCG WP:SS WP'!R157)</f>
        <v>454397.98761366343</v>
      </c>
      <c r="S157" s="51">
        <f>SUM('CCG WP:SS WP'!S157)</f>
        <v>475266.77568920871</v>
      </c>
      <c r="T157" s="54"/>
    </row>
    <row r="158" spans="1:20">
      <c r="A158" s="105" t="s">
        <v>336</v>
      </c>
      <c r="B158" s="107" t="s">
        <v>337</v>
      </c>
      <c r="C158" s="130">
        <f t="shared" si="25"/>
        <v>93433.095523917815</v>
      </c>
      <c r="D158" s="51">
        <f t="shared" si="26"/>
        <v>93795.16433068637</v>
      </c>
      <c r="E158" s="51">
        <f t="shared" si="27"/>
        <v>94131.139352109181</v>
      </c>
      <c r="F158" s="51">
        <f t="shared" si="28"/>
        <v>94417.388573708769</v>
      </c>
      <c r="G158" s="51">
        <f t="shared" si="29"/>
        <v>94627.932520557035</v>
      </c>
      <c r="H158" s="51">
        <f t="shared" si="30"/>
        <v>94839.486867847823</v>
      </c>
      <c r="I158" s="130">
        <f>SUM('CCG WP:SS WP'!I158)</f>
        <v>154818.18429248154</v>
      </c>
      <c r="J158" s="51">
        <f>SUM('CCG WP:SS WP'!J158)</f>
        <v>163917.05364384738</v>
      </c>
      <c r="K158" s="51">
        <f>SUM('CCG WP:SS WP'!K158)</f>
        <v>171135.00581420655</v>
      </c>
      <c r="L158" s="51">
        <f>SUM('CCG WP:SS WP'!L158)</f>
        <v>178458.6882541239</v>
      </c>
      <c r="M158" s="51">
        <f>SUM('CCG WP:SS WP'!M158)</f>
        <v>185856.21674514117</v>
      </c>
      <c r="N158" s="130">
        <f>SUM('CCG WP:SS WP'!N158)</f>
        <v>155213.05306091291</v>
      </c>
      <c r="O158" s="51">
        <f>SUM('CCG WP:SS WP'!O158)</f>
        <v>164347.69683948593</v>
      </c>
      <c r="P158" s="51">
        <f>SUM('CCG WP:SS WP'!P158)</f>
        <v>171616.22446884427</v>
      </c>
      <c r="Q158" s="51">
        <f>SUM('CCG WP:SS WP'!Q158)</f>
        <v>179077.41238415701</v>
      </c>
      <c r="R158" s="51">
        <f>SUM('CCG WP:SS WP'!R158)</f>
        <v>186456.69929117654</v>
      </c>
      <c r="S158" s="51">
        <f>SUM('CCG WP:SS WP'!S158)</f>
        <v>193979.48223861781</v>
      </c>
      <c r="T158" s="54"/>
    </row>
    <row r="159" spans="1:20">
      <c r="A159" s="105" t="s">
        <v>338</v>
      </c>
      <c r="B159" s="107" t="s">
        <v>339</v>
      </c>
      <c r="C159" s="130">
        <f t="shared" si="25"/>
        <v>118056.06443985243</v>
      </c>
      <c r="D159" s="51">
        <f t="shared" si="26"/>
        <v>119020.39681270637</v>
      </c>
      <c r="E159" s="51">
        <f t="shared" si="27"/>
        <v>119993.70650860154</v>
      </c>
      <c r="F159" s="51">
        <f t="shared" si="28"/>
        <v>120876.56172826166</v>
      </c>
      <c r="G159" s="51">
        <f t="shared" si="29"/>
        <v>121704.30820295415</v>
      </c>
      <c r="H159" s="51">
        <f t="shared" si="30"/>
        <v>122463.21641154808</v>
      </c>
      <c r="I159" s="130">
        <f>SUM('CCG WP:SS WP'!I159)</f>
        <v>196486.90293856355</v>
      </c>
      <c r="J159" s="51">
        <f>SUM('CCG WP:SS WP'!J159)</f>
        <v>208991.73052648021</v>
      </c>
      <c r="K159" s="51">
        <f>SUM('CCG WP:SS WP'!K159)</f>
        <v>219141.73494926968</v>
      </c>
      <c r="L159" s="51">
        <f>SUM('CCG WP:SS WP'!L159)</f>
        <v>229590.4653694889</v>
      </c>
      <c r="M159" s="51">
        <f>SUM('CCG WP:SS WP'!M159)</f>
        <v>240077.48626138415</v>
      </c>
      <c r="N159" s="130">
        <f>SUM('CCG WP:SS WP'!N159)</f>
        <v>196117.2547191768</v>
      </c>
      <c r="O159" s="51">
        <f>SUM('CCG WP:SS WP'!O159)</f>
        <v>208547.29806886666</v>
      </c>
      <c r="P159" s="51">
        <f>SUM('CCG WP:SS WP'!P159)</f>
        <v>218767.84890490503</v>
      </c>
      <c r="Q159" s="51">
        <f>SUM('CCG WP:SS WP'!Q159)</f>
        <v>229261.39156340196</v>
      </c>
      <c r="R159" s="51">
        <f>SUM('CCG WP:SS WP'!R159)</f>
        <v>239808.51100291283</v>
      </c>
      <c r="S159" s="51">
        <f>SUM('CCG WP:SS WP'!S159)</f>
        <v>250479.54282892015</v>
      </c>
      <c r="T159" s="54"/>
    </row>
    <row r="160" spans="1:20">
      <c r="A160" s="105" t="s">
        <v>340</v>
      </c>
      <c r="B160" s="107" t="s">
        <v>341</v>
      </c>
      <c r="C160" s="130">
        <f t="shared" si="25"/>
        <v>170358.36284486094</v>
      </c>
      <c r="D160" s="51">
        <f t="shared" si="26"/>
        <v>171884.75072738031</v>
      </c>
      <c r="E160" s="51">
        <f t="shared" si="27"/>
        <v>173448.33244164466</v>
      </c>
      <c r="F160" s="51">
        <f t="shared" si="28"/>
        <v>175035.22993342427</v>
      </c>
      <c r="G160" s="51">
        <f t="shared" si="29"/>
        <v>176720.70896686576</v>
      </c>
      <c r="H160" s="51">
        <f t="shared" si="30"/>
        <v>178314.02674611352</v>
      </c>
      <c r="I160" s="130">
        <f>SUM('CCG WP:SS WP'!I160)</f>
        <v>283750.35015635059</v>
      </c>
      <c r="J160" s="51">
        <f>SUM('CCG WP:SS WP'!J160)</f>
        <v>302082.51578182622</v>
      </c>
      <c r="K160" s="51">
        <f>SUM('CCG WP:SS WP'!K160)</f>
        <v>317320.39881539543</v>
      </c>
      <c r="L160" s="51">
        <f>SUM('CCG WP:SS WP'!L160)</f>
        <v>333365.11943380156</v>
      </c>
      <c r="M160" s="51">
        <f>SUM('CCG WP:SS WP'!M160)</f>
        <v>349558.39767496823</v>
      </c>
      <c r="N160" s="130">
        <f>SUM('CCG WP:SS WP'!N160)</f>
        <v>283002.94947244728</v>
      </c>
      <c r="O160" s="51">
        <f>SUM('CCG WP:SS WP'!O160)</f>
        <v>301176.11185454368</v>
      </c>
      <c r="P160" s="51">
        <f>SUM('CCG WP:SS WP'!P160)</f>
        <v>316224.23949110566</v>
      </c>
      <c r="Q160" s="51">
        <f>SUM('CCG WP:SS WP'!Q160)</f>
        <v>331981.81527837523</v>
      </c>
      <c r="R160" s="51">
        <f>SUM('CCG WP:SS WP'!R160)</f>
        <v>348213.88582277403</v>
      </c>
      <c r="S160" s="51">
        <f>SUM('CCG WP:SS WP'!S160)</f>
        <v>364713.72554231406</v>
      </c>
      <c r="T160" s="54"/>
    </row>
    <row r="161" spans="1:20">
      <c r="A161" s="105" t="s">
        <v>342</v>
      </c>
      <c r="B161" s="107" t="s">
        <v>343</v>
      </c>
      <c r="C161" s="130">
        <f t="shared" si="25"/>
        <v>205696.02437777791</v>
      </c>
      <c r="D161" s="51">
        <f t="shared" si="26"/>
        <v>207392.87915255141</v>
      </c>
      <c r="E161" s="51">
        <f t="shared" si="27"/>
        <v>208889.28831246222</v>
      </c>
      <c r="F161" s="51">
        <f t="shared" si="28"/>
        <v>210374.93932929388</v>
      </c>
      <c r="G161" s="51">
        <f t="shared" si="29"/>
        <v>211822.11593908884</v>
      </c>
      <c r="H161" s="51">
        <f t="shared" si="30"/>
        <v>213071.7930438153</v>
      </c>
      <c r="I161" s="130">
        <f>SUM('CCG WP:SS WP'!I161)</f>
        <v>342495.90398686437</v>
      </c>
      <c r="J161" s="51">
        <f>SUM('CCG WP:SS WP'!J161)</f>
        <v>363960.24654186226</v>
      </c>
      <c r="K161" s="51">
        <f>SUM('CCG WP:SS WP'!K161)</f>
        <v>381554.57054230798</v>
      </c>
      <c r="L161" s="51">
        <f>SUM('CCG WP:SS WP'!L161)</f>
        <v>399820.3100647711</v>
      </c>
      <c r="M161" s="51">
        <f>SUM('CCG WP:SS WP'!M161)</f>
        <v>417978.26206586469</v>
      </c>
      <c r="N161" s="130">
        <f>SUM('CCG WP:SS WP'!N161)</f>
        <v>341706.6272624351</v>
      </c>
      <c r="O161" s="51">
        <f>SUM('CCG WP:SS WP'!O161)</f>
        <v>363393.38251450169</v>
      </c>
      <c r="P161" s="51">
        <f>SUM('CCG WP:SS WP'!P161)</f>
        <v>380838.80890968296</v>
      </c>
      <c r="Q161" s="51">
        <f>SUM('CCG WP:SS WP'!Q161)</f>
        <v>399009.12675797526</v>
      </c>
      <c r="R161" s="51">
        <f>SUM('CCG WP:SS WP'!R161)</f>
        <v>417378.37362446188</v>
      </c>
      <c r="S161" s="51">
        <f>SUM('CCG WP:SS WP'!S161)</f>
        <v>435805.35343770729</v>
      </c>
      <c r="T161" s="54"/>
    </row>
    <row r="162" spans="1:20">
      <c r="A162" s="105" t="s">
        <v>344</v>
      </c>
      <c r="B162" s="107" t="s">
        <v>345</v>
      </c>
      <c r="C162" s="130">
        <f t="shared" si="25"/>
        <v>199100.08477399993</v>
      </c>
      <c r="D162" s="51">
        <f t="shared" si="26"/>
        <v>200114.70662480357</v>
      </c>
      <c r="E162" s="51">
        <f t="shared" si="27"/>
        <v>201051.84947447607</v>
      </c>
      <c r="F162" s="51">
        <f t="shared" si="28"/>
        <v>201903.28436566718</v>
      </c>
      <c r="G162" s="51">
        <f t="shared" si="29"/>
        <v>202713.9672644182</v>
      </c>
      <c r="H162" s="51">
        <f t="shared" si="30"/>
        <v>203435.1711884469</v>
      </c>
      <c r="I162" s="130">
        <f>SUM('CCG WP:SS WP'!I162)</f>
        <v>330519.35386724985</v>
      </c>
      <c r="J162" s="51">
        <f>SUM('CCG WP:SS WP'!J162)</f>
        <v>350342.34504924412</v>
      </c>
      <c r="K162" s="51">
        <f>SUM('CCG WP:SS WP'!K162)</f>
        <v>366241.53016998892</v>
      </c>
      <c r="L162" s="51">
        <f>SUM('CCG WP:SS WP'!L162)</f>
        <v>382677.04230727081</v>
      </c>
      <c r="M162" s="51">
        <f>SUM('CCG WP:SS WP'!M162)</f>
        <v>399127.41442957526</v>
      </c>
      <c r="N162" s="130">
        <f>SUM('CCG WP:SS WP'!N162)</f>
        <v>330749.31157074112</v>
      </c>
      <c r="O162" s="51">
        <f>SUM('CCG WP:SS WP'!O162)</f>
        <v>350640.58336252626</v>
      </c>
      <c r="P162" s="51">
        <f>SUM('CCG WP:SS WP'!P162)</f>
        <v>366549.89588750637</v>
      </c>
      <c r="Q162" s="51">
        <f>SUM('CCG WP:SS WP'!Q162)</f>
        <v>382941.30204459286</v>
      </c>
      <c r="R162" s="51">
        <f>SUM('CCG WP:SS WP'!R162)</f>
        <v>399431.50219552667</v>
      </c>
      <c r="S162" s="51">
        <f>SUM('CCG WP:SS WP'!S162)</f>
        <v>416095.13589257799</v>
      </c>
      <c r="T162" s="54"/>
    </row>
    <row r="163" spans="1:20">
      <c r="A163" s="105" t="s">
        <v>346</v>
      </c>
      <c r="B163" s="107" t="s">
        <v>347</v>
      </c>
      <c r="C163" s="130">
        <f t="shared" si="25"/>
        <v>156055.27462982791</v>
      </c>
      <c r="D163" s="51">
        <f t="shared" si="26"/>
        <v>156829.95666443641</v>
      </c>
      <c r="E163" s="51">
        <f t="shared" si="27"/>
        <v>157580.25981600359</v>
      </c>
      <c r="F163" s="51">
        <f t="shared" si="28"/>
        <v>158280.051407402</v>
      </c>
      <c r="G163" s="51">
        <f t="shared" si="29"/>
        <v>158940.28908026224</v>
      </c>
      <c r="H163" s="51">
        <f t="shared" si="30"/>
        <v>159507.94867135159</v>
      </c>
      <c r="I163" s="130">
        <f>SUM('CCG WP:SS WP'!I163)</f>
        <v>259117.1973845989</v>
      </c>
      <c r="J163" s="51">
        <f>SUM('CCG WP:SS WP'!J163)</f>
        <v>274692.44234941801</v>
      </c>
      <c r="K163" s="51">
        <f>SUM('CCG WP:SS WP'!K163)</f>
        <v>287236.22373016778</v>
      </c>
      <c r="L163" s="51">
        <f>SUM('CCG WP:SS WP'!L163)</f>
        <v>300209.38280153472</v>
      </c>
      <c r="M163" s="51">
        <f>SUM('CCG WP:SS WP'!M163)</f>
        <v>313149.25185437332</v>
      </c>
      <c r="N163" s="130">
        <f>SUM('CCG WP:SS WP'!N163)</f>
        <v>259242.35396176408</v>
      </c>
      <c r="O163" s="51">
        <f>SUM('CCG WP:SS WP'!O163)</f>
        <v>274797.13220998092</v>
      </c>
      <c r="P163" s="51">
        <f>SUM('CCG WP:SS WP'!P163)</f>
        <v>287294.18794436508</v>
      </c>
      <c r="Q163" s="51">
        <f>SUM('CCG WP:SS WP'!Q163)</f>
        <v>300202.98661343829</v>
      </c>
      <c r="R163" s="51">
        <f>SUM('CCG WP:SS WP'!R163)</f>
        <v>313179.00430565886</v>
      </c>
      <c r="S163" s="51">
        <f>SUM('CCG WP:SS WP'!S163)</f>
        <v>326248.80540873547</v>
      </c>
      <c r="T163" s="54"/>
    </row>
    <row r="164" spans="1:20">
      <c r="A164" s="105" t="s">
        <v>348</v>
      </c>
      <c r="B164" s="107" t="s">
        <v>349</v>
      </c>
      <c r="C164" s="130">
        <f t="shared" si="25"/>
        <v>658749.77888533729</v>
      </c>
      <c r="D164" s="51">
        <f t="shared" si="26"/>
        <v>663467.5323805114</v>
      </c>
      <c r="E164" s="51">
        <f t="shared" si="27"/>
        <v>668287.79269432114</v>
      </c>
      <c r="F164" s="51">
        <f t="shared" si="28"/>
        <v>672647.87297064043</v>
      </c>
      <c r="G164" s="51">
        <f t="shared" si="29"/>
        <v>676871.30613446189</v>
      </c>
      <c r="H164" s="51">
        <f t="shared" si="30"/>
        <v>681146.54913999897</v>
      </c>
      <c r="I164" s="130">
        <f>SUM('CCG WP:SS WP'!I164)</f>
        <v>1094907.6310594876</v>
      </c>
      <c r="J164" s="51">
        <f>SUM('CCG WP:SS WP'!J164)</f>
        <v>1163550.880858978</v>
      </c>
      <c r="K164" s="51">
        <f>SUM('CCG WP:SS WP'!K164)</f>
        <v>1218880.5519603118</v>
      </c>
      <c r="L164" s="51">
        <f>SUM('CCG WP:SS WP'!L164)</f>
        <v>1276210.8811304481</v>
      </c>
      <c r="M164" s="51">
        <f>SUM('CCG WP:SS WP'!M164)</f>
        <v>1334468.3019062588</v>
      </c>
      <c r="N164" s="130">
        <f>SUM('CCG WP:SS WP'!N164)</f>
        <v>1094329.1968510295</v>
      </c>
      <c r="O164" s="51">
        <f>SUM('CCG WP:SS WP'!O164)</f>
        <v>1162526.4655444543</v>
      </c>
      <c r="P164" s="51">
        <f>SUM('CCG WP:SS WP'!P164)</f>
        <v>1218396.2568625519</v>
      </c>
      <c r="Q164" s="51">
        <f>SUM('CCG WP:SS WP'!Q164)</f>
        <v>1275782.3781924776</v>
      </c>
      <c r="R164" s="51">
        <f>SUM('CCG WP:SS WP'!R164)</f>
        <v>1333720.2475529297</v>
      </c>
      <c r="S164" s="51">
        <f>SUM('CCG WP:SS WP'!S164)</f>
        <v>1393179.7745269327</v>
      </c>
      <c r="T164" s="54"/>
    </row>
    <row r="165" spans="1:20">
      <c r="A165" s="105" t="s">
        <v>350</v>
      </c>
      <c r="B165" s="107" t="s">
        <v>351</v>
      </c>
      <c r="C165" s="130">
        <f t="shared" si="25"/>
        <v>222262.69752435075</v>
      </c>
      <c r="D165" s="51">
        <f t="shared" si="26"/>
        <v>222630.40919964144</v>
      </c>
      <c r="E165" s="51">
        <f t="shared" si="27"/>
        <v>222985.30314735751</v>
      </c>
      <c r="F165" s="51">
        <f t="shared" si="28"/>
        <v>223278.63740703845</v>
      </c>
      <c r="G165" s="51">
        <f t="shared" si="29"/>
        <v>223527.75059114245</v>
      </c>
      <c r="H165" s="51">
        <f t="shared" si="30"/>
        <v>223768.71792589981</v>
      </c>
      <c r="I165" s="130">
        <f>SUM('CCG WP:SS WP'!I165)</f>
        <v>367605.90581060713</v>
      </c>
      <c r="J165" s="51">
        <f>SUM('CCG WP:SS WP'!J165)</f>
        <v>388462.71960496088</v>
      </c>
      <c r="K165" s="51">
        <f>SUM('CCG WP:SS WP'!K165)</f>
        <v>404857.16394314374</v>
      </c>
      <c r="L165" s="51">
        <f>SUM('CCG WP:SS WP'!L165)</f>
        <v>421797.93106820213</v>
      </c>
      <c r="M165" s="51">
        <f>SUM('CCG WP:SS WP'!M165)</f>
        <v>438802.90243534819</v>
      </c>
      <c r="N165" s="130">
        <f>SUM('CCG WP:SS WP'!N165)</f>
        <v>369227.5383884458</v>
      </c>
      <c r="O165" s="51">
        <f>SUM('CCG WP:SS WP'!O165)</f>
        <v>390092.55178012245</v>
      </c>
      <c r="P165" s="51">
        <f>SUM('CCG WP:SS WP'!P165)</f>
        <v>406538.11375898035</v>
      </c>
      <c r="Q165" s="51">
        <f>SUM('CCG WP:SS WP'!Q165)</f>
        <v>423483.01760431001</v>
      </c>
      <c r="R165" s="51">
        <f>SUM('CCG WP:SS WP'!R165)</f>
        <v>440443.38141015125</v>
      </c>
      <c r="S165" s="51">
        <f>SUM('CCG WP:SS WP'!S165)</f>
        <v>457684.25661084952</v>
      </c>
      <c r="T165" s="54"/>
    </row>
    <row r="166" spans="1:20">
      <c r="A166" s="105" t="s">
        <v>352</v>
      </c>
      <c r="B166" s="107" t="s">
        <v>353</v>
      </c>
      <c r="C166" s="130">
        <f t="shared" ref="C166:C197" si="31">N166/N$3*C$3</f>
        <v>214671.08763155303</v>
      </c>
      <c r="D166" s="51">
        <f t="shared" ref="D166:D197" si="32">O166/O$3*D$3</f>
        <v>215555.95868177433</v>
      </c>
      <c r="E166" s="51">
        <f t="shared" ref="E166:E197" si="33">P166/P$3*E$3</f>
        <v>216451.72089355951</v>
      </c>
      <c r="F166" s="51">
        <f t="shared" ref="F166:F197" si="34">Q166/Q$3*F$3</f>
        <v>217136.26637198776</v>
      </c>
      <c r="G166" s="51">
        <f t="shared" ref="G166:G197" si="35">R166/R$3*G$3</f>
        <v>217756.09698478924</v>
      </c>
      <c r="H166" s="51">
        <f t="shared" ref="H166:H197" si="36">S166/S$3*H$3</f>
        <v>218312.66674342932</v>
      </c>
      <c r="I166" s="130">
        <f>SUM('CCG WP:SS WP'!I166)</f>
        <v>356019.63115636859</v>
      </c>
      <c r="J166" s="51">
        <f>SUM('CCG WP:SS WP'!J166)</f>
        <v>377176.13754893997</v>
      </c>
      <c r="K166" s="51">
        <f>SUM('CCG WP:SS WP'!K166)</f>
        <v>393868.89160805539</v>
      </c>
      <c r="L166" s="51">
        <f>SUM('CCG WP:SS WP'!L166)</f>
        <v>411071.60556143383</v>
      </c>
      <c r="M166" s="51">
        <f>SUM('CCG WP:SS WP'!M166)</f>
        <v>428313.92505740531</v>
      </c>
      <c r="N166" s="130">
        <f>SUM('CCG WP:SS WP'!N166)</f>
        <v>356616.19395528478</v>
      </c>
      <c r="O166" s="51">
        <f>SUM('CCG WP:SS WP'!O166)</f>
        <v>377696.7139209634</v>
      </c>
      <c r="P166" s="51">
        <f>SUM('CCG WP:SS WP'!P166)</f>
        <v>394626.34124277602</v>
      </c>
      <c r="Q166" s="51">
        <f>SUM('CCG WP:SS WP'!Q166)</f>
        <v>411833.04584088246</v>
      </c>
      <c r="R166" s="51">
        <f>SUM('CCG WP:SS WP'!R166)</f>
        <v>429070.80407249409</v>
      </c>
      <c r="S166" s="51">
        <f>SUM('CCG WP:SS WP'!S166)</f>
        <v>446524.74891636177</v>
      </c>
      <c r="T166" s="54"/>
    </row>
    <row r="167" spans="1:20">
      <c r="A167" s="105" t="s">
        <v>354</v>
      </c>
      <c r="B167" s="107" t="s">
        <v>355</v>
      </c>
      <c r="C167" s="130">
        <f t="shared" si="31"/>
        <v>278540.5524905459</v>
      </c>
      <c r="D167" s="51">
        <f t="shared" si="32"/>
        <v>279877.65316624218</v>
      </c>
      <c r="E167" s="51">
        <f t="shared" si="33"/>
        <v>281271.3083727046</v>
      </c>
      <c r="F167" s="51">
        <f t="shared" si="34"/>
        <v>282505.8716921084</v>
      </c>
      <c r="G167" s="51">
        <f t="shared" si="35"/>
        <v>283682.90930971265</v>
      </c>
      <c r="H167" s="51">
        <f t="shared" si="36"/>
        <v>284987.59095575195</v>
      </c>
      <c r="I167" s="130">
        <f>SUM('CCG WP:SS WP'!I167)</f>
        <v>462054.22104450024</v>
      </c>
      <c r="J167" s="51">
        <f>SUM('CCG WP:SS WP'!J167)</f>
        <v>489906.0169689178</v>
      </c>
      <c r="K167" s="51">
        <f>SUM('CCG WP:SS WP'!K167)</f>
        <v>512162.4298924309</v>
      </c>
      <c r="L167" s="51">
        <f>SUM('CCG WP:SS WP'!L167)</f>
        <v>535164.84094193624</v>
      </c>
      <c r="M167" s="51">
        <f>SUM('CCG WP:SS WP'!M167)</f>
        <v>558685.95800496009</v>
      </c>
      <c r="N167" s="130">
        <f>SUM('CCG WP:SS WP'!N167)</f>
        <v>462717.51257844071</v>
      </c>
      <c r="O167" s="51">
        <f>SUM('CCG WP:SS WP'!O167)</f>
        <v>490401.05663169804</v>
      </c>
      <c r="P167" s="51">
        <f>SUM('CCG WP:SS WP'!P167)</f>
        <v>512802.88676601462</v>
      </c>
      <c r="Q167" s="51">
        <f>SUM('CCG WP:SS WP'!Q167)</f>
        <v>535816.77326797752</v>
      </c>
      <c r="R167" s="51">
        <f>SUM('CCG WP:SS WP'!R167)</f>
        <v>558974.26379590761</v>
      </c>
      <c r="S167" s="51">
        <f>SUM('CCG WP:SS WP'!S167)</f>
        <v>582897.98019530613</v>
      </c>
      <c r="T167" s="54"/>
    </row>
    <row r="168" spans="1:20">
      <c r="A168" s="105" t="s">
        <v>356</v>
      </c>
      <c r="B168" s="107" t="s">
        <v>357</v>
      </c>
      <c r="C168" s="130">
        <f t="shared" si="31"/>
        <v>551982.64568681864</v>
      </c>
      <c r="D168" s="51">
        <f t="shared" si="32"/>
        <v>556353.29089368414</v>
      </c>
      <c r="E168" s="51">
        <f t="shared" si="33"/>
        <v>560762.41906324693</v>
      </c>
      <c r="F168" s="51">
        <f t="shared" si="34"/>
        <v>564871.40426020173</v>
      </c>
      <c r="G168" s="51">
        <f t="shared" si="35"/>
        <v>569052.07914458367</v>
      </c>
      <c r="H168" s="51">
        <f t="shared" si="36"/>
        <v>572971.01941805484</v>
      </c>
      <c r="I168" s="130">
        <f>SUM('CCG WP:SS WP'!I168)</f>
        <v>918632.54643725802</v>
      </c>
      <c r="J168" s="51">
        <f>SUM('CCG WP:SS WP'!J168)</f>
        <v>976857.52224235923</v>
      </c>
      <c r="K168" s="51">
        <f>SUM('CCG WP:SS WP'!K168)</f>
        <v>1024299.2758182499</v>
      </c>
      <c r="L168" s="51">
        <f>SUM('CCG WP:SS WP'!L168)</f>
        <v>1073778.8903987636</v>
      </c>
      <c r="M168" s="51">
        <f>SUM('CCG WP:SS WP'!M168)</f>
        <v>1123593.3543888591</v>
      </c>
      <c r="N168" s="130">
        <f>SUM('CCG WP:SS WP'!N168)</f>
        <v>916965.35572622076</v>
      </c>
      <c r="O168" s="51">
        <f>SUM('CCG WP:SS WP'!O168)</f>
        <v>974841.10870661575</v>
      </c>
      <c r="P168" s="51">
        <f>SUM('CCG WP:SS WP'!P168)</f>
        <v>1022360.1865018111</v>
      </c>
      <c r="Q168" s="51">
        <f>SUM('CCG WP:SS WP'!Q168)</f>
        <v>1071367.3713370375</v>
      </c>
      <c r="R168" s="51">
        <f>SUM('CCG WP:SS WP'!R168)</f>
        <v>1121271.1677815684</v>
      </c>
      <c r="S168" s="51">
        <f>SUM('CCG WP:SS WP'!S168)</f>
        <v>1171923.4820335915</v>
      </c>
      <c r="T168" s="54"/>
    </row>
    <row r="169" spans="1:20">
      <c r="A169" s="105" t="s">
        <v>358</v>
      </c>
      <c r="B169" s="107" t="s">
        <v>359</v>
      </c>
      <c r="C169" s="130">
        <f t="shared" si="31"/>
        <v>187535.24434217703</v>
      </c>
      <c r="D169" s="51">
        <f t="shared" si="32"/>
        <v>188395.73227608064</v>
      </c>
      <c r="E169" s="51">
        <f t="shared" si="33"/>
        <v>189121.76344819009</v>
      </c>
      <c r="F169" s="51">
        <f t="shared" si="34"/>
        <v>189850.25100675281</v>
      </c>
      <c r="G169" s="51">
        <f t="shared" si="35"/>
        <v>190667.87564071134</v>
      </c>
      <c r="H169" s="51">
        <f t="shared" si="36"/>
        <v>191435.6494581993</v>
      </c>
      <c r="I169" s="130">
        <f>SUM('CCG WP:SS WP'!I169)</f>
        <v>311079.90489318909</v>
      </c>
      <c r="J169" s="51">
        <f>SUM('CCG WP:SS WP'!J169)</f>
        <v>329471.12711177499</v>
      </c>
      <c r="K169" s="51">
        <f>SUM('CCG WP:SS WP'!K169)</f>
        <v>344257.47713321768</v>
      </c>
      <c r="L169" s="51">
        <f>SUM('CCG WP:SS WP'!L169)</f>
        <v>359805.9918903049</v>
      </c>
      <c r="M169" s="51">
        <f>SUM('CCG WP:SS WP'!M169)</f>
        <v>375426.1207471622</v>
      </c>
      <c r="N169" s="130">
        <f>SUM('CCG WP:SS WP'!N169)</f>
        <v>311537.55173853028</v>
      </c>
      <c r="O169" s="51">
        <f>SUM('CCG WP:SS WP'!O169)</f>
        <v>330106.62026029924</v>
      </c>
      <c r="P169" s="51">
        <f>SUM('CCG WP:SS WP'!P169)</f>
        <v>344799.4280241442</v>
      </c>
      <c r="Q169" s="51">
        <f>SUM('CCG WP:SS WP'!Q169)</f>
        <v>360080.83049480733</v>
      </c>
      <c r="R169" s="51">
        <f>SUM('CCG WP:SS WP'!R169)</f>
        <v>375695.65144102002</v>
      </c>
      <c r="S169" s="51">
        <f>SUM('CCG WP:SS WP'!S169)</f>
        <v>391551.9726046123</v>
      </c>
      <c r="T169" s="54"/>
    </row>
    <row r="170" spans="1:20">
      <c r="A170" s="105" t="s">
        <v>360</v>
      </c>
      <c r="B170" s="107" t="s">
        <v>361</v>
      </c>
      <c r="C170" s="130">
        <f t="shared" si="31"/>
        <v>818833.98768356838</v>
      </c>
      <c r="D170" s="51">
        <f t="shared" si="32"/>
        <v>822434.02738144703</v>
      </c>
      <c r="E170" s="51">
        <f t="shared" si="33"/>
        <v>826108.97159215901</v>
      </c>
      <c r="F170" s="51">
        <f t="shared" si="34"/>
        <v>829550.47608721768</v>
      </c>
      <c r="G170" s="51">
        <f t="shared" si="35"/>
        <v>833560.24030737474</v>
      </c>
      <c r="H170" s="51">
        <f t="shared" si="36"/>
        <v>837322.16590437898</v>
      </c>
      <c r="I170" s="130">
        <f>SUM('CCG WP:SS WP'!I170)</f>
        <v>1358454.9338409123</v>
      </c>
      <c r="J170" s="51">
        <f>SUM('CCG WP:SS WP'!J170)</f>
        <v>1439634.6033086346</v>
      </c>
      <c r="K170" s="51">
        <f>SUM('CCG WP:SS WP'!K170)</f>
        <v>1504871.4542887015</v>
      </c>
      <c r="L170" s="51">
        <f>SUM('CCG WP:SS WP'!L170)</f>
        <v>1573732.8073481952</v>
      </c>
      <c r="M170" s="51">
        <f>SUM('CCG WP:SS WP'!M170)</f>
        <v>1642979.8815333531</v>
      </c>
      <c r="N170" s="130">
        <f>SUM('CCG WP:SS WP'!N170)</f>
        <v>1360264.5022702266</v>
      </c>
      <c r="O170" s="51">
        <f>SUM('CCG WP:SS WP'!O170)</f>
        <v>1441067.2358973883</v>
      </c>
      <c r="P170" s="51">
        <f>SUM('CCG WP:SS WP'!P170)</f>
        <v>1506129.6790870018</v>
      </c>
      <c r="Q170" s="51">
        <f>SUM('CCG WP:SS WP'!Q170)</f>
        <v>1573372.8176963194</v>
      </c>
      <c r="R170" s="51">
        <f>SUM('CCG WP:SS WP'!R170)</f>
        <v>1642463.1388232945</v>
      </c>
      <c r="S170" s="51">
        <f>SUM('CCG WP:SS WP'!S170)</f>
        <v>1712612.8111107873</v>
      </c>
      <c r="T170" s="54"/>
    </row>
    <row r="171" spans="1:20">
      <c r="A171" s="105" t="s">
        <v>362</v>
      </c>
      <c r="B171" s="107" t="s">
        <v>363</v>
      </c>
      <c r="C171" s="130">
        <f t="shared" si="31"/>
        <v>614008.96593654528</v>
      </c>
      <c r="D171" s="51">
        <f t="shared" si="32"/>
        <v>620050.00653311948</v>
      </c>
      <c r="E171" s="51">
        <f t="shared" si="33"/>
        <v>625901.7585466177</v>
      </c>
      <c r="F171" s="51">
        <f t="shared" si="34"/>
        <v>631410.50325732108</v>
      </c>
      <c r="G171" s="51">
        <f t="shared" si="35"/>
        <v>637130.15829364967</v>
      </c>
      <c r="H171" s="51">
        <f t="shared" si="36"/>
        <v>642705.409723419</v>
      </c>
      <c r="I171" s="130">
        <f>SUM('CCG WP:SS WP'!I171)</f>
        <v>1023849.5753599507</v>
      </c>
      <c r="J171" s="51">
        <f>SUM('CCG WP:SS WP'!J171)</f>
        <v>1090412.3284789505</v>
      </c>
      <c r="K171" s="51">
        <f>SUM('CCG WP:SS WP'!K171)</f>
        <v>1145000.0575522159</v>
      </c>
      <c r="L171" s="51">
        <f>SUM('CCG WP:SS WP'!L171)</f>
        <v>1202374.8242561917</v>
      </c>
      <c r="M171" s="51">
        <f>SUM('CCG WP:SS WP'!M171)</f>
        <v>1260503.3156577058</v>
      </c>
      <c r="N171" s="130">
        <f>SUM('CCG WP:SS WP'!N171)</f>
        <v>1020004.8031737211</v>
      </c>
      <c r="O171" s="51">
        <f>SUM('CCG WP:SS WP'!O171)</f>
        <v>1086450.3647517697</v>
      </c>
      <c r="P171" s="51">
        <f>SUM('CCG WP:SS WP'!P171)</f>
        <v>1141119.6914166948</v>
      </c>
      <c r="Q171" s="51">
        <f>SUM('CCG WP:SS WP'!Q171)</f>
        <v>1197569.2272745718</v>
      </c>
      <c r="R171" s="51">
        <f>SUM('CCG WP:SS WP'!R171)</f>
        <v>1255413.5250549954</v>
      </c>
      <c r="S171" s="51">
        <f>SUM('CCG WP:SS WP'!S171)</f>
        <v>1314554.3773747825</v>
      </c>
      <c r="T171" s="54"/>
    </row>
    <row r="172" spans="1:20">
      <c r="A172" s="105" t="s">
        <v>364</v>
      </c>
      <c r="B172" s="107" t="s">
        <v>365</v>
      </c>
      <c r="C172" s="130">
        <f t="shared" si="31"/>
        <v>605776.8134425428</v>
      </c>
      <c r="D172" s="51">
        <f t="shared" si="32"/>
        <v>612508.19146034576</v>
      </c>
      <c r="E172" s="51">
        <f t="shared" si="33"/>
        <v>619194.29428802792</v>
      </c>
      <c r="F172" s="51">
        <f t="shared" si="34"/>
        <v>625769.16465245315</v>
      </c>
      <c r="G172" s="51">
        <f t="shared" si="35"/>
        <v>632369.902062173</v>
      </c>
      <c r="H172" s="51">
        <f t="shared" si="36"/>
        <v>638598.40927871247</v>
      </c>
      <c r="I172" s="130">
        <f>SUM('CCG WP:SS WP'!I172)</f>
        <v>1011718.3961052564</v>
      </c>
      <c r="J172" s="51">
        <f>SUM('CCG WP:SS WP'!J172)</f>
        <v>1079086.8426610476</v>
      </c>
      <c r="K172" s="51">
        <f>SUM('CCG WP:SS WP'!K172)</f>
        <v>1135244.0628572616</v>
      </c>
      <c r="L172" s="51">
        <f>SUM('CCG WP:SS WP'!L172)</f>
        <v>1193997.5296242351</v>
      </c>
      <c r="M172" s="51">
        <f>SUM('CCG WP:SS WP'!M172)</f>
        <v>1253196.167102539</v>
      </c>
      <c r="N172" s="130">
        <f>SUM('CCG WP:SS WP'!N172)</f>
        <v>1006329.3756959913</v>
      </c>
      <c r="O172" s="51">
        <f>SUM('CCG WP:SS WP'!O172)</f>
        <v>1073235.6116667413</v>
      </c>
      <c r="P172" s="51">
        <f>SUM('CCG WP:SS WP'!P172)</f>
        <v>1128890.904006473</v>
      </c>
      <c r="Q172" s="51">
        <f>SUM('CCG WP:SS WP'!Q172)</f>
        <v>1186869.5422377002</v>
      </c>
      <c r="R172" s="51">
        <f>SUM('CCG WP:SS WP'!R172)</f>
        <v>1246033.8245684761</v>
      </c>
      <c r="S172" s="51">
        <f>SUM('CCG WP:SS WP'!S172)</f>
        <v>1306154.1440318071</v>
      </c>
      <c r="T172" s="54"/>
    </row>
    <row r="173" spans="1:20">
      <c r="A173" s="105" t="s">
        <v>366</v>
      </c>
      <c r="B173" s="107" t="s">
        <v>367</v>
      </c>
      <c r="C173" s="130">
        <f t="shared" si="31"/>
        <v>584437.87331954611</v>
      </c>
      <c r="D173" s="51">
        <f t="shared" si="32"/>
        <v>591014.61153243762</v>
      </c>
      <c r="E173" s="51">
        <f t="shared" si="33"/>
        <v>597541.40536354866</v>
      </c>
      <c r="F173" s="51">
        <f t="shared" si="34"/>
        <v>603826.8165176136</v>
      </c>
      <c r="G173" s="51">
        <f t="shared" si="35"/>
        <v>610343.02755113284</v>
      </c>
      <c r="H173" s="51">
        <f t="shared" si="36"/>
        <v>616653.80136379739</v>
      </c>
      <c r="I173" s="130">
        <f>SUM('CCG WP:SS WP'!I173)</f>
        <v>976106.49570117448</v>
      </c>
      <c r="J173" s="51">
        <f>SUM('CCG WP:SS WP'!J173)</f>
        <v>1041214.0990722852</v>
      </c>
      <c r="K173" s="51">
        <f>SUM('CCG WP:SS WP'!K173)</f>
        <v>1095291.3641958255</v>
      </c>
      <c r="L173" s="51">
        <f>SUM('CCG WP:SS WP'!L173)</f>
        <v>1152184.3449374377</v>
      </c>
      <c r="M173" s="51">
        <f>SUM('CCG WP:SS WP'!M173)</f>
        <v>1209868.5561627762</v>
      </c>
      <c r="N173" s="130">
        <f>SUM('CCG WP:SS WP'!N173)</f>
        <v>970880.67278186744</v>
      </c>
      <c r="O173" s="51">
        <f>SUM('CCG WP:SS WP'!O173)</f>
        <v>1035574.6044794931</v>
      </c>
      <c r="P173" s="51">
        <f>SUM('CCG WP:SS WP'!P173)</f>
        <v>1089414.2008491652</v>
      </c>
      <c r="Q173" s="51">
        <f>SUM('CCG WP:SS WP'!Q173)</f>
        <v>1145252.4313963868</v>
      </c>
      <c r="R173" s="51">
        <f>SUM('CCG WP:SS WP'!R173)</f>
        <v>1202631.6471391288</v>
      </c>
      <c r="S173" s="51">
        <f>SUM('CCG WP:SS WP'!S173)</f>
        <v>1261269.8471861668</v>
      </c>
      <c r="T173" s="54"/>
    </row>
    <row r="174" spans="1:20">
      <c r="A174" s="105" t="s">
        <v>368</v>
      </c>
      <c r="B174" s="107" t="s">
        <v>369</v>
      </c>
      <c r="C174" s="130">
        <f t="shared" si="31"/>
        <v>218464.70757879841</v>
      </c>
      <c r="D174" s="51">
        <f t="shared" si="32"/>
        <v>219999.11780552639</v>
      </c>
      <c r="E174" s="51">
        <f t="shared" si="33"/>
        <v>221508.16524018199</v>
      </c>
      <c r="F174" s="51">
        <f t="shared" si="34"/>
        <v>222798.31051403505</v>
      </c>
      <c r="G174" s="51">
        <f t="shared" si="35"/>
        <v>224135.48577113557</v>
      </c>
      <c r="H174" s="51">
        <f t="shared" si="36"/>
        <v>225448.81178498297</v>
      </c>
      <c r="I174" s="130">
        <f>SUM('CCG WP:SS WP'!I174)</f>
        <v>363229.27779740497</v>
      </c>
      <c r="J174" s="51">
        <f>SUM('CCG WP:SS WP'!J174)</f>
        <v>385849.87892116071</v>
      </c>
      <c r="K174" s="51">
        <f>SUM('CCG WP:SS WP'!K174)</f>
        <v>403953.13987678825</v>
      </c>
      <c r="L174" s="51">
        <f>SUM('CCG WP:SS WP'!L174)</f>
        <v>422886.82388004416</v>
      </c>
      <c r="M174" s="51">
        <f>SUM('CCG WP:SS WP'!M174)</f>
        <v>442033.10153380694</v>
      </c>
      <c r="N174" s="130">
        <f>SUM('CCG WP:SS WP'!N174)</f>
        <v>362918.23640462226</v>
      </c>
      <c r="O174" s="51">
        <f>SUM('CCG WP:SS WP'!O174)</f>
        <v>385482.00833236298</v>
      </c>
      <c r="P174" s="51">
        <f>SUM('CCG WP:SS WP'!P174)</f>
        <v>403845.05349864485</v>
      </c>
      <c r="Q174" s="51">
        <f>SUM('CCG WP:SS WP'!Q174)</f>
        <v>422572.00218228926</v>
      </c>
      <c r="R174" s="51">
        <f>SUM('CCG WP:SS WP'!R174)</f>
        <v>441640.87450427574</v>
      </c>
      <c r="S174" s="51">
        <f>SUM('CCG WP:SS WP'!S174)</f>
        <v>461120.62839712203</v>
      </c>
      <c r="T174" s="54"/>
    </row>
    <row r="175" spans="1:20">
      <c r="A175" s="105" t="s">
        <v>370</v>
      </c>
      <c r="B175" s="107" t="s">
        <v>371</v>
      </c>
      <c r="C175" s="130">
        <f t="shared" si="31"/>
        <v>393079.21651186282</v>
      </c>
      <c r="D175" s="51">
        <f t="shared" si="32"/>
        <v>394110.18862643186</v>
      </c>
      <c r="E175" s="51">
        <f t="shared" si="33"/>
        <v>395280.35437024164</v>
      </c>
      <c r="F175" s="51">
        <f t="shared" si="34"/>
        <v>396269.14619939675</v>
      </c>
      <c r="G175" s="51">
        <f t="shared" si="35"/>
        <v>397246.98917383834</v>
      </c>
      <c r="H175" s="51">
        <f t="shared" si="36"/>
        <v>398216.57210837438</v>
      </c>
      <c r="I175" s="130">
        <f>SUM('CCG WP:SS WP'!I175)</f>
        <v>650952.94254611293</v>
      </c>
      <c r="J175" s="51">
        <f>SUM('CCG WP:SS WP'!J175)</f>
        <v>688792.56460543117</v>
      </c>
      <c r="K175" s="51">
        <f>SUM('CCG WP:SS WP'!K175)</f>
        <v>718858.75979391916</v>
      </c>
      <c r="L175" s="51">
        <f>SUM('CCG WP:SS WP'!L175)</f>
        <v>749904.72658791242</v>
      </c>
      <c r="M175" s="51">
        <f>SUM('CCG WP:SS WP'!M175)</f>
        <v>781277.91182600055</v>
      </c>
      <c r="N175" s="130">
        <f>SUM('CCG WP:SS WP'!N175)</f>
        <v>652991.58662660071</v>
      </c>
      <c r="O175" s="51">
        <f>SUM('CCG WP:SS WP'!O175)</f>
        <v>690559.07374255417</v>
      </c>
      <c r="P175" s="51">
        <f>SUM('CCG WP:SS WP'!P175)</f>
        <v>720659.73588162777</v>
      </c>
      <c r="Q175" s="51">
        <f>SUM('CCG WP:SS WP'!Q175)</f>
        <v>751586.69797003164</v>
      </c>
      <c r="R175" s="51">
        <f>SUM('CCG WP:SS WP'!R175)</f>
        <v>782743.11222662253</v>
      </c>
      <c r="S175" s="51">
        <f>SUM('CCG WP:SS WP'!S175)</f>
        <v>814490.32494298858</v>
      </c>
      <c r="T175" s="54"/>
    </row>
    <row r="176" spans="1:20">
      <c r="A176" s="105" t="s">
        <v>372</v>
      </c>
      <c r="B176" s="107" t="s">
        <v>373</v>
      </c>
      <c r="C176" s="130">
        <f t="shared" si="31"/>
        <v>560716.7582373094</v>
      </c>
      <c r="D176" s="51">
        <f t="shared" si="32"/>
        <v>563638.00523739785</v>
      </c>
      <c r="E176" s="51">
        <f t="shared" si="33"/>
        <v>566419.43196484062</v>
      </c>
      <c r="F176" s="51">
        <f t="shared" si="34"/>
        <v>568878.93323628395</v>
      </c>
      <c r="G176" s="51">
        <f t="shared" si="35"/>
        <v>571320.78600188729</v>
      </c>
      <c r="H176" s="51">
        <f t="shared" si="36"/>
        <v>573675.83001923736</v>
      </c>
      <c r="I176" s="130">
        <f>SUM('CCG WP:SS WP'!I176)</f>
        <v>930676.62154343829</v>
      </c>
      <c r="J176" s="51">
        <f>SUM('CCG WP:SS WP'!J176)</f>
        <v>986718.26129863167</v>
      </c>
      <c r="K176" s="51">
        <f>SUM('CCG WP:SS WP'!K176)</f>
        <v>1031580.3149502781</v>
      </c>
      <c r="L176" s="51">
        <f>SUM('CCG WP:SS WP'!L176)</f>
        <v>1078046.1198981283</v>
      </c>
      <c r="M176" s="51">
        <f>SUM('CCG WP:SS WP'!M176)</f>
        <v>1124947.4756614217</v>
      </c>
      <c r="N176" s="130">
        <f>SUM('CCG WP:SS WP'!N176)</f>
        <v>931474.64996652864</v>
      </c>
      <c r="O176" s="51">
        <f>SUM('CCG WP:SS WP'!O176)</f>
        <v>987605.370415268</v>
      </c>
      <c r="P176" s="51">
        <f>SUM('CCG WP:SS WP'!P176)</f>
        <v>1032673.8319397095</v>
      </c>
      <c r="Q176" s="51">
        <f>SUM('CCG WP:SS WP'!Q176)</f>
        <v>1078968.279707121</v>
      </c>
      <c r="R176" s="51">
        <f>SUM('CCG WP:SS WP'!R176)</f>
        <v>1125741.471432979</v>
      </c>
      <c r="S176" s="51">
        <f>SUM('CCG WP:SS WP'!S176)</f>
        <v>1173365.0629616303</v>
      </c>
      <c r="T176" s="54"/>
    </row>
    <row r="177" spans="1:20">
      <c r="A177" s="105" t="s">
        <v>374</v>
      </c>
      <c r="B177" s="107" t="s">
        <v>375</v>
      </c>
      <c r="C177" s="130">
        <f t="shared" si="31"/>
        <v>690131.53391752404</v>
      </c>
      <c r="D177" s="51">
        <f t="shared" si="32"/>
        <v>695665.54216977011</v>
      </c>
      <c r="E177" s="51">
        <f t="shared" si="33"/>
        <v>701226.02474134555</v>
      </c>
      <c r="F177" s="51">
        <f t="shared" si="34"/>
        <v>706560.75220629829</v>
      </c>
      <c r="G177" s="51">
        <f t="shared" si="35"/>
        <v>711590.23577026743</v>
      </c>
      <c r="H177" s="51">
        <f t="shared" si="36"/>
        <v>716574.62077615503</v>
      </c>
      <c r="I177" s="130">
        <f>SUM('CCG WP:SS WP'!I177)</f>
        <v>1147697.4734006166</v>
      </c>
      <c r="J177" s="51">
        <f>SUM('CCG WP:SS WP'!J177)</f>
        <v>1220489.3621065118</v>
      </c>
      <c r="K177" s="51">
        <f>SUM('CCG WP:SS WP'!K177)</f>
        <v>1279874.309353912</v>
      </c>
      <c r="L177" s="51">
        <f>SUM('CCG WP:SS WP'!L177)</f>
        <v>1341015.037251085</v>
      </c>
      <c r="M177" s="51">
        <f>SUM('CCG WP:SS WP'!M177)</f>
        <v>1403086.922804588</v>
      </c>
      <c r="N177" s="130">
        <f>SUM('CCG WP:SS WP'!N177)</f>
        <v>1146461.2383042476</v>
      </c>
      <c r="O177" s="51">
        <f>SUM('CCG WP:SS WP'!O177)</f>
        <v>1218943.7530393987</v>
      </c>
      <c r="P177" s="51">
        <f>SUM('CCG WP:SS WP'!P177)</f>
        <v>1278447.957750228</v>
      </c>
      <c r="Q177" s="51">
        <f>SUM('CCG WP:SS WP'!Q177)</f>
        <v>1340103.4820882604</v>
      </c>
      <c r="R177" s="51">
        <f>SUM('CCG WP:SS WP'!R177)</f>
        <v>1402131.0946504143</v>
      </c>
      <c r="S177" s="51">
        <f>SUM('CCG WP:SS WP'!S177)</f>
        <v>1465642.4081794147</v>
      </c>
      <c r="T177" s="54"/>
    </row>
    <row r="178" spans="1:20">
      <c r="A178" s="105" t="s">
        <v>376</v>
      </c>
      <c r="B178" s="107" t="s">
        <v>377</v>
      </c>
      <c r="C178" s="130">
        <f t="shared" si="31"/>
        <v>502538.2808779265</v>
      </c>
      <c r="D178" s="51">
        <f t="shared" si="32"/>
        <v>505552.19993614982</v>
      </c>
      <c r="E178" s="51">
        <f t="shared" si="33"/>
        <v>508544.96631372481</v>
      </c>
      <c r="F178" s="51">
        <f t="shared" si="34"/>
        <v>511136.46222299302</v>
      </c>
      <c r="G178" s="51">
        <f t="shared" si="35"/>
        <v>513510.14854777115</v>
      </c>
      <c r="H178" s="51">
        <f t="shared" si="36"/>
        <v>515604.48448825686</v>
      </c>
      <c r="I178" s="130">
        <f>SUM('CCG WP:SS WP'!I178)</f>
        <v>834663.81536874815</v>
      </c>
      <c r="J178" s="51">
        <f>SUM('CCG WP:SS WP'!J178)</f>
        <v>885826.11402324389</v>
      </c>
      <c r="K178" s="51">
        <f>SUM('CCG WP:SS WP'!K178)</f>
        <v>926712.83626306651</v>
      </c>
      <c r="L178" s="51">
        <f>SUM('CCG WP:SS WP'!L178)</f>
        <v>968857.60792928946</v>
      </c>
      <c r="M178" s="51">
        <f>SUM('CCG WP:SS WP'!M178)</f>
        <v>1010940.1469397007</v>
      </c>
      <c r="N178" s="130">
        <f>SUM('CCG WP:SS WP'!N178)</f>
        <v>834827.32127908908</v>
      </c>
      <c r="O178" s="51">
        <f>SUM('CCG WP:SS WP'!O178)</f>
        <v>885827.54009268992</v>
      </c>
      <c r="P178" s="51">
        <f>SUM('CCG WP:SS WP'!P178)</f>
        <v>927159.36184449785</v>
      </c>
      <c r="Q178" s="51">
        <f>SUM('CCG WP:SS WP'!Q178)</f>
        <v>969450.61087586638</v>
      </c>
      <c r="R178" s="51">
        <f>SUM('CCG WP:SS WP'!R178)</f>
        <v>1011830.278865481</v>
      </c>
      <c r="S178" s="51">
        <f>SUM('CCG WP:SS WP'!S178)</f>
        <v>1054589.1194066429</v>
      </c>
      <c r="T178" s="54"/>
    </row>
    <row r="179" spans="1:20">
      <c r="A179" s="105" t="s">
        <v>378</v>
      </c>
      <c r="B179" s="107" t="s">
        <v>379</v>
      </c>
      <c r="C179" s="130">
        <f t="shared" si="31"/>
        <v>456025.01708112977</v>
      </c>
      <c r="D179" s="51">
        <f t="shared" si="32"/>
        <v>459211.74846911605</v>
      </c>
      <c r="E179" s="51">
        <f t="shared" si="33"/>
        <v>462179.4979650593</v>
      </c>
      <c r="F179" s="51">
        <f t="shared" si="34"/>
        <v>464905.61128751142</v>
      </c>
      <c r="G179" s="51">
        <f t="shared" si="35"/>
        <v>467513.24197379302</v>
      </c>
      <c r="H179" s="51">
        <f t="shared" si="36"/>
        <v>469901.15121429448</v>
      </c>
      <c r="I179" s="130">
        <f>SUM('CCG WP:SS WP'!I179)</f>
        <v>758253.00093017891</v>
      </c>
      <c r="J179" s="51">
        <f>SUM('CCG WP:SS WP'!J179)</f>
        <v>805205.31001372368</v>
      </c>
      <c r="K179" s="51">
        <f>SUM('CCG WP:SS WP'!K179)</f>
        <v>843008.31181539153</v>
      </c>
      <c r="L179" s="51">
        <f>SUM('CCG WP:SS WP'!L179)</f>
        <v>882303.30585165974</v>
      </c>
      <c r="M179" s="51">
        <f>SUM('CCG WP:SS WP'!M179)</f>
        <v>921600.42314321618</v>
      </c>
      <c r="N179" s="130">
        <f>SUM('CCG WP:SS WP'!N179)</f>
        <v>757558.49441162916</v>
      </c>
      <c r="O179" s="51">
        <f>SUM('CCG WP:SS WP'!O179)</f>
        <v>804629.89495335182</v>
      </c>
      <c r="P179" s="51">
        <f>SUM('CCG WP:SS WP'!P179)</f>
        <v>842627.64706344891</v>
      </c>
      <c r="Q179" s="51">
        <f>SUM('CCG WP:SS WP'!Q179)</f>
        <v>881766.53823938756</v>
      </c>
      <c r="R179" s="51">
        <f>SUM('CCG WP:SS WP'!R179)</f>
        <v>921197.08897173149</v>
      </c>
      <c r="S179" s="51">
        <f>SUM('CCG WP:SS WP'!S179)</f>
        <v>961110.02944261057</v>
      </c>
      <c r="T179" s="54"/>
    </row>
    <row r="180" spans="1:20">
      <c r="A180" s="105" t="s">
        <v>380</v>
      </c>
      <c r="B180" s="107" t="s">
        <v>381</v>
      </c>
      <c r="C180" s="130">
        <f t="shared" si="31"/>
        <v>971981.87138792558</v>
      </c>
      <c r="D180" s="51">
        <f t="shared" si="32"/>
        <v>979493.66085059929</v>
      </c>
      <c r="E180" s="51">
        <f t="shared" si="33"/>
        <v>986973.46983398648</v>
      </c>
      <c r="F180" s="51">
        <f t="shared" si="34"/>
        <v>993920.97157119098</v>
      </c>
      <c r="G180" s="51">
        <f t="shared" si="35"/>
        <v>1000772.7325150326</v>
      </c>
      <c r="H180" s="51">
        <f t="shared" si="36"/>
        <v>1007543.5582714576</v>
      </c>
      <c r="I180" s="130">
        <f>SUM('CCG WP:SS WP'!I180)</f>
        <v>1616545.6261500691</v>
      </c>
      <c r="J180" s="51">
        <f>SUM('CCG WP:SS WP'!J180)</f>
        <v>1718483.809019397</v>
      </c>
      <c r="K180" s="51">
        <f>SUM('CCG WP:SS WP'!K180)</f>
        <v>1801245.5249535982</v>
      </c>
      <c r="L180" s="51">
        <f>SUM('CCG WP:SS WP'!L180)</f>
        <v>1887056.5708348663</v>
      </c>
      <c r="M180" s="51">
        <f>SUM('CCG WP:SS WP'!M180)</f>
        <v>1974132.0831823943</v>
      </c>
      <c r="N180" s="130">
        <f>SUM('CCG WP:SS WP'!N180)</f>
        <v>1614677.0363544254</v>
      </c>
      <c r="O180" s="51">
        <f>SUM('CCG WP:SS WP'!O180)</f>
        <v>1716266.8073390913</v>
      </c>
      <c r="P180" s="51">
        <f>SUM('CCG WP:SS WP'!P180)</f>
        <v>1799411.5625248535</v>
      </c>
      <c r="Q180" s="51">
        <f>SUM('CCG WP:SS WP'!Q180)</f>
        <v>1885127.288437614</v>
      </c>
      <c r="R180" s="51">
        <f>SUM('CCG WP:SS WP'!R180)</f>
        <v>1971941.8513643125</v>
      </c>
      <c r="S180" s="51">
        <f>SUM('CCG WP:SS WP'!S180)</f>
        <v>2060774.3063676399</v>
      </c>
      <c r="T180" s="54"/>
    </row>
    <row r="181" spans="1:20">
      <c r="A181" s="105" t="s">
        <v>382</v>
      </c>
      <c r="B181" s="107" t="s">
        <v>383</v>
      </c>
      <c r="C181" s="130">
        <f t="shared" si="31"/>
        <v>402405.16811189504</v>
      </c>
      <c r="D181" s="51">
        <f t="shared" si="32"/>
        <v>404048.94287127967</v>
      </c>
      <c r="E181" s="51">
        <f t="shared" si="33"/>
        <v>405688.45147323434</v>
      </c>
      <c r="F181" s="51">
        <f t="shared" si="34"/>
        <v>407188.15717543161</v>
      </c>
      <c r="G181" s="51">
        <f t="shared" si="35"/>
        <v>408505.36021964537</v>
      </c>
      <c r="H181" s="51">
        <f t="shared" si="36"/>
        <v>409685.58155220677</v>
      </c>
      <c r="I181" s="130">
        <f>SUM('CCG WP:SS WP'!I181)</f>
        <v>667058.55562143039</v>
      </c>
      <c r="J181" s="51">
        <f>SUM('CCG WP:SS WP'!J181)</f>
        <v>706630.11419577536</v>
      </c>
      <c r="K181" s="51">
        <f>SUM('CCG WP:SS WP'!K181)</f>
        <v>738203.15737889428</v>
      </c>
      <c r="L181" s="51">
        <f>SUM('CCG WP:SS WP'!L181)</f>
        <v>770671.30582437979</v>
      </c>
      <c r="M181" s="51">
        <f>SUM('CCG WP:SS WP'!M181)</f>
        <v>803171.7359955241</v>
      </c>
      <c r="N181" s="130">
        <f>SUM('CCG WP:SS WP'!N181)</f>
        <v>668484.05653164373</v>
      </c>
      <c r="O181" s="51">
        <f>SUM('CCG WP:SS WP'!O181)</f>
        <v>707973.73878685862</v>
      </c>
      <c r="P181" s="51">
        <f>SUM('CCG WP:SS WP'!P181)</f>
        <v>739635.37286015437</v>
      </c>
      <c r="Q181" s="51">
        <f>SUM('CCG WP:SS WP'!Q181)</f>
        <v>772296.31789196003</v>
      </c>
      <c r="R181" s="51">
        <f>SUM('CCG WP:SS WP'!R181)</f>
        <v>804926.82319526805</v>
      </c>
      <c r="S181" s="51">
        <f>SUM('CCG WP:SS WP'!S181)</f>
        <v>837948.4075115337</v>
      </c>
      <c r="T181" s="54"/>
    </row>
    <row r="182" spans="1:20">
      <c r="A182" s="105" t="s">
        <v>384</v>
      </c>
      <c r="B182" s="107" t="s">
        <v>385</v>
      </c>
      <c r="C182" s="130">
        <f t="shared" si="31"/>
        <v>1344988.6275891329</v>
      </c>
      <c r="D182" s="51">
        <f t="shared" si="32"/>
        <v>1355747.7847348072</v>
      </c>
      <c r="E182" s="51">
        <f t="shared" si="33"/>
        <v>1366606.8627132513</v>
      </c>
      <c r="F182" s="51">
        <f t="shared" si="34"/>
        <v>1377076.932138968</v>
      </c>
      <c r="G182" s="51">
        <f t="shared" si="35"/>
        <v>1387333.425716521</v>
      </c>
      <c r="H182" s="51">
        <f t="shared" si="36"/>
        <v>1397597.0987175563</v>
      </c>
      <c r="I182" s="130">
        <f>SUM('CCG WP:SS WP'!I182)</f>
        <v>2237367.0822373102</v>
      </c>
      <c r="J182" s="51">
        <f>SUM('CCG WP:SS WP'!J182)</f>
        <v>2379323.8880824265</v>
      </c>
      <c r="K182" s="51">
        <f>SUM('CCG WP:SS WP'!K182)</f>
        <v>2495422.4269079515</v>
      </c>
      <c r="L182" s="51">
        <f>SUM('CCG WP:SS WP'!L182)</f>
        <v>2615674.7394569633</v>
      </c>
      <c r="M182" s="51">
        <f>SUM('CCG WP:SS WP'!M182)</f>
        <v>2738036.90455445</v>
      </c>
      <c r="N182" s="130">
        <f>SUM('CCG WP:SS WP'!N182)</f>
        <v>2234323.823370236</v>
      </c>
      <c r="O182" s="51">
        <f>SUM('CCG WP:SS WP'!O182)</f>
        <v>2375538.5206303652</v>
      </c>
      <c r="P182" s="51">
        <f>SUM('CCG WP:SS WP'!P182)</f>
        <v>2491544.3680625679</v>
      </c>
      <c r="Q182" s="51">
        <f>SUM('CCG WP:SS WP'!Q182)</f>
        <v>2611842.7695004935</v>
      </c>
      <c r="R182" s="51">
        <f>SUM('CCG WP:SS WP'!R182)</f>
        <v>2733628.4803562402</v>
      </c>
      <c r="S182" s="51">
        <f>SUM('CCG WP:SS WP'!S182)</f>
        <v>2858568.4142849911</v>
      </c>
      <c r="T182" s="54"/>
    </row>
    <row r="183" spans="1:20">
      <c r="A183" s="105" t="s">
        <v>386</v>
      </c>
      <c r="B183" s="107" t="s">
        <v>387</v>
      </c>
      <c r="C183" s="130">
        <f t="shared" si="31"/>
        <v>868020.23242046149</v>
      </c>
      <c r="D183" s="51">
        <f t="shared" si="32"/>
        <v>872135.09935217549</v>
      </c>
      <c r="E183" s="51">
        <f t="shared" si="33"/>
        <v>876037.97870231362</v>
      </c>
      <c r="F183" s="51">
        <f t="shared" si="34"/>
        <v>879726.66585275542</v>
      </c>
      <c r="G183" s="51">
        <f t="shared" si="35"/>
        <v>883432.57011254109</v>
      </c>
      <c r="H183" s="51">
        <f t="shared" si="36"/>
        <v>887047.47149178106</v>
      </c>
      <c r="I183" s="130">
        <f>SUM('CCG WP:SS WP'!I183)</f>
        <v>1439826.4543601954</v>
      </c>
      <c r="J183" s="51">
        <f>SUM('CCG WP:SS WP'!J183)</f>
        <v>1525861.1930333916</v>
      </c>
      <c r="K183" s="51">
        <f>SUM('CCG WP:SS WP'!K183)</f>
        <v>1594890.7848578012</v>
      </c>
      <c r="L183" s="51">
        <f>SUM('CCG WP:SS WP'!L183)</f>
        <v>1666622.4861684032</v>
      </c>
      <c r="M183" s="51">
        <f>SUM('CCG WP:SS WP'!M183)</f>
        <v>1739003.8658773373</v>
      </c>
      <c r="N183" s="130">
        <f>SUM('CCG WP:SS WP'!N183)</f>
        <v>1441973.7421429453</v>
      </c>
      <c r="O183" s="51">
        <f>SUM('CCG WP:SS WP'!O183)</f>
        <v>1528153.3534721127</v>
      </c>
      <c r="P183" s="51">
        <f>SUM('CCG WP:SS WP'!P183)</f>
        <v>1597158.2988476828</v>
      </c>
      <c r="Q183" s="51">
        <f>SUM('CCG WP:SS WP'!Q183)</f>
        <v>1668539.8453195659</v>
      </c>
      <c r="R183" s="51">
        <f>SUM('CCG WP:SS WP'!R183)</f>
        <v>1740732.5372317629</v>
      </c>
      <c r="S183" s="51">
        <f>SUM('CCG WP:SS WP'!S183)</f>
        <v>1814318.2225439167</v>
      </c>
      <c r="T183" s="54"/>
    </row>
    <row r="184" spans="1:20">
      <c r="A184" s="105" t="s">
        <v>388</v>
      </c>
      <c r="B184" s="107" t="s">
        <v>389</v>
      </c>
      <c r="C184" s="130">
        <f t="shared" si="31"/>
        <v>1036820.1096681401</v>
      </c>
      <c r="D184" s="51">
        <f t="shared" si="32"/>
        <v>1044557.2757780378</v>
      </c>
      <c r="E184" s="51">
        <f t="shared" si="33"/>
        <v>1051906.5213075927</v>
      </c>
      <c r="F184" s="51">
        <f t="shared" si="34"/>
        <v>1059070.4356604393</v>
      </c>
      <c r="G184" s="51">
        <f t="shared" si="35"/>
        <v>1065948.898142101</v>
      </c>
      <c r="H184" s="51">
        <f t="shared" si="36"/>
        <v>1072683.9558838496</v>
      </c>
      <c r="I184" s="130">
        <f>SUM('CCG WP:SS WP'!I184)</f>
        <v>1725285.4952211161</v>
      </c>
      <c r="J184" s="51">
        <f>SUM('CCG WP:SS WP'!J184)</f>
        <v>1833062.3736651861</v>
      </c>
      <c r="K184" s="51">
        <f>SUM('CCG WP:SS WP'!K184)</f>
        <v>1921193.2840581536</v>
      </c>
      <c r="L184" s="51">
        <f>SUM('CCG WP:SS WP'!L184)</f>
        <v>2012404.5432748315</v>
      </c>
      <c r="M184" s="51">
        <f>SUM('CCG WP:SS WP'!M184)</f>
        <v>2104737.6924847597</v>
      </c>
      <c r="N184" s="130">
        <f>SUM('CCG WP:SS WP'!N184)</f>
        <v>1722387.7020680197</v>
      </c>
      <c r="O184" s="51">
        <f>SUM('CCG WP:SS WP'!O184)</f>
        <v>1830271.1415463011</v>
      </c>
      <c r="P184" s="51">
        <f>SUM('CCG WP:SS WP'!P184)</f>
        <v>1917794.9711804907</v>
      </c>
      <c r="Q184" s="51">
        <f>SUM('CCG WP:SS WP'!Q184)</f>
        <v>2008693.48343155</v>
      </c>
      <c r="R184" s="51">
        <f>SUM('CCG WP:SS WP'!R184)</f>
        <v>2100366.2223885679</v>
      </c>
      <c r="S184" s="51">
        <f>SUM('CCG WP:SS WP'!S184)</f>
        <v>2194008.9011443574</v>
      </c>
      <c r="T184" s="54"/>
    </row>
    <row r="185" spans="1:20">
      <c r="A185" s="105" t="s">
        <v>390</v>
      </c>
      <c r="B185" s="107" t="s">
        <v>391</v>
      </c>
      <c r="C185" s="130">
        <f t="shared" si="31"/>
        <v>630906.51935216447</v>
      </c>
      <c r="D185" s="51">
        <f t="shared" si="32"/>
        <v>634528.46841841959</v>
      </c>
      <c r="E185" s="51">
        <f t="shared" si="33"/>
        <v>637985.56894966494</v>
      </c>
      <c r="F185" s="51">
        <f t="shared" si="34"/>
        <v>641415.68432546046</v>
      </c>
      <c r="G185" s="51">
        <f t="shared" si="35"/>
        <v>644598.13545985194</v>
      </c>
      <c r="H185" s="51">
        <f t="shared" si="36"/>
        <v>647669.88244557346</v>
      </c>
      <c r="I185" s="130">
        <f>SUM('CCG WP:SS WP'!I185)</f>
        <v>1047421.4455973883</v>
      </c>
      <c r="J185" s="51">
        <f>SUM('CCG WP:SS WP'!J185)</f>
        <v>1111037.5111513189</v>
      </c>
      <c r="K185" s="51">
        <f>SUM('CCG WP:SS WP'!K185)</f>
        <v>1162689.4650252056</v>
      </c>
      <c r="L185" s="51">
        <f>SUM('CCG WP:SS WP'!L185)</f>
        <v>1215751.1237971904</v>
      </c>
      <c r="M185" s="51">
        <f>SUM('CCG WP:SS WP'!M185)</f>
        <v>1269362.3146406435</v>
      </c>
      <c r="N185" s="130">
        <f>SUM('CCG WP:SS WP'!N185)</f>
        <v>1048075.3796668944</v>
      </c>
      <c r="O185" s="51">
        <f>SUM('CCG WP:SS WP'!O185)</f>
        <v>1111819.4963227548</v>
      </c>
      <c r="P185" s="51">
        <f>SUM('CCG WP:SS WP'!P185)</f>
        <v>1163150.4235723005</v>
      </c>
      <c r="Q185" s="51">
        <f>SUM('CCG WP:SS WP'!Q185)</f>
        <v>1216545.6251943111</v>
      </c>
      <c r="R185" s="51">
        <f>SUM('CCG WP:SS WP'!R185)</f>
        <v>1270128.5709796166</v>
      </c>
      <c r="S185" s="51">
        <f>SUM('CCG WP:SS WP'!S185)</f>
        <v>1324708.4374613066</v>
      </c>
      <c r="T185" s="54"/>
    </row>
    <row r="186" spans="1:20">
      <c r="A186" s="105" t="s">
        <v>392</v>
      </c>
      <c r="B186" s="107" t="s">
        <v>393</v>
      </c>
      <c r="C186" s="130">
        <f t="shared" si="31"/>
        <v>241373.91902237371</v>
      </c>
      <c r="D186" s="51">
        <f t="shared" si="32"/>
        <v>242754.86830389572</v>
      </c>
      <c r="E186" s="51">
        <f t="shared" si="33"/>
        <v>244158.55878433908</v>
      </c>
      <c r="F186" s="51">
        <f t="shared" si="34"/>
        <v>245517.78818010323</v>
      </c>
      <c r="G186" s="51">
        <f t="shared" si="35"/>
        <v>246822.93780677079</v>
      </c>
      <c r="H186" s="51">
        <f t="shared" si="36"/>
        <v>248225.43766027081</v>
      </c>
      <c r="I186" s="130">
        <f>SUM('CCG WP:SS WP'!I186)</f>
        <v>400870.72789991088</v>
      </c>
      <c r="J186" s="51">
        <f>SUM('CCG WP:SS WP'!J186)</f>
        <v>425357.76749380084</v>
      </c>
      <c r="K186" s="51">
        <f>SUM('CCG WP:SS WP'!K186)</f>
        <v>445266.94253656332</v>
      </c>
      <c r="L186" s="51">
        <f>SUM('CCG WP:SS WP'!L186)</f>
        <v>465782.53707528609</v>
      </c>
      <c r="M186" s="51">
        <f>SUM('CCG WP:SS WP'!M186)</f>
        <v>486814.01395622973</v>
      </c>
      <c r="N186" s="130">
        <f>SUM('CCG WP:SS WP'!N186)</f>
        <v>400975.50756144786</v>
      </c>
      <c r="O186" s="51">
        <f>SUM('CCG WP:SS WP'!O186)</f>
        <v>425354.58823505032</v>
      </c>
      <c r="P186" s="51">
        <f>SUM('CCG WP:SS WP'!P186)</f>
        <v>445140.36820041703</v>
      </c>
      <c r="Q186" s="51">
        <f>SUM('CCG WP:SS WP'!Q186)</f>
        <v>465663.0612829437</v>
      </c>
      <c r="R186" s="51">
        <f>SUM('CCG WP:SS WP'!R186)</f>
        <v>486344.66660046735</v>
      </c>
      <c r="S186" s="51">
        <f>SUM('CCG WP:SS WP'!S186)</f>
        <v>507706.68912294076</v>
      </c>
      <c r="T186" s="54"/>
    </row>
    <row r="187" spans="1:20">
      <c r="A187" s="105" t="s">
        <v>394</v>
      </c>
      <c r="B187" s="107" t="s">
        <v>395</v>
      </c>
      <c r="C187" s="130">
        <f t="shared" si="31"/>
        <v>163539.26621579565</v>
      </c>
      <c r="D187" s="51">
        <f t="shared" si="32"/>
        <v>164731.93768229749</v>
      </c>
      <c r="E187" s="51">
        <f t="shared" si="33"/>
        <v>165901.33379408665</v>
      </c>
      <c r="F187" s="51">
        <f t="shared" si="34"/>
        <v>167013.59487723335</v>
      </c>
      <c r="G187" s="51">
        <f t="shared" si="35"/>
        <v>168213.22782781586</v>
      </c>
      <c r="H187" s="51">
        <f t="shared" si="36"/>
        <v>169214.24481092955</v>
      </c>
      <c r="I187" s="130">
        <f>SUM('CCG WP:SS WP'!I187)</f>
        <v>272113.71379703493</v>
      </c>
      <c r="J187" s="51">
        <f>SUM('CCG WP:SS WP'!J187)</f>
        <v>289148.44731406181</v>
      </c>
      <c r="K187" s="51">
        <f>SUM('CCG WP:SS WP'!K187)</f>
        <v>302995.93613746954</v>
      </c>
      <c r="L187" s="51">
        <f>SUM('CCG WP:SS WP'!L187)</f>
        <v>317647.34928833519</v>
      </c>
      <c r="M187" s="51">
        <f>SUM('CCG WP:SS WP'!M187)</f>
        <v>332107.39742938196</v>
      </c>
      <c r="N187" s="130">
        <f>SUM('CCG WP:SS WP'!N187)</f>
        <v>271674.92056599131</v>
      </c>
      <c r="O187" s="51">
        <f>SUM('CCG WP:SS WP'!O187)</f>
        <v>288642.96733401972</v>
      </c>
      <c r="P187" s="51">
        <f>SUM('CCG WP:SS WP'!P187)</f>
        <v>302464.84570409782</v>
      </c>
      <c r="Q187" s="51">
        <f>SUM('CCG WP:SS WP'!Q187)</f>
        <v>316767.52402702079</v>
      </c>
      <c r="R187" s="51">
        <f>SUM('CCG WP:SS WP'!R187)</f>
        <v>331450.58126547985</v>
      </c>
      <c r="S187" s="51">
        <f>SUM('CCG WP:SS WP'!S187)</f>
        <v>346101.53091149585</v>
      </c>
      <c r="T187" s="54"/>
    </row>
    <row r="188" spans="1:20">
      <c r="A188" s="105" t="s">
        <v>396</v>
      </c>
      <c r="B188" s="107" t="s">
        <v>397</v>
      </c>
      <c r="C188" s="130">
        <f t="shared" si="31"/>
        <v>276115.08869562874</v>
      </c>
      <c r="D188" s="51">
        <f t="shared" si="32"/>
        <v>276882.09995229874</v>
      </c>
      <c r="E188" s="51">
        <f t="shared" si="33"/>
        <v>277638.0942296093</v>
      </c>
      <c r="F188" s="51">
        <f t="shared" si="34"/>
        <v>278467.23032944434</v>
      </c>
      <c r="G188" s="51">
        <f t="shared" si="35"/>
        <v>279265.09746156732</v>
      </c>
      <c r="H188" s="51">
        <f t="shared" si="36"/>
        <v>279894.95712994214</v>
      </c>
      <c r="I188" s="130">
        <f>SUM('CCG WP:SS WP'!I188)</f>
        <v>457062.9491030412</v>
      </c>
      <c r="J188" s="51">
        <f>SUM('CCG WP:SS WP'!J188)</f>
        <v>483517.93095949385</v>
      </c>
      <c r="K188" s="51">
        <f>SUM('CCG WP:SS WP'!K188)</f>
        <v>504778.35404122388</v>
      </c>
      <c r="L188" s="51">
        <f>SUM('CCG WP:SS WP'!L188)</f>
        <v>526736.239192963</v>
      </c>
      <c r="M188" s="51">
        <f>SUM('CCG WP:SS WP'!M188)</f>
        <v>548589.40345522517</v>
      </c>
      <c r="N188" s="130">
        <f>SUM('CCG WP:SS WP'!N188)</f>
        <v>458688.28033919178</v>
      </c>
      <c r="O188" s="51">
        <f>SUM('CCG WP:SS WP'!O188)</f>
        <v>485152.25436150836</v>
      </c>
      <c r="P188" s="51">
        <f>SUM('CCG WP:SS WP'!P188)</f>
        <v>506178.95234626351</v>
      </c>
      <c r="Q188" s="51">
        <f>SUM('CCG WP:SS WP'!Q188)</f>
        <v>528156.85536833236</v>
      </c>
      <c r="R188" s="51">
        <f>SUM('CCG WP:SS WP'!R188)</f>
        <v>550269.32231242256</v>
      </c>
      <c r="S188" s="51">
        <f>SUM('CCG WP:SS WP'!S188)</f>
        <v>572481.78642004903</v>
      </c>
      <c r="T188" s="54"/>
    </row>
    <row r="189" spans="1:20">
      <c r="A189" s="105" t="s">
        <v>398</v>
      </c>
      <c r="B189" s="107" t="s">
        <v>399</v>
      </c>
      <c r="C189" s="130">
        <f t="shared" si="31"/>
        <v>179960.99478081588</v>
      </c>
      <c r="D189" s="51">
        <f t="shared" si="32"/>
        <v>180743.47632106385</v>
      </c>
      <c r="E189" s="51">
        <f t="shared" si="33"/>
        <v>181315.11766356757</v>
      </c>
      <c r="F189" s="51">
        <f t="shared" si="34"/>
        <v>181921.71397806675</v>
      </c>
      <c r="G189" s="51">
        <f t="shared" si="35"/>
        <v>182639.91260560433</v>
      </c>
      <c r="H189" s="51">
        <f t="shared" si="36"/>
        <v>183206.03624806169</v>
      </c>
      <c r="I189" s="130">
        <f>SUM('CCG WP:SS WP'!I189)</f>
        <v>298521.19697794679</v>
      </c>
      <c r="J189" s="51">
        <f>SUM('CCG WP:SS WP'!J189)</f>
        <v>315947.08482716361</v>
      </c>
      <c r="K189" s="51">
        <f>SUM('CCG WP:SS WP'!K189)</f>
        <v>329998.07214230148</v>
      </c>
      <c r="L189" s="51">
        <f>SUM('CCG WP:SS WP'!L189)</f>
        <v>344786.52702720527</v>
      </c>
      <c r="M189" s="51">
        <f>SUM('CCG WP:SS WP'!M189)</f>
        <v>359451.01384169539</v>
      </c>
      <c r="N189" s="130">
        <f>SUM('CCG WP:SS WP'!N189)</f>
        <v>298955.04665859108</v>
      </c>
      <c r="O189" s="51">
        <f>SUM('CCG WP:SS WP'!O189)</f>
        <v>316698.35288524232</v>
      </c>
      <c r="P189" s="51">
        <f>SUM('CCG WP:SS WP'!P189)</f>
        <v>330566.65569668892</v>
      </c>
      <c r="Q189" s="51">
        <f>SUM('CCG WP:SS WP'!Q189)</f>
        <v>345043.1142802707</v>
      </c>
      <c r="R189" s="51">
        <f>SUM('CCG WP:SS WP'!R189)</f>
        <v>359877.19858374714</v>
      </c>
      <c r="S189" s="51">
        <f>SUM('CCG WP:SS WP'!S189)</f>
        <v>374719.5733345591</v>
      </c>
      <c r="T189" s="54"/>
    </row>
    <row r="190" spans="1:20">
      <c r="A190" s="105" t="s">
        <v>400</v>
      </c>
      <c r="B190" s="107" t="s">
        <v>401</v>
      </c>
      <c r="C190" s="130">
        <f t="shared" si="31"/>
        <v>195334.66906800336</v>
      </c>
      <c r="D190" s="51">
        <f t="shared" si="32"/>
        <v>196270.45172252689</v>
      </c>
      <c r="E190" s="51">
        <f t="shared" si="33"/>
        <v>197241.53486661782</v>
      </c>
      <c r="F190" s="51">
        <f t="shared" si="34"/>
        <v>198100.31178360316</v>
      </c>
      <c r="G190" s="51">
        <f t="shared" si="35"/>
        <v>199014.45311773251</v>
      </c>
      <c r="H190" s="51">
        <f t="shared" si="36"/>
        <v>199958.88655964893</v>
      </c>
      <c r="I190" s="130">
        <f>SUM('CCG WP:SS WP'!I190)</f>
        <v>324125.20984774904</v>
      </c>
      <c r="J190" s="51">
        <f>SUM('CCG WP:SS WP'!J190)</f>
        <v>343653.75745810062</v>
      </c>
      <c r="K190" s="51">
        <f>SUM('CCG WP:SS WP'!K190)</f>
        <v>359285.42637401697</v>
      </c>
      <c r="L190" s="51">
        <f>SUM('CCG WP:SS WP'!L190)</f>
        <v>375618.42307370657</v>
      </c>
      <c r="M190" s="51">
        <f>SUM('CCG WP:SS WP'!M190)</f>
        <v>392220.42846347153</v>
      </c>
      <c r="N190" s="130">
        <f>SUM('CCG WP:SS WP'!N190)</f>
        <v>324494.12260912062</v>
      </c>
      <c r="O190" s="51">
        <f>SUM('CCG WP:SS WP'!O190)</f>
        <v>343904.68771415774</v>
      </c>
      <c r="P190" s="51">
        <f>SUM('CCG WP:SS WP'!P190)</f>
        <v>359603.07880295929</v>
      </c>
      <c r="Q190" s="51">
        <f>SUM('CCG WP:SS WP'!Q190)</f>
        <v>375728.36701586918</v>
      </c>
      <c r="R190" s="51">
        <f>SUM('CCG WP:SS WP'!R190)</f>
        <v>392141.90832616709</v>
      </c>
      <c r="S190" s="51">
        <f>SUM('CCG WP:SS WP'!S190)</f>
        <v>408984.9340697031</v>
      </c>
      <c r="T190" s="54"/>
    </row>
    <row r="191" spans="1:20">
      <c r="A191" s="105" t="s">
        <v>402</v>
      </c>
      <c r="B191" s="107" t="s">
        <v>403</v>
      </c>
      <c r="C191" s="130">
        <f t="shared" si="31"/>
        <v>290515.63491516723</v>
      </c>
      <c r="D191" s="51">
        <f t="shared" si="32"/>
        <v>291292.67414465151</v>
      </c>
      <c r="E191" s="51">
        <f t="shared" si="33"/>
        <v>292035.59076057648</v>
      </c>
      <c r="F191" s="51">
        <f t="shared" si="34"/>
        <v>292741.97313166613</v>
      </c>
      <c r="G191" s="51">
        <f t="shared" si="35"/>
        <v>293428.19147031166</v>
      </c>
      <c r="H191" s="51">
        <f t="shared" si="36"/>
        <v>294065.40157877165</v>
      </c>
      <c r="I191" s="130">
        <f>SUM('CCG WP:SS WP'!I191)</f>
        <v>480942.65704337216</v>
      </c>
      <c r="J191" s="51">
        <f>SUM('CCG WP:SS WP'!J191)</f>
        <v>508698.51792169199</v>
      </c>
      <c r="K191" s="51">
        <f>SUM('CCG WP:SS WP'!K191)</f>
        <v>530782.85713083914</v>
      </c>
      <c r="L191" s="51">
        <f>SUM('CCG WP:SS WP'!L191)</f>
        <v>553626.67230819981</v>
      </c>
      <c r="M191" s="51">
        <f>SUM('CCG WP:SS WP'!M191)</f>
        <v>576580.60436927411</v>
      </c>
      <c r="N191" s="130">
        <f>SUM('CCG WP:SS WP'!N191)</f>
        <v>482610.77516766702</v>
      </c>
      <c r="O191" s="51">
        <f>SUM('CCG WP:SS WP'!O191)</f>
        <v>510402.43325450359</v>
      </c>
      <c r="P191" s="51">
        <f>SUM('CCG WP:SS WP'!P191)</f>
        <v>532427.90687347238</v>
      </c>
      <c r="Q191" s="51">
        <f>SUM('CCG WP:SS WP'!Q191)</f>
        <v>555231.14795455057</v>
      </c>
      <c r="R191" s="51">
        <f>SUM('CCG WP:SS WP'!R191)</f>
        <v>578176.55530673335</v>
      </c>
      <c r="S191" s="51">
        <f>SUM('CCG WP:SS WP'!S191)</f>
        <v>601465.23590987257</v>
      </c>
      <c r="T191" s="54"/>
    </row>
    <row r="192" spans="1:20">
      <c r="A192" s="105" t="s">
        <v>404</v>
      </c>
      <c r="B192" s="107" t="s">
        <v>405</v>
      </c>
      <c r="C192" s="130">
        <f t="shared" si="31"/>
        <v>465538.33481872734</v>
      </c>
      <c r="D192" s="51">
        <f t="shared" si="32"/>
        <v>467914.84533662099</v>
      </c>
      <c r="E192" s="51">
        <f t="shared" si="33"/>
        <v>470005.66631680122</v>
      </c>
      <c r="F192" s="51">
        <f t="shared" si="34"/>
        <v>471879.17156308127</v>
      </c>
      <c r="G192" s="51">
        <f t="shared" si="35"/>
        <v>473906.59911060054</v>
      </c>
      <c r="H192" s="51">
        <f t="shared" si="36"/>
        <v>475676.49709716439</v>
      </c>
      <c r="I192" s="130">
        <f>SUM('CCG WP:SS WP'!I192)</f>
        <v>772286.13468623289</v>
      </c>
      <c r="J192" s="51">
        <f>SUM('CCG WP:SS WP'!J192)</f>
        <v>818408.17169545835</v>
      </c>
      <c r="K192" s="51">
        <f>SUM('CCG WP:SS WP'!K192)</f>
        <v>855215.5521483887</v>
      </c>
      <c r="L192" s="51">
        <f>SUM('CCG WP:SS WP'!L192)</f>
        <v>893676.67651131365</v>
      </c>
      <c r="M192" s="51">
        <f>SUM('CCG WP:SS WP'!M192)</f>
        <v>932106.48840812338</v>
      </c>
      <c r="N192" s="130">
        <f>SUM('CCG WP:SS WP'!N192)</f>
        <v>773362.22094462265</v>
      </c>
      <c r="O192" s="51">
        <f>SUM('CCG WP:SS WP'!O192)</f>
        <v>819879.44364546309</v>
      </c>
      <c r="P192" s="51">
        <f>SUM('CCG WP:SS WP'!P192)</f>
        <v>856896.01217437652</v>
      </c>
      <c r="Q192" s="51">
        <f>SUM('CCG WP:SS WP'!Q192)</f>
        <v>894992.99099474074</v>
      </c>
      <c r="R192" s="51">
        <f>SUM('CCG WP:SS WP'!R192)</f>
        <v>933794.68291007366</v>
      </c>
      <c r="S192" s="51">
        <f>SUM('CCG WP:SS WP'!S192)</f>
        <v>972922.60499638901</v>
      </c>
      <c r="T192" s="54"/>
    </row>
    <row r="193" spans="1:20">
      <c r="A193" s="105" t="s">
        <v>406</v>
      </c>
      <c r="B193" s="107" t="s">
        <v>407</v>
      </c>
      <c r="C193" s="130">
        <f t="shared" si="31"/>
        <v>165848.15662887038</v>
      </c>
      <c r="D193" s="51">
        <f t="shared" si="32"/>
        <v>167188.9466087631</v>
      </c>
      <c r="E193" s="51">
        <f t="shared" si="33"/>
        <v>168493.49111682951</v>
      </c>
      <c r="F193" s="51">
        <f t="shared" si="34"/>
        <v>169705.76612658511</v>
      </c>
      <c r="G193" s="51">
        <f t="shared" si="35"/>
        <v>171015.47978544782</v>
      </c>
      <c r="H193" s="51">
        <f t="shared" si="36"/>
        <v>172267.18127002814</v>
      </c>
      <c r="I193" s="130">
        <f>SUM('CCG WP:SS WP'!I193)</f>
        <v>276053.93106081529</v>
      </c>
      <c r="J193" s="51">
        <f>SUM('CCG WP:SS WP'!J193)</f>
        <v>293519.9559434785</v>
      </c>
      <c r="K193" s="51">
        <f>SUM('CCG WP:SS WP'!K193)</f>
        <v>307727.65064195142</v>
      </c>
      <c r="L193" s="51">
        <f>SUM('CCG WP:SS WP'!L193)</f>
        <v>322705.62100238836</v>
      </c>
      <c r="M193" s="51">
        <f>SUM('CCG WP:SS WP'!M193)</f>
        <v>337823.79673265875</v>
      </c>
      <c r="N193" s="130">
        <f>SUM('CCG WP:SS WP'!N193)</f>
        <v>275510.49861450691</v>
      </c>
      <c r="O193" s="51">
        <f>SUM('CCG WP:SS WP'!O193)</f>
        <v>292948.13339519338</v>
      </c>
      <c r="P193" s="51">
        <f>SUM('CCG WP:SS WP'!P193)</f>
        <v>307190.76590457855</v>
      </c>
      <c r="Q193" s="51">
        <f>SUM('CCG WP:SS WP'!Q193)</f>
        <v>321873.64979804406</v>
      </c>
      <c r="R193" s="51">
        <f>SUM('CCG WP:SS WP'!R193)</f>
        <v>336972.19245030399</v>
      </c>
      <c r="S193" s="51">
        <f>SUM('CCG WP:SS WP'!S193)</f>
        <v>352345.83961878077</v>
      </c>
      <c r="T193" s="54"/>
    </row>
    <row r="194" spans="1:20">
      <c r="A194" s="105" t="s">
        <v>408</v>
      </c>
      <c r="B194" s="107" t="s">
        <v>409</v>
      </c>
      <c r="C194" s="130">
        <f t="shared" si="31"/>
        <v>213469.20250710417</v>
      </c>
      <c r="D194" s="51">
        <f t="shared" si="32"/>
        <v>214103.62887950032</v>
      </c>
      <c r="E194" s="51">
        <f t="shared" si="33"/>
        <v>214653.03967145333</v>
      </c>
      <c r="F194" s="51">
        <f t="shared" si="34"/>
        <v>215137.81882552942</v>
      </c>
      <c r="G194" s="51">
        <f t="shared" si="35"/>
        <v>215541.73438273082</v>
      </c>
      <c r="H194" s="51">
        <f t="shared" si="36"/>
        <v>215862.13935106044</v>
      </c>
      <c r="I194" s="130">
        <f>SUM('CCG WP:SS WP'!I194)</f>
        <v>353570.45964298112</v>
      </c>
      <c r="J194" s="51">
        <f>SUM('CCG WP:SS WP'!J194)</f>
        <v>373984.85015839414</v>
      </c>
      <c r="K194" s="51">
        <f>SUM('CCG WP:SS WP'!K194)</f>
        <v>390176.27673526545</v>
      </c>
      <c r="L194" s="51">
        <f>SUM('CCG WP:SS WP'!L194)</f>
        <v>406802.67048422736</v>
      </c>
      <c r="M194" s="51">
        <f>SUM('CCG WP:SS WP'!M194)</f>
        <v>423400.98908087943</v>
      </c>
      <c r="N194" s="130">
        <f>SUM('CCG WP:SS WP'!N194)</f>
        <v>354619.59672656032</v>
      </c>
      <c r="O194" s="51">
        <f>SUM('CCG WP:SS WP'!O194)</f>
        <v>375151.94458494987</v>
      </c>
      <c r="P194" s="51">
        <f>SUM('CCG WP:SS WP'!P194)</f>
        <v>391347.05574293516</v>
      </c>
      <c r="Q194" s="51">
        <f>SUM('CCG WP:SS WP'!Q194)</f>
        <v>408042.67607095558</v>
      </c>
      <c r="R194" s="51">
        <f>SUM('CCG WP:SS WP'!R194)</f>
        <v>424707.58138743823</v>
      </c>
      <c r="S194" s="51">
        <f>SUM('CCG WP:SS WP'!S194)</f>
        <v>441512.57465770474</v>
      </c>
      <c r="T194" s="54"/>
    </row>
    <row r="195" spans="1:20">
      <c r="A195" s="105" t="s">
        <v>410</v>
      </c>
      <c r="B195" s="107" t="s">
        <v>411</v>
      </c>
      <c r="C195" s="130">
        <f t="shared" si="31"/>
        <v>481707.7289583059</v>
      </c>
      <c r="D195" s="51">
        <f t="shared" si="32"/>
        <v>486421.15265020309</v>
      </c>
      <c r="E195" s="51">
        <f t="shared" si="33"/>
        <v>491528.18463415507</v>
      </c>
      <c r="F195" s="51">
        <f t="shared" si="34"/>
        <v>494878.95964520372</v>
      </c>
      <c r="G195" s="51">
        <f t="shared" si="35"/>
        <v>498208.01837673108</v>
      </c>
      <c r="H195" s="51">
        <f t="shared" si="36"/>
        <v>501335.70360729657</v>
      </c>
      <c r="I195" s="130">
        <f>SUM('CCG WP:SS WP'!I195)</f>
        <v>803321.37176990462</v>
      </c>
      <c r="J195" s="51">
        <f>SUM('CCG WP:SS WP'!J195)</f>
        <v>856450.20106065238</v>
      </c>
      <c r="K195" s="51">
        <f>SUM('CCG WP:SS WP'!K195)</f>
        <v>897586.43704427255</v>
      </c>
      <c r="L195" s="51">
        <f>SUM('CCG WP:SS WP'!L195)</f>
        <v>940411.18359821872</v>
      </c>
      <c r="M195" s="51">
        <f>SUM('CCG WP:SS WP'!M195)</f>
        <v>983482.53064383508</v>
      </c>
      <c r="N195" s="130">
        <f>SUM('CCG WP:SS WP'!N195)</f>
        <v>800223.16370239272</v>
      </c>
      <c r="O195" s="51">
        <f>SUM('CCG WP:SS WP'!O195)</f>
        <v>852306.15781238838</v>
      </c>
      <c r="P195" s="51">
        <f>SUM('CCG WP:SS WP'!P195)</f>
        <v>896135.02872201847</v>
      </c>
      <c r="Q195" s="51">
        <f>SUM('CCG WP:SS WP'!Q195)</f>
        <v>938615.70284209389</v>
      </c>
      <c r="R195" s="51">
        <f>SUM('CCG WP:SS WP'!R195)</f>
        <v>981678.66709697689</v>
      </c>
      <c r="S195" s="51">
        <f>SUM('CCG WP:SS WP'!S195)</f>
        <v>1025404.5379746306</v>
      </c>
      <c r="T195" s="54"/>
    </row>
    <row r="196" spans="1:20">
      <c r="A196" s="105" t="s">
        <v>412</v>
      </c>
      <c r="B196" s="107" t="s">
        <v>413</v>
      </c>
      <c r="C196" s="130">
        <f t="shared" si="31"/>
        <v>944951.25653596502</v>
      </c>
      <c r="D196" s="51">
        <f t="shared" si="32"/>
        <v>952332.60653997259</v>
      </c>
      <c r="E196" s="51">
        <f t="shared" si="33"/>
        <v>959573.01943986805</v>
      </c>
      <c r="F196" s="51">
        <f t="shared" si="34"/>
        <v>966476.41741887736</v>
      </c>
      <c r="G196" s="51">
        <f t="shared" si="35"/>
        <v>973617.24063695152</v>
      </c>
      <c r="H196" s="51">
        <f t="shared" si="36"/>
        <v>980484.61993804853</v>
      </c>
      <c r="I196" s="130">
        <f>SUM('CCG WP:SS WP'!I196)</f>
        <v>1572431.386818344</v>
      </c>
      <c r="J196" s="51">
        <f>SUM('CCG WP:SS WP'!J196)</f>
        <v>1671574.0938004111</v>
      </c>
      <c r="K196" s="51">
        <f>SUM('CCG WP:SS WP'!K196)</f>
        <v>1752489.6991739641</v>
      </c>
      <c r="L196" s="51">
        <f>SUM('CCG WP:SS WP'!L196)</f>
        <v>1837142.3959904509</v>
      </c>
      <c r="M196" s="51">
        <f>SUM('CCG WP:SS WP'!M196)</f>
        <v>1922679.1059558839</v>
      </c>
      <c r="N196" s="130">
        <f>SUM('CCG WP:SS WP'!N196)</f>
        <v>1569773.2018645096</v>
      </c>
      <c r="O196" s="51">
        <f>SUM('CCG WP:SS WP'!O196)</f>
        <v>1668675.2630250815</v>
      </c>
      <c r="P196" s="51">
        <f>SUM('CCG WP:SS WP'!P196)</f>
        <v>1749456.1293095532</v>
      </c>
      <c r="Q196" s="51">
        <f>SUM('CCG WP:SS WP'!Q196)</f>
        <v>1833074.3793720722</v>
      </c>
      <c r="R196" s="51">
        <f>SUM('CCG WP:SS WP'!R196)</f>
        <v>1918434.1475780613</v>
      </c>
      <c r="S196" s="51">
        <f>SUM('CCG WP:SS WP'!S196)</f>
        <v>2005429.4387266398</v>
      </c>
      <c r="T196" s="54"/>
    </row>
    <row r="197" spans="1:20">
      <c r="A197" s="105" t="s">
        <v>414</v>
      </c>
      <c r="B197" s="107" t="s">
        <v>415</v>
      </c>
      <c r="C197" s="130">
        <f t="shared" si="31"/>
        <v>314464.75692078704</v>
      </c>
      <c r="D197" s="51">
        <f t="shared" si="32"/>
        <v>316723.505283946</v>
      </c>
      <c r="E197" s="51">
        <f t="shared" si="33"/>
        <v>319095.56852155627</v>
      </c>
      <c r="F197" s="51">
        <f t="shared" si="34"/>
        <v>321266.00227007346</v>
      </c>
      <c r="G197" s="51">
        <f t="shared" si="35"/>
        <v>323697.05596087739</v>
      </c>
      <c r="H197" s="51">
        <f t="shared" si="36"/>
        <v>325984.90538447531</v>
      </c>
      <c r="I197" s="130">
        <f>SUM('CCG WP:SS WP'!I197)</f>
        <v>523030.30403582164</v>
      </c>
      <c r="J197" s="51">
        <f>SUM('CCG WP:SS WP'!J197)</f>
        <v>555934.40276125842</v>
      </c>
      <c r="K197" s="51">
        <f>SUM('CCG WP:SS WP'!K197)</f>
        <v>582654.12531393592</v>
      </c>
      <c r="L197" s="51">
        <f>SUM('CCG WP:SS WP'!L197)</f>
        <v>610903.58830605226</v>
      </c>
      <c r="M197" s="51">
        <f>SUM('CCG WP:SS WP'!M197)</f>
        <v>639377.1148949581</v>
      </c>
      <c r="N197" s="130">
        <f>SUM('CCG WP:SS WP'!N197)</f>
        <v>522395.56795202871</v>
      </c>
      <c r="O197" s="51">
        <f>SUM('CCG WP:SS WP'!O197)</f>
        <v>554962.28403446055</v>
      </c>
      <c r="P197" s="51">
        <f>SUM('CCG WP:SS WP'!P197)</f>
        <v>581762.60365408869</v>
      </c>
      <c r="Q197" s="51">
        <f>SUM('CCG WP:SS WP'!Q197)</f>
        <v>609331.45093940396</v>
      </c>
      <c r="R197" s="51">
        <f>SUM('CCG WP:SS WP'!R197)</f>
        <v>637818.9084034441</v>
      </c>
      <c r="S197" s="51">
        <f>SUM('CCG WP:SS WP'!S197)</f>
        <v>666751.63745031657</v>
      </c>
      <c r="T197" s="54"/>
    </row>
    <row r="198" spans="1:20">
      <c r="A198" s="105"/>
      <c r="B198" s="107"/>
      <c r="C198" s="131"/>
      <c r="D198" s="51"/>
      <c r="E198" s="51"/>
      <c r="F198" s="51"/>
      <c r="G198" s="51"/>
      <c r="H198" s="51"/>
      <c r="I198" s="131"/>
      <c r="J198" s="51"/>
      <c r="K198" s="51"/>
      <c r="L198" s="51"/>
      <c r="M198" s="51"/>
      <c r="N198" s="131"/>
      <c r="O198" s="51"/>
      <c r="P198" s="51"/>
      <c r="Q198" s="51"/>
      <c r="R198" s="51"/>
      <c r="S198" s="51"/>
    </row>
    <row r="199" spans="1:20">
      <c r="A199" s="105"/>
      <c r="B199" s="107"/>
      <c r="C199" s="131"/>
      <c r="D199" s="51"/>
      <c r="E199" s="51"/>
      <c r="F199" s="51"/>
      <c r="G199" s="51"/>
      <c r="H199" s="51"/>
      <c r="I199" s="131"/>
      <c r="J199" s="51"/>
      <c r="K199" s="51"/>
      <c r="L199" s="51"/>
      <c r="M199" s="51"/>
      <c r="N199" s="131"/>
      <c r="O199" s="51"/>
      <c r="P199" s="51"/>
      <c r="Q199" s="51"/>
      <c r="R199" s="51"/>
      <c r="S199" s="51"/>
    </row>
    <row r="200" spans="1:20">
      <c r="A200" s="105"/>
      <c r="B200" s="107"/>
      <c r="C200" s="131"/>
      <c r="D200" s="51"/>
      <c r="E200" s="51"/>
      <c r="F200" s="51"/>
      <c r="G200" s="51"/>
      <c r="H200" s="51"/>
      <c r="I200" s="131"/>
      <c r="J200" s="51"/>
      <c r="K200" s="51"/>
      <c r="L200" s="51"/>
      <c r="M200" s="51"/>
      <c r="N200" s="131"/>
      <c r="O200" s="51"/>
      <c r="P200" s="51"/>
      <c r="Q200" s="51"/>
      <c r="R200" s="51"/>
      <c r="S200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Notes</vt:lpstr>
      <vt:lpstr>Population</vt:lpstr>
      <vt:lpstr>Quanta</vt:lpstr>
      <vt:lpstr>CCG characteristics</vt:lpstr>
      <vt:lpstr>Baselines</vt:lpstr>
      <vt:lpstr>CCG WP</vt:lpstr>
      <vt:lpstr>PCM WP</vt:lpstr>
      <vt:lpstr>SS WP</vt:lpstr>
      <vt:lpstr>Total WP</vt:lpstr>
      <vt:lpstr>newRawPop2018</vt:lpstr>
      <vt:lpstr>newRawPop2019</vt:lpstr>
      <vt:lpstr>newRawPop2020</vt:lpstr>
      <vt:lpstr>newRawPop2021</vt:lpstr>
      <vt:lpstr>newRawPop2022</vt:lpstr>
      <vt:lpstr>Notes!Print_Area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dcterms:created xsi:type="dcterms:W3CDTF">2019-02-26T15:56:05Z</dcterms:created>
  <dcterms:modified xsi:type="dcterms:W3CDTF">2019-04-12T13:48:39Z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