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HS CB\Analytical Services (Finance)\Analytical Service &amp; Strategic Finance Shared files\publication drafts (for review)\"/>
    </mc:Choice>
  </mc:AlternateContent>
  <bookViews>
    <workbookView xWindow="1275" yWindow="660" windowWidth="24615" windowHeight="10680"/>
  </bookViews>
  <sheets>
    <sheet name="Notes" sheetId="27" r:id="rId1"/>
    <sheet name="2018-19 adjusted baseline" sheetId="21" r:id="rId2"/>
    <sheet name="RCA Calculation" sheetId="22" r:id="rId3"/>
    <sheet name="Running cost allowance (RCA)" sheetId="28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_INDEX_SHEET___ASAP_Utilities" localSheetId="1">#REF!</definedName>
    <definedName name="___INDEX_SHEET___ASAP_Utilities" localSheetId="0">#REF!</definedName>
    <definedName name="___INDEX_SHEET___ASAP_Utilities" localSheetId="3">#REF!</definedName>
    <definedName name="___INDEX_SHEET___ASAP_Utilities">#REF!</definedName>
    <definedName name="_ADS2010">[1]ADS2010_Map!$G$7:$G$388</definedName>
    <definedName name="_xlcn.WorksheetConnection_findCCGslikeminesimilar10andclustersApril2018testv5combinedAsian.xlsxTable191" hidden="1">Table19</definedName>
    <definedName name="_xlcn.WorksheetConnection_findCCGslikeminesimilar10andclustersApril2018testv5combinedAsian.xlsxTable201" hidden="1">Table20</definedName>
    <definedName name="AgeQuintiles">[2]CCG1819!$T$9:$T$200</definedName>
    <definedName name="Agg2Baseline1516">#REF!</definedName>
    <definedName name="Agg2Baseline1819">#REF!</definedName>
    <definedName name="Agg2CloseDfT1516">#REF!</definedName>
    <definedName name="Agg2CloseDfT1819">#REF!</definedName>
    <definedName name="Agg2CloseTarget1617FirstRow">#REF!</definedName>
    <definedName name="Agg2CloseTarget1920FirstRow">#REF!</definedName>
    <definedName name="Agg2OpenTarget1617FirstRow">#REF!</definedName>
    <definedName name="Agg2OpenTarget1920FirstRow">#REF!</definedName>
    <definedName name="Agg2WgtPop1920FirstRow">#REF!</definedName>
    <definedName name="AggCloseTarget1617FirstRow">#REF!</definedName>
    <definedName name="AggCloseTarget1920FirstRow">#REF!</definedName>
    <definedName name="AggOpenTarget1617FirstRow">#REF!</definedName>
    <definedName name="AggOpenTarget1920FirstRow">#REF!</definedName>
    <definedName name="AggWgtPop1920FirstRow">#REF!</definedName>
    <definedName name="AggXPCOBaseline1516">#REF!</definedName>
    <definedName name="AggXPCOBaseline1819">#REF!</definedName>
    <definedName name="AggXPCOCloseDfT1516">#REF!</definedName>
    <definedName name="AggXPCOCloseDfT1819">#REF!</definedName>
    <definedName name="Alloc1920">#REF!</definedName>
    <definedName name="Alloc2021">#REF!</definedName>
    <definedName name="Alloc2122">#REF!</definedName>
    <definedName name="Alloc2223">#REF!</definedName>
    <definedName name="Alloc2324">#REF!</definedName>
    <definedName name="Allocations_2">'[3]Master File'!$C$7:$AC$264</definedName>
    <definedName name="BaseYear">#REF!</definedName>
    <definedName name="CCG18InOutLdn">[2]CCG1819!$F$9:$F$200</definedName>
    <definedName name="CCGAdjBaseline1819">#REF!</definedName>
    <definedName name="CCGCloseDfT1819">#REF!</definedName>
    <definedName name="CCGCloseTarget1920FirstRow">#REF!</definedName>
    <definedName name="CCGCodeList1819">[4]CCG1819!$B$9:$B$200</definedName>
    <definedName name="CCGOpenTarget1920FirstRow">#REF!</definedName>
    <definedName name="CCGQuanta">#REF!</definedName>
    <definedName name="CCGQuanta1819">#REF!</definedName>
    <definedName name="CCGWgtPop1920FirstRow">#REF!</definedName>
    <definedName name="CCGWPop1819">#REF!</definedName>
    <definedName name="ClosingDfTAGG1617">#REF!</definedName>
    <definedName name="ClosingDfTAGG1718">#REF!</definedName>
    <definedName name="ClosingDfTAGG1819">#REF!</definedName>
    <definedName name="ClosingDfTAGG1920">#REF!</definedName>
    <definedName name="ClosingDfTAGG2021">#REF!</definedName>
    <definedName name="ClosingDfTAGG2122">#REF!</definedName>
    <definedName name="ClosingDfTAGG2223">#REF!</definedName>
    <definedName name="ClosingDfTAGG2324">#REF!</definedName>
    <definedName name="ClosingDfTCCG1617">#REF!</definedName>
    <definedName name="ClosingDfTCCG1718">#REF!</definedName>
    <definedName name="ClosingDfTCCG1819">#REF!</definedName>
    <definedName name="ClosingDfTCCG1920">#REF!</definedName>
    <definedName name="ClosingDfTCCG2021">#REF!</definedName>
    <definedName name="ClosingDfTCCG2122">#REF!</definedName>
    <definedName name="ClosingDfTCCG2223">#REF!</definedName>
    <definedName name="ClosingDfTCCG2324">#REF!</definedName>
    <definedName name="ClosingDfTPCM1617">#REF!</definedName>
    <definedName name="ClosingDfTPCM1718">#REF!</definedName>
    <definedName name="ClosingDfTPCM1819">#REF!</definedName>
    <definedName name="ClosingDfTPCM1920">#REF!</definedName>
    <definedName name="ClosingDfTPCM2021">#REF!</definedName>
    <definedName name="ClosingDfTPCM2122">#REF!</definedName>
    <definedName name="ClosingDfTPCM2223">#REF!</definedName>
    <definedName name="ClosingDfTPCM2324">#REF!</definedName>
    <definedName name="ClosingDfTSS1617">#REF!</definedName>
    <definedName name="ClosingDfTSS1718">#REF!</definedName>
    <definedName name="ClosingDfTSS1819">#REF!</definedName>
    <definedName name="ClosingDfTSS1920">#REF!</definedName>
    <definedName name="ClosingDfTSS2021">#REF!</definedName>
    <definedName name="ClosingDfTSS2122">#REF!</definedName>
    <definedName name="ClosingDfTSS2223">#REF!</definedName>
    <definedName name="ClosingDfTSS2324">#REF!</definedName>
    <definedName name="CommStream">#REF!</definedName>
    <definedName name="female" localSheetId="1">#REF!</definedName>
    <definedName name="female" localSheetId="0">#REF!</definedName>
    <definedName name="female" localSheetId="3">#REF!</definedName>
    <definedName name="female">#REF!</definedName>
    <definedName name="femaleimprove" localSheetId="1">#REF!</definedName>
    <definedName name="femaleimprove" localSheetId="0">#REF!</definedName>
    <definedName name="femaleimprove" localSheetId="3">#REF!</definedName>
    <definedName name="femaleimprove">#REF!</definedName>
    <definedName name="Females" localSheetId="1">#REF!</definedName>
    <definedName name="Females" localSheetId="0">#REF!</definedName>
    <definedName name="Females" localSheetId="3">#REF!</definedName>
    <definedName name="Females">#REF!</definedName>
    <definedName name="femaletab" localSheetId="1">#REF!</definedName>
    <definedName name="femaletab" localSheetId="3">#REF!</definedName>
    <definedName name="femaletab">#REF!</definedName>
    <definedName name="FinAllocAGG1617">#REF!</definedName>
    <definedName name="FinAllocAGG1718">#REF!</definedName>
    <definedName name="FinAllocAGG1819">#REF!</definedName>
    <definedName name="FinAllocAGG1920">#REF!</definedName>
    <definedName name="FinAllocAGG2021">#REF!</definedName>
    <definedName name="FinAllocAGG2122">#REF!</definedName>
    <definedName name="FinAllocAGG2223">#REF!</definedName>
    <definedName name="FinAllocAGG2324">#REF!</definedName>
    <definedName name="FinAllocCCG1617">#REF!</definedName>
    <definedName name="FinAllocCCG1718">#REF!</definedName>
    <definedName name="FinAllocCCG1819">#REF!</definedName>
    <definedName name="FinAllocCCG1920">#REF!</definedName>
    <definedName name="FinAllocCCG2021">#REF!</definedName>
    <definedName name="FinAllocCCG2122">#REF!</definedName>
    <definedName name="FinAllocCCG2223">#REF!</definedName>
    <definedName name="FinAllocCCG2324">#REF!</definedName>
    <definedName name="FinAllocPCM1617">#REF!</definedName>
    <definedName name="FinAllocPCM1718">#REF!</definedName>
    <definedName name="FinAllocPCM1819">#REF!</definedName>
    <definedName name="FinAllocPCM1920">#REF!</definedName>
    <definedName name="FinAllocPCM2021">#REF!</definedName>
    <definedName name="FinAllocPCM2122">#REF!</definedName>
    <definedName name="FinAllocPCM2223">#REF!</definedName>
    <definedName name="FinAllocPCM2324">#REF!</definedName>
    <definedName name="FinAllocSS1617">#REF!</definedName>
    <definedName name="FinAllocSS1718">#REF!</definedName>
    <definedName name="FinAllocSS1819">#REF!</definedName>
    <definedName name="FinAllocSS1920">#REF!</definedName>
    <definedName name="FinAllocSS2021">#REF!</definedName>
    <definedName name="FinAllocSS2122">#REF!</definedName>
    <definedName name="FinAllocSS2223">#REF!</definedName>
    <definedName name="FinAllocSS2324">#REF!</definedName>
    <definedName name="fn">[5]Intro!$B$1</definedName>
    <definedName name="FormerAreaTeams">#REF!</definedName>
    <definedName name="HRG_Codes" localSheetId="1">#REF!</definedName>
    <definedName name="HRG_Codes" localSheetId="0">#REF!</definedName>
    <definedName name="HRG_Codes" localSheetId="3">#REF!</definedName>
    <definedName name="HRG_Codes">#REF!</definedName>
    <definedName name="ICD_Codes" localSheetId="1">#REF!</definedName>
    <definedName name="ICD_Codes" localSheetId="0">#REF!</definedName>
    <definedName name="ICD_Codes" localSheetId="3">#REF!</definedName>
    <definedName name="ICD_Codes">#REF!</definedName>
    <definedName name="IMDAgeMatrix">[2]CCG1819!$U$9:$U$200</definedName>
    <definedName name="IMDdecile">#REF!</definedName>
    <definedName name="IMDQuintiles">[2]CCG1819!$S$9:$S$200</definedName>
    <definedName name="male" localSheetId="1">#REF!</definedName>
    <definedName name="male" localSheetId="0">#REF!</definedName>
    <definedName name="male" localSheetId="3">#REF!</definedName>
    <definedName name="male">#REF!</definedName>
    <definedName name="maleimprove" localSheetId="1">#REF!</definedName>
    <definedName name="maleimprove" localSheetId="3">#REF!</definedName>
    <definedName name="maleimprove">#REF!</definedName>
    <definedName name="maletab" localSheetId="1">#REF!</definedName>
    <definedName name="maletab" localSheetId="3">#REF!</definedName>
    <definedName name="maletab">#REF!</definedName>
    <definedName name="MinAllocCCG1617">#REF!</definedName>
    <definedName name="MinAllocCCG1718">#REF!</definedName>
    <definedName name="MinAllocCCG1819">#REF!</definedName>
    <definedName name="MinAllocCCG1920">#REF!</definedName>
    <definedName name="MinAllocCCG2021">#REF!</definedName>
    <definedName name="MinAllocCCG2122">#REF!</definedName>
    <definedName name="MinAllocCCG2223">#REF!</definedName>
    <definedName name="MinAllocCCG2324">#REF!</definedName>
    <definedName name="MinAllocPCM1617">#REF!</definedName>
    <definedName name="MinAllocPCM1718">#REF!</definedName>
    <definedName name="MinAllocPCM1819">#REF!</definedName>
    <definedName name="MinAllocPCM1920">#REF!</definedName>
    <definedName name="MinAllocPCM2021">#REF!</definedName>
    <definedName name="MinAllocPCM2122">#REF!</definedName>
    <definedName name="MinAllocPCM2223">#REF!</definedName>
    <definedName name="MinAllocPCM2324">#REF!</definedName>
    <definedName name="MinAllocSS1617">#REF!</definedName>
    <definedName name="MinAllocSS1718">#REF!</definedName>
    <definedName name="MinAllocSS1819">#REF!</definedName>
    <definedName name="MinAllocSS1920">#REF!</definedName>
    <definedName name="MinAllocSS2021">#REF!</definedName>
    <definedName name="MinAllocSS2122">#REF!</definedName>
    <definedName name="MinAllocSS2223">#REF!</definedName>
    <definedName name="MinAllocSS2324">#REF!</definedName>
    <definedName name="MinPerCapGrowth">#REF!</definedName>
    <definedName name="newRawPop2018" localSheetId="1">#REF!</definedName>
    <definedName name="newRawPop2018" localSheetId="3">#REF!</definedName>
    <definedName name="newRawPop2018">#REF!</definedName>
    <definedName name="newRawPop2019" localSheetId="1">#REF!</definedName>
    <definedName name="newRawPop2019" localSheetId="3">#REF!</definedName>
    <definedName name="newRawPop2019">#REF!</definedName>
    <definedName name="newRawPop2020" localSheetId="1">#REF!</definedName>
    <definedName name="newRawPop2020" localSheetId="3">#REF!</definedName>
    <definedName name="newRawPop2020">#REF!</definedName>
    <definedName name="newRawPop2021" localSheetId="1">#REF!</definedName>
    <definedName name="newRawPop2021" localSheetId="3">#REF!</definedName>
    <definedName name="newRawPop2021">#REF!</definedName>
    <definedName name="newRawPop2022" localSheetId="1">#REF!</definedName>
    <definedName name="newRawPop2022" localSheetId="3">#REF!</definedName>
    <definedName name="newRawPop2022">#REF!</definedName>
    <definedName name="newRawPop2023" localSheetId="1">#REF!</definedName>
    <definedName name="newRawPop2023" localSheetId="3">#REF!</definedName>
    <definedName name="newRawPop2023">#REF!</definedName>
    <definedName name="NHSE_AreaOffice">#REF!</definedName>
    <definedName name="NHSE_Region">#REF!</definedName>
    <definedName name="Number_of_Reporting_Years">#REF!</definedName>
    <definedName name="ONSType">#REF!</definedName>
    <definedName name="OP_PERSONS" localSheetId="1">#REF!</definedName>
    <definedName name="OP_PERSONS" localSheetId="3">#REF!</definedName>
    <definedName name="OP_PERSONS">#REF!</definedName>
    <definedName name="OPCS_Codes" localSheetId="1">#REF!</definedName>
    <definedName name="OPCS_Codes" localSheetId="3">#REF!</definedName>
    <definedName name="OPCS_Codes">#REF!</definedName>
    <definedName name="PCMCloseTarget1617FirstRow">#REF!</definedName>
    <definedName name="PCMCloseTarget1920FirstRow">#REF!</definedName>
    <definedName name="PCMedBaseline1516">#REF!</definedName>
    <definedName name="PCMedBaseline1819">#REF!</definedName>
    <definedName name="PCMedCloseDfT1516">#REF!</definedName>
    <definedName name="PCMedCloseDfT1819">#REF!</definedName>
    <definedName name="PCMedQuanta">#REF!</definedName>
    <definedName name="PCMedQuanta1819">#REF!</definedName>
    <definedName name="PCMedWPop1516">#REF!</definedName>
    <definedName name="PCMedWPop1819">#REF!</definedName>
    <definedName name="PCMOpenTarget1617FirstRow">#REF!</definedName>
    <definedName name="PCMOpenTarget1920FirstRow">#REF!</definedName>
    <definedName name="PCMWgtPop1920FirstRow">#REF!</definedName>
    <definedName name="PCOthCloseDfT1516">#REF!</definedName>
    <definedName name="PCOtherBaseline1516">#REF!</definedName>
    <definedName name="PCOtherBaseline1819">#REF!</definedName>
    <definedName name="PCOtherCloseTarget1617FirstRow">#REF!</definedName>
    <definedName name="PCOtherOpenTarget1617FirstRow">#REF!</definedName>
    <definedName name="PCOtherQuanta">#REF!</definedName>
    <definedName name="PCOtherQuanta1819">#REF!</definedName>
    <definedName name="PCOtherWPop1516">#REF!</definedName>
    <definedName name="PCOtherWPop1819">#REF!</definedName>
    <definedName name="Persons" localSheetId="1">#REF!</definedName>
    <definedName name="Persons" localSheetId="3">#REF!</definedName>
    <definedName name="Persons">#REF!</definedName>
    <definedName name="_xlnm.Print_Area" localSheetId="0">Notes!$A$1:$H$68</definedName>
    <definedName name="_xlnm.Print_Area" localSheetId="3">'Running cost allowance (RCA)'!$A$1:$F$310</definedName>
    <definedName name="_xlnm.Print_Titles" localSheetId="3">'Running cost allowance (RCA)'!$1:$6</definedName>
    <definedName name="RawPop2015">#REF!</definedName>
    <definedName name="RawPop2016">#REF!</definedName>
    <definedName name="RawPop2017">#REF!</definedName>
    <definedName name="RawPop2018">#REF!</definedName>
    <definedName name="RawPop2019">#REF!</definedName>
    <definedName name="RawPop2020">#REF!</definedName>
    <definedName name="Region18">[2]CCG1819!$E$9:$E$200</definedName>
    <definedName name="ReportingYears">#REF!</definedName>
    <definedName name="SSBaseline1516">#REF!</definedName>
    <definedName name="SSBaseline1819">#REF!</definedName>
    <definedName name="SSCloseDfT1516">#REF!</definedName>
    <definedName name="SSCloseDfT1819">#REF!</definedName>
    <definedName name="SSCloseTarget1617FirstRow">#REF!</definedName>
    <definedName name="SSCloseTarget1920FirstRow">#REF!</definedName>
    <definedName name="SSOpenTarget1617FirstRow">#REF!</definedName>
    <definedName name="SSOpenTarget1920FirstRow">#REF!</definedName>
    <definedName name="SSQuanta">#REF!</definedName>
    <definedName name="SSQuanta1819">#REF!</definedName>
    <definedName name="SSWgtPop1920FirstRow">#REF!</definedName>
    <definedName name="SSWPop1516">#REF!</definedName>
    <definedName name="SSWPop1819">#REF!</definedName>
    <definedName name="Threshold">#REF!</definedName>
    <definedName name="TrackVariable">#REF!</definedName>
  </definedNames>
  <calcPr calcId="171027"/>
</workbook>
</file>

<file path=xl/calcChain.xml><?xml version="1.0" encoding="utf-8"?>
<calcChain xmlns="http://schemas.openxmlformats.org/spreadsheetml/2006/main">
  <c r="C197" i="21" l="1"/>
  <c r="C198" i="21"/>
  <c r="C5" i="21" l="1"/>
  <c r="D8" i="22" l="1"/>
  <c r="E8" i="22" l="1"/>
  <c r="F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109" i="22"/>
  <c r="G110" i="22"/>
  <c r="G111" i="22"/>
  <c r="G112" i="22"/>
  <c r="G113" i="22"/>
  <c r="G114" i="22"/>
  <c r="G115" i="22"/>
  <c r="G116" i="22"/>
  <c r="G117" i="22"/>
  <c r="G118" i="22"/>
  <c r="G119" i="22"/>
  <c r="G120" i="22"/>
  <c r="G121" i="22"/>
  <c r="G122" i="22"/>
  <c r="G123" i="22"/>
  <c r="G124" i="22"/>
  <c r="G126" i="22"/>
  <c r="G127" i="22"/>
  <c r="G128" i="22"/>
  <c r="G129" i="22"/>
  <c r="G130" i="22"/>
  <c r="G131" i="22"/>
  <c r="G132" i="22"/>
  <c r="G133" i="22"/>
  <c r="G134" i="22"/>
  <c r="G135" i="22"/>
  <c r="G136" i="22"/>
  <c r="G137" i="22"/>
  <c r="G138" i="22"/>
  <c r="G139" i="22"/>
  <c r="G140" i="22"/>
  <c r="G141" i="22"/>
  <c r="G142" i="22"/>
  <c r="G143" i="22"/>
  <c r="G144" i="22"/>
  <c r="G145" i="22"/>
  <c r="G146" i="22"/>
  <c r="G147" i="22"/>
  <c r="G148" i="22"/>
  <c r="G149" i="22"/>
  <c r="G150" i="22"/>
  <c r="G151" i="22"/>
  <c r="G152" i="22"/>
  <c r="G153" i="22"/>
  <c r="G154" i="22"/>
  <c r="G155" i="22"/>
  <c r="G156" i="22"/>
  <c r="G157" i="22"/>
  <c r="G158" i="22"/>
  <c r="G159" i="22"/>
  <c r="G160" i="22"/>
  <c r="G161" i="22"/>
  <c r="G162" i="22"/>
  <c r="G163" i="22"/>
  <c r="G164" i="22"/>
  <c r="G165" i="22"/>
  <c r="G166" i="22"/>
  <c r="G167" i="22"/>
  <c r="G168" i="22"/>
  <c r="G169" i="22"/>
  <c r="G170" i="22"/>
  <c r="G171" i="22"/>
  <c r="G172" i="22"/>
  <c r="G173" i="22"/>
  <c r="G174" i="22"/>
  <c r="G175" i="22"/>
  <c r="G176" i="22"/>
  <c r="G177" i="22"/>
  <c r="G178" i="22"/>
  <c r="G179" i="22"/>
  <c r="G180" i="22"/>
  <c r="G181" i="22"/>
  <c r="G182" i="22"/>
  <c r="G183" i="22"/>
  <c r="G184" i="22"/>
  <c r="G185" i="22"/>
  <c r="G186" i="22"/>
  <c r="G187" i="22"/>
  <c r="G188" i="22"/>
  <c r="G189" i="22"/>
  <c r="G190" i="22"/>
  <c r="G191" i="22"/>
  <c r="G192" i="22"/>
  <c r="G193" i="22"/>
  <c r="G194" i="22"/>
  <c r="G195" i="22"/>
  <c r="G196" i="22"/>
  <c r="G197" i="22"/>
  <c r="G198" i="22"/>
  <c r="G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E197" i="21"/>
  <c r="D48" i="22" s="1"/>
  <c r="F197" i="21"/>
  <c r="H197" i="21"/>
  <c r="G48" i="22" s="1"/>
  <c r="I197" i="21"/>
  <c r="E198" i="21"/>
  <c r="D125" i="22" s="1"/>
  <c r="F198" i="21"/>
  <c r="H198" i="21"/>
  <c r="G125" i="22" s="1"/>
  <c r="I198" i="21"/>
  <c r="D198" i="21"/>
  <c r="D197" i="21"/>
  <c r="D5" i="21" l="1"/>
  <c r="I5" i="21"/>
  <c r="E153" i="22"/>
  <c r="F153" i="22"/>
  <c r="E112" i="22"/>
  <c r="I112" i="22" s="1"/>
  <c r="F112" i="22"/>
  <c r="E72" i="22"/>
  <c r="I72" i="22" s="1"/>
  <c r="F72" i="22"/>
  <c r="J72" i="22" s="1"/>
  <c r="E39" i="22"/>
  <c r="I39" i="22" s="1"/>
  <c r="F39" i="22"/>
  <c r="E176" i="22"/>
  <c r="F176" i="22"/>
  <c r="E128" i="22"/>
  <c r="I128" i="22" s="1"/>
  <c r="F128" i="22"/>
  <c r="J128" i="22" s="1"/>
  <c r="E79" i="22"/>
  <c r="I79" i="22" s="1"/>
  <c r="F79" i="22"/>
  <c r="J79" i="22" s="1"/>
  <c r="E125" i="22"/>
  <c r="F125" i="22"/>
  <c r="J125" i="22" s="1"/>
  <c r="E191" i="22"/>
  <c r="F191" i="22"/>
  <c r="J191" i="22" s="1"/>
  <c r="E183" i="22"/>
  <c r="I183" i="22" s="1"/>
  <c r="F183" i="22"/>
  <c r="E175" i="22"/>
  <c r="I175" i="22" s="1"/>
  <c r="F175" i="22"/>
  <c r="J175" i="22" s="1"/>
  <c r="E167" i="22"/>
  <c r="F167" i="22"/>
  <c r="J167" i="22" s="1"/>
  <c r="E159" i="22"/>
  <c r="F159" i="22"/>
  <c r="J159" i="22" s="1"/>
  <c r="E151" i="22"/>
  <c r="I151" i="22" s="1"/>
  <c r="F151" i="22"/>
  <c r="J151" i="22" s="1"/>
  <c r="E143" i="22"/>
  <c r="I143" i="22" s="1"/>
  <c r="F143" i="22"/>
  <c r="J143" i="22" s="1"/>
  <c r="E135" i="22"/>
  <c r="F135" i="22"/>
  <c r="J135" i="22" s="1"/>
  <c r="E127" i="22"/>
  <c r="F127" i="22"/>
  <c r="J127" i="22" s="1"/>
  <c r="E118" i="22"/>
  <c r="I118" i="22" s="1"/>
  <c r="F118" i="22"/>
  <c r="J118" i="22" s="1"/>
  <c r="E110" i="22"/>
  <c r="I110" i="22" s="1"/>
  <c r="F110" i="22"/>
  <c r="J110" i="22" s="1"/>
  <c r="E102" i="22"/>
  <c r="F102" i="22"/>
  <c r="J102" i="22" s="1"/>
  <c r="E94" i="22"/>
  <c r="F94" i="22"/>
  <c r="J94" i="22" s="1"/>
  <c r="E86" i="22"/>
  <c r="I86" i="22" s="1"/>
  <c r="F86" i="22"/>
  <c r="J86" i="22" s="1"/>
  <c r="E78" i="22"/>
  <c r="I78" i="22" s="1"/>
  <c r="F78" i="22"/>
  <c r="J78" i="22" s="1"/>
  <c r="E70" i="22"/>
  <c r="F70" i="22"/>
  <c r="J70" i="22" s="1"/>
  <c r="E62" i="22"/>
  <c r="F62" i="22"/>
  <c r="J62" i="22" s="1"/>
  <c r="E54" i="22"/>
  <c r="I54" i="22" s="1"/>
  <c r="F54" i="22"/>
  <c r="J54" i="22" s="1"/>
  <c r="E45" i="22"/>
  <c r="I45" i="22" s="1"/>
  <c r="F45" i="22"/>
  <c r="J45" i="22" s="1"/>
  <c r="E37" i="22"/>
  <c r="I37" i="22" s="1"/>
  <c r="F37" i="22"/>
  <c r="J37" i="22" s="1"/>
  <c r="E29" i="22"/>
  <c r="F29" i="22"/>
  <c r="J29" i="22" s="1"/>
  <c r="E21" i="22"/>
  <c r="I21" i="22" s="1"/>
  <c r="F21" i="22"/>
  <c r="J21" i="22" s="1"/>
  <c r="E13" i="22"/>
  <c r="I13" i="22" s="1"/>
  <c r="F13" i="22"/>
  <c r="J13" i="22" s="1"/>
  <c r="E193" i="22"/>
  <c r="F193" i="22"/>
  <c r="J193" i="22" s="1"/>
  <c r="E145" i="22"/>
  <c r="F145" i="22"/>
  <c r="J145" i="22" s="1"/>
  <c r="E96" i="22"/>
  <c r="I96" i="22" s="1"/>
  <c r="F96" i="22"/>
  <c r="J96" i="22" s="1"/>
  <c r="E56" i="22"/>
  <c r="I56" i="22" s="1"/>
  <c r="F56" i="22"/>
  <c r="J56" i="22" s="1"/>
  <c r="E31" i="22"/>
  <c r="I31" i="22" s="1"/>
  <c r="F31" i="22"/>
  <c r="J31" i="22" s="1"/>
  <c r="E15" i="22"/>
  <c r="F15" i="22"/>
  <c r="J15" i="22" s="1"/>
  <c r="E168" i="22"/>
  <c r="I168" i="22" s="1"/>
  <c r="F168" i="22"/>
  <c r="J168" i="22" s="1"/>
  <c r="E119" i="22"/>
  <c r="I119" i="22" s="1"/>
  <c r="F119" i="22"/>
  <c r="J119" i="22" s="1"/>
  <c r="E71" i="22"/>
  <c r="F71" i="22"/>
  <c r="J71" i="22" s="1"/>
  <c r="E46" i="22"/>
  <c r="F46" i="22"/>
  <c r="J46" i="22" s="1"/>
  <c r="E30" i="22"/>
  <c r="I30" i="22" s="1"/>
  <c r="F30" i="22"/>
  <c r="J30" i="22" s="1"/>
  <c r="E14" i="22"/>
  <c r="I14" i="22" s="1"/>
  <c r="F14" i="22"/>
  <c r="J14" i="22" s="1"/>
  <c r="E198" i="22"/>
  <c r="I198" i="22" s="1"/>
  <c r="F198" i="22"/>
  <c r="J198" i="22" s="1"/>
  <c r="E190" i="22"/>
  <c r="F190" i="22"/>
  <c r="J190" i="22" s="1"/>
  <c r="E182" i="22"/>
  <c r="I182" i="22" s="1"/>
  <c r="F182" i="22"/>
  <c r="J182" i="22" s="1"/>
  <c r="E174" i="22"/>
  <c r="I174" i="22" s="1"/>
  <c r="F174" i="22"/>
  <c r="J174" i="22" s="1"/>
  <c r="E166" i="22"/>
  <c r="F166" i="22"/>
  <c r="J166" i="22" s="1"/>
  <c r="E158" i="22"/>
  <c r="F158" i="22"/>
  <c r="J158" i="22" s="1"/>
  <c r="E150" i="22"/>
  <c r="I150" i="22" s="1"/>
  <c r="F150" i="22"/>
  <c r="J150" i="22" s="1"/>
  <c r="E142" i="22"/>
  <c r="I142" i="22" s="1"/>
  <c r="F142" i="22"/>
  <c r="J142" i="22" s="1"/>
  <c r="E134" i="22"/>
  <c r="I134" i="22" s="1"/>
  <c r="F134" i="22"/>
  <c r="J134" i="22" s="1"/>
  <c r="E126" i="22"/>
  <c r="F126" i="22"/>
  <c r="E117" i="22"/>
  <c r="I117" i="22" s="1"/>
  <c r="F117" i="22"/>
  <c r="J117" i="22" s="1"/>
  <c r="E109" i="22"/>
  <c r="I109" i="22" s="1"/>
  <c r="F109" i="22"/>
  <c r="J109" i="22" s="1"/>
  <c r="E101" i="22"/>
  <c r="I101" i="22" s="1"/>
  <c r="F101" i="22"/>
  <c r="J101" i="22" s="1"/>
  <c r="E93" i="22"/>
  <c r="F93" i="22"/>
  <c r="J93" i="22" s="1"/>
  <c r="E85" i="22"/>
  <c r="I85" i="22" s="1"/>
  <c r="F85" i="22"/>
  <c r="J85" i="22" s="1"/>
  <c r="E77" i="22"/>
  <c r="I77" i="22" s="1"/>
  <c r="F77" i="22"/>
  <c r="J77" i="22" s="1"/>
  <c r="E69" i="22"/>
  <c r="I69" i="22" s="1"/>
  <c r="F69" i="22"/>
  <c r="J69" i="22" s="1"/>
  <c r="E61" i="22"/>
  <c r="F61" i="22"/>
  <c r="J61" i="22" s="1"/>
  <c r="E53" i="22"/>
  <c r="I53" i="22" s="1"/>
  <c r="F53" i="22"/>
  <c r="J53" i="22" s="1"/>
  <c r="E44" i="22"/>
  <c r="I44" i="22" s="1"/>
  <c r="F44" i="22"/>
  <c r="J44" i="22" s="1"/>
  <c r="E36" i="22"/>
  <c r="I36" i="22" s="1"/>
  <c r="F36" i="22"/>
  <c r="J36" i="22" s="1"/>
  <c r="E28" i="22"/>
  <c r="I28" i="22" s="1"/>
  <c r="F28" i="22"/>
  <c r="J28" i="22" s="1"/>
  <c r="E20" i="22"/>
  <c r="I20" i="22" s="1"/>
  <c r="F20" i="22"/>
  <c r="J20" i="22" s="1"/>
  <c r="E12" i="22"/>
  <c r="I12" i="22" s="1"/>
  <c r="F12" i="22"/>
  <c r="J12" i="22" s="1"/>
  <c r="E161" i="22"/>
  <c r="I161" i="22" s="1"/>
  <c r="F161" i="22"/>
  <c r="J161" i="22" s="1"/>
  <c r="E104" i="22"/>
  <c r="F104" i="22"/>
  <c r="J104" i="22" s="1"/>
  <c r="E64" i="22"/>
  <c r="I64" i="22" s="1"/>
  <c r="F64" i="22"/>
  <c r="J64" i="22" s="1"/>
  <c r="E23" i="22"/>
  <c r="I23" i="22" s="1"/>
  <c r="F23" i="22"/>
  <c r="J23" i="22" s="1"/>
  <c r="E144" i="22"/>
  <c r="I144" i="22" s="1"/>
  <c r="F144" i="22"/>
  <c r="E87" i="22"/>
  <c r="F87" i="22"/>
  <c r="J87" i="22" s="1"/>
  <c r="E189" i="22"/>
  <c r="I189" i="22" s="1"/>
  <c r="F189" i="22"/>
  <c r="J189" i="22" s="1"/>
  <c r="E173" i="22"/>
  <c r="I173" i="22" s="1"/>
  <c r="F173" i="22"/>
  <c r="J173" i="22" s="1"/>
  <c r="E165" i="22"/>
  <c r="I165" i="22" s="1"/>
  <c r="F165" i="22"/>
  <c r="J165" i="22" s="1"/>
  <c r="E157" i="22"/>
  <c r="F157" i="22"/>
  <c r="J157" i="22" s="1"/>
  <c r="E149" i="22"/>
  <c r="I149" i="22" s="1"/>
  <c r="F149" i="22"/>
  <c r="J149" i="22" s="1"/>
  <c r="E141" i="22"/>
  <c r="I141" i="22" s="1"/>
  <c r="F141" i="22"/>
  <c r="J141" i="22" s="1"/>
  <c r="E133" i="22"/>
  <c r="I133" i="22" s="1"/>
  <c r="F133" i="22"/>
  <c r="J133" i="22" s="1"/>
  <c r="E124" i="22"/>
  <c r="F124" i="22"/>
  <c r="J124" i="22" s="1"/>
  <c r="E116" i="22"/>
  <c r="I116" i="22" s="1"/>
  <c r="F116" i="22"/>
  <c r="J116" i="22" s="1"/>
  <c r="E108" i="22"/>
  <c r="I108" i="22" s="1"/>
  <c r="F108" i="22"/>
  <c r="J108" i="22" s="1"/>
  <c r="E100" i="22"/>
  <c r="I100" i="22" s="1"/>
  <c r="F100" i="22"/>
  <c r="J100" i="22" s="1"/>
  <c r="E92" i="22"/>
  <c r="F92" i="22"/>
  <c r="J92" i="22" s="1"/>
  <c r="E84" i="22"/>
  <c r="I84" i="22" s="1"/>
  <c r="F84" i="22"/>
  <c r="J84" i="22" s="1"/>
  <c r="E76" i="22"/>
  <c r="I76" i="22" s="1"/>
  <c r="F76" i="22"/>
  <c r="J76" i="22" s="1"/>
  <c r="E68" i="22"/>
  <c r="I68" i="22" s="1"/>
  <c r="F68" i="22"/>
  <c r="J68" i="22" s="1"/>
  <c r="E60" i="22"/>
  <c r="F60" i="22"/>
  <c r="J60" i="22" s="1"/>
  <c r="E52" i="22"/>
  <c r="I52" i="22" s="1"/>
  <c r="F52" i="22"/>
  <c r="J52" i="22" s="1"/>
  <c r="E43" i="22"/>
  <c r="I43" i="22" s="1"/>
  <c r="F43" i="22"/>
  <c r="J43" i="22" s="1"/>
  <c r="E35" i="22"/>
  <c r="I35" i="22" s="1"/>
  <c r="F35" i="22"/>
  <c r="J35" i="22" s="1"/>
  <c r="E27" i="22"/>
  <c r="F27" i="22"/>
  <c r="J27" i="22" s="1"/>
  <c r="E19" i="22"/>
  <c r="I19" i="22" s="1"/>
  <c r="F19" i="22"/>
  <c r="J19" i="22" s="1"/>
  <c r="E11" i="22"/>
  <c r="I11" i="22" s="1"/>
  <c r="F11" i="22"/>
  <c r="J11" i="22" s="1"/>
  <c r="E169" i="22"/>
  <c r="I169" i="22" s="1"/>
  <c r="F169" i="22"/>
  <c r="J169" i="22" s="1"/>
  <c r="E120" i="22"/>
  <c r="F120" i="22"/>
  <c r="J120" i="22" s="1"/>
  <c r="E192" i="22"/>
  <c r="I192" i="22" s="1"/>
  <c r="F192" i="22"/>
  <c r="J192" i="22" s="1"/>
  <c r="E152" i="22"/>
  <c r="I152" i="22" s="1"/>
  <c r="F152" i="22"/>
  <c r="J152" i="22" s="1"/>
  <c r="E95" i="22"/>
  <c r="I95" i="22" s="1"/>
  <c r="F95" i="22"/>
  <c r="J95" i="22" s="1"/>
  <c r="E55" i="22"/>
  <c r="F55" i="22"/>
  <c r="J55" i="22" s="1"/>
  <c r="E197" i="22"/>
  <c r="I197" i="22" s="1"/>
  <c r="F197" i="22"/>
  <c r="J197" i="22" s="1"/>
  <c r="E181" i="22"/>
  <c r="I181" i="22" s="1"/>
  <c r="F181" i="22"/>
  <c r="J181" i="22" s="1"/>
  <c r="E196" i="22"/>
  <c r="I196" i="22" s="1"/>
  <c r="F196" i="22"/>
  <c r="J196" i="22" s="1"/>
  <c r="E188" i="22"/>
  <c r="I188" i="22" s="1"/>
  <c r="F188" i="22"/>
  <c r="J188" i="22" s="1"/>
  <c r="E180" i="22"/>
  <c r="I180" i="22" s="1"/>
  <c r="F180" i="22"/>
  <c r="J180" i="22" s="1"/>
  <c r="E172" i="22"/>
  <c r="I172" i="22" s="1"/>
  <c r="F172" i="22"/>
  <c r="J172" i="22" s="1"/>
  <c r="E164" i="22"/>
  <c r="I164" i="22" s="1"/>
  <c r="F164" i="22"/>
  <c r="J164" i="22" s="1"/>
  <c r="E156" i="22"/>
  <c r="I156" i="22" s="1"/>
  <c r="F156" i="22"/>
  <c r="J156" i="22" s="1"/>
  <c r="E148" i="22"/>
  <c r="I148" i="22" s="1"/>
  <c r="F148" i="22"/>
  <c r="J148" i="22" s="1"/>
  <c r="E140" i="22"/>
  <c r="I140" i="22" s="1"/>
  <c r="F140" i="22"/>
  <c r="J140" i="22" s="1"/>
  <c r="E132" i="22"/>
  <c r="I132" i="22" s="1"/>
  <c r="F132" i="22"/>
  <c r="J132" i="22" s="1"/>
  <c r="E123" i="22"/>
  <c r="I123" i="22" s="1"/>
  <c r="F123" i="22"/>
  <c r="J123" i="22" s="1"/>
  <c r="E115" i="22"/>
  <c r="I115" i="22" s="1"/>
  <c r="F115" i="22"/>
  <c r="J115" i="22" s="1"/>
  <c r="E107" i="22"/>
  <c r="I107" i="22" s="1"/>
  <c r="F107" i="22"/>
  <c r="J107" i="22" s="1"/>
  <c r="E99" i="22"/>
  <c r="I99" i="22" s="1"/>
  <c r="F99" i="22"/>
  <c r="J99" i="22" s="1"/>
  <c r="E91" i="22"/>
  <c r="I91" i="22" s="1"/>
  <c r="F91" i="22"/>
  <c r="J91" i="22" s="1"/>
  <c r="E83" i="22"/>
  <c r="I83" i="22" s="1"/>
  <c r="F83" i="22"/>
  <c r="J83" i="22" s="1"/>
  <c r="E75" i="22"/>
  <c r="I75" i="22" s="1"/>
  <c r="F75" i="22"/>
  <c r="J75" i="22" s="1"/>
  <c r="E67" i="22"/>
  <c r="I67" i="22" s="1"/>
  <c r="F67" i="22"/>
  <c r="J67" i="22" s="1"/>
  <c r="E59" i="22"/>
  <c r="I59" i="22" s="1"/>
  <c r="F59" i="22"/>
  <c r="J59" i="22" s="1"/>
  <c r="E51" i="22"/>
  <c r="I51" i="22" s="1"/>
  <c r="F51" i="22"/>
  <c r="J51" i="22" s="1"/>
  <c r="E42" i="22"/>
  <c r="I42" i="22" s="1"/>
  <c r="F42" i="22"/>
  <c r="J42" i="22" s="1"/>
  <c r="E34" i="22"/>
  <c r="I34" i="22" s="1"/>
  <c r="F34" i="22"/>
  <c r="J34" i="22" s="1"/>
  <c r="E26" i="22"/>
  <c r="I26" i="22" s="1"/>
  <c r="F26" i="22"/>
  <c r="J26" i="22" s="1"/>
  <c r="E18" i="22"/>
  <c r="I18" i="22" s="1"/>
  <c r="F18" i="22"/>
  <c r="J18" i="22" s="1"/>
  <c r="E10" i="22"/>
  <c r="I10" i="22" s="1"/>
  <c r="F10" i="22"/>
  <c r="J10" i="22" s="1"/>
  <c r="E177" i="22"/>
  <c r="I177" i="22" s="1"/>
  <c r="F177" i="22"/>
  <c r="J177" i="22" s="1"/>
  <c r="E129" i="22"/>
  <c r="I129" i="22" s="1"/>
  <c r="F129" i="22"/>
  <c r="J129" i="22" s="1"/>
  <c r="E80" i="22"/>
  <c r="I80" i="22" s="1"/>
  <c r="F80" i="22"/>
  <c r="J80" i="22" s="1"/>
  <c r="E160" i="22"/>
  <c r="I160" i="22" s="1"/>
  <c r="F160" i="22"/>
  <c r="J160" i="22" s="1"/>
  <c r="E103" i="22"/>
  <c r="I103" i="22" s="1"/>
  <c r="F103" i="22"/>
  <c r="J103" i="22" s="1"/>
  <c r="E195" i="22"/>
  <c r="I195" i="22" s="1"/>
  <c r="F195" i="22"/>
  <c r="J195" i="22" s="1"/>
  <c r="E187" i="22"/>
  <c r="I187" i="22" s="1"/>
  <c r="F187" i="22"/>
  <c r="J187" i="22" s="1"/>
  <c r="E179" i="22"/>
  <c r="I179" i="22" s="1"/>
  <c r="F179" i="22"/>
  <c r="J179" i="22" s="1"/>
  <c r="E171" i="22"/>
  <c r="I171" i="22" s="1"/>
  <c r="F171" i="22"/>
  <c r="J171" i="22" s="1"/>
  <c r="E163" i="22"/>
  <c r="I163" i="22" s="1"/>
  <c r="F163" i="22"/>
  <c r="J163" i="22" s="1"/>
  <c r="E155" i="22"/>
  <c r="I155" i="22" s="1"/>
  <c r="F155" i="22"/>
  <c r="J155" i="22" s="1"/>
  <c r="E147" i="22"/>
  <c r="I147" i="22" s="1"/>
  <c r="F147" i="22"/>
  <c r="J147" i="22" s="1"/>
  <c r="E139" i="22"/>
  <c r="I139" i="22" s="1"/>
  <c r="F139" i="22"/>
  <c r="J139" i="22" s="1"/>
  <c r="E131" i="22"/>
  <c r="I131" i="22" s="1"/>
  <c r="F131" i="22"/>
  <c r="J131" i="22" s="1"/>
  <c r="E122" i="22"/>
  <c r="I122" i="22" s="1"/>
  <c r="F122" i="22"/>
  <c r="J122" i="22" s="1"/>
  <c r="E114" i="22"/>
  <c r="I114" i="22" s="1"/>
  <c r="F114" i="22"/>
  <c r="J114" i="22" s="1"/>
  <c r="E106" i="22"/>
  <c r="I106" i="22" s="1"/>
  <c r="F106" i="22"/>
  <c r="J106" i="22" s="1"/>
  <c r="E98" i="22"/>
  <c r="F98" i="22"/>
  <c r="J98" i="22" s="1"/>
  <c r="E90" i="22"/>
  <c r="I90" i="22" s="1"/>
  <c r="F90" i="22"/>
  <c r="E82" i="22"/>
  <c r="I82" i="22" s="1"/>
  <c r="F82" i="22"/>
  <c r="J82" i="22" s="1"/>
  <c r="E74" i="22"/>
  <c r="I74" i="22" s="1"/>
  <c r="F74" i="22"/>
  <c r="J74" i="22" s="1"/>
  <c r="E66" i="22"/>
  <c r="I66" i="22" s="1"/>
  <c r="F66" i="22"/>
  <c r="J66" i="22" s="1"/>
  <c r="E58" i="22"/>
  <c r="I58" i="22" s="1"/>
  <c r="F58" i="22"/>
  <c r="J58" i="22" s="1"/>
  <c r="E50" i="22"/>
  <c r="I50" i="22" s="1"/>
  <c r="F50" i="22"/>
  <c r="J50" i="22" s="1"/>
  <c r="E41" i="22"/>
  <c r="I41" i="22" s="1"/>
  <c r="F41" i="22"/>
  <c r="J41" i="22" s="1"/>
  <c r="E33" i="22"/>
  <c r="I33" i="22" s="1"/>
  <c r="F33" i="22"/>
  <c r="J33" i="22" s="1"/>
  <c r="E25" i="22"/>
  <c r="I25" i="22" s="1"/>
  <c r="F25" i="22"/>
  <c r="J25" i="22" s="1"/>
  <c r="E17" i="22"/>
  <c r="I17" i="22" s="1"/>
  <c r="F17" i="22"/>
  <c r="J17" i="22" s="1"/>
  <c r="E9" i="22"/>
  <c r="F9" i="22"/>
  <c r="E185" i="22"/>
  <c r="F185" i="22"/>
  <c r="J185" i="22" s="1"/>
  <c r="E137" i="22"/>
  <c r="I137" i="22" s="1"/>
  <c r="F137" i="22"/>
  <c r="J137" i="22" s="1"/>
  <c r="E88" i="22"/>
  <c r="I88" i="22" s="1"/>
  <c r="F88" i="22"/>
  <c r="J88" i="22" s="1"/>
  <c r="E47" i="22"/>
  <c r="I47" i="22" s="1"/>
  <c r="F47" i="22"/>
  <c r="J47" i="22" s="1"/>
  <c r="E184" i="22"/>
  <c r="I184" i="22" s="1"/>
  <c r="F184" i="22"/>
  <c r="J184" i="22" s="1"/>
  <c r="E136" i="22"/>
  <c r="I136" i="22" s="1"/>
  <c r="F136" i="22"/>
  <c r="J136" i="22" s="1"/>
  <c r="E111" i="22"/>
  <c r="I111" i="22" s="1"/>
  <c r="F111" i="22"/>
  <c r="J111" i="22" s="1"/>
  <c r="E63" i="22"/>
  <c r="I63" i="22" s="1"/>
  <c r="F63" i="22"/>
  <c r="J63" i="22" s="1"/>
  <c r="E38" i="22"/>
  <c r="F38" i="22"/>
  <c r="J38" i="22" s="1"/>
  <c r="E22" i="22"/>
  <c r="I22" i="22" s="1"/>
  <c r="F22" i="22"/>
  <c r="J22" i="22" s="1"/>
  <c r="E48" i="22"/>
  <c r="I48" i="22" s="1"/>
  <c r="F48" i="22"/>
  <c r="J48" i="22" s="1"/>
  <c r="E194" i="22"/>
  <c r="I194" i="22" s="1"/>
  <c r="F194" i="22"/>
  <c r="J194" i="22" s="1"/>
  <c r="E186" i="22"/>
  <c r="I186" i="22" s="1"/>
  <c r="F186" i="22"/>
  <c r="J186" i="22" s="1"/>
  <c r="E178" i="22"/>
  <c r="I178" i="22" s="1"/>
  <c r="F178" i="22"/>
  <c r="J178" i="22" s="1"/>
  <c r="E170" i="22"/>
  <c r="I170" i="22" s="1"/>
  <c r="F170" i="22"/>
  <c r="J170" i="22" s="1"/>
  <c r="E162" i="22"/>
  <c r="I162" i="22" s="1"/>
  <c r="F162" i="22"/>
  <c r="J162" i="22" s="1"/>
  <c r="E154" i="22"/>
  <c r="I154" i="22" s="1"/>
  <c r="F154" i="22"/>
  <c r="J154" i="22" s="1"/>
  <c r="E146" i="22"/>
  <c r="I146" i="22" s="1"/>
  <c r="F146" i="22"/>
  <c r="J146" i="22" s="1"/>
  <c r="E138" i="22"/>
  <c r="I138" i="22" s="1"/>
  <c r="F138" i="22"/>
  <c r="J138" i="22" s="1"/>
  <c r="E130" i="22"/>
  <c r="I130" i="22" s="1"/>
  <c r="F130" i="22"/>
  <c r="J130" i="22" s="1"/>
  <c r="E121" i="22"/>
  <c r="I121" i="22" s="1"/>
  <c r="F121" i="22"/>
  <c r="J121" i="22" s="1"/>
  <c r="E113" i="22"/>
  <c r="I113" i="22" s="1"/>
  <c r="F113" i="22"/>
  <c r="J113" i="22" s="1"/>
  <c r="E105" i="22"/>
  <c r="I105" i="22" s="1"/>
  <c r="F105" i="22"/>
  <c r="J105" i="22" s="1"/>
  <c r="E97" i="22"/>
  <c r="I97" i="22" s="1"/>
  <c r="F97" i="22"/>
  <c r="J97" i="22" s="1"/>
  <c r="E89" i="22"/>
  <c r="F89" i="22"/>
  <c r="J89" i="22" s="1"/>
  <c r="E81" i="22"/>
  <c r="I81" i="22" s="1"/>
  <c r="F81" i="22"/>
  <c r="J81" i="22" s="1"/>
  <c r="E73" i="22"/>
  <c r="I73" i="22" s="1"/>
  <c r="F73" i="22"/>
  <c r="J73" i="22" s="1"/>
  <c r="E65" i="22"/>
  <c r="I65" i="22" s="1"/>
  <c r="F65" i="22"/>
  <c r="J65" i="22" s="1"/>
  <c r="E57" i="22"/>
  <c r="I57" i="22" s="1"/>
  <c r="F57" i="22"/>
  <c r="J57" i="22" s="1"/>
  <c r="E49" i="22"/>
  <c r="I49" i="22" s="1"/>
  <c r="F49" i="22"/>
  <c r="J49" i="22" s="1"/>
  <c r="E40" i="22"/>
  <c r="I40" i="22" s="1"/>
  <c r="F40" i="22"/>
  <c r="J40" i="22" s="1"/>
  <c r="E32" i="22"/>
  <c r="I32" i="22" s="1"/>
  <c r="F32" i="22"/>
  <c r="J32" i="22" s="1"/>
  <c r="E24" i="22"/>
  <c r="F24" i="22"/>
  <c r="J24" i="22" s="1"/>
  <c r="E16" i="22"/>
  <c r="I16" i="22" s="1"/>
  <c r="F16" i="22"/>
  <c r="J16" i="22" s="1"/>
  <c r="F5" i="21"/>
  <c r="I125" i="22"/>
  <c r="I27" i="22"/>
  <c r="H5" i="21"/>
  <c r="I98" i="22"/>
  <c r="I60" i="22"/>
  <c r="I185" i="22"/>
  <c r="I153" i="22"/>
  <c r="I145" i="22"/>
  <c r="I89" i="22"/>
  <c r="I124" i="22"/>
  <c r="I193" i="22"/>
  <c r="E5" i="21"/>
  <c r="I176" i="22"/>
  <c r="I120" i="22"/>
  <c r="I104" i="22"/>
  <c r="I24" i="22"/>
  <c r="G5" i="22"/>
  <c r="D5" i="22"/>
  <c r="I92" i="22"/>
  <c r="I191" i="22"/>
  <c r="I167" i="22"/>
  <c r="I159" i="22"/>
  <c r="I135" i="22"/>
  <c r="I127" i="22"/>
  <c r="I87" i="22"/>
  <c r="I71" i="22"/>
  <c r="I55" i="22"/>
  <c r="I15" i="22"/>
  <c r="I190" i="22"/>
  <c r="I166" i="22"/>
  <c r="I158" i="22"/>
  <c r="I126" i="22"/>
  <c r="I102" i="22"/>
  <c r="I94" i="22"/>
  <c r="I70" i="22"/>
  <c r="I62" i="22"/>
  <c r="I46" i="22"/>
  <c r="I38" i="22"/>
  <c r="I157" i="22"/>
  <c r="I93" i="22"/>
  <c r="I61" i="22"/>
  <c r="I29" i="22"/>
  <c r="I8" i="22"/>
  <c r="J112" i="22"/>
  <c r="J144" i="22"/>
  <c r="J176" i="22"/>
  <c r="J126" i="22"/>
  <c r="J183" i="22"/>
  <c r="J39" i="22"/>
  <c r="J90" i="22"/>
  <c r="J153" i="22"/>
  <c r="J8" i="22"/>
  <c r="I9" i="22" l="1"/>
  <c r="E5" i="22"/>
  <c r="J9" i="22"/>
  <c r="F5" i="22"/>
  <c r="I5" i="22" l="1"/>
  <c r="J5" i="22"/>
</calcChain>
</file>

<file path=xl/sharedStrings.xml><?xml version="1.0" encoding="utf-8"?>
<sst xmlns="http://schemas.openxmlformats.org/spreadsheetml/2006/main" count="1586" uniqueCount="781">
  <si>
    <t>00C</t>
  </si>
  <si>
    <t>00D</t>
  </si>
  <si>
    <t>00J</t>
  </si>
  <si>
    <t>00K</t>
  </si>
  <si>
    <t>00L</t>
  </si>
  <si>
    <t>00M</t>
  </si>
  <si>
    <t>00N</t>
  </si>
  <si>
    <t>00P</t>
  </si>
  <si>
    <t>00Q</t>
  </si>
  <si>
    <t>00R</t>
  </si>
  <si>
    <t>00T</t>
  </si>
  <si>
    <t>00V</t>
  </si>
  <si>
    <t>00X</t>
  </si>
  <si>
    <t>00Y</t>
  </si>
  <si>
    <t>01A</t>
  </si>
  <si>
    <t>01C</t>
  </si>
  <si>
    <t>01D</t>
  </si>
  <si>
    <t>01E</t>
  </si>
  <si>
    <t>01F</t>
  </si>
  <si>
    <t>01G</t>
  </si>
  <si>
    <t>01H</t>
  </si>
  <si>
    <t>01J</t>
  </si>
  <si>
    <t>01K</t>
  </si>
  <si>
    <t>01R</t>
  </si>
  <si>
    <t>01T</t>
  </si>
  <si>
    <t>01V</t>
  </si>
  <si>
    <t>01W</t>
  </si>
  <si>
    <t>01X</t>
  </si>
  <si>
    <t>01Y</t>
  </si>
  <si>
    <t>02A</t>
  </si>
  <si>
    <t>02D</t>
  </si>
  <si>
    <t>02E</t>
  </si>
  <si>
    <t>02F</t>
  </si>
  <si>
    <t>02G</t>
  </si>
  <si>
    <t>02H</t>
  </si>
  <si>
    <t>02M</t>
  </si>
  <si>
    <t>02N</t>
  </si>
  <si>
    <t>02P</t>
  </si>
  <si>
    <t>02Q</t>
  </si>
  <si>
    <t>02R</t>
  </si>
  <si>
    <t>02T</t>
  </si>
  <si>
    <t>02W</t>
  </si>
  <si>
    <t>02X</t>
  </si>
  <si>
    <t>02Y</t>
  </si>
  <si>
    <t>03A</t>
  </si>
  <si>
    <t>03D</t>
  </si>
  <si>
    <t>03E</t>
  </si>
  <si>
    <t>03F</t>
  </si>
  <si>
    <t>03H</t>
  </si>
  <si>
    <t>03J</t>
  </si>
  <si>
    <t>03K</t>
  </si>
  <si>
    <t>03L</t>
  </si>
  <si>
    <t>03M</t>
  </si>
  <si>
    <t>03N</t>
  </si>
  <si>
    <t>03Q</t>
  </si>
  <si>
    <t>03R</t>
  </si>
  <si>
    <t>03T</t>
  </si>
  <si>
    <t>03V</t>
  </si>
  <si>
    <t>03W</t>
  </si>
  <si>
    <t>03X</t>
  </si>
  <si>
    <t>03Y</t>
  </si>
  <si>
    <t>04C</t>
  </si>
  <si>
    <t>04D</t>
  </si>
  <si>
    <t>04E</t>
  </si>
  <si>
    <t>04F</t>
  </si>
  <si>
    <t>04G</t>
  </si>
  <si>
    <t>04H</t>
  </si>
  <si>
    <t>04J</t>
  </si>
  <si>
    <t>04K</t>
  </si>
  <si>
    <t>04L</t>
  </si>
  <si>
    <t>04M</t>
  </si>
  <si>
    <t>04N</t>
  </si>
  <si>
    <t>04Q</t>
  </si>
  <si>
    <t>04R</t>
  </si>
  <si>
    <t>04V</t>
  </si>
  <si>
    <t>04Y</t>
  </si>
  <si>
    <t>05A</t>
  </si>
  <si>
    <t>05C</t>
  </si>
  <si>
    <t>05D</t>
  </si>
  <si>
    <t>05F</t>
  </si>
  <si>
    <t>05G</t>
  </si>
  <si>
    <t>05H</t>
  </si>
  <si>
    <t>05J</t>
  </si>
  <si>
    <t>05L</t>
  </si>
  <si>
    <t>05N</t>
  </si>
  <si>
    <t>05Q</t>
  </si>
  <si>
    <t>05R</t>
  </si>
  <si>
    <t>05T</t>
  </si>
  <si>
    <t>05V</t>
  </si>
  <si>
    <t>05W</t>
  </si>
  <si>
    <t>05X</t>
  </si>
  <si>
    <t>05Y</t>
  </si>
  <si>
    <t>06A</t>
  </si>
  <si>
    <t>06D</t>
  </si>
  <si>
    <t>06F</t>
  </si>
  <si>
    <t>06H</t>
  </si>
  <si>
    <t>06K</t>
  </si>
  <si>
    <t>06L</t>
  </si>
  <si>
    <t>06M</t>
  </si>
  <si>
    <t>06N</t>
  </si>
  <si>
    <t>06P</t>
  </si>
  <si>
    <t>06Q</t>
  </si>
  <si>
    <t>06T</t>
  </si>
  <si>
    <t>06V</t>
  </si>
  <si>
    <t>06W</t>
  </si>
  <si>
    <t>06Y</t>
  </si>
  <si>
    <t>07G</t>
  </si>
  <si>
    <t>07H</t>
  </si>
  <si>
    <t>07J</t>
  </si>
  <si>
    <t>07K</t>
  </si>
  <si>
    <t>07L</t>
  </si>
  <si>
    <t>07M</t>
  </si>
  <si>
    <t>07N</t>
  </si>
  <si>
    <t>07P</t>
  </si>
  <si>
    <t>07Q</t>
  </si>
  <si>
    <t>07R</t>
  </si>
  <si>
    <t>07T</t>
  </si>
  <si>
    <t>07V</t>
  </si>
  <si>
    <t>07W</t>
  </si>
  <si>
    <t>07X</t>
  </si>
  <si>
    <t>07Y</t>
  </si>
  <si>
    <t>08A</t>
  </si>
  <si>
    <t>08C</t>
  </si>
  <si>
    <t>08D</t>
  </si>
  <si>
    <t>08E</t>
  </si>
  <si>
    <t>08F</t>
  </si>
  <si>
    <t>08G</t>
  </si>
  <si>
    <t>08H</t>
  </si>
  <si>
    <t>08J</t>
  </si>
  <si>
    <t>08K</t>
  </si>
  <si>
    <t>08L</t>
  </si>
  <si>
    <t>08M</t>
  </si>
  <si>
    <t>08N</t>
  </si>
  <si>
    <t>08P</t>
  </si>
  <si>
    <t>08Q</t>
  </si>
  <si>
    <t>08R</t>
  </si>
  <si>
    <t>08T</t>
  </si>
  <si>
    <t>08V</t>
  </si>
  <si>
    <t>08W</t>
  </si>
  <si>
    <t>08X</t>
  </si>
  <si>
    <t>08Y</t>
  </si>
  <si>
    <t>09A</t>
  </si>
  <si>
    <t>09C</t>
  </si>
  <si>
    <t>09D</t>
  </si>
  <si>
    <t>09E</t>
  </si>
  <si>
    <t>09F</t>
  </si>
  <si>
    <t>09G</t>
  </si>
  <si>
    <t>09H</t>
  </si>
  <si>
    <t>09J</t>
  </si>
  <si>
    <t>09L</t>
  </si>
  <si>
    <t>09N</t>
  </si>
  <si>
    <t>09P</t>
  </si>
  <si>
    <t>09W</t>
  </si>
  <si>
    <t>09X</t>
  </si>
  <si>
    <t>09Y</t>
  </si>
  <si>
    <t>10A</t>
  </si>
  <si>
    <t>10C</t>
  </si>
  <si>
    <t>10D</t>
  </si>
  <si>
    <t>10E</t>
  </si>
  <si>
    <t>10J</t>
  </si>
  <si>
    <t>10K</t>
  </si>
  <si>
    <t>10L</t>
  </si>
  <si>
    <t>10Q</t>
  </si>
  <si>
    <t>10R</t>
  </si>
  <si>
    <t>10V</t>
  </si>
  <si>
    <t>10X</t>
  </si>
  <si>
    <t>11A</t>
  </si>
  <si>
    <t>11E</t>
  </si>
  <si>
    <t>11J</t>
  </si>
  <si>
    <t>11M</t>
  </si>
  <si>
    <t>11N</t>
  </si>
  <si>
    <t>11X</t>
  </si>
  <si>
    <t>12D</t>
  </si>
  <si>
    <t>12F</t>
  </si>
  <si>
    <t>13T</t>
  </si>
  <si>
    <t>14L</t>
  </si>
  <si>
    <t>99A</t>
  </si>
  <si>
    <t>99C</t>
  </si>
  <si>
    <t>99D</t>
  </si>
  <si>
    <t>99E</t>
  </si>
  <si>
    <t>99F</t>
  </si>
  <si>
    <t>99G</t>
  </si>
  <si>
    <t>99H</t>
  </si>
  <si>
    <t>99J</t>
  </si>
  <si>
    <t>99K</t>
  </si>
  <si>
    <t>99M</t>
  </si>
  <si>
    <t>99N</t>
  </si>
  <si>
    <t>99P</t>
  </si>
  <si>
    <t>99Q</t>
  </si>
  <si>
    <t>NHS England</t>
  </si>
  <si>
    <t>NHS Darlington CCG</t>
  </si>
  <si>
    <t>NHS North Durham CCG</t>
  </si>
  <si>
    <t>NHS Northumberland CCG</t>
  </si>
  <si>
    <t>NHS South Tees CCG</t>
  </si>
  <si>
    <t>NHS South Tyneside CCG</t>
  </si>
  <si>
    <t>NHS Sunderland CCG</t>
  </si>
  <si>
    <t>NHS Blackpool CCG</t>
  </si>
  <si>
    <t>NHS Bolton CCG</t>
  </si>
  <si>
    <t>NHS Bury CCG</t>
  </si>
  <si>
    <t>NHS Oldham CCG</t>
  </si>
  <si>
    <t>NHS East Lancashire CCG</t>
  </si>
  <si>
    <t>NHS Eastern Cheshire CCG</t>
  </si>
  <si>
    <t>NHS Greater Preston CCG</t>
  </si>
  <si>
    <t>NHS Halton CCG</t>
  </si>
  <si>
    <t>NHS Salford CCG</t>
  </si>
  <si>
    <t>NHS North Cumbria CCG</t>
  </si>
  <si>
    <t>NHS Knowsley CCG</t>
  </si>
  <si>
    <t>NHS Morecambe Bay CCG</t>
  </si>
  <si>
    <t>NHS South Cheshire CCG</t>
  </si>
  <si>
    <t>NHS South Sefton CCG</t>
  </si>
  <si>
    <t>NHS Stockport CCG</t>
  </si>
  <si>
    <t>NHS St Helens CCG</t>
  </si>
  <si>
    <t>NHS Trafford CCG</t>
  </si>
  <si>
    <t>NHS Vale Royal CCG</t>
  </si>
  <si>
    <t>NHS Warrington CCG</t>
  </si>
  <si>
    <t>NHS West Cheshire CCG</t>
  </si>
  <si>
    <t>NHS West Lancashire CCG</t>
  </si>
  <si>
    <t>NHS Wigan Borough CCG</t>
  </si>
  <si>
    <t>NHS Barnsley CCG</t>
  </si>
  <si>
    <t>NHS Bassetlaw CCG</t>
  </si>
  <si>
    <t>NHS Bradford Districts CCG</t>
  </si>
  <si>
    <t>NHS Calderdale CCG</t>
  </si>
  <si>
    <t>NHS Bradford City CCG</t>
  </si>
  <si>
    <t>NHS Doncaster CCG</t>
  </si>
  <si>
    <t>NHS Greater Huddersfield CCG</t>
  </si>
  <si>
    <t>NHS Hull CCG</t>
  </si>
  <si>
    <t>NHS North East Lincolnshire CCG</t>
  </si>
  <si>
    <t>NHS North Kirklees CCG</t>
  </si>
  <si>
    <t>NHS North Lincolnshire CCG</t>
  </si>
  <si>
    <t>NHS Rotherham CCG</t>
  </si>
  <si>
    <t>NHS Sheffield CCG</t>
  </si>
  <si>
    <t>NHS Wakefield CCG</t>
  </si>
  <si>
    <t>NHS Lincolnshire East CCG</t>
  </si>
  <si>
    <t>NHS Corby CCG</t>
  </si>
  <si>
    <t>NHS Erewash CCG</t>
  </si>
  <si>
    <t>NHS Hardwick CCG</t>
  </si>
  <si>
    <t>NHS Leicester City CCG</t>
  </si>
  <si>
    <t>NHS Lincolnshire West CCG</t>
  </si>
  <si>
    <t>NHS Milton Keynes CCG</t>
  </si>
  <si>
    <t>NHS Nene CCG</t>
  </si>
  <si>
    <t>NHS North Derbyshire CCG</t>
  </si>
  <si>
    <t>NHS Nottingham City CCG</t>
  </si>
  <si>
    <t>NHS Nottingham West CCG</t>
  </si>
  <si>
    <t>NHS Rushcliffe CCG</t>
  </si>
  <si>
    <t>NHS South West Lincolnshire CCG</t>
  </si>
  <si>
    <t>NHS Southern Derbyshire CCG</t>
  </si>
  <si>
    <t>NHS West Leicestershire CCG</t>
  </si>
  <si>
    <t>NHS Cannock Chase CCG</t>
  </si>
  <si>
    <t>NHS Dudley CCG</t>
  </si>
  <si>
    <t>NHS East Staffordshire CCG</t>
  </si>
  <si>
    <t>NHS Herefordshire CCG</t>
  </si>
  <si>
    <t>NHS North Staffordshire CCG</t>
  </si>
  <si>
    <t>NHS Warwickshire North CCG</t>
  </si>
  <si>
    <t>NHS Shropshire CCG</t>
  </si>
  <si>
    <t>NHS South Warwickshire CCG</t>
  </si>
  <si>
    <t>NHS South Worcestershire CCG</t>
  </si>
  <si>
    <t>NHS Walsall CCG</t>
  </si>
  <si>
    <t>NHS Wolverhampton CCG</t>
  </si>
  <si>
    <t>NHS Wyre Forest CCG</t>
  </si>
  <si>
    <t>NHS Bedfordshire CCG</t>
  </si>
  <si>
    <t>NHS Herts Valleys CCG</t>
  </si>
  <si>
    <t>NHS Luton CCG</t>
  </si>
  <si>
    <t>NHS Mid Essex CCG</t>
  </si>
  <si>
    <t>NHS North East Essex CCG</t>
  </si>
  <si>
    <t>NHS North Norfolk CCG</t>
  </si>
  <si>
    <t>NHS Norwich CCG</t>
  </si>
  <si>
    <t>NHS South Norfolk CCG</t>
  </si>
  <si>
    <t>NHS Thurrock CCG</t>
  </si>
  <si>
    <t>NHS West Essex CCG</t>
  </si>
  <si>
    <t>NHS West Norfolk CCG</t>
  </si>
  <si>
    <t>NHS West Suffolk CCG</t>
  </si>
  <si>
    <t>NHS Barnet CCG</t>
  </si>
  <si>
    <t>NHS Bexley CCG</t>
  </si>
  <si>
    <t>NHS Brent CCG</t>
  </si>
  <si>
    <t>NHS Bromley CCG</t>
  </si>
  <si>
    <t>NHS Camden CCG</t>
  </si>
  <si>
    <t>NHS Croydon CCG</t>
  </si>
  <si>
    <t>NHS Ealing CCG</t>
  </si>
  <si>
    <t>NHS Enfield CCG</t>
  </si>
  <si>
    <t>NHS Hounslow CCG</t>
  </si>
  <si>
    <t>NHS Greenwich CCG</t>
  </si>
  <si>
    <t>NHS Haringey CCG</t>
  </si>
  <si>
    <t>NHS Harrow CCG</t>
  </si>
  <si>
    <t>NHS Havering CCG</t>
  </si>
  <si>
    <t>NHS Hillingdon CCG</t>
  </si>
  <si>
    <t>NHS Islington CCG</t>
  </si>
  <si>
    <t>NHS Kingston CCG</t>
  </si>
  <si>
    <t>NHS Lambeth CCG</t>
  </si>
  <si>
    <t>NHS Lewisham CCG</t>
  </si>
  <si>
    <t>NHS Newham CCG</t>
  </si>
  <si>
    <t>NHS Redbridge CCG</t>
  </si>
  <si>
    <t>NHS Richmond CCG</t>
  </si>
  <si>
    <t>NHS Southwark CCG</t>
  </si>
  <si>
    <t>NHS Merton CCG</t>
  </si>
  <si>
    <t>NHS Sutton CCG</t>
  </si>
  <si>
    <t>NHS Tower Hamlets CCG</t>
  </si>
  <si>
    <t>NHS Waltham Forest CCG</t>
  </si>
  <si>
    <t>NHS Wandsworth CCG</t>
  </si>
  <si>
    <t>NHS Central London (Westminster) CCG</t>
  </si>
  <si>
    <t>NHS Ashford CCG</t>
  </si>
  <si>
    <t>NHS Coastal West Sussex CCG</t>
  </si>
  <si>
    <t>NHS Crawley CCG</t>
  </si>
  <si>
    <t>NHS East Surrey CCG</t>
  </si>
  <si>
    <t>NHS Medway CCG</t>
  </si>
  <si>
    <t>NHS North West Surrey CCG</t>
  </si>
  <si>
    <t>NHS South Kent Coast CCG</t>
  </si>
  <si>
    <t>NHS Surrey Heath CCG</t>
  </si>
  <si>
    <t>NHS Swale CCG</t>
  </si>
  <si>
    <t>NHS Thanet CCG</t>
  </si>
  <si>
    <t>NHS North Hampshire CCG</t>
  </si>
  <si>
    <t>NHS Oxfordshire CCG</t>
  </si>
  <si>
    <t>NHS Portsmouth CCG</t>
  </si>
  <si>
    <t>NHS South Eastern Hampshire CCG</t>
  </si>
  <si>
    <t>NHS Southampton CCG</t>
  </si>
  <si>
    <t>NHS West Hampshire CCG</t>
  </si>
  <si>
    <t>NHS Dorset CCG</t>
  </si>
  <si>
    <t>NHS Gloucestershire CCG</t>
  </si>
  <si>
    <t>NHS Kernow CCG</t>
  </si>
  <si>
    <t>NHS Somerset CCG</t>
  </si>
  <si>
    <t>NHS Swindon CCG</t>
  </si>
  <si>
    <t>NHS Wirral CCG</t>
  </si>
  <si>
    <t>NHS Manchester CCG</t>
  </si>
  <si>
    <t>NHS Leeds CCG</t>
  </si>
  <si>
    <t>NHS Buckinghamshire CCG</t>
  </si>
  <si>
    <t>NHS Berkshire East CCG</t>
  </si>
  <si>
    <t>NHS Berkshire West CCG</t>
  </si>
  <si>
    <t>NHS Liverpool CCG</t>
  </si>
  <si>
    <t>NHS North Tyneside CCG</t>
  </si>
  <si>
    <t>NHS South Lincolnshire CCG</t>
  </si>
  <si>
    <t>NHS Southend CCG</t>
  </si>
  <si>
    <t>NHS Surrey Downs CCG</t>
  </si>
  <si>
    <t>NHS West Kent CCG</t>
  </si>
  <si>
    <t>NHS High Weald Lewes Havens CCG</t>
  </si>
  <si>
    <t>NHS Wiltshire CCG</t>
  </si>
  <si>
    <t>NHS North, East, West Devon CCG</t>
  </si>
  <si>
    <t>NHS Durham Dales, Easington and Sedgefield CCG</t>
  </si>
  <si>
    <t>NHS Chorley and South Ribble CCG</t>
  </si>
  <si>
    <t>NHS Heywood, Middleton and Rochdale CCG</t>
  </si>
  <si>
    <t>NHS Southport and Formby CCG</t>
  </si>
  <si>
    <t>NHS Tameside and Glossop CCG</t>
  </si>
  <si>
    <t>NHS Airedale, Wharfedale and Craven CCG</t>
  </si>
  <si>
    <t>NHS Hambleton, Richmondshire and Whitby CCG</t>
  </si>
  <si>
    <t>NHS Harrogate and Rural District CCG</t>
  </si>
  <si>
    <t>NHS Scarborough and Ryedale CCG</t>
  </si>
  <si>
    <t>NHS East Leicestershire and Rutland CCG</t>
  </si>
  <si>
    <t>NHS Mansfield and Ashfield CCG</t>
  </si>
  <si>
    <t>NHS Nottingham North and East CCG</t>
  </si>
  <si>
    <t>NHS Coventry and Rugby CCG</t>
  </si>
  <si>
    <t>NHS Redditch and Bromsgrove CCG</t>
  </si>
  <si>
    <t>NHS Sandwell and West Birmingham CCG</t>
  </si>
  <si>
    <t>NHS Stafford and Surrounds CCG</t>
  </si>
  <si>
    <t>NHS Telford and Wrekin CCG</t>
  </si>
  <si>
    <t>NHS Cambridgeshire and Peterborough CCG</t>
  </si>
  <si>
    <t>NHS East and North Hertfordshire CCG</t>
  </si>
  <si>
    <t>NHS Ipswich and East Suffolk CCG</t>
  </si>
  <si>
    <t>NHS Great Yarmouth and Waveney CCG</t>
  </si>
  <si>
    <t>NHS Barking and Dagenham CCG</t>
  </si>
  <si>
    <t>NHS City and Hackney CCG</t>
  </si>
  <si>
    <t>NHS Hammersmith and Fulham CCG</t>
  </si>
  <si>
    <t>NHS Brighton and Hove CCG</t>
  </si>
  <si>
    <t>NHS Canterbury and Coastal CCG</t>
  </si>
  <si>
    <t>NHS Eastbourne, Hailsham and Seaford CCG</t>
  </si>
  <si>
    <t>NHS Dartford, Gravesham and Swanley CCG</t>
  </si>
  <si>
    <t>NHS Guildford and Waverley CCG</t>
  </si>
  <si>
    <t>NHS Hastings and Rother CCG</t>
  </si>
  <si>
    <t>NHS Horsham and Mid Sussex CCG</t>
  </si>
  <si>
    <t>NHS Fareham and Gosport CCG</t>
  </si>
  <si>
    <t>NHS Bath and North East Somerset CCG</t>
  </si>
  <si>
    <t>NHS Birmingham and Solihull CCG</t>
  </si>
  <si>
    <t>NHS Basildon and Brentwood CCG</t>
  </si>
  <si>
    <t>NHS Castle Point and Rochford CCG</t>
  </si>
  <si>
    <t>NHS North East Hampshire and Farnham CCG</t>
  </si>
  <si>
    <t>NHS South Devon and Torbay CCG</t>
  </si>
  <si>
    <t>15F</t>
  </si>
  <si>
    <t>15E</t>
  </si>
  <si>
    <t>15D</t>
  </si>
  <si>
    <t>15C</t>
  </si>
  <si>
    <t>15A</t>
  </si>
  <si>
    <t>14Y</t>
  </si>
  <si>
    <t>NHS Newcastle Gateshead CCG</t>
  </si>
  <si>
    <t>Description of worksheets in this document</t>
  </si>
  <si>
    <t>inputs</t>
  </si>
  <si>
    <t>outputs</t>
  </si>
  <si>
    <t>E38000056</t>
  </si>
  <si>
    <t>E38000068</t>
  </si>
  <si>
    <t>E38000091</t>
  </si>
  <si>
    <t>E38000101</t>
  </si>
  <si>
    <t>E38000151</t>
  </si>
  <si>
    <t>E38000161</t>
  </si>
  <si>
    <t>E38000170</t>
  </si>
  <si>
    <t>E38000172</t>
  </si>
  <si>
    <t>E38000189</t>
  </si>
  <si>
    <t>E38000194</t>
  </si>
  <si>
    <t>E38000196</t>
  </si>
  <si>
    <t>E38000208</t>
  </si>
  <si>
    <t>E38000042</t>
  </si>
  <si>
    <t>E38000047</t>
  </si>
  <si>
    <t>E38000075</t>
  </si>
  <si>
    <t>NHS Hartlepool and Stockton-on-Tees CCG</t>
  </si>
  <si>
    <t>E38000212</t>
  </si>
  <si>
    <t>E38000116</t>
  </si>
  <si>
    <t>E38000127</t>
  </si>
  <si>
    <t>E38000130</t>
  </si>
  <si>
    <t>E38000162</t>
  </si>
  <si>
    <t>E38000163</t>
  </si>
  <si>
    <t>E38000176</t>
  </si>
  <si>
    <t>E38000016</t>
  </si>
  <si>
    <t>E38000024</t>
  </si>
  <si>
    <t>E38000080</t>
  </si>
  <si>
    <t>E38000135</t>
  </si>
  <si>
    <t>E38000143</t>
  </si>
  <si>
    <t>E38000174</t>
  </si>
  <si>
    <t>E38000182</t>
  </si>
  <si>
    <t>E38000187</t>
  </si>
  <si>
    <t>E38000205</t>
  </si>
  <si>
    <t>E38000014</t>
  </si>
  <si>
    <t>NHS Blackburn with Darwen CCG</t>
  </si>
  <si>
    <t>E38000015</t>
  </si>
  <si>
    <t>E38000034</t>
  </si>
  <si>
    <t>E38000050</t>
  </si>
  <si>
    <t>NHS Fylde &amp; Wyre CCG</t>
  </si>
  <si>
    <t>E38000200</t>
  </si>
  <si>
    <t>E38000001</t>
  </si>
  <si>
    <t>E38000006</t>
  </si>
  <si>
    <t>E38000008</t>
  </si>
  <si>
    <t>E38000018</t>
  </si>
  <si>
    <t>E38000019</t>
  </si>
  <si>
    <t>E38000025</t>
  </si>
  <si>
    <t>E38000044</t>
  </si>
  <si>
    <t>E38000052</t>
  </si>
  <si>
    <t>NHS East Riding of Yorkshire CCG</t>
  </si>
  <si>
    <t>E38000064</t>
  </si>
  <si>
    <t>E38000069</t>
  </si>
  <si>
    <t>E38000073</t>
  </si>
  <si>
    <t>E38000085</t>
  </si>
  <si>
    <t>E38000119</t>
  </si>
  <si>
    <t>E38000121</t>
  </si>
  <si>
    <t>E38000122</t>
  </si>
  <si>
    <t>E38000141</t>
  </si>
  <si>
    <t>E38000145</t>
  </si>
  <si>
    <t>E38000146</t>
  </si>
  <si>
    <t>E38000188</t>
  </si>
  <si>
    <t>NHS Vale of York CCG</t>
  </si>
  <si>
    <t>E38000190</t>
  </si>
  <si>
    <t>E38000010</t>
  </si>
  <si>
    <t>E38000037</t>
  </si>
  <si>
    <t>E38000049</t>
  </si>
  <si>
    <t>E38000051</t>
  </si>
  <si>
    <t>E38000079</t>
  </si>
  <si>
    <t>E38000097</t>
  </si>
  <si>
    <t>E38000099</t>
  </si>
  <si>
    <t>E38000100</t>
  </si>
  <si>
    <t>E38000102</t>
  </si>
  <si>
    <t>E38000107</t>
  </si>
  <si>
    <t>E38000108</t>
  </si>
  <si>
    <t>E38000157</t>
  </si>
  <si>
    <t>E38000165</t>
  </si>
  <si>
    <t>E38000201</t>
  </si>
  <si>
    <t>E38000007</t>
  </si>
  <si>
    <t>E38000026</t>
  </si>
  <si>
    <t>E38000030</t>
  </si>
  <si>
    <t>E38000063</t>
  </si>
  <si>
    <t>E38000086</t>
  </si>
  <si>
    <t>E38000106</t>
  </si>
  <si>
    <t>E38000117</t>
  </si>
  <si>
    <t>E38000124</t>
  </si>
  <si>
    <t>E38000168</t>
  </si>
  <si>
    <t>E38000185</t>
  </si>
  <si>
    <t>E38000197</t>
  </si>
  <si>
    <t>E38000203</t>
  </si>
  <si>
    <t>E38000204</t>
  </si>
  <si>
    <t>E38000028</t>
  </si>
  <si>
    <t>E38000053</t>
  </si>
  <si>
    <t>E38000103</t>
  </si>
  <si>
    <t>E38000109</t>
  </si>
  <si>
    <t>NHS Newark &amp; Sherwood CCG</t>
  </si>
  <si>
    <t>E38000126</t>
  </si>
  <si>
    <t>E38000132</t>
  </si>
  <si>
    <t>E38000133</t>
  </si>
  <si>
    <t>E38000134</t>
  </si>
  <si>
    <t>E38000142</t>
  </si>
  <si>
    <t>E38000147</t>
  </si>
  <si>
    <t>E38000153</t>
  </si>
  <si>
    <t>NHS South East Staffordshire and Seisdon Peninsula CCG</t>
  </si>
  <si>
    <t>E38000173</t>
  </si>
  <si>
    <t>E38000175</t>
  </si>
  <si>
    <t>NHS Stoke on Trent CCG</t>
  </si>
  <si>
    <t>E38000183</t>
  </si>
  <si>
    <t>E38000038</t>
  </si>
  <si>
    <t>E38000046</t>
  </si>
  <si>
    <t>E38000078</t>
  </si>
  <si>
    <t>E38000139</t>
  </si>
  <si>
    <t>E38000144</t>
  </si>
  <si>
    <t>E38000164</t>
  </si>
  <si>
    <t>E38000166</t>
  </si>
  <si>
    <t>E38000191</t>
  </si>
  <si>
    <t>E38000195</t>
  </si>
  <si>
    <t>E38000210</t>
  </si>
  <si>
    <t>E38000211</t>
  </si>
  <si>
    <t>E38000004</t>
  </si>
  <si>
    <t>E38000005</t>
  </si>
  <si>
    <t>E38000011</t>
  </si>
  <si>
    <t>E38000020</t>
  </si>
  <si>
    <t>E38000023</t>
  </si>
  <si>
    <t>E38000027</t>
  </si>
  <si>
    <t>E38000031</t>
  </si>
  <si>
    <t>E38000035</t>
  </si>
  <si>
    <t>E38000040</t>
  </si>
  <si>
    <t>E38000048</t>
  </si>
  <si>
    <t>E38000057</t>
  </si>
  <si>
    <t>E38000066</t>
  </si>
  <si>
    <t>E38000070</t>
  </si>
  <si>
    <t>E38000072</t>
  </si>
  <si>
    <t>E38000074</t>
  </si>
  <si>
    <t>E38000077</t>
  </si>
  <si>
    <t>E38000082</t>
  </si>
  <si>
    <t>E38000084</t>
  </si>
  <si>
    <t>E38000088</t>
  </si>
  <si>
    <t>E38000090</t>
  </si>
  <si>
    <t>E38000092</t>
  </si>
  <si>
    <t>E38000098</t>
  </si>
  <si>
    <t>E38000105</t>
  </si>
  <si>
    <t>E38000113</t>
  </si>
  <si>
    <t>E38000138</t>
  </si>
  <si>
    <t>E38000140</t>
  </si>
  <si>
    <t>E38000171</t>
  </si>
  <si>
    <t>E38000179</t>
  </si>
  <si>
    <t>E38000186</t>
  </si>
  <si>
    <t>E38000192</t>
  </si>
  <si>
    <t>E38000193</t>
  </si>
  <si>
    <t>E38000202</t>
  </si>
  <si>
    <t>NHS West London CCG</t>
  </si>
  <si>
    <t>E38000045</t>
  </si>
  <si>
    <t>E38000059</t>
  </si>
  <si>
    <t>E38000087</t>
  </si>
  <si>
    <t>NHS Isle of Wight CCG</t>
  </si>
  <si>
    <t>E38000118</t>
  </si>
  <si>
    <t>E38000120</t>
  </si>
  <si>
    <t>E38000137</t>
  </si>
  <si>
    <t>E38000154</t>
  </si>
  <si>
    <t>E38000167</t>
  </si>
  <si>
    <t>E38000198</t>
  </si>
  <si>
    <t>E38000009</t>
  </si>
  <si>
    <t>E38000062</t>
  </si>
  <si>
    <t>E38000136</t>
  </si>
  <si>
    <t>E38000181</t>
  </si>
  <si>
    <t>E38000206</t>
  </si>
  <si>
    <t>E38000002</t>
  </si>
  <si>
    <t>E38000021</t>
  </si>
  <si>
    <t>E38000029</t>
  </si>
  <si>
    <t>E38000213</t>
  </si>
  <si>
    <t>E38000039</t>
  </si>
  <si>
    <t>E38000043</t>
  </si>
  <si>
    <t>E38000054</t>
  </si>
  <si>
    <t>E38000055</t>
  </si>
  <si>
    <t>E38000214</t>
  </si>
  <si>
    <t>E38000076</t>
  </si>
  <si>
    <t>E38000081</t>
  </si>
  <si>
    <t>E38000083</t>
  </si>
  <si>
    <t>E38000104</t>
  </si>
  <si>
    <t>E38000128</t>
  </si>
  <si>
    <t>E38000156</t>
  </si>
  <si>
    <t>E38000177</t>
  </si>
  <si>
    <t>E38000178</t>
  </si>
  <si>
    <t>E38000180</t>
  </si>
  <si>
    <t>E38000184</t>
  </si>
  <si>
    <t>E38000199</t>
  </si>
  <si>
    <t>E38000089</t>
  </si>
  <si>
    <t>E38000150</t>
  </si>
  <si>
    <t>NHS Bristol, North Somerset and South Gloucestershire CCG</t>
  </si>
  <si>
    <t>E38000222</t>
  </si>
  <si>
    <t>E38000224</t>
  </si>
  <si>
    <t>E38000223</t>
  </si>
  <si>
    <t>E38000221</t>
  </si>
  <si>
    <t>E38000218</t>
  </si>
  <si>
    <t>E38000219</t>
  </si>
  <si>
    <t>E38000220</t>
  </si>
  <si>
    <t>E38000215</t>
  </si>
  <si>
    <t>E38000217</t>
  </si>
  <si>
    <t>E38000226</t>
  </si>
  <si>
    <t>E38000227</t>
  </si>
  <si>
    <t>E38000228</t>
  </si>
  <si>
    <t>E38000225</t>
  </si>
  <si>
    <t>2018/19</t>
  </si>
  <si>
    <t>2019/20</t>
  </si>
  <si>
    <t>2020/21</t>
  </si>
  <si>
    <t>15M</t>
  </si>
  <si>
    <t>E3800015M</t>
  </si>
  <si>
    <t>NHS Derby and Derbyshire CCG</t>
  </si>
  <si>
    <t>Movement</t>
  </si>
  <si>
    <t>Market Rents</t>
  </si>
  <si>
    <t>NHS Devon CCG</t>
  </si>
  <si>
    <t>15N</t>
  </si>
  <si>
    <t>There was also an additional allowance to relieve a specific pressure on market rents.</t>
  </si>
  <si>
    <t>CCG Mergers in April 2019</t>
  </si>
  <si>
    <t>England</t>
  </si>
  <si>
    <t>E3800015N</t>
  </si>
  <si>
    <t>decrease</t>
  </si>
  <si>
    <t>no change</t>
  </si>
  <si>
    <t>See Allocations Technical Guidance 2015/16 to 2020/21 for full details of shares calculation</t>
  </si>
  <si>
    <t>Including market rents</t>
  </si>
  <si>
    <t>Revised Running Cost Allowance for 2019/20 and 20120/21</t>
  </si>
  <si>
    <t>Summary of revised running costs by CCGs as April 2019 (191)</t>
  </si>
  <si>
    <t>QHM</t>
  </si>
  <si>
    <t>Cumbria and North East STP</t>
  </si>
  <si>
    <t>QWO</t>
  </si>
  <si>
    <t>West Yorkshire and Harrogate (Health &amp; Care Partnership) STP</t>
  </si>
  <si>
    <t>QOQ</t>
  </si>
  <si>
    <t>Humber, Coast and Vale STP</t>
  </si>
  <si>
    <t>QF7</t>
  </si>
  <si>
    <t>South Yorkshire and Bassetlaw STP</t>
  </si>
  <si>
    <t>North East and Yorkshire</t>
  </si>
  <si>
    <t>NHS Fylde and Wyre CCG</t>
  </si>
  <si>
    <t>QE1</t>
  </si>
  <si>
    <t>Healthier Lancashire and South Cumbria STP</t>
  </si>
  <si>
    <t>QOP</t>
  </si>
  <si>
    <t>Greater Manchester Health and Social Care Partnership (STP)</t>
  </si>
  <si>
    <t>QYG</t>
  </si>
  <si>
    <t>Cheshire and Merseyside STP</t>
  </si>
  <si>
    <t>North West</t>
  </si>
  <si>
    <t>QNC</t>
  </si>
  <si>
    <t>Staffordshire and Stoke on Trent STP</t>
  </si>
  <si>
    <t>QOC</t>
  </si>
  <si>
    <t>Shropshire and Telford and Wrekin STP</t>
  </si>
  <si>
    <t>QJ2</t>
  </si>
  <si>
    <t>Joined Up Care Derbyshire STP</t>
  </si>
  <si>
    <t>QJM</t>
  </si>
  <si>
    <t xml:space="preserve">Lincolnshire STP
</t>
  </si>
  <si>
    <t>NHS Newark and Sherwood CCG</t>
  </si>
  <si>
    <t>QT1</t>
  </si>
  <si>
    <t>Nottingham and Nottinghamshire Health and Care STP</t>
  </si>
  <si>
    <t>QK1</t>
  </si>
  <si>
    <t>Leicester, Leicestershire and Rutland STP</t>
  </si>
  <si>
    <t>QUA</t>
  </si>
  <si>
    <t>The Black Country and West Birmingham STP</t>
  </si>
  <si>
    <t>QHL</t>
  </si>
  <si>
    <t>Birmingham and Solihull STP</t>
  </si>
  <si>
    <t>QWU</t>
  </si>
  <si>
    <t>Coventry and Warwickshire STP</t>
  </si>
  <si>
    <t>QGH</t>
  </si>
  <si>
    <t>Herefordshire and Worcestershire STP</t>
  </si>
  <si>
    <t>QPM</t>
  </si>
  <si>
    <t>Northamptonshire STP</t>
  </si>
  <si>
    <t>Midlands</t>
  </si>
  <si>
    <t>QUE</t>
  </si>
  <si>
    <t>Cambridgeshire and Peterborough STP</t>
  </si>
  <si>
    <t>QMM</t>
  </si>
  <si>
    <t>Norfolk and Waveney Health &amp; Care Partnership (STP)</t>
  </si>
  <si>
    <t>QJG</t>
  </si>
  <si>
    <t>Suffolk and North East Essex STP</t>
  </si>
  <si>
    <t>QHG</t>
  </si>
  <si>
    <t>Bedfordshire, Luton and Milton Keynes STP</t>
  </si>
  <si>
    <t>QM7</t>
  </si>
  <si>
    <t>Hertfordshire and West Essex STP</t>
  </si>
  <si>
    <t>QH8</t>
  </si>
  <si>
    <t>Mid and South Essex STP</t>
  </si>
  <si>
    <t>East of England</t>
  </si>
  <si>
    <t>QRV</t>
  </si>
  <si>
    <t>North West London Health &amp; Care Partnership (STP)</t>
  </si>
  <si>
    <t>QMJ</t>
  </si>
  <si>
    <t>North London Partners in Health &amp; Care (STP)</t>
  </si>
  <si>
    <t>QMF</t>
  </si>
  <si>
    <t>East London Health &amp; Care Partnership (STP)</t>
  </si>
  <si>
    <t>QKK</t>
  </si>
  <si>
    <t>Our Healthier South East London STP</t>
  </si>
  <si>
    <t>QWE</t>
  </si>
  <si>
    <t>South West London Health &amp; Care Partnership (STP)</t>
  </si>
  <si>
    <t>Y56</t>
  </si>
  <si>
    <t>London</t>
  </si>
  <si>
    <t>QKS</t>
  </si>
  <si>
    <t>Kent and Medway STP</t>
  </si>
  <si>
    <t>QNX</t>
  </si>
  <si>
    <t>Sussex and East Surrey STP</t>
  </si>
  <si>
    <t>QNQ</t>
  </si>
  <si>
    <t>Frimley Health &amp; Care ICS (STP)</t>
  </si>
  <si>
    <t>QXU</t>
  </si>
  <si>
    <t>Surrey Heartlands Health &amp; Care Partnership (STP)</t>
  </si>
  <si>
    <t>QRL</t>
  </si>
  <si>
    <t>Hampshire and the Isle of Wight STP</t>
  </si>
  <si>
    <t>QU9</t>
  </si>
  <si>
    <t>Buckinghamshire, Oxfordshire and Berkshire West STP</t>
  </si>
  <si>
    <t>Y59</t>
  </si>
  <si>
    <t>South East</t>
  </si>
  <si>
    <t>QT6</t>
  </si>
  <si>
    <t>Cornwall and the Isles of Scilly Health &amp; Social Care Partnership (STP)</t>
  </si>
  <si>
    <t>QJK</t>
  </si>
  <si>
    <t>Devon STP</t>
  </si>
  <si>
    <t>QSL</t>
  </si>
  <si>
    <t>Somerset STP</t>
  </si>
  <si>
    <t>QUY</t>
  </si>
  <si>
    <t>Bristol, North Somerset and South Gloucestershire STP</t>
  </si>
  <si>
    <t>QOX</t>
  </si>
  <si>
    <t>Bath and North East Somerset, Swindon and Wiltshire STP</t>
  </si>
  <si>
    <t>QVV</t>
  </si>
  <si>
    <t>Dorset STP</t>
  </si>
  <si>
    <t>QR1</t>
  </si>
  <si>
    <t>Gloucestershire STP</t>
  </si>
  <si>
    <t>Y58</t>
  </si>
  <si>
    <t>South West</t>
  </si>
  <si>
    <t>ENG</t>
  </si>
  <si>
    <t>£000</t>
  </si>
  <si>
    <t>Code</t>
  </si>
  <si>
    <t>Adjusted baseline</t>
  </si>
  <si>
    <t>RCA 2019/20</t>
  </si>
  <si>
    <t>RCA 2020/21</t>
  </si>
  <si>
    <t>2018/19 adjusted baseline</t>
  </si>
  <si>
    <t>RCA Allocation</t>
  </si>
  <si>
    <t>increase</t>
  </si>
  <si>
    <t>Y63</t>
  </si>
  <si>
    <t>Y62</t>
  </si>
  <si>
    <t>Y60</t>
  </si>
  <si>
    <t>Y61</t>
  </si>
  <si>
    <t xml:space="preserve">which have resulted in local adjustments to baselines. </t>
  </si>
  <si>
    <t>The adjusted baseline for 2018/19 has been remapped to April 2019 boundaries (191 CCGs)</t>
  </si>
  <si>
    <t>Total budget available has then been reduced by 11.78% for 2020/21 (rounded to £k)</t>
  </si>
  <si>
    <t>Total available budget has remained static from 2016/17 onwards - at £1,210,678</t>
  </si>
  <si>
    <t>Population shares for 2018/19 adjusted baselines have been carried over to 2019/20</t>
  </si>
  <si>
    <t>Published RCA 2017/18</t>
  </si>
  <si>
    <t>Adjusted RCA 2018/19</t>
  </si>
  <si>
    <t>for 2019/20 to 2020/21</t>
  </si>
  <si>
    <t>Effective CCG shares</t>
  </si>
  <si>
    <t>NHS England - CCG allocations 2019/20 to 2023/24</t>
  </si>
  <si>
    <t>Technical Guidance Documentation</t>
  </si>
  <si>
    <t>calculations</t>
  </si>
  <si>
    <t>See also Technical Guidance Documentation</t>
  </si>
  <si>
    <t>www.england.nhs.uk/allocations</t>
  </si>
  <si>
    <t>For queries please contact</t>
  </si>
  <si>
    <t>england.revenue-allocations@nhs.net</t>
  </si>
  <si>
    <t>Running Cost Allowance</t>
  </si>
  <si>
    <t>Includes one sheet, including RCA for 2019/20 and 2020/21, by region and STP.</t>
  </si>
  <si>
    <t>North East and Yorkshire NHS Commissioning Region</t>
  </si>
  <si>
    <t>North West NHS Commissioning Region</t>
  </si>
  <si>
    <t>Midlands NHS Commissioning Region</t>
  </si>
  <si>
    <t>East of England NHS Commissioning Region</t>
  </si>
  <si>
    <t>London NHS Commissioning Region</t>
  </si>
  <si>
    <t>South East NHS Commissioning Region</t>
  </si>
  <si>
    <t>NHS East Berkshire CCG</t>
  </si>
  <si>
    <t>South West NHS Commissioning Region</t>
  </si>
  <si>
    <t>Total Running Cost Allowance</t>
  </si>
  <si>
    <t>Quantum</t>
  </si>
  <si>
    <t>CCGons</t>
  </si>
  <si>
    <t>CCG</t>
  </si>
  <si>
    <t>Clinical Commissioning Groups (191)</t>
  </si>
  <si>
    <t xml:space="preserve">Clinical Commissioning Groups (191) </t>
  </si>
  <si>
    <t>Allocations 2019/20 to 2020/21</t>
  </si>
  <si>
    <t>Total RCA 2019/20</t>
  </si>
  <si>
    <t>Total RCA  2020/21</t>
  </si>
  <si>
    <t>Published RCA 2018/19</t>
  </si>
  <si>
    <t xml:space="preserve">2018/19 adjusted baseline + market rents </t>
  </si>
  <si>
    <t>S - Running cost allowance (RCA)</t>
  </si>
  <si>
    <t>2018/19 adjusted  baseline</t>
  </si>
  <si>
    <t>RCA calculation</t>
  </si>
  <si>
    <t>Running cost allowance (RCA)</t>
  </si>
  <si>
    <t>Running cost allowance (RCA) as published PDF</t>
  </si>
  <si>
    <t>Running cost allowances last published as part of allocations 2015/16 to 2020/21</t>
  </si>
  <si>
    <t xml:space="preserve">CCGs have been subject to a number of CCG mergers and smaller boundary changes, </t>
  </si>
  <si>
    <t>Calculation of the 20/21 RCA envelope for CCGs</t>
  </si>
  <si>
    <t>Cash</t>
  </si>
  <si>
    <t>2017/18</t>
  </si>
  <si>
    <t>+AfC</t>
  </si>
  <si>
    <t>£m</t>
  </si>
  <si>
    <t>CCG RCA envelope non-RF</t>
  </si>
  <si>
    <t>+RF</t>
  </si>
  <si>
    <t>Real (18/19 prices)</t>
  </si>
  <si>
    <t>2021/22</t>
  </si>
  <si>
    <t>2022/23</t>
  </si>
  <si>
    <t>2023/24</t>
  </si>
  <si>
    <t>GDP deflator (Nov 18)</t>
  </si>
  <si>
    <t>GDP deflator index (18/19 prices)</t>
  </si>
  <si>
    <t>Notes:</t>
  </si>
  <si>
    <t>▼</t>
  </si>
  <si>
    <t>▲</t>
  </si>
  <si>
    <t xml:space="preserve"> ►►</t>
  </si>
  <si>
    <t>This is equivalent to a 20% reduction in real terms from 2017/18 baselines (see below)</t>
  </si>
  <si>
    <t>Note: Underlying population basis for RCA is from 2015, so will be reviewed for future allocations.</t>
  </si>
  <si>
    <t xml:space="preserve">    1% pay growth per year.</t>
  </si>
  <si>
    <t xml:space="preserve">1. The AfC pressure is the estimated pressure of the AfC pay deal against a counterfactual of </t>
  </si>
  <si>
    <t>2. Assumed depreciation element held at flat cash from its current level.</t>
  </si>
  <si>
    <t>CCG RCA envelope, including RF</t>
  </si>
  <si>
    <t xml:space="preserve">3. The 19/20 allocation is flat cash, once market rents have been adjusted for. </t>
  </si>
  <si>
    <t xml:space="preserve">    No additional allocation for AfC.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</si>
</sst>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%;[Red]\-0%;\-"/>
    <numFmt numFmtId="165" formatCode="#,##0;;\-"/>
    <numFmt numFmtId="166" formatCode="_-* #,##0.00000_-;\-* #,##0.00000_-;_-* &quot;-&quot;??_-;_-@_-"/>
    <numFmt numFmtId="167" formatCode="#,##0;[Red]\-#,##0;\-"/>
    <numFmt numFmtId="168" formatCode="0.0%"/>
  </numFmts>
  <fonts count="84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theme="4"/>
      <name val="Arial"/>
      <family val="2"/>
    </font>
    <font>
      <b/>
      <sz val="10"/>
      <color theme="4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b/>
      <sz val="10"/>
      <color indexed="21"/>
      <name val="Arial"/>
      <family val="2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Arial MT"/>
      <family val="2"/>
    </font>
    <font>
      <u/>
      <sz val="11"/>
      <color indexed="12"/>
      <name val="Calibri"/>
      <family val="2"/>
    </font>
    <font>
      <u/>
      <sz val="11"/>
      <color indexed="12"/>
      <name val="Arial MT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sz val="10"/>
      <name val="MS Sans Serif"/>
      <family val="2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8"/>
      <color indexed="56"/>
      <name val="Cambri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8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i/>
      <sz val="10"/>
      <color theme="0" tint="-0.499984740745262"/>
      <name val="Arial"/>
      <family val="2"/>
    </font>
    <font>
      <b/>
      <u/>
      <sz val="10"/>
      <name val="Arial"/>
      <family val="2"/>
    </font>
    <font>
      <b/>
      <sz val="10"/>
      <color rgb="FF005EB8"/>
      <name val="Arial"/>
      <family val="2"/>
    </font>
    <font>
      <b/>
      <sz val="10"/>
      <color rgb="FF7C2855"/>
      <name val="Arial"/>
      <family val="2"/>
    </font>
    <font>
      <sz val="10"/>
      <color rgb="FF7C2855"/>
      <name val="Arial"/>
      <family val="2"/>
    </font>
    <font>
      <sz val="10"/>
      <color rgb="FF005EB8"/>
      <name val="Arial"/>
      <family val="2"/>
    </font>
    <font>
      <sz val="10"/>
      <color theme="4" tint="-0.499984740745262"/>
      <name val="Arial"/>
      <family val="2"/>
    </font>
    <font>
      <b/>
      <sz val="14"/>
      <color theme="0" tint="-0.499984740745262"/>
      <name val="Arial"/>
      <family val="2"/>
    </font>
    <font>
      <sz val="5"/>
      <name val="Arial"/>
      <family val="2"/>
    </font>
    <font>
      <sz val="10"/>
      <color rgb="FF404040"/>
      <name val="Arial"/>
      <family val="2"/>
    </font>
    <font>
      <sz val="5"/>
      <color rgb="FF404040"/>
      <name val="Arial"/>
      <family val="2"/>
    </font>
    <font>
      <b/>
      <sz val="10"/>
      <color rgb="FF404040"/>
      <name val="Arial"/>
      <family val="2"/>
    </font>
    <font>
      <sz val="10"/>
      <color rgb="FF009639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</patternFill>
    </fill>
    <fill>
      <patternFill patternType="solid">
        <fgColor indexed="10"/>
        <bgColor indexed="60"/>
      </patternFill>
    </fill>
    <fill>
      <patternFill patternType="solid">
        <fgColor rgb="FF7C2855"/>
        <bgColor indexed="64"/>
      </patternFill>
    </fill>
    <fill>
      <patternFill patternType="solid">
        <fgColor rgb="FFF9EBF2"/>
        <bgColor indexed="64"/>
      </patternFill>
    </fill>
    <fill>
      <patternFill patternType="solid">
        <fgColor rgb="FF00963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5F2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71">
    <xf numFmtId="0" fontId="0" fillId="0" borderId="0"/>
    <xf numFmtId="0" fontId="7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1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6" fillId="14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6" fillId="18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6" fillId="2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6" fillId="26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6" fillId="3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6" fillId="1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6" fillId="15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6" fillId="19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6" fillId="23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6" fillId="27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6" fillId="3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8" fillId="12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8" fillId="16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8" fillId="20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8" fillId="24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8" fillId="28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8" fillId="32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8" fillId="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8" fillId="13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8" fillId="17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8" fillId="21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8" fillId="25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8" fillId="29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0" borderId="0"/>
    <xf numFmtId="0" fontId="21" fillId="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3" fillId="6" borderId="4" applyNumberFormat="0" applyAlignment="0" applyProtection="0"/>
    <xf numFmtId="0" fontId="24" fillId="53" borderId="10" applyNumberFormat="0" applyAlignment="0" applyProtection="0"/>
    <xf numFmtId="0" fontId="24" fillId="53" borderId="10" applyNumberFormat="0" applyAlignment="0" applyProtection="0"/>
    <xf numFmtId="0" fontId="24" fillId="53" borderId="10" applyNumberFormat="0" applyAlignment="0" applyProtection="0"/>
    <xf numFmtId="0" fontId="24" fillId="53" borderId="10" applyNumberFormat="0" applyAlignment="0" applyProtection="0"/>
    <xf numFmtId="0" fontId="24" fillId="53" borderId="10" applyNumberFormat="0" applyAlignment="0" applyProtection="0"/>
    <xf numFmtId="0" fontId="25" fillId="7" borderId="7" applyNumberFormat="0" applyAlignment="0" applyProtection="0"/>
    <xf numFmtId="0" fontId="26" fillId="54" borderId="11" applyNumberFormat="0" applyAlignment="0" applyProtection="0"/>
    <xf numFmtId="0" fontId="26" fillId="54" borderId="11" applyNumberFormat="0" applyAlignment="0" applyProtection="0"/>
    <xf numFmtId="0" fontId="26" fillId="54" borderId="11" applyNumberFormat="0" applyAlignment="0" applyProtection="0"/>
    <xf numFmtId="0" fontId="26" fillId="54" borderId="11" applyNumberFormat="0" applyAlignment="0" applyProtection="0"/>
    <xf numFmtId="0" fontId="26" fillId="54" borderId="11" applyNumberFormat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2" applyFill="0" applyProtection="0">
      <alignment horizontal="left" textRotation="60" wrapText="1"/>
    </xf>
    <xf numFmtId="0" fontId="32" fillId="2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4" fillId="0" borderId="1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2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8" fillId="0" borderId="3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5" borderId="4" applyNumberFormat="0" applyAlignment="0" applyProtection="0"/>
    <xf numFmtId="0" fontId="46" fillId="40" borderId="10" applyNumberFormat="0" applyAlignment="0" applyProtection="0"/>
    <xf numFmtId="0" fontId="46" fillId="40" borderId="10" applyNumberFormat="0" applyAlignment="0" applyProtection="0"/>
    <xf numFmtId="0" fontId="46" fillId="40" borderId="10" applyNumberFormat="0" applyAlignment="0" applyProtection="0"/>
    <xf numFmtId="0" fontId="46" fillId="40" borderId="10" applyNumberFormat="0" applyAlignment="0" applyProtection="0"/>
    <xf numFmtId="0" fontId="46" fillId="40" borderId="10" applyNumberFormat="0" applyAlignment="0" applyProtection="0"/>
    <xf numFmtId="37" fontId="9" fillId="0" borderId="0" applyBorder="0" applyAlignment="0">
      <alignment horizontal="left"/>
      <protection locked="0"/>
    </xf>
    <xf numFmtId="0" fontId="47" fillId="0" borderId="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9" fillId="4" borderId="0" applyNumberFormat="0" applyBorder="0" applyAlignment="0" applyProtection="0"/>
    <xf numFmtId="0" fontId="50" fillId="55" borderId="0" applyNumberFormat="0" applyBorder="0" applyAlignment="0" applyProtection="0"/>
    <xf numFmtId="0" fontId="50" fillId="55" borderId="0" applyNumberFormat="0" applyBorder="0" applyAlignment="0" applyProtection="0"/>
    <xf numFmtId="0" fontId="50" fillId="55" borderId="0" applyNumberFormat="0" applyBorder="0" applyAlignment="0" applyProtection="0"/>
    <xf numFmtId="0" fontId="50" fillId="55" borderId="0" applyNumberFormat="0" applyBorder="0" applyAlignment="0" applyProtection="0"/>
    <xf numFmtId="0" fontId="50" fillId="55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16" fillId="0" borderId="0"/>
    <xf numFmtId="0" fontId="51" fillId="0" borderId="0"/>
    <xf numFmtId="0" fontId="16" fillId="0" borderId="0"/>
    <xf numFmtId="0" fontId="52" fillId="0" borderId="0"/>
    <xf numFmtId="0" fontId="9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6" fillId="0" borderId="0"/>
    <xf numFmtId="0" fontId="53" fillId="0" borderId="0"/>
    <xf numFmtId="0" fontId="9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9" fillId="0" borderId="0"/>
    <xf numFmtId="0" fontId="16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6" fillId="0" borderId="0"/>
    <xf numFmtId="0" fontId="54" fillId="0" borderId="0"/>
    <xf numFmtId="0" fontId="6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56" fillId="0" borderId="0"/>
    <xf numFmtId="0" fontId="51" fillId="8" borderId="8" applyNumberFormat="0" applyFont="0" applyAlignment="0" applyProtection="0"/>
    <xf numFmtId="0" fontId="9" fillId="56" borderId="17" applyNumberFormat="0" applyFont="0" applyAlignment="0" applyProtection="0"/>
    <xf numFmtId="0" fontId="9" fillId="56" borderId="17" applyNumberFormat="0" applyFont="0" applyAlignment="0" applyProtection="0"/>
    <xf numFmtId="0" fontId="9" fillId="56" borderId="17" applyNumberFormat="0" applyFont="0" applyAlignment="0" applyProtection="0"/>
    <xf numFmtId="0" fontId="9" fillId="56" borderId="17" applyNumberFormat="0" applyFont="0" applyAlignment="0" applyProtection="0"/>
    <xf numFmtId="0" fontId="9" fillId="56" borderId="17" applyNumberFormat="0" applyFont="0" applyAlignment="0" applyProtection="0"/>
    <xf numFmtId="0" fontId="57" fillId="6" borderId="5" applyNumberFormat="0" applyAlignment="0" applyProtection="0"/>
    <xf numFmtId="0" fontId="58" fillId="53" borderId="18" applyNumberFormat="0" applyAlignment="0" applyProtection="0"/>
    <xf numFmtId="0" fontId="58" fillId="53" borderId="18" applyNumberFormat="0" applyAlignment="0" applyProtection="0"/>
    <xf numFmtId="0" fontId="58" fillId="53" borderId="18" applyNumberFormat="0" applyAlignment="0" applyProtection="0"/>
    <xf numFmtId="0" fontId="58" fillId="53" borderId="18" applyNumberFormat="0" applyAlignment="0" applyProtection="0"/>
    <xf numFmtId="0" fontId="58" fillId="53" borderId="18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60" fillId="57" borderId="19">
      <alignment horizontal="left" vertical="top" wrapText="1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37" fontId="9" fillId="0" borderId="0" applyNumberFormat="0" applyFont="0" applyBorder="0">
      <alignment horizontal="centerContinuous" vertical="top" wrapText="1"/>
      <protection locked="0"/>
    </xf>
    <xf numFmtId="0" fontId="62" fillId="0" borderId="9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8" fillId="58" borderId="0" applyNumberFormat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9" fillId="0" borderId="0" xfId="1" applyFont="1"/>
    <xf numFmtId="0" fontId="5" fillId="0" borderId="0" xfId="364" applyFont="1"/>
    <xf numFmtId="0" fontId="9" fillId="0" borderId="0" xfId="364" applyFont="1" applyBorder="1"/>
    <xf numFmtId="0" fontId="9" fillId="0" borderId="0" xfId="0" applyFont="1"/>
    <xf numFmtId="0" fontId="9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8" fillId="0" borderId="0" xfId="0" applyFont="1" applyFill="1" applyBorder="1"/>
    <xf numFmtId="167" fontId="9" fillId="0" borderId="0" xfId="367" applyNumberFormat="1" applyFont="1" applyFill="1" applyBorder="1"/>
    <xf numFmtId="167" fontId="8" fillId="0" borderId="0" xfId="367" applyNumberFormat="1" applyFont="1" applyFill="1" applyBorder="1"/>
    <xf numFmtId="0" fontId="9" fillId="34" borderId="0" xfId="0" applyFont="1" applyFill="1" applyBorder="1"/>
    <xf numFmtId="167" fontId="9" fillId="34" borderId="0" xfId="367" applyNumberFormat="1" applyFont="1" applyFill="1" applyBorder="1"/>
    <xf numFmtId="167" fontId="8" fillId="34" borderId="0" xfId="367" applyNumberFormat="1" applyFont="1" applyFill="1" applyBorder="1"/>
    <xf numFmtId="0" fontId="8" fillId="34" borderId="0" xfId="0" applyFont="1" applyFill="1" applyBorder="1"/>
    <xf numFmtId="167" fontId="9" fillId="0" borderId="0" xfId="0" applyNumberFormat="1" applyFont="1"/>
    <xf numFmtId="0" fontId="5" fillId="0" borderId="0" xfId="364" applyFont="1" applyAlignment="1">
      <alignment horizontal="right"/>
    </xf>
    <xf numFmtId="167" fontId="8" fillId="0" borderId="0" xfId="0" applyNumberFormat="1" applyFont="1" applyFill="1" applyBorder="1"/>
    <xf numFmtId="167" fontId="8" fillId="0" borderId="0" xfId="0" applyNumberFormat="1" applyFont="1"/>
    <xf numFmtId="0" fontId="70" fillId="0" borderId="0" xfId="364" applyFont="1" applyAlignment="1">
      <alignment horizontal="right"/>
    </xf>
    <xf numFmtId="0" fontId="8" fillId="0" borderId="0" xfId="0" applyFont="1" applyFill="1" applyBorder="1" applyAlignment="1">
      <alignment horizontal="right"/>
    </xf>
    <xf numFmtId="0" fontId="9" fillId="33" borderId="0" xfId="264" applyFont="1" applyFill="1"/>
    <xf numFmtId="0" fontId="9" fillId="0" borderId="0" xfId="264" applyFont="1"/>
    <xf numFmtId="0" fontId="8" fillId="33" borderId="0" xfId="264" applyFont="1" applyFill="1"/>
    <xf numFmtId="0" fontId="12" fillId="33" borderId="0" xfId="264" applyFont="1" applyFill="1"/>
    <xf numFmtId="0" fontId="66" fillId="34" borderId="0" xfId="264" applyFont="1" applyFill="1"/>
    <xf numFmtId="0" fontId="9" fillId="34" borderId="0" xfId="264" applyFont="1" applyFill="1"/>
    <xf numFmtId="0" fontId="9" fillId="34" borderId="0" xfId="264" applyFont="1" applyFill="1" applyAlignment="1">
      <alignment horizontal="right"/>
    </xf>
    <xf numFmtId="0" fontId="9" fillId="64" borderId="0" xfId="264" applyFont="1" applyFill="1"/>
    <xf numFmtId="0" fontId="72" fillId="33" borderId="0" xfId="213" applyFont="1" applyFill="1" applyAlignment="1" applyProtection="1"/>
    <xf numFmtId="0" fontId="9" fillId="33" borderId="0" xfId="359" applyFont="1" applyFill="1"/>
    <xf numFmtId="0" fontId="72" fillId="33" borderId="0" xfId="238" applyFont="1" applyFill="1"/>
    <xf numFmtId="0" fontId="9" fillId="0" borderId="0" xfId="264" applyFont="1" applyFill="1"/>
    <xf numFmtId="0" fontId="14" fillId="59" borderId="0" xfId="1" applyFont="1" applyFill="1"/>
    <xf numFmtId="0" fontId="15" fillId="59" borderId="0" xfId="1" applyFont="1" applyFill="1"/>
    <xf numFmtId="0" fontId="15" fillId="59" borderId="0" xfId="1" applyFont="1" applyFill="1" applyAlignment="1">
      <alignment horizontal="right"/>
    </xf>
    <xf numFmtId="0" fontId="14" fillId="63" borderId="0" xfId="1" applyFont="1" applyFill="1"/>
    <xf numFmtId="0" fontId="15" fillId="63" borderId="0" xfId="1" applyFont="1" applyFill="1"/>
    <xf numFmtId="0" fontId="15" fillId="63" borderId="0" xfId="1" applyFont="1" applyFill="1" applyAlignment="1">
      <alignment horizontal="right"/>
    </xf>
    <xf numFmtId="0" fontId="8" fillId="60" borderId="0" xfId="2" applyFont="1" applyFill="1"/>
    <xf numFmtId="0" fontId="9" fillId="60" borderId="0" xfId="1" applyFont="1" applyFill="1"/>
    <xf numFmtId="0" fontId="8" fillId="64" borderId="0" xfId="1" applyFont="1" applyFill="1"/>
    <xf numFmtId="0" fontId="9" fillId="64" borderId="0" xfId="1" applyFont="1" applyFill="1"/>
    <xf numFmtId="0" fontId="14" fillId="61" borderId="0" xfId="1" applyFont="1" applyFill="1"/>
    <xf numFmtId="0" fontId="15" fillId="61" borderId="0" xfId="1" applyFont="1" applyFill="1"/>
    <xf numFmtId="0" fontId="15" fillId="61" borderId="0" xfId="1" applyFont="1" applyFill="1" applyAlignment="1">
      <alignment horizontal="right"/>
    </xf>
    <xf numFmtId="0" fontId="8" fillId="62" borderId="0" xfId="1" applyFont="1" applyFill="1"/>
    <xf numFmtId="0" fontId="9" fillId="62" borderId="0" xfId="1" applyFont="1" applyFill="1"/>
    <xf numFmtId="0" fontId="73" fillId="0" borderId="0" xfId="0" applyFont="1" applyFill="1" applyBorder="1" applyAlignment="1">
      <alignment horizontal="right" wrapText="1"/>
    </xf>
    <xf numFmtId="0" fontId="74" fillId="0" borderId="0" xfId="0" applyFont="1" applyFill="1" applyBorder="1"/>
    <xf numFmtId="0" fontId="75" fillId="0" borderId="0" xfId="0" applyFont="1" applyFill="1" applyBorder="1"/>
    <xf numFmtId="0" fontId="74" fillId="0" borderId="0" xfId="0" applyFont="1" applyFill="1" applyBorder="1" applyAlignment="1">
      <alignment horizontal="right"/>
    </xf>
    <xf numFmtId="167" fontId="74" fillId="0" borderId="0" xfId="0" applyNumberFormat="1" applyFont="1" applyFill="1" applyBorder="1"/>
    <xf numFmtId="0" fontId="74" fillId="0" borderId="0" xfId="0" applyFont="1" applyFill="1" applyBorder="1" applyAlignment="1">
      <alignment horizontal="right" wrapText="1"/>
    </xf>
    <xf numFmtId="167" fontId="75" fillId="0" borderId="0" xfId="367" applyNumberFormat="1" applyFont="1" applyFill="1" applyBorder="1"/>
    <xf numFmtId="167" fontId="75" fillId="34" borderId="0" xfId="367" applyNumberFormat="1" applyFont="1" applyFill="1" applyBorder="1"/>
    <xf numFmtId="0" fontId="74" fillId="34" borderId="0" xfId="0" applyFont="1" applyFill="1" applyBorder="1"/>
    <xf numFmtId="167" fontId="74" fillId="0" borderId="0" xfId="367" applyNumberFormat="1" applyFont="1" applyFill="1" applyBorder="1"/>
    <xf numFmtId="0" fontId="8" fillId="0" borderId="0" xfId="364" applyFont="1" applyBorder="1"/>
    <xf numFmtId="0" fontId="9" fillId="0" borderId="0" xfId="364" applyFont="1"/>
    <xf numFmtId="166" fontId="9" fillId="0" borderId="0" xfId="364" applyNumberFormat="1" applyFont="1"/>
    <xf numFmtId="0" fontId="8" fillId="0" borderId="0" xfId="264" applyFont="1" applyFill="1"/>
    <xf numFmtId="0" fontId="9" fillId="0" borderId="0" xfId="265" applyFont="1" applyFill="1"/>
    <xf numFmtId="0" fontId="73" fillId="0" borderId="0" xfId="0" applyFont="1" applyAlignment="1">
      <alignment horizontal="right" wrapText="1"/>
    </xf>
    <xf numFmtId="0" fontId="75" fillId="0" borderId="0" xfId="0" applyFont="1"/>
    <xf numFmtId="167" fontId="74" fillId="0" borderId="0" xfId="0" applyNumberFormat="1" applyFont="1"/>
    <xf numFmtId="167" fontId="75" fillId="0" borderId="0" xfId="0" applyNumberFormat="1" applyFont="1"/>
    <xf numFmtId="0" fontId="74" fillId="0" borderId="0" xfId="0" applyFont="1" applyAlignment="1">
      <alignment horizontal="right" wrapText="1"/>
    </xf>
    <xf numFmtId="0" fontId="77" fillId="64" borderId="0" xfId="1" applyFont="1" applyFill="1"/>
    <xf numFmtId="0" fontId="77" fillId="64" borderId="0" xfId="1" applyFont="1" applyFill="1" applyAlignment="1">
      <alignment horizontal="right"/>
    </xf>
    <xf numFmtId="0" fontId="9" fillId="0" borderId="0" xfId="370" applyFont="1" applyFill="1" applyBorder="1" applyAlignment="1">
      <alignment vertical="top"/>
    </xf>
    <xf numFmtId="0" fontId="5" fillId="0" borderId="0" xfId="370" applyFont="1"/>
    <xf numFmtId="0" fontId="68" fillId="0" borderId="0" xfId="370" applyFont="1" applyFill="1" applyBorder="1" applyAlignment="1">
      <alignment wrapText="1"/>
    </xf>
    <xf numFmtId="0" fontId="71" fillId="0" borderId="0" xfId="370" applyFont="1" applyFill="1" applyBorder="1" applyAlignment="1">
      <alignment vertical="top"/>
    </xf>
    <xf numFmtId="0" fontId="70" fillId="0" borderId="19" xfId="370" applyFont="1" applyBorder="1" applyAlignment="1">
      <alignment horizontal="center"/>
    </xf>
    <xf numFmtId="0" fontId="8" fillId="0" borderId="0" xfId="370" applyFont="1" applyFill="1" applyBorder="1" applyAlignment="1">
      <alignment vertical="top"/>
    </xf>
    <xf numFmtId="0" fontId="70" fillId="0" borderId="19" xfId="370" applyFont="1" applyBorder="1" applyAlignment="1">
      <alignment horizontal="center" vertical="center" wrapText="1"/>
    </xf>
    <xf numFmtId="0" fontId="68" fillId="0" borderId="25" xfId="370" applyFont="1" applyFill="1" applyBorder="1" applyAlignment="1">
      <alignment wrapText="1"/>
    </xf>
    <xf numFmtId="0" fontId="69" fillId="0" borderId="0" xfId="370" applyFont="1" applyFill="1" applyBorder="1" applyAlignment="1">
      <alignment horizontal="left" wrapText="1"/>
    </xf>
    <xf numFmtId="49" fontId="5" fillId="0" borderId="19" xfId="370" quotePrefix="1" applyNumberFormat="1" applyFont="1" applyBorder="1" applyAlignment="1">
      <alignment horizontal="center"/>
    </xf>
    <xf numFmtId="0" fontId="70" fillId="0" borderId="22" xfId="370" applyFont="1" applyBorder="1"/>
    <xf numFmtId="0" fontId="70" fillId="0" borderId="24" xfId="370" applyFont="1" applyBorder="1"/>
    <xf numFmtId="3" fontId="70" fillId="0" borderId="19" xfId="370" applyNumberFormat="1" applyFont="1" applyBorder="1" applyAlignment="1">
      <alignment horizontal="right" indent="1"/>
    </xf>
    <xf numFmtId="0" fontId="70" fillId="0" borderId="0" xfId="370" applyFont="1"/>
    <xf numFmtId="0" fontId="71" fillId="0" borderId="0" xfId="370" applyFont="1" applyFill="1" applyBorder="1" applyAlignment="1">
      <alignment horizontal="right" vertical="top" indent="1"/>
    </xf>
    <xf numFmtId="0" fontId="78" fillId="0" borderId="0" xfId="370" applyFont="1" applyFill="1" applyBorder="1" applyAlignment="1">
      <alignment vertical="top"/>
    </xf>
    <xf numFmtId="0" fontId="5" fillId="0" borderId="23" xfId="370" applyFont="1" applyFill="1" applyBorder="1"/>
    <xf numFmtId="0" fontId="5" fillId="0" borderId="0" xfId="370" applyFont="1" applyFill="1" applyBorder="1"/>
    <xf numFmtId="3" fontId="5" fillId="0" borderId="23" xfId="370" applyNumberFormat="1" applyFont="1" applyBorder="1" applyAlignment="1">
      <alignment horizontal="right" indent="1"/>
    </xf>
    <xf numFmtId="0" fontId="5" fillId="0" borderId="21" xfId="370" applyFont="1" applyFill="1" applyBorder="1"/>
    <xf numFmtId="3" fontId="5" fillId="0" borderId="21" xfId="370" applyNumberFormat="1" applyFont="1" applyBorder="1" applyAlignment="1">
      <alignment horizontal="right" indent="1"/>
    </xf>
    <xf numFmtId="0" fontId="69" fillId="0" borderId="21" xfId="370" applyFont="1" applyFill="1" applyBorder="1" applyAlignment="1">
      <alignment vertical="top"/>
    </xf>
    <xf numFmtId="0" fontId="69" fillId="0" borderId="0" xfId="370" applyFont="1" applyFill="1" applyBorder="1" applyAlignment="1">
      <alignment vertical="top"/>
    </xf>
    <xf numFmtId="3" fontId="70" fillId="0" borderId="21" xfId="370" applyNumberFormat="1" applyFont="1" applyBorder="1" applyAlignment="1">
      <alignment horizontal="right" indent="1"/>
    </xf>
    <xf numFmtId="0" fontId="69" fillId="0" borderId="22" xfId="370" applyFont="1" applyFill="1" applyBorder="1" applyAlignment="1">
      <alignment vertical="top"/>
    </xf>
    <xf numFmtId="3" fontId="70" fillId="0" borderId="22" xfId="370" applyNumberFormat="1" applyFont="1" applyBorder="1" applyAlignment="1">
      <alignment horizontal="right" indent="1"/>
    </xf>
    <xf numFmtId="0" fontId="5" fillId="0" borderId="0" xfId="370" applyFont="1" applyBorder="1"/>
    <xf numFmtId="0" fontId="76" fillId="0" borderId="0" xfId="0" applyFont="1" applyFill="1" applyBorder="1"/>
    <xf numFmtId="0" fontId="73" fillId="0" borderId="0" xfId="0" applyFont="1" applyFill="1" applyBorder="1" applyAlignment="1">
      <alignment horizontal="right"/>
    </xf>
    <xf numFmtId="0" fontId="8" fillId="0" borderId="0" xfId="0" applyFont="1"/>
    <xf numFmtId="0" fontId="74" fillId="0" borderId="0" xfId="0" applyFont="1" applyAlignment="1">
      <alignment horizontal="right"/>
    </xf>
    <xf numFmtId="10" fontId="74" fillId="0" borderId="0" xfId="0" applyNumberFormat="1" applyFont="1"/>
    <xf numFmtId="0" fontId="73" fillId="0" borderId="0" xfId="0" applyFont="1" applyFill="1" applyBorder="1" applyAlignment="1">
      <alignment horizontal="left"/>
    </xf>
    <xf numFmtId="0" fontId="73" fillId="0" borderId="0" xfId="364" applyFont="1" applyBorder="1"/>
    <xf numFmtId="0" fontId="76" fillId="0" borderId="0" xfId="0" applyFont="1" applyAlignment="1">
      <alignment wrapText="1"/>
    </xf>
    <xf numFmtId="0" fontId="75" fillId="0" borderId="0" xfId="0" applyFont="1" applyAlignment="1">
      <alignment horizontal="right"/>
    </xf>
    <xf numFmtId="0" fontId="74" fillId="0" borderId="0" xfId="0" applyFont="1"/>
    <xf numFmtId="9" fontId="74" fillId="0" borderId="0" xfId="0" applyNumberFormat="1" applyFont="1"/>
    <xf numFmtId="0" fontId="69" fillId="62" borderId="0" xfId="0" applyFont="1" applyFill="1" applyAlignment="1">
      <alignment vertical="center"/>
    </xf>
    <xf numFmtId="0" fontId="9" fillId="62" borderId="0" xfId="0" applyFont="1" applyFill="1"/>
    <xf numFmtId="0" fontId="9" fillId="62" borderId="26" xfId="0" applyFont="1" applyFill="1" applyBorder="1"/>
    <xf numFmtId="3" fontId="69" fillId="62" borderId="0" xfId="0" applyNumberFormat="1" applyFont="1" applyFill="1" applyBorder="1" applyAlignment="1">
      <alignment horizontal="center" vertical="center"/>
    </xf>
    <xf numFmtId="0" fontId="68" fillId="62" borderId="0" xfId="0" applyFont="1" applyFill="1" applyBorder="1" applyAlignment="1">
      <alignment horizontal="center" vertical="center"/>
    </xf>
    <xf numFmtId="0" fontId="8" fillId="62" borderId="28" xfId="0" applyFont="1" applyFill="1" applyBorder="1" applyAlignment="1">
      <alignment horizontal="center" vertical="center"/>
    </xf>
    <xf numFmtId="0" fontId="8" fillId="62" borderId="29" xfId="0" applyFont="1" applyFill="1" applyBorder="1" applyAlignment="1">
      <alignment horizontal="center" vertical="center"/>
    </xf>
    <xf numFmtId="0" fontId="8" fillId="62" borderId="30" xfId="0" applyFont="1" applyFill="1" applyBorder="1" applyAlignment="1">
      <alignment horizontal="center" vertical="center"/>
    </xf>
    <xf numFmtId="0" fontId="68" fillId="62" borderId="0" xfId="0" applyFont="1" applyFill="1" applyBorder="1" applyAlignment="1">
      <alignment vertical="center"/>
    </xf>
    <xf numFmtId="9" fontId="8" fillId="62" borderId="29" xfId="0" applyNumberFormat="1" applyFont="1" applyFill="1" applyBorder="1" applyAlignment="1">
      <alignment horizontal="center" vertical="center"/>
    </xf>
    <xf numFmtId="0" fontId="8" fillId="62" borderId="23" xfId="0" applyFont="1" applyFill="1" applyBorder="1" applyAlignment="1">
      <alignment horizontal="center" vertical="center"/>
    </xf>
    <xf numFmtId="0" fontId="79" fillId="62" borderId="0" xfId="1" applyFont="1" applyFill="1"/>
    <xf numFmtId="0" fontId="79" fillId="0" borderId="0" xfId="264" applyFont="1"/>
    <xf numFmtId="0" fontId="80" fillId="62" borderId="0" xfId="0" applyFont="1" applyFill="1" applyAlignment="1">
      <alignment horizontal="left" vertical="center" indent="1"/>
    </xf>
    <xf numFmtId="0" fontId="81" fillId="62" borderId="0" xfId="0" applyFont="1" applyFill="1" applyAlignment="1">
      <alignment horizontal="left" vertical="center" indent="1"/>
    </xf>
    <xf numFmtId="0" fontId="81" fillId="62" borderId="0" xfId="0" applyFont="1" applyFill="1" applyAlignment="1">
      <alignment vertical="center"/>
    </xf>
    <xf numFmtId="0" fontId="82" fillId="62" borderId="0" xfId="0" applyFont="1" applyFill="1" applyAlignment="1">
      <alignment vertical="center"/>
    </xf>
    <xf numFmtId="0" fontId="9" fillId="62" borderId="22" xfId="0" applyFont="1" applyFill="1" applyBorder="1" applyAlignment="1">
      <alignment horizontal="center" vertical="center"/>
    </xf>
    <xf numFmtId="0" fontId="9" fillId="62" borderId="32" xfId="0" applyFont="1" applyFill="1" applyBorder="1" applyAlignment="1">
      <alignment horizontal="center" vertical="center"/>
    </xf>
    <xf numFmtId="0" fontId="9" fillId="62" borderId="25" xfId="0" applyFont="1" applyFill="1" applyBorder="1" applyAlignment="1">
      <alignment horizontal="center" vertical="center"/>
    </xf>
    <xf numFmtId="0" fontId="9" fillId="62" borderId="33" xfId="0" applyFont="1" applyFill="1" applyBorder="1" applyAlignment="1">
      <alignment horizontal="center" vertical="center"/>
    </xf>
    <xf numFmtId="0" fontId="8" fillId="62" borderId="34" xfId="0" applyFont="1" applyFill="1" applyBorder="1" applyAlignment="1">
      <alignment horizontal="center" vertical="center"/>
    </xf>
    <xf numFmtId="0" fontId="8" fillId="62" borderId="35" xfId="0" applyFont="1" applyFill="1" applyBorder="1" applyAlignment="1">
      <alignment horizontal="center" vertical="center"/>
    </xf>
    <xf numFmtId="0" fontId="8" fillId="62" borderId="27" xfId="0" applyFont="1" applyFill="1" applyBorder="1" applyAlignment="1">
      <alignment horizontal="center" vertical="center"/>
    </xf>
    <xf numFmtId="0" fontId="68" fillId="62" borderId="37" xfId="0" applyFont="1" applyFill="1" applyBorder="1" applyAlignment="1">
      <alignment vertical="center"/>
    </xf>
    <xf numFmtId="0" fontId="68" fillId="62" borderId="38" xfId="0" applyFont="1" applyFill="1" applyBorder="1" applyAlignment="1">
      <alignment vertical="center"/>
    </xf>
    <xf numFmtId="0" fontId="9" fillId="62" borderId="33" xfId="0" applyFont="1" applyFill="1" applyBorder="1"/>
    <xf numFmtId="0" fontId="83" fillId="62" borderId="0" xfId="0" applyFont="1" applyFill="1" applyAlignment="1">
      <alignment horizontal="center" vertical="center"/>
    </xf>
    <xf numFmtId="0" fontId="83" fillId="62" borderId="26" xfId="0" applyFont="1" applyFill="1" applyBorder="1" applyAlignment="1">
      <alignment horizontal="center" vertical="center"/>
    </xf>
    <xf numFmtId="0" fontId="83" fillId="62" borderId="36" xfId="0" applyFont="1" applyFill="1" applyBorder="1" applyAlignment="1">
      <alignment horizontal="center" vertical="center"/>
    </xf>
    <xf numFmtId="0" fontId="83" fillId="62" borderId="37" xfId="0" applyFont="1" applyFill="1" applyBorder="1" applyAlignment="1">
      <alignment horizontal="center" vertical="center"/>
    </xf>
    <xf numFmtId="0" fontId="83" fillId="62" borderId="0" xfId="0" applyFont="1" applyFill="1" applyAlignment="1">
      <alignment vertical="center"/>
    </xf>
    <xf numFmtId="0" fontId="68" fillId="33" borderId="24" xfId="0" applyFont="1" applyFill="1" applyBorder="1" applyAlignment="1">
      <alignment vertical="center"/>
    </xf>
    <xf numFmtId="168" fontId="68" fillId="33" borderId="24" xfId="0" applyNumberFormat="1" applyFont="1" applyFill="1" applyBorder="1" applyAlignment="1">
      <alignment horizontal="right" vertical="center" wrapText="1"/>
    </xf>
    <xf numFmtId="168" fontId="68" fillId="33" borderId="0" xfId="0" applyNumberFormat="1" applyFont="1" applyFill="1" applyBorder="1" applyAlignment="1">
      <alignment horizontal="right" vertical="center" wrapText="1"/>
    </xf>
    <xf numFmtId="168" fontId="68" fillId="33" borderId="31" xfId="0" applyNumberFormat="1" applyFont="1" applyFill="1" applyBorder="1" applyAlignment="1">
      <alignment horizontal="right" vertical="center" wrapText="1"/>
    </xf>
    <xf numFmtId="0" fontId="68" fillId="33" borderId="32" xfId="0" applyFont="1" applyFill="1" applyBorder="1" applyAlignment="1">
      <alignment vertical="center"/>
    </xf>
    <xf numFmtId="168" fontId="68" fillId="33" borderId="32" xfId="0" applyNumberFormat="1" applyFont="1" applyFill="1" applyBorder="1" applyAlignment="1">
      <alignment horizontal="right" vertical="center" wrapText="1"/>
    </xf>
    <xf numFmtId="168" fontId="68" fillId="33" borderId="25" xfId="0" applyNumberFormat="1" applyFont="1" applyFill="1" applyBorder="1" applyAlignment="1">
      <alignment horizontal="right" vertical="center" wrapText="1"/>
    </xf>
    <xf numFmtId="168" fontId="68" fillId="33" borderId="33" xfId="0" applyNumberFormat="1" applyFont="1" applyFill="1" applyBorder="1" applyAlignment="1">
      <alignment horizontal="right" vertical="center" wrapText="1"/>
    </xf>
    <xf numFmtId="0" fontId="68" fillId="33" borderId="27" xfId="0" applyFont="1" applyFill="1" applyBorder="1" applyAlignment="1">
      <alignment vertical="center"/>
    </xf>
    <xf numFmtId="3" fontId="69" fillId="33" borderId="32" xfId="0" applyNumberFormat="1" applyFont="1" applyFill="1" applyBorder="1" applyAlignment="1">
      <alignment horizontal="center" vertical="center"/>
    </xf>
    <xf numFmtId="0" fontId="68" fillId="33" borderId="25" xfId="0" applyFont="1" applyFill="1" applyBorder="1" applyAlignment="1">
      <alignment horizontal="center" vertical="center"/>
    </xf>
    <xf numFmtId="0" fontId="69" fillId="33" borderId="33" xfId="0" applyFont="1" applyFill="1" applyBorder="1" applyAlignment="1">
      <alignment horizontal="center" vertical="center"/>
    </xf>
    <xf numFmtId="0" fontId="68" fillId="33" borderId="19" xfId="0" applyFont="1" applyFill="1" applyBorder="1" applyAlignment="1">
      <alignment vertical="center"/>
    </xf>
    <xf numFmtId="3" fontId="69" fillId="33" borderId="22" xfId="0" applyNumberFormat="1" applyFont="1" applyFill="1" applyBorder="1" applyAlignment="1">
      <alignment horizontal="center" vertical="center"/>
    </xf>
    <xf numFmtId="0" fontId="69" fillId="33" borderId="32" xfId="0" applyFont="1" applyFill="1" applyBorder="1" applyAlignment="1">
      <alignment horizontal="center" vertical="center"/>
    </xf>
    <xf numFmtId="3" fontId="69" fillId="33" borderId="33" xfId="0" applyNumberFormat="1" applyFont="1" applyFill="1" applyBorder="1" applyAlignment="1">
      <alignment horizontal="center" vertical="center"/>
    </xf>
    <xf numFmtId="0" fontId="68" fillId="33" borderId="32" xfId="0" applyFont="1" applyFill="1" applyBorder="1" applyAlignment="1">
      <alignment horizontal="center" vertical="center"/>
    </xf>
  </cellXfs>
  <cellStyles count="371">
    <cellStyle name="%" xfId="4"/>
    <cellStyle name="%_A2 Common National NHS &amp; Other" xfId="5"/>
    <cellStyle name="0,0_x000d__x000a_NA_x000d__x000a_" xfId="6"/>
    <cellStyle name="20% - Accent1 2" xfId="7"/>
    <cellStyle name="20% - Accent1 3" xfId="8"/>
    <cellStyle name="20% - Accent1 4" xfId="9"/>
    <cellStyle name="20% - Accent1 5" xfId="10"/>
    <cellStyle name="20% - Accent1 6" xfId="11"/>
    <cellStyle name="20% - Accent1 7" xfId="12"/>
    <cellStyle name="20% - Accent2 2" xfId="13"/>
    <cellStyle name="20% - Accent2 3" xfId="14"/>
    <cellStyle name="20% - Accent2 4" xfId="15"/>
    <cellStyle name="20% - Accent2 5" xfId="16"/>
    <cellStyle name="20% - Accent2 6" xfId="17"/>
    <cellStyle name="20% - Accent2 7" xfId="18"/>
    <cellStyle name="20% - Accent3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4 2" xfId="25"/>
    <cellStyle name="20% - Accent4 3" xfId="26"/>
    <cellStyle name="20% - Accent4 4" xfId="27"/>
    <cellStyle name="20% - Accent4 5" xfId="28"/>
    <cellStyle name="20% - Accent4 6" xfId="29"/>
    <cellStyle name="20% - Accent4 7" xfId="30"/>
    <cellStyle name="20% - Accent5 2" xfId="31"/>
    <cellStyle name="20% - Accent5 3" xfId="32"/>
    <cellStyle name="20% - Accent5 4" xfId="33"/>
    <cellStyle name="20% - Accent5 5" xfId="34"/>
    <cellStyle name="20% - Accent5 6" xfId="35"/>
    <cellStyle name="20% - Accent5 7" xfId="36"/>
    <cellStyle name="20% - Accent6 2" xfId="37"/>
    <cellStyle name="20% - Accent6 3" xfId="38"/>
    <cellStyle name="20% - Accent6 4" xfId="39"/>
    <cellStyle name="20% - Accent6 5" xfId="40"/>
    <cellStyle name="20% - Accent6 6" xfId="41"/>
    <cellStyle name="20% - Accent6 7" xfId="42"/>
    <cellStyle name="40% - Accent1 2" xfId="43"/>
    <cellStyle name="40% - Accent1 3" xfId="44"/>
    <cellStyle name="40% - Accent1 4" xfId="45"/>
    <cellStyle name="40% - Accent1 5" xfId="46"/>
    <cellStyle name="40% - Accent1 6" xfId="47"/>
    <cellStyle name="40% - Accent1 7" xfId="48"/>
    <cellStyle name="40% - Accent2 2" xfId="49"/>
    <cellStyle name="40% - Accent2 3" xfId="50"/>
    <cellStyle name="40% - Accent2 4" xfId="51"/>
    <cellStyle name="40% - Accent2 5" xfId="52"/>
    <cellStyle name="40% - Accent2 6" xfId="53"/>
    <cellStyle name="40% - Accent2 7" xfId="54"/>
    <cellStyle name="40% - Accent3 2" xfId="55"/>
    <cellStyle name="40% - Accent3 3" xfId="56"/>
    <cellStyle name="40% - Accent3 4" xfId="57"/>
    <cellStyle name="40% - Accent3 5" xfId="58"/>
    <cellStyle name="40% - Accent3 6" xfId="59"/>
    <cellStyle name="40% - Accent3 7" xfId="60"/>
    <cellStyle name="40% - Accent4 2" xfId="61"/>
    <cellStyle name="40% - Accent4 3" xfId="62"/>
    <cellStyle name="40% - Accent4 4" xfId="63"/>
    <cellStyle name="40% - Accent4 5" xfId="64"/>
    <cellStyle name="40% - Accent4 6" xfId="65"/>
    <cellStyle name="40% - Accent4 7" xfId="66"/>
    <cellStyle name="40% - Accent5 2" xfId="67"/>
    <cellStyle name="40% - Accent5 3" xfId="68"/>
    <cellStyle name="40% - Accent5 4" xfId="69"/>
    <cellStyle name="40% - Accent5 5" xfId="70"/>
    <cellStyle name="40% - Accent5 6" xfId="71"/>
    <cellStyle name="40% - Accent5 7" xfId="72"/>
    <cellStyle name="40% - Accent6 2" xfId="73"/>
    <cellStyle name="40% - Accent6 3" xfId="74"/>
    <cellStyle name="40% - Accent6 4" xfId="75"/>
    <cellStyle name="40% - Accent6 5" xfId="76"/>
    <cellStyle name="40% - Accent6 6" xfId="77"/>
    <cellStyle name="40% - Accent6 7" xfId="78"/>
    <cellStyle name="60% - Accent1 2" xfId="79"/>
    <cellStyle name="60% - Accent1 3" xfId="80"/>
    <cellStyle name="60% - Accent1 4" xfId="81"/>
    <cellStyle name="60% - Accent1 5" xfId="82"/>
    <cellStyle name="60% - Accent1 6" xfId="83"/>
    <cellStyle name="60% - Accent1 7" xfId="84"/>
    <cellStyle name="60% - Accent2 2" xfId="85"/>
    <cellStyle name="60% - Accent2 3" xfId="86"/>
    <cellStyle name="60% - Accent2 4" xfId="87"/>
    <cellStyle name="60% - Accent2 5" xfId="88"/>
    <cellStyle name="60% - Accent2 6" xfId="89"/>
    <cellStyle name="60% - Accent2 7" xfId="90"/>
    <cellStyle name="60% - Accent3 2" xfId="91"/>
    <cellStyle name="60% - Accent3 3" xfId="92"/>
    <cellStyle name="60% - Accent3 4" xfId="93"/>
    <cellStyle name="60% - Accent3 5" xfId="94"/>
    <cellStyle name="60% - Accent3 6" xfId="95"/>
    <cellStyle name="60% - Accent3 7" xfId="96"/>
    <cellStyle name="60% - Accent4 2" xfId="97"/>
    <cellStyle name="60% - Accent4 3" xfId="98"/>
    <cellStyle name="60% - Accent4 4" xfId="99"/>
    <cellStyle name="60% - Accent4 5" xfId="100"/>
    <cellStyle name="60% - Accent4 6" xfId="101"/>
    <cellStyle name="60% - Accent4 7" xfId="102"/>
    <cellStyle name="60% - Accent5 2" xfId="103"/>
    <cellStyle name="60% - Accent5 3" xfId="104"/>
    <cellStyle name="60% - Accent5 4" xfId="105"/>
    <cellStyle name="60% - Accent5 5" xfId="106"/>
    <cellStyle name="60% - Accent5 6" xfId="107"/>
    <cellStyle name="60% - Accent5 7" xfId="108"/>
    <cellStyle name="60% - Accent6 2" xfId="109"/>
    <cellStyle name="60% - Accent6 3" xfId="110"/>
    <cellStyle name="60% - Accent6 4" xfId="111"/>
    <cellStyle name="60% - Accent6 5" xfId="112"/>
    <cellStyle name="60% - Accent6 6" xfId="113"/>
    <cellStyle name="60% - Accent6 7" xfId="114"/>
    <cellStyle name="Accent1 2" xfId="115"/>
    <cellStyle name="Accent1 3" xfId="116"/>
    <cellStyle name="Accent1 4" xfId="117"/>
    <cellStyle name="Accent1 5" xfId="118"/>
    <cellStyle name="Accent1 6" xfId="119"/>
    <cellStyle name="Accent1 7" xfId="120"/>
    <cellStyle name="Accent2 2" xfId="121"/>
    <cellStyle name="Accent2 3" xfId="122"/>
    <cellStyle name="Accent2 4" xfId="123"/>
    <cellStyle name="Accent2 5" xfId="124"/>
    <cellStyle name="Accent2 6" xfId="125"/>
    <cellStyle name="Accent2 7" xfId="126"/>
    <cellStyle name="Accent3 2" xfId="127"/>
    <cellStyle name="Accent3 3" xfId="128"/>
    <cellStyle name="Accent3 4" xfId="129"/>
    <cellStyle name="Accent3 5" xfId="130"/>
    <cellStyle name="Accent3 6" xfId="131"/>
    <cellStyle name="Accent3 7" xfId="132"/>
    <cellStyle name="Accent4 2" xfId="133"/>
    <cellStyle name="Accent4 3" xfId="134"/>
    <cellStyle name="Accent4 4" xfId="135"/>
    <cellStyle name="Accent4 5" xfId="136"/>
    <cellStyle name="Accent4 6" xfId="137"/>
    <cellStyle name="Accent4 7" xfId="138"/>
    <cellStyle name="Accent5 2" xfId="139"/>
    <cellStyle name="Accent5 3" xfId="140"/>
    <cellStyle name="Accent5 4" xfId="141"/>
    <cellStyle name="Accent5 5" xfId="142"/>
    <cellStyle name="Accent5 6" xfId="143"/>
    <cellStyle name="Accent5 7" xfId="144"/>
    <cellStyle name="Accent6 2" xfId="145"/>
    <cellStyle name="Accent6 3" xfId="146"/>
    <cellStyle name="Accent6 4" xfId="147"/>
    <cellStyle name="Accent6 5" xfId="148"/>
    <cellStyle name="Accent6 6" xfId="149"/>
    <cellStyle name="Accent6 7" xfId="150"/>
    <cellStyle name="ariel" xfId="151"/>
    <cellStyle name="Bad 2" xfId="152"/>
    <cellStyle name="Bad 3" xfId="153"/>
    <cellStyle name="Bad 4" xfId="154"/>
    <cellStyle name="Bad 5" xfId="155"/>
    <cellStyle name="Bad 6" xfId="156"/>
    <cellStyle name="Bad 7" xfId="157"/>
    <cellStyle name="Calculation 2" xfId="158"/>
    <cellStyle name="Calculation 3" xfId="159"/>
    <cellStyle name="Calculation 4" xfId="160"/>
    <cellStyle name="Calculation 5" xfId="161"/>
    <cellStyle name="Calculation 6" xfId="162"/>
    <cellStyle name="Calculation 7" xfId="163"/>
    <cellStyle name="Check Cell 2" xfId="164"/>
    <cellStyle name="Check Cell 3" xfId="165"/>
    <cellStyle name="Check Cell 4" xfId="166"/>
    <cellStyle name="Check Cell 5" xfId="167"/>
    <cellStyle name="Check Cell 6" xfId="168"/>
    <cellStyle name="Check Cell 7" xfId="169"/>
    <cellStyle name="Comma" xfId="367" builtinId="3"/>
    <cellStyle name="Comma 2" xfId="170"/>
    <cellStyle name="Comma 2 2" xfId="171"/>
    <cellStyle name="Comma 2 3" xfId="172"/>
    <cellStyle name="Comma 2 4" xfId="173"/>
    <cellStyle name="Comma 2 5" xfId="366"/>
    <cellStyle name="Comma 3" xfId="174"/>
    <cellStyle name="Excel Built-in Normal" xfId="175"/>
    <cellStyle name="Explanatory Text 2" xfId="176"/>
    <cellStyle name="Explanatory Text 3" xfId="177"/>
    <cellStyle name="Explanatory Text 4" xfId="178"/>
    <cellStyle name="Explanatory Text 5" xfId="179"/>
    <cellStyle name="Explanatory Text 6" xfId="180"/>
    <cellStyle name="Explanatory Text 7" xfId="181"/>
    <cellStyle name="ExportHeaderStyle" xfId="182"/>
    <cellStyle name="Good 2" xfId="183"/>
    <cellStyle name="Good 3" xfId="184"/>
    <cellStyle name="Good 4" xfId="185"/>
    <cellStyle name="Good 5" xfId="186"/>
    <cellStyle name="Good 6" xfId="187"/>
    <cellStyle name="Good 7" xfId="188"/>
    <cellStyle name="Heading 1 2" xfId="189"/>
    <cellStyle name="Heading 1 3" xfId="190"/>
    <cellStyle name="Heading 1 4" xfId="191"/>
    <cellStyle name="Heading 1 5" xfId="192"/>
    <cellStyle name="Heading 1 6" xfId="193"/>
    <cellStyle name="Heading 1 7" xfId="194"/>
    <cellStyle name="Heading 2 2" xfId="195"/>
    <cellStyle name="Heading 2 3" xfId="196"/>
    <cellStyle name="Heading 2 4" xfId="197"/>
    <cellStyle name="Heading 2 5" xfId="198"/>
    <cellStyle name="Heading 2 6" xfId="199"/>
    <cellStyle name="Heading 2 7" xfId="200"/>
    <cellStyle name="Heading 3 2" xfId="201"/>
    <cellStyle name="Heading 3 3" xfId="202"/>
    <cellStyle name="Heading 3 4" xfId="203"/>
    <cellStyle name="Heading 3 5" xfId="204"/>
    <cellStyle name="Heading 3 6" xfId="205"/>
    <cellStyle name="Heading 3 7" xfId="206"/>
    <cellStyle name="Heading 4 2" xfId="207"/>
    <cellStyle name="Heading 4 3" xfId="208"/>
    <cellStyle name="Heading 4 4" xfId="209"/>
    <cellStyle name="Heading 4 5" xfId="210"/>
    <cellStyle name="Heading 4 6" xfId="211"/>
    <cellStyle name="Heading 4 7" xfId="212"/>
    <cellStyle name="Hyperlink" xfId="2" builtinId="8"/>
    <cellStyle name="Hyperlink 2" xfId="213"/>
    <cellStyle name="Hyperlink 2 2" xfId="214"/>
    <cellStyle name="Hyperlink 2 2 2" xfId="215"/>
    <cellStyle name="Hyperlink 2 2 3" xfId="216"/>
    <cellStyle name="Hyperlink 2 2 4" xfId="217"/>
    <cellStyle name="Hyperlink 2 2 5" xfId="218"/>
    <cellStyle name="Hyperlink 2 2 6" xfId="219"/>
    <cellStyle name="Hyperlink 2 3" xfId="220"/>
    <cellStyle name="Hyperlink 2 4" xfId="221"/>
    <cellStyle name="Hyperlink 2 5" xfId="222"/>
    <cellStyle name="Hyperlink 2 6" xfId="223"/>
    <cellStyle name="Hyperlink 3" xfId="224"/>
    <cellStyle name="Hyperlink 3 2" xfId="225"/>
    <cellStyle name="Hyperlink 3 2 2" xfId="226"/>
    <cellStyle name="Hyperlink 3 2 3" xfId="227"/>
    <cellStyle name="Hyperlink 3 2 4" xfId="228"/>
    <cellStyle name="Hyperlink 3 2 5" xfId="229"/>
    <cellStyle name="Hyperlink 3 2 6" xfId="230"/>
    <cellStyle name="Hyperlink 3 3" xfId="231"/>
    <cellStyle name="Hyperlink 3 4" xfId="232"/>
    <cellStyle name="Hyperlink 3 5" xfId="233"/>
    <cellStyle name="Hyperlink 3 6" xfId="234"/>
    <cellStyle name="Hyperlink 4" xfId="235"/>
    <cellStyle name="Hyperlink 4 2" xfId="236"/>
    <cellStyle name="Hyperlink 5" xfId="237"/>
    <cellStyle name="Hyperlink 6" xfId="238"/>
    <cellStyle name="Input 2" xfId="239"/>
    <cellStyle name="Input 3" xfId="240"/>
    <cellStyle name="Input 4" xfId="241"/>
    <cellStyle name="Input 5" xfId="242"/>
    <cellStyle name="Input 6" xfId="243"/>
    <cellStyle name="Input 7" xfId="244"/>
    <cellStyle name="Large" xfId="245"/>
    <cellStyle name="Linked Cell 2" xfId="246"/>
    <cellStyle name="Linked Cell 3" xfId="247"/>
    <cellStyle name="Linked Cell 4" xfId="248"/>
    <cellStyle name="Linked Cell 5" xfId="249"/>
    <cellStyle name="Linked Cell 6" xfId="250"/>
    <cellStyle name="Linked Cell 7" xfId="251"/>
    <cellStyle name="Neutral 2" xfId="252"/>
    <cellStyle name="Neutral 3" xfId="253"/>
    <cellStyle name="Neutral 4" xfId="254"/>
    <cellStyle name="Neutral 5" xfId="255"/>
    <cellStyle name="Neutral 6" xfId="256"/>
    <cellStyle name="Neutral 7" xfId="257"/>
    <cellStyle name="Normal" xfId="0" builtinId="0"/>
    <cellStyle name="Normal 10" xfId="258"/>
    <cellStyle name="Normal 10 2" xfId="259"/>
    <cellStyle name="Normal 11" xfId="260"/>
    <cellStyle name="Normal 11 2" xfId="261"/>
    <cellStyle name="Normal 12" xfId="262"/>
    <cellStyle name="Normal 13" xfId="263"/>
    <cellStyle name="Normal 14" xfId="264"/>
    <cellStyle name="Normal 15" xfId="360"/>
    <cellStyle name="Normal 16" xfId="362"/>
    <cellStyle name="Normal 17" xfId="364"/>
    <cellStyle name="Normal 18" xfId="368"/>
    <cellStyle name="Normal 18 2" xfId="370"/>
    <cellStyle name="Normal 2" xfId="1"/>
    <cellStyle name="Normal 2 2" xfId="265"/>
    <cellStyle name="Normal 2 2 2" xfId="266"/>
    <cellStyle name="Normal 2 3" xfId="267"/>
    <cellStyle name="Normal 2 3 2" xfId="268"/>
    <cellStyle name="Normal 2 3 3" xfId="361"/>
    <cellStyle name="Normal 2 4" xfId="269"/>
    <cellStyle name="Normal 2 4 2" xfId="270"/>
    <cellStyle name="Normal 2 5" xfId="271"/>
    <cellStyle name="Normal 2 5 2" xfId="272"/>
    <cellStyle name="Normal 2 6" xfId="273"/>
    <cellStyle name="Normal 2 7" xfId="359"/>
    <cellStyle name="Normal 2 8" xfId="369"/>
    <cellStyle name="Normal 3" xfId="274"/>
    <cellStyle name="Normal 3 2" xfId="275"/>
    <cellStyle name="Normal 3 2 2" xfId="276"/>
    <cellStyle name="Normal 3 3" xfId="277"/>
    <cellStyle name="Normal 37" xfId="278"/>
    <cellStyle name="Normal 4" xfId="279"/>
    <cellStyle name="Normal 4 2" xfId="280"/>
    <cellStyle name="Normal 4 2 2" xfId="281"/>
    <cellStyle name="Normal 4 3" xfId="282"/>
    <cellStyle name="Normal 4 4" xfId="283"/>
    <cellStyle name="Normal 4 5" xfId="284"/>
    <cellStyle name="Normal 4 6" xfId="285"/>
    <cellStyle name="Normal 4 7" xfId="286"/>
    <cellStyle name="Normal 4 8" xfId="287"/>
    <cellStyle name="Normal 4 9" xfId="288"/>
    <cellStyle name="Normal 40" xfId="289"/>
    <cellStyle name="Normal 5" xfId="3"/>
    <cellStyle name="Normal 5 2" xfId="290"/>
    <cellStyle name="Normal 5 2 2" xfId="291"/>
    <cellStyle name="Normal 5 2 3" xfId="292"/>
    <cellStyle name="Normal 5 2 4" xfId="293"/>
    <cellStyle name="Normal 5 2 5" xfId="294"/>
    <cellStyle name="Normal 5 2 6" xfId="295"/>
    <cellStyle name="Normal 5 3" xfId="296"/>
    <cellStyle name="Normal 5 4" xfId="297"/>
    <cellStyle name="Normal 5 5" xfId="298"/>
    <cellStyle name="Normal 5 6" xfId="299"/>
    <cellStyle name="Normal 5 7" xfId="300"/>
    <cellStyle name="Normal 5 8" xfId="301"/>
    <cellStyle name="Normal 6" xfId="302"/>
    <cellStyle name="Normal 6 2" xfId="303"/>
    <cellStyle name="Normal 6 2 2" xfId="304"/>
    <cellStyle name="Normal 6 2 2 2" xfId="305"/>
    <cellStyle name="Normal 7" xfId="306"/>
    <cellStyle name="Normal 7 2" xfId="307"/>
    <cellStyle name="Normal 7 2 2" xfId="308"/>
    <cellStyle name="Normal 7 2 2 2" xfId="309"/>
    <cellStyle name="Normal 7 2 3" xfId="310"/>
    <cellStyle name="Normal 7 2 3 2" xfId="311"/>
    <cellStyle name="Normal 7 2 4" xfId="312"/>
    <cellStyle name="Normal 7 2 4 2" xfId="313"/>
    <cellStyle name="Normal 7 2 5" xfId="314"/>
    <cellStyle name="Normal 8" xfId="315"/>
    <cellStyle name="Normal 8 2" xfId="365"/>
    <cellStyle name="Normal 9" xfId="316"/>
    <cellStyle name="Normal 9 2" xfId="363"/>
    <cellStyle name="Note 2" xfId="317"/>
    <cellStyle name="Note 3" xfId="318"/>
    <cellStyle name="Note 4" xfId="319"/>
    <cellStyle name="Note 5" xfId="320"/>
    <cellStyle name="Note 6" xfId="321"/>
    <cellStyle name="Note 7" xfId="322"/>
    <cellStyle name="Output 2" xfId="323"/>
    <cellStyle name="Output 3" xfId="324"/>
    <cellStyle name="Output 4" xfId="325"/>
    <cellStyle name="Output 5" xfId="326"/>
    <cellStyle name="Output 6" xfId="327"/>
    <cellStyle name="Output 7" xfId="328"/>
    <cellStyle name="Percent 2" xfId="329"/>
    <cellStyle name="Percent 2 2" xfId="330"/>
    <cellStyle name="Percent 2 3" xfId="331"/>
    <cellStyle name="Percent 3" xfId="332"/>
    <cellStyle name="Percent 3 2" xfId="333"/>
    <cellStyle name="Percent 4" xfId="334"/>
    <cellStyle name="Percent 5" xfId="335"/>
    <cellStyle name="percent%" xfId="336"/>
    <cellStyle name="population" xfId="337"/>
    <cellStyle name="Style 1" xfId="338"/>
    <cellStyle name="Title 2" xfId="339"/>
    <cellStyle name="Title 3" xfId="340"/>
    <cellStyle name="Title 4" xfId="341"/>
    <cellStyle name="Title 5" xfId="342"/>
    <cellStyle name="Title 6" xfId="343"/>
    <cellStyle name="Title 7" xfId="344"/>
    <cellStyle name="Top_Wrap" xfId="345"/>
    <cellStyle name="Total 2" xfId="346"/>
    <cellStyle name="Total 3" xfId="347"/>
    <cellStyle name="Total 4" xfId="348"/>
    <cellStyle name="Total 5" xfId="349"/>
    <cellStyle name="Total 6" xfId="350"/>
    <cellStyle name="Total 7" xfId="351"/>
    <cellStyle name="Untitled2" xfId="352"/>
    <cellStyle name="Warning Text 2" xfId="353"/>
    <cellStyle name="Warning Text 3" xfId="354"/>
    <cellStyle name="Warning Text 4" xfId="355"/>
    <cellStyle name="Warning Text 5" xfId="356"/>
    <cellStyle name="Warning Text 6" xfId="357"/>
    <cellStyle name="Warning Text 7" xfId="358"/>
  </cellStyles>
  <dxfs count="0"/>
  <tableStyles count="0" defaultTableStyle="TableStyleMedium2" defaultPivotStyle="PivotStyleLight16"/>
  <colors>
    <mruColors>
      <color rgb="FF005EB8"/>
      <color rgb="FF009639"/>
      <color rgb="FFDDFFEA"/>
      <color rgb="FF7C2855"/>
      <color rgb="FFE5F2FF"/>
      <color rgb="FFF9EBF2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348649</xdr:colOff>
      <xdr:row>0</xdr:row>
      <xdr:rowOff>0</xdr:rowOff>
    </xdr:from>
    <xdr:to>
      <xdr:col>8</xdr:col>
      <xdr:colOff>8519</xdr:colOff>
      <xdr:row>1</xdr:row>
      <xdr:rowOff>123825</xdr:rowOff>
    </xdr:to>
    <xdr:pic>
      <xdr:nvPicPr>
        <xdr:cNvPr id="2" name="Picture 1" descr="NHS England logo" title="Logo">
          <a:extLst>
            <a:ext uri="{FF2B5EF4-FFF2-40B4-BE49-F238E27FC236}">
              <a16:creationId xmlns:a16="http://schemas.microsoft.com/office/drawing/2014/main" id="{879494EC-DFFC-45E8-98A5-E77A4C5B87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428"/>
        <a:stretch/>
      </xdr:blipFill>
      <xdr:spPr>
        <a:xfrm>
          <a:off x="4806349" y="0"/>
          <a:ext cx="688570" cy="285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NHS%20CB\Analytical%20Services%20(Finance)\Allocations\2019_20%20allocations\target%20allocations\update%201920%20allocations\pace%20of%20change\PaceOfChangeModel1920%2020181121%20v17%20full%20ru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orrimer\AppData\Local\Microsoft\Windows\INetCache\Content.Outlook\DXXQ6JPT\181126%20Waterfalls%20based%20on%20V1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Years"/>
      <sheetName val="Version"/>
      <sheetName val="Names"/>
      <sheetName val="CCG1819"/>
      <sheetName val="Population estimates 1819"/>
      <sheetName val="Quanta 1819"/>
      <sheetName val="working J 1819"/>
      <sheetName val="working J 1920"/>
      <sheetName val="working J 2021"/>
      <sheetName val="working J 2122"/>
      <sheetName val="working J 2223"/>
      <sheetName val="working J 2324"/>
      <sheetName val="working K1 1819"/>
      <sheetName val="working K1 1920"/>
      <sheetName val="working K1 2021"/>
      <sheetName val="working K1 2122"/>
      <sheetName val="working K1 2223"/>
      <sheetName val="working K1 2324"/>
      <sheetName val="working K1 1819 old"/>
      <sheetName val="working L 1819"/>
      <sheetName val="working L 1920"/>
      <sheetName val="working L 2021"/>
      <sheetName val="working L 2122"/>
      <sheetName val="working L 2223"/>
      <sheetName val="working L 2324"/>
      <sheetName val="working L (1718) baseline old "/>
      <sheetName val="CCG Core Pub Feb 2018"/>
      <sheetName val="Finance Baseline"/>
      <sheetName val="ambulance funding adjs"/>
      <sheetName val="Dispensing Doctors"/>
      <sheetName val="Transfers"/>
      <sheetName val="Baselines 1819"/>
      <sheetName val="BaseWeightedPopulations 1819"/>
      <sheetName val="CCG Wgt Pop 1819"/>
      <sheetName val="PC Med Wgt Pop 1819"/>
      <sheetName val="PC Other Wgt Pop 1819"/>
      <sheetName val="SS Wgt Pop 1819"/>
      <sheetName val="AGG Wgt Pop 1819"/>
      <sheetName val="AGG2 Wgt Pop 1819"/>
      <sheetName val="CCG POC Parameters 2018"/>
      <sheetName val="PCM POC Parameters 2018"/>
      <sheetName val="PCOther POC Parameters 2018"/>
      <sheetName val="SS POC Parameters 2018"/>
      <sheetName val="Agg POC Parameters 2018"/>
      <sheetName val="Template Min Alloc"/>
      <sheetName val="Template Agg Alloc"/>
      <sheetName val="Template Dis Alloc"/>
      <sheetName val="Template Results"/>
      <sheetName val="BUTTONS"/>
      <sheetName val="new charts"/>
      <sheetName val="newer output"/>
      <sheetName val="new output"/>
      <sheetName val="output"/>
      <sheetName val="CCG 2019-20"/>
      <sheetName val="PCM 2019-20"/>
      <sheetName val="SS 2019-20"/>
      <sheetName val="AGG 2019-20"/>
      <sheetName val="DISAGG 2019-20"/>
      <sheetName val="CCG 2020-21"/>
      <sheetName val="PCM 2020-21"/>
      <sheetName val="SS 2020-21"/>
      <sheetName val="AGG 2020-21"/>
      <sheetName val="DISAGG 2020-21"/>
      <sheetName val="CCG 2021-22"/>
      <sheetName val="PCM 2021-22"/>
      <sheetName val="SS 2021-22"/>
      <sheetName val="AGG 2021-22"/>
      <sheetName val="DISAGG 2021-22"/>
      <sheetName val="CCG 2022-23"/>
      <sheetName val="PCM 2022-23"/>
      <sheetName val="SS 2022-23"/>
      <sheetName val="AGG 2022-23"/>
      <sheetName val="DISAGG 2022-23"/>
      <sheetName val="CCG 2023-24"/>
      <sheetName val="PCM 2023-24"/>
      <sheetName val="SS 2023-24"/>
      <sheetName val="AGG 2023-24"/>
      <sheetName val="DISAGG 2023-24"/>
    </sheetNames>
    <sheetDataSet>
      <sheetData sheetId="0"/>
      <sheetData sheetId="1"/>
      <sheetData sheetId="2"/>
      <sheetData sheetId="3">
        <row r="9">
          <cell r="E9" t="str">
            <v>North</v>
          </cell>
          <cell r="S9" t="str">
            <v>D04</v>
          </cell>
          <cell r="T9" t="str">
            <v>A04</v>
          </cell>
          <cell r="U9" t="str">
            <v>D04A04</v>
          </cell>
        </row>
        <row r="10">
          <cell r="E10" t="str">
            <v>North</v>
          </cell>
          <cell r="S10" t="str">
            <v>D05</v>
          </cell>
          <cell r="T10" t="str">
            <v>A04</v>
          </cell>
          <cell r="U10" t="str">
            <v>D05A04</v>
          </cell>
        </row>
        <row r="11">
          <cell r="E11" t="str">
            <v>North</v>
          </cell>
          <cell r="S11" t="str">
            <v>D03</v>
          </cell>
          <cell r="T11" t="str">
            <v>A03</v>
          </cell>
          <cell r="U11" t="str">
            <v>D03A03</v>
          </cell>
        </row>
        <row r="12">
          <cell r="E12" t="str">
            <v>North</v>
          </cell>
          <cell r="S12" t="str">
            <v>D04</v>
          </cell>
          <cell r="T12" t="str">
            <v>A03</v>
          </cell>
          <cell r="U12" t="str">
            <v>D04A03</v>
          </cell>
        </row>
        <row r="13">
          <cell r="E13" t="str">
            <v>North</v>
          </cell>
          <cell r="S13" t="str">
            <v>D03</v>
          </cell>
          <cell r="T13" t="str">
            <v>A05</v>
          </cell>
          <cell r="U13" t="str">
            <v>D03A05</v>
          </cell>
        </row>
        <row r="14">
          <cell r="E14" t="str">
            <v>North</v>
          </cell>
          <cell r="S14" t="str">
            <v>D05</v>
          </cell>
          <cell r="T14" t="str">
            <v>A03</v>
          </cell>
          <cell r="U14" t="str">
            <v>D05A03</v>
          </cell>
        </row>
        <row r="15">
          <cell r="E15" t="str">
            <v>North</v>
          </cell>
          <cell r="S15" t="str">
            <v>D05</v>
          </cell>
          <cell r="T15" t="str">
            <v>A04</v>
          </cell>
          <cell r="U15" t="str">
            <v>D05A04</v>
          </cell>
        </row>
        <row r="16">
          <cell r="E16" t="str">
            <v>North</v>
          </cell>
          <cell r="S16" t="str">
            <v>D05</v>
          </cell>
          <cell r="T16" t="str">
            <v>A03</v>
          </cell>
          <cell r="U16" t="str">
            <v>D05A03</v>
          </cell>
        </row>
        <row r="17">
          <cell r="E17" t="str">
            <v>North</v>
          </cell>
          <cell r="S17" t="str">
            <v>D05</v>
          </cell>
          <cell r="T17" t="str">
            <v>A02</v>
          </cell>
          <cell r="U17" t="str">
            <v>D05A02</v>
          </cell>
        </row>
        <row r="18">
          <cell r="E18" t="str">
            <v>North</v>
          </cell>
          <cell r="S18" t="str">
            <v>D05</v>
          </cell>
          <cell r="T18" t="str">
            <v>A04</v>
          </cell>
          <cell r="U18" t="str">
            <v>D05A04</v>
          </cell>
        </row>
        <row r="19">
          <cell r="E19" t="str">
            <v>North</v>
          </cell>
          <cell r="F19"/>
          <cell r="S19" t="str">
            <v>D04</v>
          </cell>
          <cell r="T19" t="str">
            <v>A02</v>
          </cell>
          <cell r="U19" t="str">
            <v>D04A02</v>
          </cell>
        </row>
        <row r="20">
          <cell r="E20" t="str">
            <v>North</v>
          </cell>
          <cell r="F20"/>
          <cell r="S20" t="str">
            <v>D03</v>
          </cell>
          <cell r="T20" t="str">
            <v>A03</v>
          </cell>
          <cell r="U20" t="str">
            <v>D03A03</v>
          </cell>
        </row>
        <row r="21">
          <cell r="E21" t="str">
            <v>North</v>
          </cell>
          <cell r="F21"/>
          <cell r="S21" t="str">
            <v>D02</v>
          </cell>
          <cell r="T21" t="str">
            <v>A04</v>
          </cell>
          <cell r="U21" t="str">
            <v>D02A04</v>
          </cell>
        </row>
        <row r="22">
          <cell r="E22" t="str">
            <v>North</v>
          </cell>
          <cell r="F22"/>
          <cell r="S22" t="str">
            <v>D05</v>
          </cell>
          <cell r="T22" t="str">
            <v>A02</v>
          </cell>
          <cell r="U22" t="str">
            <v>D05A02</v>
          </cell>
        </row>
        <row r="23">
          <cell r="E23" t="str">
            <v>North</v>
          </cell>
          <cell r="F23"/>
          <cell r="S23" t="str">
            <v>D05</v>
          </cell>
          <cell r="T23" t="str">
            <v>A03</v>
          </cell>
          <cell r="U23" t="str">
            <v>D05A03</v>
          </cell>
        </row>
        <row r="24">
          <cell r="E24" t="str">
            <v>North</v>
          </cell>
          <cell r="F24"/>
          <cell r="S24" t="str">
            <v>D01</v>
          </cell>
          <cell r="T24" t="str">
            <v>A05</v>
          </cell>
          <cell r="U24" t="str">
            <v>D01A05</v>
          </cell>
        </row>
        <row r="25">
          <cell r="E25" t="str">
            <v>North</v>
          </cell>
          <cell r="F25"/>
          <cell r="S25" t="str">
            <v>D05</v>
          </cell>
          <cell r="T25" t="str">
            <v>A02</v>
          </cell>
          <cell r="U25" t="str">
            <v>D05A02</v>
          </cell>
        </row>
        <row r="26">
          <cell r="E26" t="str">
            <v>North</v>
          </cell>
          <cell r="F26"/>
          <cell r="S26" t="str">
            <v>D03</v>
          </cell>
          <cell r="T26" t="str">
            <v>A02</v>
          </cell>
          <cell r="U26" t="str">
            <v>D03A02</v>
          </cell>
        </row>
        <row r="27">
          <cell r="E27" t="str">
            <v>North</v>
          </cell>
          <cell r="F27"/>
          <cell r="S27" t="str">
            <v>D05</v>
          </cell>
          <cell r="T27" t="str">
            <v>A03</v>
          </cell>
          <cell r="U27" t="str">
            <v>D05A03</v>
          </cell>
        </row>
        <row r="28">
          <cell r="E28" t="str">
            <v>North</v>
          </cell>
          <cell r="F28"/>
          <cell r="S28" t="str">
            <v>D05</v>
          </cell>
          <cell r="T28" t="str">
            <v>A01</v>
          </cell>
          <cell r="U28" t="str">
            <v>D05A01</v>
          </cell>
        </row>
        <row r="29">
          <cell r="E29" t="str">
            <v>North</v>
          </cell>
          <cell r="F29"/>
          <cell r="S29" t="str">
            <v>D03</v>
          </cell>
          <cell r="T29" t="str">
            <v>A05</v>
          </cell>
          <cell r="U29" t="str">
            <v>D03A05</v>
          </cell>
        </row>
        <row r="30">
          <cell r="E30" t="str">
            <v>North</v>
          </cell>
          <cell r="F30"/>
          <cell r="S30" t="str">
            <v>D05</v>
          </cell>
          <cell r="T30" t="str">
            <v>A02</v>
          </cell>
          <cell r="U30" t="str">
            <v>D05A02</v>
          </cell>
        </row>
        <row r="31">
          <cell r="E31" t="str">
            <v>North</v>
          </cell>
          <cell r="F31"/>
          <cell r="S31" t="str">
            <v>D03</v>
          </cell>
          <cell r="T31" t="str">
            <v>A04</v>
          </cell>
          <cell r="U31" t="str">
            <v>D03A04</v>
          </cell>
        </row>
        <row r="32">
          <cell r="E32" t="str">
            <v>North</v>
          </cell>
          <cell r="F32"/>
          <cell r="S32" t="str">
            <v>D02</v>
          </cell>
          <cell r="T32" t="str">
            <v>A04</v>
          </cell>
          <cell r="U32" t="str">
            <v>D02A04</v>
          </cell>
        </row>
        <row r="33">
          <cell r="E33" t="str">
            <v>North</v>
          </cell>
          <cell r="F33"/>
          <cell r="S33" t="str">
            <v>D05</v>
          </cell>
          <cell r="T33" t="str">
            <v>A03</v>
          </cell>
          <cell r="U33" t="str">
            <v>D05A03</v>
          </cell>
        </row>
        <row r="34">
          <cell r="E34" t="str">
            <v>North</v>
          </cell>
          <cell r="F34"/>
          <cell r="S34" t="str">
            <v>D02</v>
          </cell>
          <cell r="T34" t="str">
            <v>A05</v>
          </cell>
          <cell r="U34" t="str">
            <v>D02A05</v>
          </cell>
        </row>
        <row r="35">
          <cell r="E35" t="str">
            <v>North</v>
          </cell>
          <cell r="F35"/>
          <cell r="S35" t="str">
            <v>D03</v>
          </cell>
          <cell r="T35" t="str">
            <v>A03</v>
          </cell>
          <cell r="U35" t="str">
            <v>D03A03</v>
          </cell>
        </row>
        <row r="36">
          <cell r="E36" t="str">
            <v>North</v>
          </cell>
          <cell r="F36"/>
          <cell r="S36" t="str">
            <v>D05</v>
          </cell>
          <cell r="T36" t="str">
            <v>A04</v>
          </cell>
          <cell r="U36" t="str">
            <v>D05A04</v>
          </cell>
        </row>
        <row r="37">
          <cell r="E37" t="str">
            <v>North</v>
          </cell>
          <cell r="F37"/>
          <cell r="S37" t="str">
            <v>D04</v>
          </cell>
          <cell r="T37" t="str">
            <v>A03</v>
          </cell>
          <cell r="U37" t="str">
            <v>D04A03</v>
          </cell>
        </row>
        <row r="38">
          <cell r="E38" t="str">
            <v>North</v>
          </cell>
          <cell r="F38"/>
          <cell r="S38" t="str">
            <v>D02</v>
          </cell>
          <cell r="T38" t="str">
            <v>A02</v>
          </cell>
          <cell r="U38" t="str">
            <v>D02A02</v>
          </cell>
        </row>
        <row r="39">
          <cell r="E39" t="str">
            <v>North</v>
          </cell>
          <cell r="F39"/>
          <cell r="S39" t="str">
            <v>D03</v>
          </cell>
          <cell r="T39" t="str">
            <v>A03</v>
          </cell>
          <cell r="U39" t="str">
            <v>D03A03</v>
          </cell>
        </row>
        <row r="40">
          <cell r="E40" t="str">
            <v>North</v>
          </cell>
          <cell r="F40"/>
          <cell r="S40" t="str">
            <v>D03</v>
          </cell>
          <cell r="T40" t="str">
            <v>A03</v>
          </cell>
          <cell r="U40" t="str">
            <v>D03A03</v>
          </cell>
        </row>
        <row r="41">
          <cell r="E41" t="str">
            <v>North</v>
          </cell>
          <cell r="F41"/>
          <cell r="S41" t="str">
            <v>D02</v>
          </cell>
          <cell r="T41" t="str">
            <v>A04</v>
          </cell>
          <cell r="U41" t="str">
            <v>D02A04</v>
          </cell>
        </row>
        <row r="42">
          <cell r="E42" t="str">
            <v>North</v>
          </cell>
          <cell r="F42"/>
          <cell r="S42" t="str">
            <v>D03</v>
          </cell>
          <cell r="T42" t="str">
            <v>A04</v>
          </cell>
          <cell r="U42" t="str">
            <v>D03A04</v>
          </cell>
        </row>
        <row r="43">
          <cell r="E43" t="str">
            <v>North</v>
          </cell>
          <cell r="F43"/>
          <cell r="S43" t="str">
            <v>D04</v>
          </cell>
          <cell r="T43" t="str">
            <v>A03</v>
          </cell>
          <cell r="U43" t="str">
            <v>D04A03</v>
          </cell>
        </row>
        <row r="44">
          <cell r="E44" t="str">
            <v>North</v>
          </cell>
          <cell r="F44"/>
          <cell r="S44" t="str">
            <v>D02</v>
          </cell>
          <cell r="T44" t="str">
            <v>A05</v>
          </cell>
          <cell r="U44" t="str">
            <v>D02A05</v>
          </cell>
        </row>
        <row r="45">
          <cell r="E45" t="str">
            <v>North</v>
          </cell>
          <cell r="F45"/>
          <cell r="S45" t="str">
            <v>D03</v>
          </cell>
          <cell r="T45" t="str">
            <v>A04</v>
          </cell>
          <cell r="U45" t="str">
            <v>D03A04</v>
          </cell>
        </row>
        <row r="46">
          <cell r="E46" t="str">
            <v>North</v>
          </cell>
          <cell r="F46"/>
          <cell r="S46" t="str">
            <v>D05</v>
          </cell>
          <cell r="T46" t="str">
            <v>A03</v>
          </cell>
          <cell r="U46" t="str">
            <v>D05A03</v>
          </cell>
        </row>
        <row r="47">
          <cell r="E47" t="str">
            <v>North</v>
          </cell>
          <cell r="F47"/>
          <cell r="S47" t="str">
            <v>D03</v>
          </cell>
          <cell r="T47" t="str">
            <v>A04</v>
          </cell>
          <cell r="U47" t="str">
            <v>D03A04</v>
          </cell>
        </row>
        <row r="48">
          <cell r="E48" t="str">
            <v>North</v>
          </cell>
          <cell r="F48"/>
          <cell r="S48" t="str">
            <v>D05</v>
          </cell>
          <cell r="T48" t="str">
            <v>A02</v>
          </cell>
          <cell r="U48" t="str">
            <v>D05A02</v>
          </cell>
        </row>
        <row r="49">
          <cell r="E49" t="str">
            <v>North</v>
          </cell>
          <cell r="F49"/>
          <cell r="S49" t="str">
            <v>D04</v>
          </cell>
          <cell r="T49" t="str">
            <v>A03</v>
          </cell>
          <cell r="U49" t="str">
            <v>D04A03</v>
          </cell>
        </row>
        <row r="50">
          <cell r="E50" t="str">
            <v>North</v>
          </cell>
          <cell r="F50"/>
          <cell r="S50" t="str">
            <v>D05</v>
          </cell>
          <cell r="T50" t="str">
            <v>A01</v>
          </cell>
          <cell r="U50" t="str">
            <v>D05A01</v>
          </cell>
        </row>
        <row r="51">
          <cell r="E51" t="str">
            <v>North</v>
          </cell>
          <cell r="F51"/>
          <cell r="S51" t="str">
            <v>D05</v>
          </cell>
          <cell r="T51" t="str">
            <v>A03</v>
          </cell>
          <cell r="U51" t="str">
            <v>D05A03</v>
          </cell>
        </row>
        <row r="52">
          <cell r="E52" t="str">
            <v>North</v>
          </cell>
          <cell r="F52"/>
          <cell r="S52" t="str">
            <v>D02</v>
          </cell>
          <cell r="T52" t="str">
            <v>A05</v>
          </cell>
          <cell r="U52" t="str">
            <v>D02A05</v>
          </cell>
        </row>
        <row r="53">
          <cell r="E53" t="str">
            <v>North</v>
          </cell>
          <cell r="F53"/>
          <cell r="S53" t="str">
            <v>D03</v>
          </cell>
          <cell r="T53" t="str">
            <v>A03</v>
          </cell>
          <cell r="U53" t="str">
            <v>D03A03</v>
          </cell>
        </row>
        <row r="54">
          <cell r="E54" t="str">
            <v>North</v>
          </cell>
          <cell r="F54"/>
          <cell r="S54" t="str">
            <v>D01</v>
          </cell>
          <cell r="T54" t="str">
            <v>A05</v>
          </cell>
          <cell r="U54" t="str">
            <v>D01A05</v>
          </cell>
        </row>
        <row r="55">
          <cell r="E55" t="str">
            <v>North</v>
          </cell>
          <cell r="F55"/>
          <cell r="S55" t="str">
            <v>D01</v>
          </cell>
          <cell r="T55" t="str">
            <v>A05</v>
          </cell>
          <cell r="U55" t="str">
            <v>D01A05</v>
          </cell>
        </row>
        <row r="56">
          <cell r="E56" t="str">
            <v>North</v>
          </cell>
          <cell r="F56"/>
          <cell r="S56" t="str">
            <v>D05</v>
          </cell>
          <cell r="T56" t="str">
            <v>A02</v>
          </cell>
          <cell r="U56" t="str">
            <v>D05A02</v>
          </cell>
        </row>
        <row r="57">
          <cell r="E57" t="str">
            <v>North</v>
          </cell>
          <cell r="F57"/>
          <cell r="S57" t="str">
            <v>D05</v>
          </cell>
          <cell r="T57" t="str">
            <v>A04</v>
          </cell>
          <cell r="U57" t="str">
            <v>D05A04</v>
          </cell>
        </row>
        <row r="58">
          <cell r="E58" t="str">
            <v>North</v>
          </cell>
          <cell r="F58"/>
          <cell r="S58" t="str">
            <v>D04</v>
          </cell>
          <cell r="T58" t="str">
            <v>A02</v>
          </cell>
          <cell r="U58" t="str">
            <v>D04A02</v>
          </cell>
        </row>
        <row r="59">
          <cell r="E59" t="str">
            <v>North</v>
          </cell>
          <cell r="F59"/>
          <cell r="S59" t="str">
            <v>D03</v>
          </cell>
          <cell r="T59" t="str">
            <v>A04</v>
          </cell>
          <cell r="U59" t="str">
            <v>D03A04</v>
          </cell>
        </row>
        <row r="60">
          <cell r="E60" t="str">
            <v>North</v>
          </cell>
          <cell r="F60"/>
          <cell r="S60" t="str">
            <v>D04</v>
          </cell>
          <cell r="T60" t="str">
            <v>A03</v>
          </cell>
          <cell r="U60" t="str">
            <v>D04A03</v>
          </cell>
        </row>
        <row r="61">
          <cell r="E61" t="str">
            <v>North</v>
          </cell>
          <cell r="F61"/>
          <cell r="S61" t="str">
            <v>D04</v>
          </cell>
          <cell r="T61" t="str">
            <v>A05</v>
          </cell>
          <cell r="U61" t="str">
            <v>D04A05</v>
          </cell>
        </row>
        <row r="62">
          <cell r="E62" t="str">
            <v>North</v>
          </cell>
          <cell r="F62"/>
          <cell r="S62" t="str">
            <v>D04</v>
          </cell>
          <cell r="T62" t="str">
            <v>A02</v>
          </cell>
          <cell r="U62" t="str">
            <v>D04A02</v>
          </cell>
        </row>
        <row r="63">
          <cell r="E63" t="str">
            <v>North</v>
          </cell>
          <cell r="F63"/>
          <cell r="S63" t="str">
            <v>D01</v>
          </cell>
          <cell r="T63" t="str">
            <v>A04</v>
          </cell>
          <cell r="U63" t="str">
            <v>D01A04</v>
          </cell>
        </row>
        <row r="64">
          <cell r="E64" t="str">
            <v>North</v>
          </cell>
          <cell r="F64"/>
          <cell r="S64" t="str">
            <v>D04</v>
          </cell>
          <cell r="T64" t="str">
            <v>A03</v>
          </cell>
          <cell r="U64" t="str">
            <v>D04A03</v>
          </cell>
        </row>
        <row r="65">
          <cell r="E65" t="str">
            <v>Midlands and East</v>
          </cell>
          <cell r="F65"/>
          <cell r="S65" t="str">
            <v>D04</v>
          </cell>
          <cell r="T65" t="str">
            <v>A05</v>
          </cell>
          <cell r="U65" t="str">
            <v>D04A05</v>
          </cell>
        </row>
        <row r="66">
          <cell r="E66" t="str">
            <v>Midlands and East</v>
          </cell>
          <cell r="F66"/>
          <cell r="S66" t="str">
            <v>D04</v>
          </cell>
          <cell r="T66" t="str">
            <v>A02</v>
          </cell>
          <cell r="U66" t="str">
            <v>D04A02</v>
          </cell>
        </row>
        <row r="67">
          <cell r="E67" t="str">
            <v>Midlands and East</v>
          </cell>
          <cell r="F67"/>
          <cell r="S67" t="str">
            <v>D01</v>
          </cell>
          <cell r="T67" t="str">
            <v>A04</v>
          </cell>
          <cell r="U67" t="str">
            <v>D01A04</v>
          </cell>
        </row>
        <row r="68">
          <cell r="E68" t="str">
            <v>Midlands and East</v>
          </cell>
          <cell r="F68"/>
          <cell r="S68" t="str">
            <v>D05</v>
          </cell>
          <cell r="T68" t="str">
            <v>A01</v>
          </cell>
          <cell r="U68" t="str">
            <v>D05A01</v>
          </cell>
        </row>
        <row r="69">
          <cell r="E69" t="str">
            <v>Midlands and East</v>
          </cell>
          <cell r="F69"/>
          <cell r="S69" t="str">
            <v>D03</v>
          </cell>
          <cell r="T69" t="str">
            <v>A04</v>
          </cell>
          <cell r="U69" t="str">
            <v>D03A04</v>
          </cell>
        </row>
        <row r="70">
          <cell r="E70" t="str">
            <v>Midlands and East</v>
          </cell>
          <cell r="F70"/>
          <cell r="S70" t="str">
            <v>D04</v>
          </cell>
          <cell r="T70" t="str">
            <v>A03</v>
          </cell>
          <cell r="U70" t="str">
            <v>D04A03</v>
          </cell>
        </row>
        <row r="71">
          <cell r="E71" t="str">
            <v>Midlands and East</v>
          </cell>
          <cell r="F71"/>
          <cell r="S71" t="str">
            <v>D02</v>
          </cell>
          <cell r="T71" t="str">
            <v>A01</v>
          </cell>
          <cell r="U71" t="str">
            <v>D02A01</v>
          </cell>
        </row>
        <row r="72">
          <cell r="E72" t="str">
            <v>Midlands and East</v>
          </cell>
          <cell r="F72"/>
          <cell r="S72" t="str">
            <v>D03</v>
          </cell>
          <cell r="T72" t="str">
            <v>A03</v>
          </cell>
          <cell r="U72" t="str">
            <v>D03A03</v>
          </cell>
        </row>
        <row r="73">
          <cell r="E73" t="str">
            <v>Midlands and East</v>
          </cell>
          <cell r="F73"/>
          <cell r="S73" t="str">
            <v>D03</v>
          </cell>
          <cell r="T73" t="str">
            <v>A04</v>
          </cell>
          <cell r="U73" t="str">
            <v>D03A04</v>
          </cell>
        </row>
        <row r="74">
          <cell r="E74" t="str">
            <v>Midlands and East</v>
          </cell>
          <cell r="F74"/>
          <cell r="S74" t="str">
            <v>D05</v>
          </cell>
          <cell r="T74" t="str">
            <v>A01</v>
          </cell>
          <cell r="U74" t="str">
            <v>D05A01</v>
          </cell>
        </row>
        <row r="75">
          <cell r="E75" t="str">
            <v>Midlands and East</v>
          </cell>
          <cell r="F75"/>
          <cell r="S75" t="str">
            <v>D02</v>
          </cell>
          <cell r="T75" t="str">
            <v>A04</v>
          </cell>
          <cell r="U75" t="str">
            <v>D02A04</v>
          </cell>
        </row>
        <row r="76">
          <cell r="E76" t="str">
            <v>Midlands and East</v>
          </cell>
          <cell r="F76"/>
          <cell r="S76" t="str">
            <v>D02</v>
          </cell>
          <cell r="T76" t="str">
            <v>A04</v>
          </cell>
          <cell r="U76" t="str">
            <v>D02A04</v>
          </cell>
        </row>
        <row r="77">
          <cell r="E77" t="str">
            <v>Midlands and East</v>
          </cell>
          <cell r="F77"/>
          <cell r="S77" t="str">
            <v>D01</v>
          </cell>
          <cell r="T77" t="str">
            <v>A04</v>
          </cell>
          <cell r="U77" t="str">
            <v>D01A04</v>
          </cell>
        </row>
        <row r="78">
          <cell r="E78" t="str">
            <v>Midlands and East</v>
          </cell>
          <cell r="F78"/>
          <cell r="S78" t="str">
            <v>D02</v>
          </cell>
          <cell r="T78" t="str">
            <v>A05</v>
          </cell>
          <cell r="U78" t="str">
            <v>D02A05</v>
          </cell>
        </row>
        <row r="79">
          <cell r="E79" t="str">
            <v>Midlands and East</v>
          </cell>
          <cell r="F79"/>
          <cell r="S79" t="str">
            <v>D01</v>
          </cell>
          <cell r="T79" t="str">
            <v>A03</v>
          </cell>
          <cell r="U79" t="str">
            <v>D01A03</v>
          </cell>
        </row>
        <row r="80">
          <cell r="E80" t="str">
            <v>Midlands and East</v>
          </cell>
          <cell r="F80"/>
          <cell r="S80" t="str">
            <v>D03</v>
          </cell>
          <cell r="T80" t="str">
            <v>A04</v>
          </cell>
          <cell r="U80" t="str">
            <v>D03A04</v>
          </cell>
        </row>
        <row r="81">
          <cell r="E81" t="str">
            <v>Midlands and East</v>
          </cell>
          <cell r="F81"/>
          <cell r="S81" t="str">
            <v>D04</v>
          </cell>
          <cell r="T81" t="str">
            <v>A02</v>
          </cell>
          <cell r="U81" t="str">
            <v>D04A02</v>
          </cell>
        </row>
        <row r="82">
          <cell r="E82" t="str">
            <v>Midlands and East</v>
          </cell>
          <cell r="F82"/>
          <cell r="S82" t="str">
            <v>D03</v>
          </cell>
          <cell r="T82" t="str">
            <v>A04</v>
          </cell>
          <cell r="U82" t="str">
            <v>D03A04</v>
          </cell>
        </row>
        <row r="83">
          <cell r="E83" t="str">
            <v>Midlands and East</v>
          </cell>
          <cell r="F83"/>
          <cell r="S83" t="str">
            <v>D02</v>
          </cell>
          <cell r="T83" t="str">
            <v>A03</v>
          </cell>
          <cell r="U83" t="str">
            <v>D02A03</v>
          </cell>
        </row>
        <row r="84">
          <cell r="E84" t="str">
            <v>Midlands and East</v>
          </cell>
          <cell r="F84"/>
          <cell r="S84" t="str">
            <v>D03</v>
          </cell>
          <cell r="T84" t="str">
            <v>A05</v>
          </cell>
          <cell r="U84" t="str">
            <v>D03A05</v>
          </cell>
        </row>
        <row r="85">
          <cell r="E85" t="str">
            <v>Midlands and East</v>
          </cell>
          <cell r="F85"/>
          <cell r="S85" t="str">
            <v>D02</v>
          </cell>
          <cell r="T85" t="str">
            <v>A04</v>
          </cell>
          <cell r="U85" t="str">
            <v>D02A04</v>
          </cell>
        </row>
        <row r="86">
          <cell r="E86" t="str">
            <v>Midlands and East</v>
          </cell>
          <cell r="F86"/>
          <cell r="S86" t="str">
            <v>D03</v>
          </cell>
          <cell r="T86" t="str">
            <v>A04</v>
          </cell>
          <cell r="U86" t="str">
            <v>D03A04</v>
          </cell>
        </row>
        <row r="87">
          <cell r="E87" t="str">
            <v>Midlands and East</v>
          </cell>
          <cell r="F87"/>
          <cell r="S87" t="str">
            <v>D02</v>
          </cell>
          <cell r="T87" t="str">
            <v>A04</v>
          </cell>
          <cell r="U87" t="str">
            <v>D02A04</v>
          </cell>
        </row>
        <row r="88">
          <cell r="E88" t="str">
            <v>Midlands and East</v>
          </cell>
          <cell r="F88"/>
          <cell r="S88" t="str">
            <v>D05</v>
          </cell>
          <cell r="T88" t="str">
            <v>A01</v>
          </cell>
          <cell r="U88" t="str">
            <v>D05A01</v>
          </cell>
        </row>
        <row r="89">
          <cell r="E89" t="str">
            <v>Midlands and East</v>
          </cell>
          <cell r="F89"/>
          <cell r="S89" t="str">
            <v>D02</v>
          </cell>
          <cell r="T89" t="str">
            <v>A05</v>
          </cell>
          <cell r="U89" t="str">
            <v>D02A05</v>
          </cell>
        </row>
        <row r="90">
          <cell r="E90" t="str">
            <v>Midlands and East</v>
          </cell>
          <cell r="F90"/>
          <cell r="S90" t="str">
            <v>D02</v>
          </cell>
          <cell r="T90" t="str">
            <v>A04</v>
          </cell>
          <cell r="U90" t="str">
            <v>D02A04</v>
          </cell>
        </row>
        <row r="91">
          <cell r="E91" t="str">
            <v>Midlands and East</v>
          </cell>
          <cell r="F91"/>
          <cell r="S91" t="str">
            <v>D01</v>
          </cell>
          <cell r="T91" t="str">
            <v>A04</v>
          </cell>
          <cell r="U91" t="str">
            <v>D01A04</v>
          </cell>
        </row>
        <row r="92">
          <cell r="E92" t="str">
            <v>Midlands and East</v>
          </cell>
          <cell r="F92"/>
          <cell r="S92" t="str">
            <v>D02</v>
          </cell>
          <cell r="T92" t="str">
            <v>A05</v>
          </cell>
          <cell r="U92" t="str">
            <v>D02A05</v>
          </cell>
        </row>
        <row r="93">
          <cell r="E93" t="str">
            <v>Midlands and East</v>
          </cell>
          <cell r="F93"/>
          <cell r="S93" t="str">
            <v>D01</v>
          </cell>
          <cell r="T93" t="str">
            <v>A05</v>
          </cell>
          <cell r="U93" t="str">
            <v>D01A05</v>
          </cell>
        </row>
        <row r="94">
          <cell r="E94" t="str">
            <v>Midlands and East</v>
          </cell>
          <cell r="F94"/>
          <cell r="S94" t="str">
            <v>D05</v>
          </cell>
          <cell r="T94" t="str">
            <v>A02</v>
          </cell>
          <cell r="U94" t="str">
            <v>D05A02</v>
          </cell>
        </row>
        <row r="95">
          <cell r="E95" t="str">
            <v>Midlands and East</v>
          </cell>
          <cell r="F95"/>
          <cell r="S95" t="str">
            <v>D04</v>
          </cell>
          <cell r="T95" t="str">
            <v>A02</v>
          </cell>
          <cell r="U95" t="str">
            <v>D04A02</v>
          </cell>
        </row>
        <row r="96">
          <cell r="E96" t="str">
            <v>Midlands and East</v>
          </cell>
          <cell r="F96"/>
          <cell r="S96" t="str">
            <v>D05</v>
          </cell>
          <cell r="T96" t="str">
            <v>A02</v>
          </cell>
          <cell r="U96" t="str">
            <v>D05A02</v>
          </cell>
        </row>
        <row r="97">
          <cell r="E97" t="str">
            <v>Midlands and East</v>
          </cell>
          <cell r="F97"/>
          <cell r="S97" t="str">
            <v>D05</v>
          </cell>
          <cell r="T97" t="str">
            <v>A02</v>
          </cell>
          <cell r="U97" t="str">
            <v>D05A02</v>
          </cell>
        </row>
        <row r="98">
          <cell r="E98" t="str">
            <v>Midlands and East</v>
          </cell>
          <cell r="F98"/>
          <cell r="S98" t="str">
            <v>D03</v>
          </cell>
          <cell r="T98" t="str">
            <v>A05</v>
          </cell>
          <cell r="U98" t="str">
            <v>D03A05</v>
          </cell>
        </row>
        <row r="99">
          <cell r="E99" t="str">
            <v>Midlands and East</v>
          </cell>
          <cell r="F99"/>
          <cell r="S99" t="str">
            <v>D01</v>
          </cell>
          <cell r="T99" t="str">
            <v>A03</v>
          </cell>
          <cell r="U99" t="str">
            <v>D01A03</v>
          </cell>
        </row>
        <row r="100">
          <cell r="E100" t="str">
            <v>Midlands and East</v>
          </cell>
          <cell r="F100"/>
          <cell r="S100" t="str">
            <v>D02</v>
          </cell>
          <cell r="T100" t="str">
            <v>A02</v>
          </cell>
          <cell r="U100" t="str">
            <v>D02A02</v>
          </cell>
        </row>
        <row r="101">
          <cell r="E101" t="str">
            <v>Midlands and East</v>
          </cell>
          <cell r="F101"/>
          <cell r="S101" t="str">
            <v>D01</v>
          </cell>
          <cell r="T101" t="str">
            <v>A02</v>
          </cell>
          <cell r="U101" t="str">
            <v>D01A02</v>
          </cell>
        </row>
        <row r="102">
          <cell r="E102" t="str">
            <v>Midlands and East</v>
          </cell>
          <cell r="F102"/>
          <cell r="S102" t="str">
            <v>D02</v>
          </cell>
          <cell r="T102" t="str">
            <v>A04</v>
          </cell>
          <cell r="U102" t="str">
            <v>D02A04</v>
          </cell>
        </row>
        <row r="103">
          <cell r="E103" t="str">
            <v>Midlands and East</v>
          </cell>
          <cell r="F103"/>
          <cell r="S103" t="str">
            <v>D05</v>
          </cell>
          <cell r="T103" t="str">
            <v>A05</v>
          </cell>
          <cell r="U103" t="str">
            <v>D05A05</v>
          </cell>
        </row>
        <row r="104">
          <cell r="E104" t="str">
            <v>Midlands and East</v>
          </cell>
          <cell r="F104"/>
          <cell r="S104" t="str">
            <v>D01</v>
          </cell>
          <cell r="T104" t="str">
            <v>A02</v>
          </cell>
          <cell r="U104" t="str">
            <v>D01A02</v>
          </cell>
        </row>
        <row r="105">
          <cell r="E105" t="str">
            <v>Midlands and East</v>
          </cell>
          <cell r="F105"/>
          <cell r="S105" t="str">
            <v>D04</v>
          </cell>
          <cell r="T105" t="str">
            <v>A01</v>
          </cell>
          <cell r="U105" t="str">
            <v>D04A01</v>
          </cell>
        </row>
        <row r="106">
          <cell r="E106" t="str">
            <v>Midlands and East</v>
          </cell>
          <cell r="F106"/>
          <cell r="S106" t="str">
            <v>D01</v>
          </cell>
          <cell r="T106" t="str">
            <v>A04</v>
          </cell>
          <cell r="U106" t="str">
            <v>D01A04</v>
          </cell>
        </row>
        <row r="107">
          <cell r="E107" t="str">
            <v>Midlands and East</v>
          </cell>
          <cell r="F107"/>
          <cell r="S107" t="str">
            <v>D03</v>
          </cell>
          <cell r="T107" t="str">
            <v>A05</v>
          </cell>
          <cell r="U107" t="str">
            <v>D03A05</v>
          </cell>
        </row>
        <row r="108">
          <cell r="E108" t="str">
            <v>Midlands and East</v>
          </cell>
          <cell r="F108"/>
          <cell r="S108" t="str">
            <v>D02</v>
          </cell>
          <cell r="T108" t="str">
            <v>A05</v>
          </cell>
          <cell r="U108" t="str">
            <v>D02A05</v>
          </cell>
        </row>
        <row r="109">
          <cell r="E109" t="str">
            <v>Midlands and East</v>
          </cell>
          <cell r="F109"/>
          <cell r="S109" t="str">
            <v>D03</v>
          </cell>
          <cell r="T109" t="str">
            <v>A02</v>
          </cell>
          <cell r="U109" t="str">
            <v>D03A02</v>
          </cell>
        </row>
        <row r="110">
          <cell r="E110" t="str">
            <v>Midlands and East</v>
          </cell>
          <cell r="F110"/>
          <cell r="S110" t="str">
            <v>D02</v>
          </cell>
          <cell r="T110" t="str">
            <v>A05</v>
          </cell>
          <cell r="U110" t="str">
            <v>D02A05</v>
          </cell>
        </row>
        <row r="111">
          <cell r="E111" t="str">
            <v>Midlands and East</v>
          </cell>
          <cell r="F111"/>
          <cell r="S111" t="str">
            <v>D03</v>
          </cell>
          <cell r="T111" t="str">
            <v>A02</v>
          </cell>
          <cell r="U111" t="str">
            <v>D03A02</v>
          </cell>
        </row>
        <row r="112">
          <cell r="E112" t="str">
            <v>Midlands and East</v>
          </cell>
          <cell r="F112"/>
          <cell r="S112" t="str">
            <v>D02</v>
          </cell>
          <cell r="T112" t="str">
            <v>A03</v>
          </cell>
          <cell r="U112" t="str">
            <v>D02A03</v>
          </cell>
        </row>
        <row r="113">
          <cell r="E113" t="str">
            <v>Midlands and East</v>
          </cell>
          <cell r="F113"/>
          <cell r="S113" t="str">
            <v>D04</v>
          </cell>
          <cell r="T113" t="str">
            <v>A05</v>
          </cell>
          <cell r="U113" t="str">
            <v>D04A05</v>
          </cell>
        </row>
        <row r="114">
          <cell r="E114" t="str">
            <v>Midlands and East</v>
          </cell>
          <cell r="F114"/>
          <cell r="S114" t="str">
            <v>D02</v>
          </cell>
          <cell r="T114" t="str">
            <v>A05</v>
          </cell>
          <cell r="U114" t="str">
            <v>D02A05</v>
          </cell>
        </row>
        <row r="115">
          <cell r="E115" t="str">
            <v>London</v>
          </cell>
          <cell r="F115" t="str">
            <v>Outer London</v>
          </cell>
          <cell r="S115" t="str">
            <v>D05</v>
          </cell>
          <cell r="T115" t="str">
            <v>A01</v>
          </cell>
          <cell r="U115" t="str">
            <v>D05A01</v>
          </cell>
        </row>
        <row r="116">
          <cell r="E116" t="str">
            <v>London</v>
          </cell>
          <cell r="F116" t="str">
            <v>Outer London</v>
          </cell>
          <cell r="S116" t="str">
            <v>D02</v>
          </cell>
          <cell r="T116" t="str">
            <v>A01</v>
          </cell>
          <cell r="U116" t="str">
            <v>D02A01</v>
          </cell>
        </row>
        <row r="117">
          <cell r="E117" t="str">
            <v>London</v>
          </cell>
          <cell r="F117" t="str">
            <v>Outer London</v>
          </cell>
          <cell r="S117" t="str">
            <v>D02</v>
          </cell>
          <cell r="T117" t="str">
            <v>A02</v>
          </cell>
          <cell r="U117" t="str">
            <v>D02A02</v>
          </cell>
        </row>
        <row r="118">
          <cell r="E118" t="str">
            <v>London</v>
          </cell>
          <cell r="F118" t="str">
            <v>Outer London</v>
          </cell>
          <cell r="S118" t="str">
            <v>D04</v>
          </cell>
          <cell r="T118" t="str">
            <v>A01</v>
          </cell>
          <cell r="U118" t="str">
            <v>D04A01</v>
          </cell>
        </row>
        <row r="119">
          <cell r="E119" t="str">
            <v>London</v>
          </cell>
          <cell r="F119" t="str">
            <v>Outer London</v>
          </cell>
          <cell r="S119" t="str">
            <v>D02</v>
          </cell>
          <cell r="T119" t="str">
            <v>A03</v>
          </cell>
          <cell r="U119" t="str">
            <v>D02A03</v>
          </cell>
        </row>
        <row r="120">
          <cell r="E120" t="str">
            <v>London</v>
          </cell>
          <cell r="F120" t="str">
            <v>Inner London</v>
          </cell>
          <cell r="S120" t="str">
            <v>D04</v>
          </cell>
          <cell r="T120" t="str">
            <v>A01</v>
          </cell>
          <cell r="U120" t="str">
            <v>D04A01</v>
          </cell>
        </row>
        <row r="121">
          <cell r="E121" t="str">
            <v>London</v>
          </cell>
          <cell r="F121" t="str">
            <v>Inner London</v>
          </cell>
          <cell r="S121" t="str">
            <v>D05</v>
          </cell>
          <cell r="T121" t="str">
            <v>A01</v>
          </cell>
          <cell r="U121" t="str">
            <v>D05A01</v>
          </cell>
        </row>
        <row r="122">
          <cell r="E122" t="str">
            <v>London</v>
          </cell>
          <cell r="F122" t="str">
            <v>Outer London</v>
          </cell>
          <cell r="S122" t="str">
            <v>D04</v>
          </cell>
          <cell r="T122" t="str">
            <v>A01</v>
          </cell>
          <cell r="U122" t="str">
            <v>D04A01</v>
          </cell>
        </row>
        <row r="123">
          <cell r="E123" t="str">
            <v>London</v>
          </cell>
          <cell r="F123" t="str">
            <v>Outer London</v>
          </cell>
          <cell r="S123" t="str">
            <v>D04</v>
          </cell>
          <cell r="T123" t="str">
            <v>A01</v>
          </cell>
          <cell r="U123" t="str">
            <v>D04A01</v>
          </cell>
        </row>
        <row r="124">
          <cell r="E124" t="str">
            <v>London</v>
          </cell>
          <cell r="F124" t="str">
            <v>Outer London</v>
          </cell>
          <cell r="S124" t="str">
            <v>D04</v>
          </cell>
          <cell r="T124" t="str">
            <v>A01</v>
          </cell>
          <cell r="U124" t="str">
            <v>D04A01</v>
          </cell>
        </row>
        <row r="125">
          <cell r="E125" t="str">
            <v>London</v>
          </cell>
          <cell r="F125" t="str">
            <v>Outer London</v>
          </cell>
          <cell r="S125" t="str">
            <v>D03</v>
          </cell>
          <cell r="T125" t="str">
            <v>A01</v>
          </cell>
          <cell r="U125" t="str">
            <v>D03A01</v>
          </cell>
        </row>
        <row r="126">
          <cell r="E126" t="str">
            <v>London</v>
          </cell>
          <cell r="F126" t="str">
            <v>Inner London</v>
          </cell>
          <cell r="S126" t="str">
            <v>D04</v>
          </cell>
          <cell r="T126" t="str">
            <v>A01</v>
          </cell>
          <cell r="U126" t="str">
            <v>D04A01</v>
          </cell>
        </row>
        <row r="127">
          <cell r="E127" t="str">
            <v>London</v>
          </cell>
          <cell r="F127" t="str">
            <v>Inner London</v>
          </cell>
          <cell r="S127" t="str">
            <v>D04</v>
          </cell>
          <cell r="T127" t="str">
            <v>A01</v>
          </cell>
          <cell r="U127" t="str">
            <v>D04A01</v>
          </cell>
        </row>
        <row r="128">
          <cell r="E128" t="str">
            <v>London</v>
          </cell>
          <cell r="F128" t="str">
            <v>Outer London</v>
          </cell>
          <cell r="S128" t="str">
            <v>D05</v>
          </cell>
          <cell r="T128" t="str">
            <v>A01</v>
          </cell>
          <cell r="U128" t="str">
            <v>D05A01</v>
          </cell>
        </row>
        <row r="129">
          <cell r="E129" t="str">
            <v>London</v>
          </cell>
          <cell r="F129" t="str">
            <v>Outer London</v>
          </cell>
          <cell r="S129" t="str">
            <v>D01</v>
          </cell>
          <cell r="T129" t="str">
            <v>A02</v>
          </cell>
          <cell r="U129" t="str">
            <v>D01A02</v>
          </cell>
        </row>
        <row r="130">
          <cell r="E130" t="str">
            <v>London</v>
          </cell>
          <cell r="F130" t="str">
            <v>Outer London</v>
          </cell>
          <cell r="S130" t="str">
            <v>D03</v>
          </cell>
          <cell r="T130" t="str">
            <v>A03</v>
          </cell>
          <cell r="U130" t="str">
            <v>D03A03</v>
          </cell>
        </row>
        <row r="131">
          <cell r="E131" t="str">
            <v>London</v>
          </cell>
          <cell r="F131" t="str">
            <v>Outer London</v>
          </cell>
          <cell r="S131" t="str">
            <v>D02</v>
          </cell>
          <cell r="T131" t="str">
            <v>A01</v>
          </cell>
          <cell r="U131" t="str">
            <v>D02A01</v>
          </cell>
        </row>
        <row r="132">
          <cell r="E132" t="str">
            <v>London</v>
          </cell>
          <cell r="F132" t="str">
            <v>Inner London</v>
          </cell>
          <cell r="S132" t="str">
            <v>D05</v>
          </cell>
          <cell r="T132" t="str">
            <v>A01</v>
          </cell>
          <cell r="U132" t="str">
            <v>D05A01</v>
          </cell>
        </row>
        <row r="133">
          <cell r="E133" t="str">
            <v>London</v>
          </cell>
          <cell r="F133" t="str">
            <v>Outer London</v>
          </cell>
          <cell r="S133" t="str">
            <v>D01</v>
          </cell>
          <cell r="T133" t="str">
            <v>A01</v>
          </cell>
          <cell r="U133" t="str">
            <v>D01A01</v>
          </cell>
        </row>
        <row r="134">
          <cell r="E134" t="str">
            <v>London</v>
          </cell>
          <cell r="F134" t="str">
            <v>Inner London</v>
          </cell>
          <cell r="S134" t="str">
            <v>D04</v>
          </cell>
          <cell r="T134" t="str">
            <v>A01</v>
          </cell>
          <cell r="U134" t="str">
            <v>D04A01</v>
          </cell>
        </row>
        <row r="135">
          <cell r="E135" t="str">
            <v>London</v>
          </cell>
          <cell r="F135" t="str">
            <v>Inner London</v>
          </cell>
          <cell r="S135" t="str">
            <v>D04</v>
          </cell>
          <cell r="T135" t="str">
            <v>A01</v>
          </cell>
          <cell r="U135" t="str">
            <v>D04A01</v>
          </cell>
        </row>
        <row r="136">
          <cell r="E136" t="str">
            <v>London</v>
          </cell>
          <cell r="F136" t="str">
            <v>Inner London</v>
          </cell>
          <cell r="S136" t="str">
            <v>D05</v>
          </cell>
          <cell r="T136" t="str">
            <v>A01</v>
          </cell>
          <cell r="U136" t="str">
            <v>D05A01</v>
          </cell>
        </row>
        <row r="137">
          <cell r="E137" t="str">
            <v>London</v>
          </cell>
          <cell r="F137" t="str">
            <v>Outer London</v>
          </cell>
          <cell r="S137" t="str">
            <v>D03</v>
          </cell>
          <cell r="T137" t="str">
            <v>A01</v>
          </cell>
          <cell r="U137" t="str">
            <v>D03A01</v>
          </cell>
        </row>
        <row r="138">
          <cell r="E138" t="str">
            <v>London</v>
          </cell>
          <cell r="F138" t="str">
            <v>Outer London</v>
          </cell>
          <cell r="S138" t="str">
            <v>D01</v>
          </cell>
          <cell r="T138" t="str">
            <v>A02</v>
          </cell>
          <cell r="U138" t="str">
            <v>D01A02</v>
          </cell>
        </row>
        <row r="139">
          <cell r="E139" t="str">
            <v>London</v>
          </cell>
          <cell r="F139" t="str">
            <v>Inner London</v>
          </cell>
          <cell r="S139" t="str">
            <v>D05</v>
          </cell>
          <cell r="T139" t="str">
            <v>A01</v>
          </cell>
          <cell r="U139" t="str">
            <v>D05A01</v>
          </cell>
        </row>
        <row r="140">
          <cell r="E140" t="str">
            <v>London</v>
          </cell>
          <cell r="F140" t="str">
            <v>Outer London</v>
          </cell>
          <cell r="S140" t="str">
            <v>D01</v>
          </cell>
          <cell r="T140" t="str">
            <v>A01</v>
          </cell>
          <cell r="U140" t="str">
            <v>D01A01</v>
          </cell>
        </row>
        <row r="141">
          <cell r="E141" t="str">
            <v>London</v>
          </cell>
          <cell r="F141" t="str">
            <v>Outer London</v>
          </cell>
          <cell r="S141" t="str">
            <v>D02</v>
          </cell>
          <cell r="T141" t="str">
            <v>A02</v>
          </cell>
          <cell r="U141" t="str">
            <v>D02A02</v>
          </cell>
        </row>
        <row r="142">
          <cell r="E142" t="str">
            <v>London</v>
          </cell>
          <cell r="F142" t="str">
            <v>Inner London</v>
          </cell>
          <cell r="S142" t="str">
            <v>D05</v>
          </cell>
          <cell r="T142" t="str">
            <v>A01</v>
          </cell>
          <cell r="U142" t="str">
            <v>D05A01</v>
          </cell>
        </row>
        <row r="143">
          <cell r="E143" t="str">
            <v>London</v>
          </cell>
          <cell r="F143" t="str">
            <v>Outer London</v>
          </cell>
          <cell r="S143" t="str">
            <v>D05</v>
          </cell>
          <cell r="T143" t="str">
            <v>A01</v>
          </cell>
          <cell r="U143" t="str">
            <v>D05A01</v>
          </cell>
        </row>
        <row r="144">
          <cell r="E144" t="str">
            <v>London</v>
          </cell>
          <cell r="F144" t="str">
            <v>Inner London</v>
          </cell>
          <cell r="S144" t="str">
            <v>D02</v>
          </cell>
          <cell r="T144" t="str">
            <v>A01</v>
          </cell>
          <cell r="U144" t="str">
            <v>D02A01</v>
          </cell>
        </row>
        <row r="145">
          <cell r="E145" t="str">
            <v>London</v>
          </cell>
          <cell r="F145" t="str">
            <v>Inner London</v>
          </cell>
          <cell r="S145" t="str">
            <v>D04</v>
          </cell>
          <cell r="T145" t="str">
            <v>A01</v>
          </cell>
          <cell r="U145" t="str">
            <v>D04A01</v>
          </cell>
        </row>
        <row r="146">
          <cell r="E146" t="str">
            <v>London</v>
          </cell>
          <cell r="F146" t="str">
            <v>Inner London</v>
          </cell>
          <cell r="S146" t="str">
            <v>D04</v>
          </cell>
          <cell r="T146" t="str">
            <v>A01</v>
          </cell>
          <cell r="U146" t="str">
            <v>D04A01</v>
          </cell>
        </row>
        <row r="147">
          <cell r="E147" t="str">
            <v>South East</v>
          </cell>
          <cell r="F147"/>
          <cell r="S147" t="str">
            <v>D02</v>
          </cell>
          <cell r="T147" t="str">
            <v>A03</v>
          </cell>
          <cell r="U147" t="str">
            <v>D02A03</v>
          </cell>
        </row>
        <row r="148">
          <cell r="E148" t="str">
            <v>South East</v>
          </cell>
          <cell r="F148"/>
          <cell r="S148" t="str">
            <v>D03</v>
          </cell>
          <cell r="T148" t="str">
            <v>A01</v>
          </cell>
          <cell r="U148" t="str">
            <v>D03A01</v>
          </cell>
        </row>
        <row r="149">
          <cell r="E149" t="str">
            <v>South East</v>
          </cell>
          <cell r="F149"/>
          <cell r="S149" t="str">
            <v>D02</v>
          </cell>
          <cell r="T149" t="str">
            <v>A04</v>
          </cell>
          <cell r="U149" t="str">
            <v>D02A04</v>
          </cell>
        </row>
        <row r="150">
          <cell r="E150" t="str">
            <v>South East</v>
          </cell>
          <cell r="F150"/>
          <cell r="S150" t="str">
            <v>D02</v>
          </cell>
          <cell r="T150" t="str">
            <v>A05</v>
          </cell>
          <cell r="U150" t="str">
            <v>D02A05</v>
          </cell>
        </row>
        <row r="151">
          <cell r="E151" t="str">
            <v>South East</v>
          </cell>
          <cell r="F151"/>
          <cell r="S151" t="str">
            <v>D02</v>
          </cell>
          <cell r="T151" t="str">
            <v>A05</v>
          </cell>
          <cell r="U151" t="str">
            <v>D02A05</v>
          </cell>
        </row>
        <row r="152">
          <cell r="E152" t="str">
            <v>South East</v>
          </cell>
          <cell r="F152"/>
          <cell r="S152" t="str">
            <v>D02</v>
          </cell>
          <cell r="T152" t="str">
            <v>A01</v>
          </cell>
          <cell r="U152" t="str">
            <v>D02A01</v>
          </cell>
        </row>
        <row r="153">
          <cell r="E153" t="str">
            <v>South East</v>
          </cell>
          <cell r="F153"/>
          <cell r="S153" t="str">
            <v>D03</v>
          </cell>
          <cell r="T153" t="str">
            <v>A02</v>
          </cell>
          <cell r="U153" t="str">
            <v>D03A02</v>
          </cell>
        </row>
        <row r="154">
          <cell r="E154" t="str">
            <v>South East</v>
          </cell>
          <cell r="F154"/>
          <cell r="S154" t="str">
            <v>D01</v>
          </cell>
          <cell r="T154" t="str">
            <v>A03</v>
          </cell>
          <cell r="U154" t="str">
            <v>D01A03</v>
          </cell>
        </row>
        <row r="155">
          <cell r="E155" t="str">
            <v>South East</v>
          </cell>
          <cell r="F155"/>
          <cell r="S155" t="str">
            <v>D01</v>
          </cell>
          <cell r="T155" t="str">
            <v>A03</v>
          </cell>
          <cell r="U155" t="str">
            <v>D01A03</v>
          </cell>
        </row>
        <row r="156">
          <cell r="E156" t="str">
            <v>South East</v>
          </cell>
          <cell r="F156"/>
          <cell r="S156" t="str">
            <v>D04</v>
          </cell>
          <cell r="T156" t="str">
            <v>A05</v>
          </cell>
          <cell r="U156" t="str">
            <v>D04A05</v>
          </cell>
        </row>
        <row r="157">
          <cell r="E157" t="str">
            <v>South East</v>
          </cell>
          <cell r="F157"/>
          <cell r="S157" t="str">
            <v>D03</v>
          </cell>
          <cell r="T157" t="str">
            <v>A02</v>
          </cell>
          <cell r="U157" t="str">
            <v>D03A02</v>
          </cell>
        </row>
        <row r="158">
          <cell r="E158" t="str">
            <v>South East</v>
          </cell>
          <cell r="F158"/>
          <cell r="S158" t="str">
            <v>D01</v>
          </cell>
          <cell r="T158" t="str">
            <v>A04</v>
          </cell>
          <cell r="U158" t="str">
            <v>D01A04</v>
          </cell>
        </row>
        <row r="159">
          <cell r="E159" t="str">
            <v>South East</v>
          </cell>
          <cell r="F159"/>
          <cell r="S159" t="str">
            <v>D01</v>
          </cell>
          <cell r="T159" t="str">
            <v>A02</v>
          </cell>
          <cell r="U159" t="str">
            <v>D01A02</v>
          </cell>
        </row>
        <row r="160">
          <cell r="E160" t="str">
            <v>South East</v>
          </cell>
          <cell r="F160"/>
          <cell r="S160" t="str">
            <v>D03</v>
          </cell>
          <cell r="T160" t="str">
            <v>A05</v>
          </cell>
          <cell r="U160" t="str">
            <v>D03A05</v>
          </cell>
        </row>
        <row r="161">
          <cell r="E161" t="str">
            <v>South East</v>
          </cell>
          <cell r="F161"/>
          <cell r="S161" t="str">
            <v>D01</v>
          </cell>
          <cell r="T161" t="str">
            <v>A03</v>
          </cell>
          <cell r="U161" t="str">
            <v>D01A03</v>
          </cell>
        </row>
        <row r="162">
          <cell r="E162" t="str">
            <v>South East</v>
          </cell>
          <cell r="F162"/>
          <cell r="S162" t="str">
            <v>D04</v>
          </cell>
          <cell r="T162" t="str">
            <v>A03</v>
          </cell>
          <cell r="U162" t="str">
            <v>D04A03</v>
          </cell>
        </row>
        <row r="163">
          <cell r="E163" t="str">
            <v>South East</v>
          </cell>
          <cell r="F163"/>
          <cell r="S163" t="str">
            <v>D05</v>
          </cell>
          <cell r="T163" t="str">
            <v>A05</v>
          </cell>
          <cell r="U163" t="str">
            <v>D05A05</v>
          </cell>
        </row>
        <row r="164">
          <cell r="E164" t="str">
            <v>South East</v>
          </cell>
          <cell r="F164"/>
          <cell r="S164" t="str">
            <v>D01</v>
          </cell>
          <cell r="T164" t="str">
            <v>A03</v>
          </cell>
          <cell r="U164" t="str">
            <v>D01A03</v>
          </cell>
        </row>
        <row r="165">
          <cell r="E165" t="str">
            <v>South East</v>
          </cell>
          <cell r="F165"/>
          <cell r="S165" t="str">
            <v>D01</v>
          </cell>
          <cell r="T165" t="str">
            <v>A05</v>
          </cell>
          <cell r="U165" t="str">
            <v>D01A05</v>
          </cell>
        </row>
        <row r="166">
          <cell r="E166" t="str">
            <v>South East</v>
          </cell>
          <cell r="F166"/>
          <cell r="S166" t="str">
            <v>D03</v>
          </cell>
          <cell r="T166" t="str">
            <v>A05</v>
          </cell>
          <cell r="U166" t="str">
            <v>D03A05</v>
          </cell>
        </row>
        <row r="167">
          <cell r="E167" t="str">
            <v>South East</v>
          </cell>
          <cell r="F167"/>
          <cell r="S167" t="str">
            <v>D01</v>
          </cell>
          <cell r="T167" t="str">
            <v>A02</v>
          </cell>
          <cell r="U167" t="str">
            <v>D01A02</v>
          </cell>
        </row>
        <row r="168">
          <cell r="E168" t="str">
            <v>South East</v>
          </cell>
          <cell r="F168"/>
          <cell r="S168" t="str">
            <v>D04</v>
          </cell>
          <cell r="T168" t="str">
            <v>A02</v>
          </cell>
          <cell r="U168" t="str">
            <v>D04A02</v>
          </cell>
        </row>
        <row r="169">
          <cell r="E169" t="str">
            <v>South East</v>
          </cell>
          <cell r="F169"/>
          <cell r="S169" t="str">
            <v>D02</v>
          </cell>
          <cell r="T169" t="str">
            <v>A05</v>
          </cell>
          <cell r="U169" t="str">
            <v>D02A05</v>
          </cell>
        </row>
        <row r="170">
          <cell r="E170" t="str">
            <v>South East</v>
          </cell>
          <cell r="F170"/>
          <cell r="S170" t="str">
            <v>D04</v>
          </cell>
          <cell r="T170" t="str">
            <v>A01</v>
          </cell>
          <cell r="U170" t="str">
            <v>D04A01</v>
          </cell>
        </row>
        <row r="171">
          <cell r="E171" t="str">
            <v>South East</v>
          </cell>
          <cell r="F171"/>
          <cell r="S171" t="str">
            <v>D01</v>
          </cell>
          <cell r="T171" t="str">
            <v>A05</v>
          </cell>
          <cell r="U171" t="str">
            <v>D01A05</v>
          </cell>
        </row>
        <row r="172">
          <cell r="E172" t="str">
            <v>South West</v>
          </cell>
          <cell r="F172"/>
          <cell r="S172" t="str">
            <v>D01</v>
          </cell>
          <cell r="T172" t="str">
            <v>A03</v>
          </cell>
          <cell r="U172" t="str">
            <v>D01A03</v>
          </cell>
        </row>
        <row r="173">
          <cell r="E173" t="str">
            <v>South West</v>
          </cell>
          <cell r="F173"/>
          <cell r="S173" t="str">
            <v>D02</v>
          </cell>
          <cell r="T173" t="str">
            <v>A05</v>
          </cell>
          <cell r="U173" t="str">
            <v>D02A05</v>
          </cell>
        </row>
        <row r="174">
          <cell r="E174" t="str">
            <v>South West</v>
          </cell>
          <cell r="F174"/>
          <cell r="S174" t="str">
            <v>D01</v>
          </cell>
          <cell r="T174" t="str">
            <v>A04</v>
          </cell>
          <cell r="U174" t="str">
            <v>D01A04</v>
          </cell>
        </row>
        <row r="175">
          <cell r="E175" t="str">
            <v>South West</v>
          </cell>
          <cell r="F175"/>
          <cell r="S175" t="str">
            <v>D04</v>
          </cell>
          <cell r="T175" t="str">
            <v>A05</v>
          </cell>
          <cell r="U175" t="str">
            <v>D04A05</v>
          </cell>
        </row>
        <row r="176">
          <cell r="E176" t="str">
            <v>South West</v>
          </cell>
          <cell r="F176"/>
          <cell r="S176" t="str">
            <v>D02</v>
          </cell>
          <cell r="T176" t="str">
            <v>A05</v>
          </cell>
          <cell r="U176" t="str">
            <v>D02A05</v>
          </cell>
        </row>
        <row r="177">
          <cell r="E177" t="str">
            <v>South West</v>
          </cell>
          <cell r="F177"/>
          <cell r="S177" t="str">
            <v>D02</v>
          </cell>
          <cell r="T177" t="str">
            <v>A02</v>
          </cell>
          <cell r="U177" t="str">
            <v>D02A02</v>
          </cell>
        </row>
        <row r="178">
          <cell r="E178" t="str">
            <v>North</v>
          </cell>
          <cell r="F178"/>
          <cell r="S178" t="str">
            <v>D04</v>
          </cell>
          <cell r="T178" t="str">
            <v>A04</v>
          </cell>
          <cell r="U178" t="str">
            <v>D04A04</v>
          </cell>
        </row>
        <row r="179">
          <cell r="E179" t="str">
            <v>North</v>
          </cell>
          <cell r="F179"/>
          <cell r="S179" t="str">
            <v>D04</v>
          </cell>
          <cell r="T179" t="str">
            <v>A02</v>
          </cell>
          <cell r="U179" t="str">
            <v>D04A02</v>
          </cell>
        </row>
        <row r="180">
          <cell r="E180" t="str">
            <v>North</v>
          </cell>
          <cell r="F180"/>
          <cell r="S180" t="str">
            <v>D05</v>
          </cell>
          <cell r="T180" t="str">
            <v>A01</v>
          </cell>
          <cell r="U180" t="str">
            <v>D05A01</v>
          </cell>
        </row>
        <row r="181">
          <cell r="E181" t="str">
            <v>South East</v>
          </cell>
          <cell r="F181"/>
          <cell r="S181" t="str">
            <v>D01</v>
          </cell>
          <cell r="T181" t="str">
            <v>A03</v>
          </cell>
          <cell r="U181" t="str">
            <v>D01A03</v>
          </cell>
        </row>
        <row r="182">
          <cell r="E182" t="str">
            <v>South East</v>
          </cell>
          <cell r="F182"/>
          <cell r="S182" t="str">
            <v>D01</v>
          </cell>
          <cell r="T182" t="str">
            <v>A02</v>
          </cell>
          <cell r="U182" t="str">
            <v>D01A02</v>
          </cell>
        </row>
        <row r="183">
          <cell r="E183" t="str">
            <v>South West</v>
          </cell>
          <cell r="F183"/>
          <cell r="S183" t="str">
            <v>D03</v>
          </cell>
          <cell r="T183" t="str">
            <v>A02</v>
          </cell>
          <cell r="U183" t="str">
            <v>D03A02</v>
          </cell>
        </row>
        <row r="184">
          <cell r="E184" t="str">
            <v>South East</v>
          </cell>
          <cell r="F184"/>
          <cell r="S184" t="str">
            <v>D01</v>
          </cell>
          <cell r="T184" t="str">
            <v>A01</v>
          </cell>
          <cell r="U184" t="str">
            <v>D01A01</v>
          </cell>
        </row>
        <row r="185">
          <cell r="E185" t="str">
            <v>Midlands and East</v>
          </cell>
          <cell r="F185"/>
          <cell r="S185" t="str">
            <v>D05</v>
          </cell>
          <cell r="T185" t="str">
            <v>A02</v>
          </cell>
          <cell r="U185" t="str">
            <v>D05A02</v>
          </cell>
        </row>
        <row r="186">
          <cell r="E186" t="str">
            <v>North</v>
          </cell>
          <cell r="F186"/>
          <cell r="S186" t="str">
            <v>D04</v>
          </cell>
          <cell r="T186" t="str">
            <v>A02</v>
          </cell>
          <cell r="U186" t="str">
            <v>D04A02</v>
          </cell>
        </row>
        <row r="187">
          <cell r="E187" t="str">
            <v>Midlands and East</v>
          </cell>
          <cell r="F187"/>
          <cell r="S187" t="str">
            <v>D03</v>
          </cell>
          <cell r="T187" t="str">
            <v>A04</v>
          </cell>
          <cell r="U187" t="str">
            <v>D03A04</v>
          </cell>
        </row>
        <row r="188">
          <cell r="E188" t="str">
            <v>North</v>
          </cell>
          <cell r="F188"/>
          <cell r="S188" t="str">
            <v>D05</v>
          </cell>
          <cell r="T188" t="str">
            <v>A02</v>
          </cell>
          <cell r="U188" t="str">
            <v>D05A02</v>
          </cell>
        </row>
        <row r="189">
          <cell r="E189" t="str">
            <v>North</v>
          </cell>
          <cell r="F189"/>
          <cell r="S189" t="str">
            <v>D03</v>
          </cell>
          <cell r="T189" t="str">
            <v>A04</v>
          </cell>
          <cell r="U189" t="str">
            <v>D03A04</v>
          </cell>
        </row>
        <row r="190">
          <cell r="E190" t="str">
            <v>Midlands and East</v>
          </cell>
          <cell r="F190"/>
          <cell r="S190" t="str">
            <v>D01</v>
          </cell>
          <cell r="T190" t="str">
            <v>A05</v>
          </cell>
          <cell r="U190" t="str">
            <v>D01A05</v>
          </cell>
        </row>
        <row r="191">
          <cell r="E191" t="str">
            <v>Midlands and East</v>
          </cell>
          <cell r="F191"/>
          <cell r="S191" t="str">
            <v>D03</v>
          </cell>
          <cell r="T191" t="str">
            <v>A03</v>
          </cell>
          <cell r="U191" t="str">
            <v>D03A03</v>
          </cell>
        </row>
        <row r="192">
          <cell r="E192" t="str">
            <v>Midlands and East</v>
          </cell>
          <cell r="F192"/>
          <cell r="S192" t="str">
            <v>D01</v>
          </cell>
          <cell r="T192" t="str">
            <v>A05</v>
          </cell>
          <cell r="U192" t="str">
            <v>D01A05</v>
          </cell>
        </row>
        <row r="193">
          <cell r="E193" t="str">
            <v>Midlands and East</v>
          </cell>
          <cell r="F193"/>
          <cell r="S193" t="str">
            <v>D04</v>
          </cell>
          <cell r="T193" t="str">
            <v>A03</v>
          </cell>
          <cell r="U193" t="str">
            <v>D04A03</v>
          </cell>
        </row>
        <row r="194">
          <cell r="E194" t="str">
            <v>South East</v>
          </cell>
          <cell r="S194" t="str">
            <v>D01</v>
          </cell>
          <cell r="T194" t="str">
            <v>A04</v>
          </cell>
          <cell r="U194" t="str">
            <v>D01A04</v>
          </cell>
        </row>
        <row r="195">
          <cell r="E195" t="str">
            <v>South East</v>
          </cell>
          <cell r="S195" t="str">
            <v>D01</v>
          </cell>
          <cell r="T195" t="str">
            <v>A03</v>
          </cell>
          <cell r="U195" t="str">
            <v>D01A03</v>
          </cell>
        </row>
        <row r="196">
          <cell r="E196" t="str">
            <v>South East</v>
          </cell>
          <cell r="S196" t="str">
            <v>D01</v>
          </cell>
          <cell r="T196" t="str">
            <v>A05</v>
          </cell>
          <cell r="U196" t="str">
            <v>D01A05</v>
          </cell>
        </row>
        <row r="197">
          <cell r="E197" t="str">
            <v>South East</v>
          </cell>
          <cell r="S197" t="str">
            <v>D01</v>
          </cell>
          <cell r="T197" t="str">
            <v>A03</v>
          </cell>
          <cell r="U197" t="str">
            <v>D01A03</v>
          </cell>
        </row>
        <row r="198">
          <cell r="E198" t="str">
            <v>South West</v>
          </cell>
          <cell r="S198" t="str">
            <v>D01</v>
          </cell>
          <cell r="T198" t="str">
            <v>A04</v>
          </cell>
          <cell r="U198" t="str">
            <v>D01A04</v>
          </cell>
        </row>
        <row r="199">
          <cell r="E199" t="str">
            <v>South West</v>
          </cell>
          <cell r="S199" t="str">
            <v>D03</v>
          </cell>
          <cell r="T199" t="str">
            <v>A05</v>
          </cell>
          <cell r="U199" t="str">
            <v>D03A05</v>
          </cell>
        </row>
        <row r="200">
          <cell r="E200" t="str">
            <v>South West</v>
          </cell>
          <cell r="S200" t="str">
            <v>D03</v>
          </cell>
          <cell r="T200" t="str">
            <v>A05</v>
          </cell>
          <cell r="U200" t="str">
            <v>D03A05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 paper supporting material"/>
      <sheetName val="Base Data"/>
      <sheetName val="Orig_closest CCG highlight4"/>
      <sheetName val="CCG1819"/>
      <sheetName val="Impacts Table full"/>
      <sheetName val="Waterfall Tool (to publish)"/>
      <sheetName val="Nearest 10 _to USE"/>
      <sheetName val="Nearest 10 CCGs (to publish)"/>
      <sheetName val="Original_closest CCG"/>
      <sheetName val="working J 1920"/>
    </sheetNames>
    <sheetDataSet>
      <sheetData sheetId="0"/>
      <sheetData sheetId="1"/>
      <sheetData sheetId="2"/>
      <sheetData sheetId="3">
        <row r="9">
          <cell r="B9" t="str">
            <v>00C</v>
          </cell>
        </row>
        <row r="10">
          <cell r="B10" t="str">
            <v>00D</v>
          </cell>
        </row>
        <row r="11">
          <cell r="B11" t="str">
            <v>00J</v>
          </cell>
        </row>
        <row r="12">
          <cell r="B12" t="str">
            <v>00K</v>
          </cell>
        </row>
        <row r="13">
          <cell r="B13" t="str">
            <v>00L</v>
          </cell>
        </row>
        <row r="14">
          <cell r="B14" t="str">
            <v>00M</v>
          </cell>
        </row>
        <row r="15">
          <cell r="B15" t="str">
            <v>00N</v>
          </cell>
        </row>
        <row r="16">
          <cell r="B16" t="str">
            <v>00P</v>
          </cell>
        </row>
        <row r="17">
          <cell r="B17" t="str">
            <v>00Q</v>
          </cell>
        </row>
        <row r="18">
          <cell r="B18" t="str">
            <v>00R</v>
          </cell>
        </row>
        <row r="19">
          <cell r="B19" t="str">
            <v>00T</v>
          </cell>
        </row>
        <row r="20">
          <cell r="B20" t="str">
            <v>00V</v>
          </cell>
        </row>
        <row r="21">
          <cell r="B21" t="str">
            <v>00X</v>
          </cell>
        </row>
        <row r="22">
          <cell r="B22" t="str">
            <v>00Y</v>
          </cell>
        </row>
        <row r="23">
          <cell r="B23" t="str">
            <v>01A</v>
          </cell>
        </row>
        <row r="24">
          <cell r="B24" t="str">
            <v>01C</v>
          </cell>
        </row>
        <row r="25">
          <cell r="B25" t="str">
            <v>01D</v>
          </cell>
        </row>
        <row r="26">
          <cell r="B26" t="str">
            <v>01E</v>
          </cell>
        </row>
        <row r="27">
          <cell r="B27" t="str">
            <v>01F</v>
          </cell>
        </row>
        <row r="28">
          <cell r="B28" t="str">
            <v>01G</v>
          </cell>
        </row>
        <row r="29">
          <cell r="B29" t="str">
            <v>01H</v>
          </cell>
        </row>
        <row r="30">
          <cell r="B30" t="str">
            <v>01J</v>
          </cell>
        </row>
        <row r="31">
          <cell r="B31" t="str">
            <v>01K</v>
          </cell>
        </row>
        <row r="32">
          <cell r="B32" t="str">
            <v>01R</v>
          </cell>
        </row>
        <row r="33">
          <cell r="B33" t="str">
            <v>01T</v>
          </cell>
        </row>
        <row r="34">
          <cell r="B34" t="str">
            <v>01V</v>
          </cell>
        </row>
        <row r="35">
          <cell r="B35" t="str">
            <v>01W</v>
          </cell>
        </row>
        <row r="36">
          <cell r="B36" t="str">
            <v>01X</v>
          </cell>
        </row>
        <row r="37">
          <cell r="B37" t="str">
            <v>01Y</v>
          </cell>
        </row>
        <row r="38">
          <cell r="B38" t="str">
            <v>02A</v>
          </cell>
        </row>
        <row r="39">
          <cell r="B39" t="str">
            <v>02D</v>
          </cell>
        </row>
        <row r="40">
          <cell r="B40" t="str">
            <v>02E</v>
          </cell>
        </row>
        <row r="41">
          <cell r="B41" t="str">
            <v>02F</v>
          </cell>
        </row>
        <row r="42">
          <cell r="B42" t="str">
            <v>02G</v>
          </cell>
        </row>
        <row r="43">
          <cell r="B43" t="str">
            <v>02H</v>
          </cell>
        </row>
        <row r="44">
          <cell r="B44" t="str">
            <v>02M</v>
          </cell>
        </row>
        <row r="45">
          <cell r="B45" t="str">
            <v>02N</v>
          </cell>
        </row>
        <row r="46">
          <cell r="B46" t="str">
            <v>02P</v>
          </cell>
        </row>
        <row r="47">
          <cell r="B47" t="str">
            <v>02Q</v>
          </cell>
        </row>
        <row r="48">
          <cell r="B48" t="str">
            <v>02R</v>
          </cell>
        </row>
        <row r="49">
          <cell r="B49" t="str">
            <v>02T</v>
          </cell>
        </row>
        <row r="50">
          <cell r="B50" t="str">
            <v>02W</v>
          </cell>
        </row>
        <row r="51">
          <cell r="B51" t="str">
            <v>02X</v>
          </cell>
        </row>
        <row r="52">
          <cell r="B52" t="str">
            <v>02Y</v>
          </cell>
        </row>
        <row r="53">
          <cell r="B53" t="str">
            <v>03A</v>
          </cell>
        </row>
        <row r="54">
          <cell r="B54" t="str">
            <v>03D</v>
          </cell>
        </row>
        <row r="55">
          <cell r="B55" t="str">
            <v>03E</v>
          </cell>
        </row>
        <row r="56">
          <cell r="B56" t="str">
            <v>03F</v>
          </cell>
        </row>
        <row r="57">
          <cell r="B57" t="str">
            <v>03H</v>
          </cell>
        </row>
        <row r="58">
          <cell r="B58" t="str">
            <v>03J</v>
          </cell>
        </row>
        <row r="59">
          <cell r="B59" t="str">
            <v>03K</v>
          </cell>
        </row>
        <row r="60">
          <cell r="B60" t="str">
            <v>03L</v>
          </cell>
        </row>
        <row r="61">
          <cell r="B61" t="str">
            <v>03M</v>
          </cell>
        </row>
        <row r="62">
          <cell r="B62" t="str">
            <v>03N</v>
          </cell>
        </row>
        <row r="63">
          <cell r="B63" t="str">
            <v>03Q</v>
          </cell>
        </row>
        <row r="64">
          <cell r="B64" t="str">
            <v>03R</v>
          </cell>
        </row>
        <row r="65">
          <cell r="B65" t="str">
            <v>03T</v>
          </cell>
        </row>
        <row r="66">
          <cell r="B66" t="str">
            <v>03V</v>
          </cell>
        </row>
        <row r="67">
          <cell r="B67" t="str">
            <v>03W</v>
          </cell>
        </row>
        <row r="68">
          <cell r="B68" t="str">
            <v>04C</v>
          </cell>
        </row>
        <row r="69">
          <cell r="B69" t="str">
            <v>04D</v>
          </cell>
        </row>
        <row r="70">
          <cell r="B70" t="str">
            <v>04E</v>
          </cell>
        </row>
        <row r="71">
          <cell r="B71" t="str">
            <v>04F</v>
          </cell>
        </row>
        <row r="72">
          <cell r="B72" t="str">
            <v>04G</v>
          </cell>
        </row>
        <row r="73">
          <cell r="B73" t="str">
            <v>04H</v>
          </cell>
        </row>
        <row r="74">
          <cell r="B74" t="str">
            <v>04K</v>
          </cell>
        </row>
        <row r="75">
          <cell r="B75" t="str">
            <v>04L</v>
          </cell>
        </row>
        <row r="76">
          <cell r="B76" t="str">
            <v>04M</v>
          </cell>
        </row>
        <row r="77">
          <cell r="B77" t="str">
            <v>04N</v>
          </cell>
        </row>
        <row r="78">
          <cell r="B78" t="str">
            <v>04Q</v>
          </cell>
        </row>
        <row r="79">
          <cell r="B79" t="str">
            <v>04V</v>
          </cell>
        </row>
        <row r="80">
          <cell r="B80" t="str">
            <v>04Y</v>
          </cell>
        </row>
        <row r="81">
          <cell r="B81" t="str">
            <v>05A</v>
          </cell>
        </row>
        <row r="82">
          <cell r="B82" t="str">
            <v>05C</v>
          </cell>
        </row>
        <row r="83">
          <cell r="B83" t="str">
            <v>05D</v>
          </cell>
        </row>
        <row r="84">
          <cell r="B84" t="str">
            <v>05F</v>
          </cell>
        </row>
        <row r="85">
          <cell r="B85" t="str">
            <v>05G</v>
          </cell>
        </row>
        <row r="86">
          <cell r="B86" t="str">
            <v>05H</v>
          </cell>
        </row>
        <row r="87">
          <cell r="B87" t="str">
            <v>05J</v>
          </cell>
        </row>
        <row r="88">
          <cell r="B88" t="str">
            <v>05L</v>
          </cell>
        </row>
        <row r="89">
          <cell r="B89" t="str">
            <v>05N</v>
          </cell>
        </row>
        <row r="90">
          <cell r="B90" t="str">
            <v>05Q</v>
          </cell>
        </row>
        <row r="91">
          <cell r="B91" t="str">
            <v>05R</v>
          </cell>
        </row>
        <row r="92">
          <cell r="B92" t="str">
            <v>05T</v>
          </cell>
        </row>
        <row r="93">
          <cell r="B93" t="str">
            <v>05V</v>
          </cell>
        </row>
        <row r="94">
          <cell r="B94" t="str">
            <v>05W</v>
          </cell>
        </row>
        <row r="95">
          <cell r="B95" t="str">
            <v>05X</v>
          </cell>
        </row>
        <row r="96">
          <cell r="B96" t="str">
            <v>05Y</v>
          </cell>
        </row>
        <row r="97">
          <cell r="B97" t="str">
            <v>06A</v>
          </cell>
        </row>
        <row r="98">
          <cell r="B98" t="str">
            <v>06D</v>
          </cell>
        </row>
        <row r="99">
          <cell r="B99" t="str">
            <v>06F</v>
          </cell>
        </row>
        <row r="100">
          <cell r="B100" t="str">
            <v>06H</v>
          </cell>
        </row>
        <row r="101">
          <cell r="B101" t="str">
            <v>06K</v>
          </cell>
        </row>
        <row r="102">
          <cell r="B102" t="str">
            <v>06L</v>
          </cell>
        </row>
        <row r="103">
          <cell r="B103" t="str">
            <v>06M</v>
          </cell>
        </row>
        <row r="104">
          <cell r="B104" t="str">
            <v>06N</v>
          </cell>
        </row>
        <row r="105">
          <cell r="B105" t="str">
            <v>06P</v>
          </cell>
        </row>
        <row r="106">
          <cell r="B106" t="str">
            <v>06Q</v>
          </cell>
        </row>
        <row r="107">
          <cell r="B107" t="str">
            <v>06T</v>
          </cell>
        </row>
        <row r="108">
          <cell r="B108" t="str">
            <v>06V</v>
          </cell>
        </row>
        <row r="109">
          <cell r="B109" t="str">
            <v>06W</v>
          </cell>
        </row>
        <row r="110">
          <cell r="B110" t="str">
            <v>06Y</v>
          </cell>
        </row>
        <row r="111">
          <cell r="B111" t="str">
            <v>07G</v>
          </cell>
        </row>
        <row r="112">
          <cell r="B112" t="str">
            <v>07H</v>
          </cell>
        </row>
        <row r="113">
          <cell r="B113" t="str">
            <v>07J</v>
          </cell>
        </row>
        <row r="114">
          <cell r="B114" t="str">
            <v>07K</v>
          </cell>
        </row>
        <row r="115">
          <cell r="B115" t="str">
            <v>07L</v>
          </cell>
        </row>
        <row r="116">
          <cell r="B116" t="str">
            <v>07M</v>
          </cell>
        </row>
        <row r="117">
          <cell r="B117" t="str">
            <v>07N</v>
          </cell>
        </row>
        <row r="118">
          <cell r="B118" t="str">
            <v>07P</v>
          </cell>
        </row>
        <row r="119">
          <cell r="B119" t="str">
            <v>07Q</v>
          </cell>
        </row>
        <row r="120">
          <cell r="B120" t="str">
            <v>07R</v>
          </cell>
        </row>
        <row r="121">
          <cell r="B121" t="str">
            <v>07T</v>
          </cell>
        </row>
        <row r="122">
          <cell r="B122" t="str">
            <v>07V</v>
          </cell>
        </row>
        <row r="123">
          <cell r="B123" t="str">
            <v>07W</v>
          </cell>
        </row>
        <row r="124">
          <cell r="B124" t="str">
            <v>07X</v>
          </cell>
        </row>
        <row r="125">
          <cell r="B125" t="str">
            <v>07Y</v>
          </cell>
        </row>
        <row r="126">
          <cell r="B126" t="str">
            <v>08A</v>
          </cell>
        </row>
        <row r="127">
          <cell r="B127" t="str">
            <v>08C</v>
          </cell>
        </row>
        <row r="128">
          <cell r="B128" t="str">
            <v>08D</v>
          </cell>
        </row>
        <row r="129">
          <cell r="B129" t="str">
            <v>08E</v>
          </cell>
        </row>
        <row r="130">
          <cell r="B130" t="str">
            <v>08F</v>
          </cell>
        </row>
        <row r="131">
          <cell r="B131" t="str">
            <v>08G</v>
          </cell>
        </row>
        <row r="132">
          <cell r="B132" t="str">
            <v>08H</v>
          </cell>
        </row>
        <row r="133">
          <cell r="B133" t="str">
            <v>08J</v>
          </cell>
        </row>
        <row r="134">
          <cell r="B134" t="str">
            <v>08K</v>
          </cell>
        </row>
        <row r="135">
          <cell r="B135" t="str">
            <v>08L</v>
          </cell>
        </row>
        <row r="136">
          <cell r="B136" t="str">
            <v>08M</v>
          </cell>
        </row>
        <row r="137">
          <cell r="B137" t="str">
            <v>08N</v>
          </cell>
        </row>
        <row r="138">
          <cell r="B138" t="str">
            <v>08P</v>
          </cell>
        </row>
        <row r="139">
          <cell r="B139" t="str">
            <v>08Q</v>
          </cell>
        </row>
        <row r="140">
          <cell r="B140" t="str">
            <v>08R</v>
          </cell>
        </row>
        <row r="141">
          <cell r="B141" t="str">
            <v>08T</v>
          </cell>
        </row>
        <row r="142">
          <cell r="B142" t="str">
            <v>08V</v>
          </cell>
        </row>
        <row r="143">
          <cell r="B143" t="str">
            <v>08W</v>
          </cell>
        </row>
        <row r="144">
          <cell r="B144" t="str">
            <v>08X</v>
          </cell>
        </row>
        <row r="145">
          <cell r="B145" t="str">
            <v>08Y</v>
          </cell>
        </row>
        <row r="146">
          <cell r="B146" t="str">
            <v>09A</v>
          </cell>
        </row>
        <row r="147">
          <cell r="B147" t="str">
            <v>09C</v>
          </cell>
        </row>
        <row r="148">
          <cell r="B148" t="str">
            <v>09D</v>
          </cell>
        </row>
        <row r="149">
          <cell r="B149" t="str">
            <v>09E</v>
          </cell>
        </row>
        <row r="150">
          <cell r="B150" t="str">
            <v>09F</v>
          </cell>
        </row>
        <row r="151">
          <cell r="B151" t="str">
            <v>09G</v>
          </cell>
        </row>
        <row r="152">
          <cell r="B152" t="str">
            <v>09H</v>
          </cell>
        </row>
        <row r="153">
          <cell r="B153" t="str">
            <v>09J</v>
          </cell>
        </row>
        <row r="154">
          <cell r="B154" t="str">
            <v>09L</v>
          </cell>
        </row>
        <row r="155">
          <cell r="B155" t="str">
            <v>09N</v>
          </cell>
        </row>
        <row r="156">
          <cell r="B156" t="str">
            <v>09P</v>
          </cell>
        </row>
        <row r="157">
          <cell r="B157" t="str">
            <v>09W</v>
          </cell>
        </row>
        <row r="158">
          <cell r="B158" t="str">
            <v>09X</v>
          </cell>
        </row>
        <row r="159">
          <cell r="B159" t="str">
            <v>09Y</v>
          </cell>
        </row>
        <row r="160">
          <cell r="B160" t="str">
            <v>10A</v>
          </cell>
        </row>
        <row r="161">
          <cell r="B161" t="str">
            <v>10C</v>
          </cell>
        </row>
        <row r="162">
          <cell r="B162" t="str">
            <v>10D</v>
          </cell>
        </row>
        <row r="163">
          <cell r="B163" t="str">
            <v>10E</v>
          </cell>
        </row>
        <row r="164">
          <cell r="B164" t="str">
            <v>10J</v>
          </cell>
        </row>
        <row r="165">
          <cell r="B165" t="str">
            <v>10K</v>
          </cell>
        </row>
        <row r="166">
          <cell r="B166" t="str">
            <v>10L</v>
          </cell>
        </row>
        <row r="167">
          <cell r="B167" t="str">
            <v>10Q</v>
          </cell>
        </row>
        <row r="168">
          <cell r="B168" t="str">
            <v>10R</v>
          </cell>
        </row>
        <row r="169">
          <cell r="B169" t="str">
            <v>10V</v>
          </cell>
        </row>
        <row r="170">
          <cell r="B170" t="str">
            <v>10X</v>
          </cell>
        </row>
        <row r="171">
          <cell r="B171" t="str">
            <v>11A</v>
          </cell>
        </row>
        <row r="172">
          <cell r="B172" t="str">
            <v>11E</v>
          </cell>
        </row>
        <row r="173">
          <cell r="B173" t="str">
            <v>11J</v>
          </cell>
        </row>
        <row r="174">
          <cell r="B174" t="str">
            <v>11M</v>
          </cell>
        </row>
        <row r="175">
          <cell r="B175" t="str">
            <v>11N</v>
          </cell>
        </row>
        <row r="176">
          <cell r="B176" t="str">
            <v>11X</v>
          </cell>
        </row>
        <row r="177">
          <cell r="B177" t="str">
            <v>12D</v>
          </cell>
        </row>
        <row r="178">
          <cell r="B178" t="str">
            <v>12F</v>
          </cell>
        </row>
        <row r="179">
          <cell r="B179" t="str">
            <v>13T</v>
          </cell>
        </row>
        <row r="180">
          <cell r="B180" t="str">
            <v>14L</v>
          </cell>
        </row>
        <row r="181">
          <cell r="B181" t="str">
            <v>14Y</v>
          </cell>
        </row>
        <row r="182">
          <cell r="B182" t="str">
            <v>15A</v>
          </cell>
        </row>
        <row r="183">
          <cell r="B183" t="str">
            <v>15C</v>
          </cell>
        </row>
        <row r="184">
          <cell r="B184" t="str">
            <v>15D</v>
          </cell>
        </row>
        <row r="185">
          <cell r="B185" t="str">
            <v>15E</v>
          </cell>
        </row>
        <row r="186">
          <cell r="B186" t="str">
            <v>15F</v>
          </cell>
        </row>
        <row r="187">
          <cell r="B187" t="str">
            <v>26A</v>
          </cell>
        </row>
        <row r="188">
          <cell r="B188" t="str">
            <v>99A</v>
          </cell>
        </row>
        <row r="189">
          <cell r="B189" t="str">
            <v>99C</v>
          </cell>
        </row>
        <row r="190">
          <cell r="B190" t="str">
            <v>99D</v>
          </cell>
        </row>
        <row r="191">
          <cell r="B191" t="str">
            <v>99E</v>
          </cell>
        </row>
        <row r="192">
          <cell r="B192" t="str">
            <v>99F</v>
          </cell>
        </row>
        <row r="193">
          <cell r="B193" t="str">
            <v>99G</v>
          </cell>
        </row>
        <row r="194">
          <cell r="B194" t="str">
            <v>99H</v>
          </cell>
        </row>
        <row r="195">
          <cell r="B195" t="str">
            <v>99J</v>
          </cell>
        </row>
        <row r="196">
          <cell r="B196" t="str">
            <v>99K</v>
          </cell>
        </row>
        <row r="197">
          <cell r="B197" t="str">
            <v>99M</v>
          </cell>
        </row>
        <row r="198">
          <cell r="B198" t="str">
            <v>99N</v>
          </cell>
        </row>
        <row r="199">
          <cell r="B199" t="str">
            <v>99P</v>
          </cell>
        </row>
        <row r="200">
          <cell r="B200" t="str">
            <v>99Q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/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allocations" TargetMode="External"/><Relationship Id="rId1" Type="http://schemas.openxmlformats.org/officeDocument/2006/relationships/hyperlink" Target="mailto:england.revenue-allocations@nhs.net?subject=FAO%20Allocations%20Tea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8"/>
  <sheetViews>
    <sheetView tabSelected="1" zoomScaleNormal="100" workbookViewId="0"/>
  </sheetViews>
  <sheetFormatPr defaultColWidth="9.140625" defaultRowHeight="12.75"/>
  <cols>
    <col min="1" max="1" width="28.28515625" style="21" customWidth="1"/>
    <col min="2" max="8" width="7.7109375" style="21" customWidth="1"/>
    <col min="9" max="10" width="9.140625" style="21"/>
    <col min="11" max="11" width="3.140625" style="21" customWidth="1"/>
    <col min="12" max="12" width="11" style="21" customWidth="1"/>
    <col min="13" max="13" width="12.5703125" style="21" customWidth="1"/>
    <col min="14" max="16384" width="9.140625" style="21"/>
  </cols>
  <sheetData>
    <row r="1" spans="1:8">
      <c r="A1" s="20" t="s">
        <v>721</v>
      </c>
      <c r="B1" s="20"/>
      <c r="C1" s="20"/>
      <c r="D1" s="20"/>
      <c r="E1" s="20"/>
      <c r="F1" s="20"/>
      <c r="G1" s="20"/>
      <c r="H1" s="20"/>
    </row>
    <row r="2" spans="1:8">
      <c r="A2" s="20" t="s">
        <v>722</v>
      </c>
      <c r="B2" s="20"/>
      <c r="C2" s="20"/>
      <c r="D2" s="20"/>
      <c r="E2" s="20"/>
      <c r="F2" s="20"/>
      <c r="G2" s="20"/>
      <c r="H2" s="20"/>
    </row>
    <row r="3" spans="1:8">
      <c r="A3" s="22" t="s">
        <v>728</v>
      </c>
      <c r="B3" s="20"/>
      <c r="C3" s="20"/>
      <c r="D3" s="20"/>
      <c r="E3" s="20"/>
      <c r="F3" s="20"/>
      <c r="G3" s="20"/>
      <c r="H3" s="20"/>
    </row>
    <row r="4" spans="1:8">
      <c r="A4" s="23"/>
      <c r="B4" s="20"/>
      <c r="C4" s="20"/>
      <c r="D4" s="20"/>
      <c r="E4" s="20"/>
      <c r="F4" s="20"/>
      <c r="G4" s="20"/>
      <c r="H4" s="20"/>
    </row>
    <row r="5" spans="1:8">
      <c r="A5" s="20"/>
      <c r="B5" s="20"/>
      <c r="C5" s="20"/>
      <c r="D5" s="20"/>
      <c r="E5" s="20"/>
      <c r="F5" s="20"/>
      <c r="G5" s="20"/>
      <c r="H5" s="20"/>
    </row>
    <row r="6" spans="1:8" ht="23.25">
      <c r="A6" s="24" t="s">
        <v>749</v>
      </c>
      <c r="B6" s="25"/>
      <c r="C6" s="25"/>
      <c r="D6" s="25"/>
      <c r="E6" s="25"/>
      <c r="F6" s="25"/>
      <c r="G6" s="25"/>
      <c r="H6" s="26"/>
    </row>
    <row r="7" spans="1:8">
      <c r="A7" s="20" t="s">
        <v>380</v>
      </c>
      <c r="B7" s="20"/>
      <c r="C7" s="20"/>
      <c r="D7" s="20"/>
      <c r="E7" s="20"/>
      <c r="F7" s="20"/>
      <c r="G7" s="20"/>
      <c r="H7" s="20"/>
    </row>
    <row r="8" spans="1:8">
      <c r="A8" s="20"/>
      <c r="B8" s="20"/>
      <c r="C8" s="20"/>
      <c r="D8" s="20"/>
      <c r="E8" s="20"/>
      <c r="F8" s="20"/>
      <c r="G8" s="20"/>
      <c r="H8" s="20"/>
    </row>
    <row r="9" spans="1:8" s="1" customFormat="1">
      <c r="A9" s="32" t="s">
        <v>750</v>
      </c>
      <c r="B9" s="33"/>
      <c r="C9" s="33"/>
      <c r="D9" s="33"/>
      <c r="E9" s="33"/>
      <c r="F9" s="33"/>
      <c r="G9" s="33"/>
      <c r="H9" s="34" t="s">
        <v>381</v>
      </c>
    </row>
    <row r="10" spans="1:8" s="1" customFormat="1">
      <c r="A10" s="38" t="s">
        <v>754</v>
      </c>
      <c r="B10" s="39"/>
      <c r="C10" s="39"/>
      <c r="D10" s="39"/>
      <c r="E10" s="39"/>
      <c r="F10" s="39"/>
      <c r="G10" s="39"/>
      <c r="H10" s="39"/>
    </row>
    <row r="11" spans="1:8" s="1" customFormat="1">
      <c r="A11" s="39" t="s">
        <v>599</v>
      </c>
      <c r="B11" s="39"/>
      <c r="C11" s="39"/>
      <c r="D11" s="39"/>
      <c r="E11" s="39"/>
      <c r="F11" s="39"/>
      <c r="G11" s="39"/>
      <c r="H11" s="39"/>
    </row>
    <row r="12" spans="1:8" s="1" customFormat="1">
      <c r="A12" s="39"/>
      <c r="B12" s="39"/>
      <c r="C12" s="39"/>
      <c r="D12" s="39"/>
      <c r="E12" s="39"/>
      <c r="F12" s="39"/>
      <c r="G12" s="39"/>
      <c r="H12" s="39"/>
    </row>
    <row r="13" spans="1:8" s="1" customFormat="1">
      <c r="A13" s="39" t="s">
        <v>755</v>
      </c>
      <c r="B13" s="39"/>
      <c r="C13" s="39"/>
      <c r="D13" s="39"/>
      <c r="E13" s="39"/>
      <c r="F13" s="39"/>
      <c r="G13" s="39"/>
      <c r="H13" s="39"/>
    </row>
    <row r="14" spans="1:8" s="1" customFormat="1">
      <c r="A14" s="39" t="s">
        <v>712</v>
      </c>
      <c r="B14" s="39"/>
      <c r="C14" s="39"/>
      <c r="D14" s="39"/>
      <c r="E14" s="39"/>
      <c r="F14" s="39"/>
      <c r="G14" s="39"/>
      <c r="H14" s="39"/>
    </row>
    <row r="15" spans="1:8" s="1" customFormat="1">
      <c r="A15" s="39"/>
      <c r="B15" s="39"/>
      <c r="C15" s="39"/>
      <c r="D15" s="39"/>
      <c r="E15" s="39"/>
      <c r="F15" s="39"/>
      <c r="G15" s="39"/>
      <c r="H15" s="39"/>
    </row>
    <row r="16" spans="1:8" s="1" customFormat="1">
      <c r="A16" s="39" t="s">
        <v>593</v>
      </c>
      <c r="B16" s="39"/>
      <c r="C16" s="39"/>
      <c r="D16" s="39"/>
      <c r="E16" s="39"/>
      <c r="F16" s="39"/>
      <c r="G16" s="39"/>
      <c r="H16" s="39"/>
    </row>
    <row r="17" spans="1:8" s="1" customFormat="1">
      <c r="A17" s="39" t="s">
        <v>713</v>
      </c>
      <c r="B17" s="39"/>
      <c r="C17" s="39"/>
      <c r="D17" s="39"/>
      <c r="E17" s="39"/>
      <c r="F17" s="39"/>
      <c r="G17" s="39"/>
      <c r="H17" s="39"/>
    </row>
    <row r="18" spans="1:8" s="1" customFormat="1">
      <c r="A18" s="39"/>
      <c r="B18" s="39"/>
      <c r="C18" s="39"/>
      <c r="D18" s="39"/>
      <c r="E18" s="39"/>
      <c r="F18" s="39"/>
      <c r="G18" s="39"/>
      <c r="H18" s="39"/>
    </row>
    <row r="19" spans="1:8" s="1" customFormat="1">
      <c r="A19" s="42" t="s">
        <v>751</v>
      </c>
      <c r="B19" s="43"/>
      <c r="C19" s="43"/>
      <c r="D19" s="43"/>
      <c r="E19" s="43"/>
      <c r="F19" s="43"/>
      <c r="G19" s="43"/>
      <c r="H19" s="44" t="s">
        <v>723</v>
      </c>
    </row>
    <row r="20" spans="1:8" s="1" customFormat="1">
      <c r="A20" s="45" t="s">
        <v>601</v>
      </c>
      <c r="B20" s="46"/>
      <c r="C20" s="46"/>
      <c r="D20" s="46"/>
      <c r="E20" s="46"/>
      <c r="F20" s="46"/>
      <c r="G20" s="46"/>
      <c r="H20" s="46"/>
    </row>
    <row r="21" spans="1:8" s="1" customFormat="1">
      <c r="A21" s="46" t="s">
        <v>602</v>
      </c>
      <c r="B21" s="46"/>
      <c r="C21" s="46"/>
      <c r="D21" s="46"/>
      <c r="E21" s="46"/>
      <c r="F21" s="46"/>
      <c r="G21" s="46"/>
      <c r="H21" s="46"/>
    </row>
    <row r="22" spans="1:8" s="1" customFormat="1">
      <c r="A22" s="46"/>
      <c r="B22" s="46"/>
      <c r="C22" s="46"/>
      <c r="D22" s="46"/>
      <c r="E22" s="46"/>
      <c r="F22" s="46"/>
      <c r="G22" s="46"/>
      <c r="H22" s="46"/>
    </row>
    <row r="23" spans="1:8" s="1" customFormat="1">
      <c r="A23" s="46" t="s">
        <v>715</v>
      </c>
      <c r="B23" s="46"/>
      <c r="C23" s="46"/>
      <c r="D23" s="46"/>
      <c r="E23" s="46"/>
      <c r="F23" s="46"/>
      <c r="G23" s="46"/>
      <c r="H23" s="46"/>
    </row>
    <row r="24" spans="1:8" s="1" customFormat="1">
      <c r="A24" s="46" t="s">
        <v>716</v>
      </c>
      <c r="B24" s="46"/>
      <c r="C24" s="46"/>
      <c r="D24" s="46"/>
      <c r="E24" s="46"/>
      <c r="F24" s="46"/>
      <c r="G24" s="46"/>
      <c r="H24" s="46"/>
    </row>
    <row r="25" spans="1:8">
      <c r="A25" s="46" t="s">
        <v>774</v>
      </c>
      <c r="B25" s="46"/>
      <c r="C25" s="46"/>
      <c r="D25" s="46"/>
      <c r="E25" s="46"/>
      <c r="F25" s="46"/>
      <c r="G25" s="46"/>
      <c r="H25" s="46"/>
    </row>
    <row r="26" spans="1:8" s="1" customFormat="1">
      <c r="A26" s="46"/>
      <c r="B26" s="46"/>
      <c r="C26" s="46"/>
      <c r="D26" s="46"/>
      <c r="E26" s="46"/>
      <c r="F26" s="46"/>
      <c r="G26" s="46"/>
      <c r="H26" s="46"/>
    </row>
    <row r="27" spans="1:8" s="1" customFormat="1">
      <c r="A27" s="46" t="s">
        <v>714</v>
      </c>
      <c r="B27" s="46"/>
      <c r="C27" s="46"/>
      <c r="D27" s="46"/>
      <c r="E27" s="46"/>
      <c r="F27" s="46"/>
      <c r="G27" s="46"/>
      <c r="H27" s="46"/>
    </row>
    <row r="28" spans="1:8" s="1" customFormat="1">
      <c r="A28" s="45" t="s">
        <v>773</v>
      </c>
      <c r="B28" s="46"/>
      <c r="C28" s="46"/>
      <c r="D28" s="46"/>
      <c r="E28" s="46"/>
      <c r="F28" s="46"/>
      <c r="G28" s="46"/>
      <c r="H28" s="46"/>
    </row>
    <row r="29" spans="1:8" s="1" customFormat="1">
      <c r="A29" s="46"/>
      <c r="B29" s="46"/>
      <c r="C29" s="46"/>
      <c r="D29" s="46"/>
      <c r="E29" s="46"/>
      <c r="F29" s="46"/>
      <c r="G29" s="46"/>
      <c r="H29" s="46"/>
    </row>
    <row r="30" spans="1:8" s="1" customFormat="1">
      <c r="A30" s="42" t="s">
        <v>756</v>
      </c>
      <c r="B30" s="43"/>
      <c r="C30" s="43"/>
      <c r="D30" s="43"/>
      <c r="E30" s="43"/>
      <c r="F30" s="43"/>
      <c r="G30" s="43"/>
      <c r="H30" s="44" t="s">
        <v>723</v>
      </c>
    </row>
    <row r="31" spans="1:8" s="1" customFormat="1">
      <c r="A31" s="107"/>
      <c r="B31" s="107"/>
      <c r="C31" s="107"/>
      <c r="D31" s="108"/>
      <c r="E31" s="108"/>
      <c r="F31" s="108"/>
      <c r="G31" s="108"/>
      <c r="H31" s="108"/>
    </row>
    <row r="32" spans="1:8" s="1" customFormat="1">
      <c r="A32" s="107" t="s">
        <v>757</v>
      </c>
      <c r="B32" s="117" t="s">
        <v>758</v>
      </c>
      <c r="C32" s="108"/>
      <c r="D32" s="112" t="s">
        <v>585</v>
      </c>
      <c r="E32" s="113" t="s">
        <v>759</v>
      </c>
      <c r="F32" s="114" t="s">
        <v>585</v>
      </c>
      <c r="G32" s="108"/>
      <c r="H32" s="108"/>
    </row>
    <row r="33" spans="1:8" s="1" customFormat="1" ht="14.25" customHeight="1">
      <c r="A33" s="108"/>
      <c r="B33" s="124" t="s">
        <v>760</v>
      </c>
      <c r="C33" s="108"/>
      <c r="D33" s="125" t="s">
        <v>760</v>
      </c>
      <c r="E33" s="126" t="s">
        <v>760</v>
      </c>
      <c r="F33" s="127" t="s">
        <v>760</v>
      </c>
      <c r="G33" s="108"/>
      <c r="H33" s="108"/>
    </row>
    <row r="34" spans="1:8" s="1" customFormat="1">
      <c r="A34" s="147" t="s">
        <v>761</v>
      </c>
      <c r="B34" s="152">
        <v>1171</v>
      </c>
      <c r="C34" s="108"/>
      <c r="D34" s="153">
        <v>990</v>
      </c>
      <c r="E34" s="149">
        <v>35</v>
      </c>
      <c r="F34" s="154">
        <v>1025</v>
      </c>
      <c r="G34" s="138" t="s">
        <v>772</v>
      </c>
      <c r="H34" s="108"/>
    </row>
    <row r="35" spans="1:8" s="1" customFormat="1">
      <c r="A35" s="115"/>
      <c r="B35" s="134" t="s">
        <v>770</v>
      </c>
      <c r="C35" s="108"/>
      <c r="D35" s="134" t="s">
        <v>771</v>
      </c>
      <c r="E35" s="111"/>
      <c r="F35" s="110"/>
      <c r="G35" s="134" t="s">
        <v>770</v>
      </c>
      <c r="H35" s="108"/>
    </row>
    <row r="36" spans="1:8" s="1" customFormat="1">
      <c r="A36" s="108"/>
      <c r="B36" s="134" t="s">
        <v>770</v>
      </c>
      <c r="C36" s="108"/>
      <c r="D36" s="134" t="s">
        <v>771</v>
      </c>
      <c r="E36" s="108"/>
      <c r="F36" s="108"/>
      <c r="G36" s="112" t="s">
        <v>762</v>
      </c>
      <c r="H36" s="114" t="s">
        <v>585</v>
      </c>
    </row>
    <row r="37" spans="1:8" s="1" customFormat="1">
      <c r="A37" s="108"/>
      <c r="B37" s="135" t="s">
        <v>770</v>
      </c>
      <c r="C37" s="109"/>
      <c r="D37" s="135" t="s">
        <v>771</v>
      </c>
      <c r="E37" s="109"/>
      <c r="F37" s="109"/>
      <c r="G37" s="125" t="s">
        <v>760</v>
      </c>
      <c r="H37" s="127" t="s">
        <v>760</v>
      </c>
    </row>
    <row r="38" spans="1:8">
      <c r="A38" s="151" t="s">
        <v>778</v>
      </c>
      <c r="B38" s="136" t="s">
        <v>770</v>
      </c>
      <c r="C38" s="131"/>
      <c r="D38" s="137" t="s">
        <v>771</v>
      </c>
      <c r="E38" s="131"/>
      <c r="F38" s="132"/>
      <c r="G38" s="155">
        <v>48</v>
      </c>
      <c r="H38" s="154">
        <v>1073</v>
      </c>
    </row>
    <row r="39" spans="1:8">
      <c r="A39" s="108"/>
      <c r="B39" s="134" t="s">
        <v>770</v>
      </c>
      <c r="C39" s="108"/>
      <c r="D39" s="134" t="s">
        <v>771</v>
      </c>
      <c r="E39" s="108"/>
      <c r="F39" s="108"/>
      <c r="G39" s="108"/>
      <c r="H39" s="108"/>
    </row>
    <row r="40" spans="1:8">
      <c r="A40" s="107" t="s">
        <v>763</v>
      </c>
      <c r="B40" s="112" t="s">
        <v>758</v>
      </c>
      <c r="C40" s="116">
        <v>-0.2</v>
      </c>
      <c r="D40" s="114" t="s">
        <v>585</v>
      </c>
      <c r="E40" s="108"/>
      <c r="F40" s="108"/>
      <c r="G40" s="108"/>
      <c r="H40" s="108"/>
    </row>
    <row r="41" spans="1:8">
      <c r="A41" s="108"/>
      <c r="B41" s="125" t="s">
        <v>760</v>
      </c>
      <c r="C41" s="126" t="s">
        <v>760</v>
      </c>
      <c r="D41" s="127" t="s">
        <v>760</v>
      </c>
      <c r="E41" s="108"/>
      <c r="F41" s="108"/>
      <c r="G41" s="108"/>
      <c r="H41" s="108"/>
    </row>
    <row r="42" spans="1:8">
      <c r="A42" s="147" t="s">
        <v>761</v>
      </c>
      <c r="B42" s="148">
        <v>1192</v>
      </c>
      <c r="C42" s="149">
        <v>-238</v>
      </c>
      <c r="D42" s="150">
        <v>954</v>
      </c>
      <c r="E42" s="108"/>
      <c r="F42" s="108"/>
      <c r="G42" s="108"/>
      <c r="H42" s="108"/>
    </row>
    <row r="43" spans="1:8">
      <c r="A43" s="108"/>
      <c r="B43" s="108"/>
      <c r="C43" s="108"/>
      <c r="D43" s="108"/>
      <c r="E43" s="108"/>
      <c r="F43" s="108"/>
      <c r="G43" s="108"/>
      <c r="H43" s="108"/>
    </row>
    <row r="44" spans="1:8">
      <c r="A44" s="133"/>
      <c r="B44" s="130" t="s">
        <v>758</v>
      </c>
      <c r="C44" s="128" t="s">
        <v>583</v>
      </c>
      <c r="D44" s="128" t="s">
        <v>584</v>
      </c>
      <c r="E44" s="128" t="s">
        <v>585</v>
      </c>
      <c r="F44" s="128" t="s">
        <v>764</v>
      </c>
      <c r="G44" s="128" t="s">
        <v>765</v>
      </c>
      <c r="H44" s="129" t="s">
        <v>766</v>
      </c>
    </row>
    <row r="45" spans="1:8">
      <c r="A45" s="139" t="s">
        <v>767</v>
      </c>
      <c r="B45" s="140"/>
      <c r="C45" s="141">
        <v>1.7999999999999999E-2</v>
      </c>
      <c r="D45" s="141">
        <v>1.7999999999999999E-2</v>
      </c>
      <c r="E45" s="141">
        <v>1.9E-2</v>
      </c>
      <c r="F45" s="141">
        <v>1.9E-2</v>
      </c>
      <c r="G45" s="141">
        <v>1.9E-2</v>
      </c>
      <c r="H45" s="142">
        <v>1.9E-2</v>
      </c>
    </row>
    <row r="46" spans="1:8">
      <c r="A46" s="143" t="s">
        <v>768</v>
      </c>
      <c r="B46" s="144">
        <v>1.018</v>
      </c>
      <c r="C46" s="145">
        <v>1</v>
      </c>
      <c r="D46" s="145">
        <v>0.98199999999999998</v>
      </c>
      <c r="E46" s="145">
        <v>0.96399999999999997</v>
      </c>
      <c r="F46" s="145">
        <v>0.94499999999999995</v>
      </c>
      <c r="G46" s="145">
        <v>0.92700000000000005</v>
      </c>
      <c r="H46" s="146">
        <v>0.91</v>
      </c>
    </row>
    <row r="47" spans="1:8">
      <c r="A47" s="46"/>
      <c r="B47" s="46"/>
      <c r="C47" s="46"/>
      <c r="D47" s="46"/>
      <c r="E47" s="46"/>
      <c r="F47" s="46"/>
      <c r="G47" s="46"/>
      <c r="H47" s="46"/>
    </row>
    <row r="48" spans="1:8">
      <c r="A48" s="123" t="s">
        <v>769</v>
      </c>
      <c r="B48" s="46"/>
      <c r="C48" s="46"/>
      <c r="D48" s="46"/>
      <c r="E48" s="46"/>
      <c r="F48" s="46"/>
      <c r="G48" s="46"/>
      <c r="H48" s="46"/>
    </row>
    <row r="49" spans="1:8">
      <c r="A49" s="120" t="s">
        <v>776</v>
      </c>
      <c r="B49" s="46"/>
      <c r="C49" s="46"/>
      <c r="D49" s="46"/>
      <c r="E49" s="46"/>
      <c r="F49" s="46"/>
      <c r="G49" s="46"/>
      <c r="H49" s="46"/>
    </row>
    <row r="50" spans="1:8">
      <c r="A50" s="120" t="s">
        <v>775</v>
      </c>
      <c r="B50" s="46"/>
      <c r="C50" s="46"/>
      <c r="D50" s="46"/>
      <c r="E50" s="46"/>
      <c r="F50" s="46"/>
      <c r="G50" s="46"/>
      <c r="H50" s="46"/>
    </row>
    <row r="51" spans="1:8" s="119" customFormat="1" ht="8.25">
      <c r="A51" s="121"/>
      <c r="B51" s="118"/>
      <c r="C51" s="118"/>
      <c r="D51" s="118"/>
      <c r="E51" s="118"/>
      <c r="F51" s="118"/>
      <c r="G51" s="118"/>
      <c r="H51" s="118"/>
    </row>
    <row r="52" spans="1:8">
      <c r="A52" s="120" t="s">
        <v>777</v>
      </c>
      <c r="B52" s="46"/>
      <c r="C52" s="46"/>
      <c r="D52" s="46"/>
      <c r="E52" s="46"/>
      <c r="F52" s="46"/>
      <c r="G52" s="46"/>
      <c r="H52" s="46"/>
    </row>
    <row r="53" spans="1:8" s="119" customFormat="1" ht="8.25">
      <c r="A53" s="122"/>
      <c r="B53" s="118"/>
      <c r="C53" s="118"/>
      <c r="D53" s="118"/>
      <c r="E53" s="118"/>
      <c r="F53" s="118"/>
      <c r="G53" s="118"/>
      <c r="H53" s="118"/>
    </row>
    <row r="54" spans="1:8">
      <c r="A54" s="120" t="s">
        <v>779</v>
      </c>
      <c r="B54" s="46"/>
      <c r="C54" s="46"/>
      <c r="D54" s="46"/>
      <c r="E54" s="46"/>
      <c r="F54" s="46"/>
      <c r="G54" s="46"/>
      <c r="H54" s="46"/>
    </row>
    <row r="55" spans="1:8">
      <c r="A55" s="120" t="s">
        <v>780</v>
      </c>
      <c r="B55" s="46"/>
      <c r="C55" s="46"/>
      <c r="D55" s="46"/>
      <c r="E55" s="46"/>
      <c r="F55" s="46"/>
      <c r="G55" s="46"/>
      <c r="H55" s="46"/>
    </row>
    <row r="56" spans="1:8">
      <c r="A56" s="46"/>
      <c r="B56" s="46"/>
      <c r="C56" s="46"/>
      <c r="D56" s="46"/>
      <c r="E56" s="46"/>
      <c r="F56" s="46"/>
      <c r="G56" s="46"/>
      <c r="H56" s="46"/>
    </row>
    <row r="57" spans="1:8">
      <c r="A57" s="35" t="s">
        <v>752</v>
      </c>
      <c r="B57" s="36"/>
      <c r="C57" s="36"/>
      <c r="D57" s="35"/>
      <c r="E57" s="36"/>
      <c r="F57" s="36"/>
      <c r="G57" s="36"/>
      <c r="H57" s="37" t="s">
        <v>382</v>
      </c>
    </row>
    <row r="58" spans="1:8">
      <c r="A58" s="40" t="s">
        <v>753</v>
      </c>
      <c r="B58" s="67"/>
      <c r="C58" s="67"/>
      <c r="D58" s="67"/>
      <c r="E58" s="67"/>
      <c r="F58" s="67"/>
      <c r="G58" s="67"/>
      <c r="H58" s="68"/>
    </row>
    <row r="59" spans="1:8">
      <c r="A59" s="41" t="s">
        <v>729</v>
      </c>
      <c r="B59" s="67"/>
      <c r="C59" s="67"/>
      <c r="D59" s="67"/>
      <c r="E59" s="67"/>
      <c r="F59" s="67"/>
      <c r="G59" s="67"/>
      <c r="H59" s="68"/>
    </row>
    <row r="60" spans="1:8">
      <c r="A60" s="41"/>
      <c r="B60" s="67"/>
      <c r="C60" s="67"/>
      <c r="D60" s="67"/>
      <c r="E60" s="67"/>
      <c r="F60" s="67"/>
      <c r="G60" s="67"/>
      <c r="H60" s="68"/>
    </row>
    <row r="61" spans="1:8">
      <c r="A61" s="27"/>
      <c r="B61" s="27"/>
      <c r="C61" s="27"/>
      <c r="D61" s="27"/>
      <c r="E61" s="27"/>
      <c r="F61" s="27"/>
      <c r="G61" s="27"/>
      <c r="H61" s="27"/>
    </row>
    <row r="62" spans="1:8">
      <c r="A62" s="20"/>
      <c r="B62" s="20"/>
      <c r="C62" s="20"/>
      <c r="D62" s="20"/>
      <c r="E62" s="20"/>
      <c r="F62" s="20"/>
      <c r="G62" s="20"/>
      <c r="H62" s="20"/>
    </row>
    <row r="63" spans="1:8">
      <c r="A63" s="20" t="s">
        <v>724</v>
      </c>
      <c r="B63" s="20"/>
      <c r="C63" s="20"/>
      <c r="D63" s="20"/>
      <c r="E63" s="20"/>
      <c r="F63" s="20"/>
      <c r="G63" s="20"/>
      <c r="H63" s="20"/>
    </row>
    <row r="64" spans="1:8">
      <c r="A64" s="28" t="s">
        <v>725</v>
      </c>
      <c r="B64" s="20"/>
      <c r="C64" s="20"/>
      <c r="D64" s="20"/>
      <c r="E64" s="20"/>
      <c r="F64" s="20"/>
      <c r="G64" s="20"/>
      <c r="H64" s="20"/>
    </row>
    <row r="65" spans="1:8">
      <c r="A65" s="29"/>
      <c r="B65" s="20"/>
      <c r="C65" s="20"/>
      <c r="D65" s="20"/>
      <c r="E65" s="20"/>
      <c r="F65" s="20"/>
      <c r="G65" s="20"/>
      <c r="H65" s="20"/>
    </row>
    <row r="66" spans="1:8">
      <c r="A66" s="29" t="s">
        <v>726</v>
      </c>
      <c r="B66" s="20"/>
      <c r="C66" s="20"/>
      <c r="D66" s="20"/>
      <c r="E66" s="20"/>
      <c r="F66" s="20"/>
      <c r="G66" s="20"/>
      <c r="H66" s="20"/>
    </row>
    <row r="67" spans="1:8">
      <c r="A67" s="30" t="s">
        <v>727</v>
      </c>
      <c r="B67" s="20"/>
      <c r="C67" s="20"/>
      <c r="D67" s="20"/>
      <c r="E67" s="20"/>
      <c r="F67" s="20"/>
      <c r="G67" s="20"/>
      <c r="H67" s="20"/>
    </row>
    <row r="68" spans="1:8">
      <c r="A68" s="30"/>
      <c r="B68" s="20"/>
      <c r="C68" s="20"/>
      <c r="D68" s="20"/>
      <c r="E68" s="20"/>
      <c r="F68" s="20"/>
      <c r="G68" s="20"/>
      <c r="H68" s="20"/>
    </row>
  </sheetData>
  <hyperlinks>
    <hyperlink ref="A67" r:id="rId1"/>
    <hyperlink ref="A64" r:id="rId2" display="See also Technical Guidance Documentation 2015/16 to 2019/20"/>
  </hyperlinks>
  <printOptions horizontalCentered="1"/>
  <pageMargins left="0.31496062992125984" right="0.23622047244094491" top="0.55118110236220474" bottom="0.55118110236220474" header="0.31496062992125984" footer="0.31496062992125984"/>
  <pageSetup paperSize="9" scale="115" fitToHeight="0" orientation="portrait" r:id="rId3"/>
  <rowBreaks count="1" manualBreakCount="1">
    <brk id="47" max="7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C2855"/>
  </sheetPr>
  <dimension ref="A1:I209"/>
  <sheetViews>
    <sheetView workbookViewId="0">
      <pane ySplit="7" topLeftCell="A8" activePane="bottomLeft" state="frozen"/>
      <selection pane="bottomLeft"/>
    </sheetView>
  </sheetViews>
  <sheetFormatPr defaultColWidth="9.140625" defaultRowHeight="12.75"/>
  <cols>
    <col min="1" max="1" width="7" style="5" bestFit="1" customWidth="1"/>
    <col min="2" max="2" width="53.42578125" style="5" bestFit="1" customWidth="1"/>
    <col min="3" max="3" width="12.5703125" style="5" customWidth="1"/>
    <col min="4" max="4" width="12.42578125" style="5" customWidth="1"/>
    <col min="5" max="5" width="10.42578125" style="7" customWidth="1"/>
    <col min="6" max="6" width="11" style="5" customWidth="1"/>
    <col min="7" max="7" width="9" style="5" customWidth="1"/>
    <col min="8" max="8" width="9.42578125" style="48" bestFit="1" customWidth="1"/>
    <col min="9" max="9" width="16.140625" style="5" customWidth="1"/>
    <col min="10" max="16384" width="9.140625" style="5"/>
  </cols>
  <sheetData>
    <row r="1" spans="1:9">
      <c r="A1" s="31" t="s">
        <v>721</v>
      </c>
      <c r="D1" s="96"/>
      <c r="E1" s="97" t="s">
        <v>720</v>
      </c>
    </row>
    <row r="2" spans="1:9">
      <c r="A2" s="31" t="s">
        <v>722</v>
      </c>
      <c r="D2" s="96"/>
      <c r="E2" s="97" t="s">
        <v>719</v>
      </c>
    </row>
    <row r="3" spans="1:9">
      <c r="A3" s="60" t="s">
        <v>728</v>
      </c>
    </row>
    <row r="4" spans="1:9">
      <c r="D4" s="19"/>
      <c r="E4" s="19"/>
      <c r="F4" s="19"/>
      <c r="G4" s="6"/>
      <c r="H4" s="50"/>
      <c r="I4" s="19"/>
    </row>
    <row r="5" spans="1:9">
      <c r="B5" s="19" t="s">
        <v>595</v>
      </c>
      <c r="C5" s="16">
        <f>SUM(C8:C198)</f>
        <v>1210678</v>
      </c>
      <c r="D5" s="16">
        <f>SUM(D8:D198)</f>
        <v>1210678</v>
      </c>
      <c r="E5" s="16">
        <f>SUM(E8:E198)</f>
        <v>1210678</v>
      </c>
      <c r="F5" s="16">
        <f>SUM(F8:F198)</f>
        <v>0</v>
      </c>
      <c r="G5" s="16"/>
      <c r="H5" s="51">
        <f>SUM(H8:H198)</f>
        <v>5046</v>
      </c>
      <c r="I5" s="16">
        <f>SUM(I8:I198)</f>
        <v>1215724</v>
      </c>
    </row>
    <row r="6" spans="1:9">
      <c r="E6" s="5"/>
      <c r="H6" s="49"/>
    </row>
    <row r="7" spans="1:9" ht="38.25">
      <c r="A7" s="101" t="s">
        <v>741</v>
      </c>
      <c r="B7" s="102" t="s">
        <v>743</v>
      </c>
      <c r="C7" s="47" t="s">
        <v>717</v>
      </c>
      <c r="D7" s="47" t="s">
        <v>747</v>
      </c>
      <c r="E7" s="47" t="s">
        <v>705</v>
      </c>
      <c r="F7" s="97" t="s">
        <v>589</v>
      </c>
      <c r="G7" s="97"/>
      <c r="H7" s="52" t="s">
        <v>590</v>
      </c>
      <c r="I7" s="47" t="s">
        <v>748</v>
      </c>
    </row>
    <row r="8" spans="1:9">
      <c r="A8" s="7" t="s">
        <v>36</v>
      </c>
      <c r="B8" s="5" t="s">
        <v>340</v>
      </c>
      <c r="C8" s="8">
        <v>3390</v>
      </c>
      <c r="D8" s="8">
        <v>3385</v>
      </c>
      <c r="E8" s="9">
        <v>3385</v>
      </c>
      <c r="F8" s="8">
        <v>0</v>
      </c>
      <c r="G8" s="8"/>
      <c r="H8" s="53">
        <v>25</v>
      </c>
      <c r="I8" s="8">
        <v>3410</v>
      </c>
    </row>
    <row r="9" spans="1:9">
      <c r="A9" s="7" t="s">
        <v>142</v>
      </c>
      <c r="B9" s="5" t="s">
        <v>299</v>
      </c>
      <c r="C9" s="8">
        <v>2747</v>
      </c>
      <c r="D9" s="8">
        <v>2755</v>
      </c>
      <c r="E9" s="9">
        <v>2755</v>
      </c>
      <c r="F9" s="8">
        <v>0</v>
      </c>
      <c r="G9" s="8"/>
      <c r="H9" s="53">
        <v>5</v>
      </c>
      <c r="I9" s="8">
        <v>2760</v>
      </c>
    </row>
    <row r="10" spans="1:9">
      <c r="A10" s="7" t="s">
        <v>110</v>
      </c>
      <c r="B10" s="5" t="s">
        <v>356</v>
      </c>
      <c r="C10" s="8">
        <v>4552</v>
      </c>
      <c r="D10" s="8">
        <v>4602</v>
      </c>
      <c r="E10" s="9">
        <v>4602</v>
      </c>
      <c r="F10" s="8">
        <v>0</v>
      </c>
      <c r="G10" s="8"/>
      <c r="H10" s="53">
        <v>2</v>
      </c>
      <c r="I10" s="8">
        <v>4604</v>
      </c>
    </row>
    <row r="11" spans="1:9">
      <c r="A11" s="7" t="s">
        <v>111</v>
      </c>
      <c r="B11" s="5" t="s">
        <v>271</v>
      </c>
      <c r="C11" s="8">
        <v>8717</v>
      </c>
      <c r="D11" s="8">
        <v>8783</v>
      </c>
      <c r="E11" s="9">
        <v>8783</v>
      </c>
      <c r="F11" s="8">
        <v>0</v>
      </c>
      <c r="G11" s="8"/>
      <c r="H11" s="53">
        <v>15</v>
      </c>
      <c r="I11" s="8">
        <v>8798</v>
      </c>
    </row>
    <row r="12" spans="1:9">
      <c r="A12" s="7" t="s">
        <v>37</v>
      </c>
      <c r="B12" s="5" t="s">
        <v>218</v>
      </c>
      <c r="C12" s="8">
        <v>5487</v>
      </c>
      <c r="D12" s="8">
        <v>5481</v>
      </c>
      <c r="E12" s="9">
        <v>5481</v>
      </c>
      <c r="F12" s="8">
        <v>0</v>
      </c>
      <c r="G12" s="8"/>
      <c r="H12" s="53">
        <v>47</v>
      </c>
      <c r="I12" s="8">
        <v>5528</v>
      </c>
    </row>
    <row r="13" spans="1:9">
      <c r="A13" s="7" t="s">
        <v>179</v>
      </c>
      <c r="B13" s="5" t="s">
        <v>369</v>
      </c>
      <c r="C13" s="8">
        <v>5758</v>
      </c>
      <c r="D13" s="8">
        <v>5757</v>
      </c>
      <c r="E13" s="9">
        <v>5757</v>
      </c>
      <c r="F13" s="8">
        <v>0</v>
      </c>
      <c r="G13" s="8"/>
      <c r="H13" s="53">
        <v>16</v>
      </c>
      <c r="I13" s="8">
        <v>5773</v>
      </c>
    </row>
    <row r="14" spans="1:9">
      <c r="A14" s="7" t="s">
        <v>38</v>
      </c>
      <c r="B14" s="5" t="s">
        <v>219</v>
      </c>
      <c r="C14" s="8">
        <v>2444</v>
      </c>
      <c r="D14" s="8">
        <v>2436</v>
      </c>
      <c r="E14" s="9">
        <v>2436</v>
      </c>
      <c r="F14" s="8">
        <v>0</v>
      </c>
      <c r="G14" s="8"/>
      <c r="H14" s="53">
        <v>65</v>
      </c>
      <c r="I14" s="8">
        <v>2501</v>
      </c>
    </row>
    <row r="15" spans="1:9">
      <c r="A15" s="7" t="s">
        <v>167</v>
      </c>
      <c r="B15" s="5" t="s">
        <v>367</v>
      </c>
      <c r="C15" s="8">
        <v>4184</v>
      </c>
      <c r="D15" s="8">
        <v>4173</v>
      </c>
      <c r="E15" s="9">
        <v>4173</v>
      </c>
      <c r="F15" s="8">
        <v>0</v>
      </c>
      <c r="G15" s="8"/>
      <c r="H15" s="53">
        <v>73</v>
      </c>
      <c r="I15" s="8">
        <v>4246</v>
      </c>
    </row>
    <row r="16" spans="1:9">
      <c r="A16" s="7" t="s">
        <v>94</v>
      </c>
      <c r="B16" s="5" t="s">
        <v>259</v>
      </c>
      <c r="C16" s="8">
        <v>9857</v>
      </c>
      <c r="D16" s="8">
        <v>9900</v>
      </c>
      <c r="E16" s="9">
        <v>9900</v>
      </c>
      <c r="F16" s="8">
        <v>0</v>
      </c>
      <c r="G16" s="8"/>
      <c r="H16" s="53">
        <v>6</v>
      </c>
      <c r="I16" s="8">
        <v>9906</v>
      </c>
    </row>
    <row r="17" spans="1:9">
      <c r="A17" s="7" t="s">
        <v>377</v>
      </c>
      <c r="B17" s="5" t="s">
        <v>325</v>
      </c>
      <c r="C17" s="8">
        <v>10746</v>
      </c>
      <c r="D17" s="8">
        <v>10742</v>
      </c>
      <c r="E17" s="9">
        <v>10742</v>
      </c>
      <c r="F17" s="8">
        <v>0</v>
      </c>
      <c r="G17" s="8"/>
      <c r="H17" s="53">
        <v>47</v>
      </c>
      <c r="I17" s="8">
        <v>10789</v>
      </c>
    </row>
    <row r="18" spans="1:9">
      <c r="A18" s="7" t="s">
        <v>112</v>
      </c>
      <c r="B18" s="5" t="s">
        <v>272</v>
      </c>
      <c r="C18" s="8">
        <v>5123</v>
      </c>
      <c r="D18" s="8">
        <v>5136</v>
      </c>
      <c r="E18" s="9">
        <v>5136</v>
      </c>
      <c r="F18" s="8">
        <v>0</v>
      </c>
      <c r="G18" s="8"/>
      <c r="H18" s="53">
        <v>162</v>
      </c>
      <c r="I18" s="8">
        <v>5298</v>
      </c>
    </row>
    <row r="19" spans="1:9">
      <c r="A19" s="7" t="s">
        <v>374</v>
      </c>
      <c r="B19" s="5" t="s">
        <v>368</v>
      </c>
      <c r="C19" s="8">
        <v>25852</v>
      </c>
      <c r="D19" s="8">
        <v>25844</v>
      </c>
      <c r="E19" s="9">
        <v>25932</v>
      </c>
      <c r="F19" s="8">
        <v>88</v>
      </c>
      <c r="G19" s="8"/>
      <c r="H19" s="53">
        <v>34</v>
      </c>
      <c r="I19" s="8">
        <v>25966</v>
      </c>
    </row>
    <row r="20" spans="1:9">
      <c r="A20" s="7" t="s">
        <v>8</v>
      </c>
      <c r="B20" s="5" t="s">
        <v>416</v>
      </c>
      <c r="C20" s="8">
        <v>3518</v>
      </c>
      <c r="D20" s="8">
        <v>3500</v>
      </c>
      <c r="E20" s="9">
        <v>3500</v>
      </c>
      <c r="F20" s="8">
        <v>0</v>
      </c>
      <c r="G20" s="8"/>
      <c r="H20" s="53">
        <v>4</v>
      </c>
      <c r="I20" s="8">
        <v>3504</v>
      </c>
    </row>
    <row r="21" spans="1:9">
      <c r="A21" s="7" t="s">
        <v>9</v>
      </c>
      <c r="B21" s="5" t="s">
        <v>196</v>
      </c>
      <c r="C21" s="8">
        <v>3495</v>
      </c>
      <c r="D21" s="8">
        <v>3472</v>
      </c>
      <c r="E21" s="9">
        <v>3472</v>
      </c>
      <c r="F21" s="8">
        <v>0</v>
      </c>
      <c r="G21" s="8"/>
      <c r="H21" s="53">
        <v>49</v>
      </c>
      <c r="I21" s="8">
        <v>3521</v>
      </c>
    </row>
    <row r="22" spans="1:9">
      <c r="A22" s="7" t="s">
        <v>10</v>
      </c>
      <c r="B22" s="5" t="s">
        <v>197</v>
      </c>
      <c r="C22" s="8">
        <v>6310</v>
      </c>
      <c r="D22" s="8">
        <v>6302</v>
      </c>
      <c r="E22" s="9">
        <v>6302</v>
      </c>
      <c r="F22" s="8">
        <v>0</v>
      </c>
      <c r="G22" s="8"/>
      <c r="H22" s="53">
        <v>19</v>
      </c>
      <c r="I22" s="8">
        <v>6321</v>
      </c>
    </row>
    <row r="23" spans="1:9">
      <c r="A23" s="7" t="s">
        <v>41</v>
      </c>
      <c r="B23" s="5" t="s">
        <v>222</v>
      </c>
      <c r="C23" s="8">
        <v>2474</v>
      </c>
      <c r="D23" s="8">
        <v>2470</v>
      </c>
      <c r="E23" s="9">
        <v>2470</v>
      </c>
      <c r="F23" s="8">
        <v>0</v>
      </c>
      <c r="G23" s="8"/>
      <c r="H23" s="53">
        <v>0</v>
      </c>
      <c r="I23" s="8">
        <v>2470</v>
      </c>
    </row>
    <row r="24" spans="1:9">
      <c r="A24" s="7" t="s">
        <v>39</v>
      </c>
      <c r="B24" s="5" t="s">
        <v>220</v>
      </c>
      <c r="C24" s="8">
        <v>7090</v>
      </c>
      <c r="D24" s="8">
        <v>7083</v>
      </c>
      <c r="E24" s="9">
        <v>7083</v>
      </c>
      <c r="F24" s="8">
        <v>0</v>
      </c>
      <c r="G24" s="8"/>
      <c r="H24" s="53">
        <v>0</v>
      </c>
      <c r="I24" s="8">
        <v>7083</v>
      </c>
    </row>
    <row r="25" spans="1:9">
      <c r="A25" s="7" t="s">
        <v>113</v>
      </c>
      <c r="B25" s="5" t="s">
        <v>273</v>
      </c>
      <c r="C25" s="8">
        <v>7066</v>
      </c>
      <c r="D25" s="8">
        <v>7078</v>
      </c>
      <c r="E25" s="9">
        <v>7078</v>
      </c>
      <c r="F25" s="8">
        <v>0</v>
      </c>
      <c r="G25" s="8"/>
      <c r="H25" s="53">
        <v>226</v>
      </c>
      <c r="I25" s="8">
        <v>7304</v>
      </c>
    </row>
    <row r="26" spans="1:9">
      <c r="A26" s="7" t="s">
        <v>143</v>
      </c>
      <c r="B26" s="5" t="s">
        <v>359</v>
      </c>
      <c r="C26" s="8">
        <v>6385</v>
      </c>
      <c r="D26" s="8">
        <v>6384</v>
      </c>
      <c r="E26" s="9">
        <v>6384</v>
      </c>
      <c r="F26" s="8">
        <v>0</v>
      </c>
      <c r="G26" s="8"/>
      <c r="H26" s="53">
        <v>36</v>
      </c>
      <c r="I26" s="8">
        <v>6420</v>
      </c>
    </row>
    <row r="27" spans="1:9">
      <c r="A27" s="7" t="s">
        <v>376</v>
      </c>
      <c r="B27" s="5" t="s">
        <v>569</v>
      </c>
      <c r="C27" s="8">
        <v>20640</v>
      </c>
      <c r="D27" s="8">
        <v>20681</v>
      </c>
      <c r="E27" s="9">
        <v>20681</v>
      </c>
      <c r="F27" s="8">
        <v>0</v>
      </c>
      <c r="G27" s="8"/>
      <c r="H27" s="53">
        <v>48</v>
      </c>
      <c r="I27" s="8">
        <v>20729</v>
      </c>
    </row>
    <row r="28" spans="1:9">
      <c r="A28" s="7" t="s">
        <v>114</v>
      </c>
      <c r="B28" s="5" t="s">
        <v>274</v>
      </c>
      <c r="C28" s="8">
        <v>7286</v>
      </c>
      <c r="D28" s="8">
        <v>7315</v>
      </c>
      <c r="E28" s="9">
        <v>7315</v>
      </c>
      <c r="F28" s="8">
        <v>0</v>
      </c>
      <c r="G28" s="8"/>
      <c r="H28" s="53">
        <v>23</v>
      </c>
      <c r="I28" s="8">
        <v>7338</v>
      </c>
    </row>
    <row r="29" spans="1:9">
      <c r="A29" s="7" t="s">
        <v>378</v>
      </c>
      <c r="B29" s="5" t="s">
        <v>323</v>
      </c>
      <c r="C29" s="8">
        <v>11625</v>
      </c>
      <c r="D29" s="8">
        <v>11633</v>
      </c>
      <c r="E29" s="9">
        <v>11633</v>
      </c>
      <c r="F29" s="8">
        <v>0</v>
      </c>
      <c r="G29" s="8"/>
      <c r="H29" s="53">
        <v>10</v>
      </c>
      <c r="I29" s="8">
        <v>11643</v>
      </c>
    </row>
    <row r="30" spans="1:9">
      <c r="A30" s="7" t="s">
        <v>11</v>
      </c>
      <c r="B30" s="5" t="s">
        <v>198</v>
      </c>
      <c r="C30" s="8">
        <v>4182</v>
      </c>
      <c r="D30" s="8">
        <v>4174</v>
      </c>
      <c r="E30" s="9">
        <v>4174</v>
      </c>
      <c r="F30" s="8">
        <v>0</v>
      </c>
      <c r="G30" s="8"/>
      <c r="H30" s="53">
        <v>128</v>
      </c>
      <c r="I30" s="8">
        <v>4302</v>
      </c>
    </row>
    <row r="31" spans="1:9">
      <c r="A31" s="7" t="s">
        <v>40</v>
      </c>
      <c r="B31" s="5" t="s">
        <v>221</v>
      </c>
      <c r="C31" s="8">
        <v>4649</v>
      </c>
      <c r="D31" s="8">
        <v>4646</v>
      </c>
      <c r="E31" s="9">
        <v>4646</v>
      </c>
      <c r="F31" s="8">
        <v>0</v>
      </c>
      <c r="G31" s="8"/>
      <c r="H31" s="53">
        <v>17</v>
      </c>
      <c r="I31" s="8">
        <v>4663</v>
      </c>
    </row>
    <row r="32" spans="1:9">
      <c r="A32" s="7" t="s">
        <v>95</v>
      </c>
      <c r="B32" s="5" t="s">
        <v>352</v>
      </c>
      <c r="C32" s="8">
        <v>19022</v>
      </c>
      <c r="D32" s="8">
        <v>19059</v>
      </c>
      <c r="E32" s="9">
        <v>19059</v>
      </c>
      <c r="F32" s="8">
        <v>0</v>
      </c>
      <c r="G32" s="8"/>
      <c r="H32" s="53">
        <v>15</v>
      </c>
      <c r="I32" s="8">
        <v>19074</v>
      </c>
    </row>
    <row r="33" spans="1:9">
      <c r="A33" s="7" t="s">
        <v>115</v>
      </c>
      <c r="B33" s="5" t="s">
        <v>275</v>
      </c>
      <c r="C33" s="8">
        <v>5516</v>
      </c>
      <c r="D33" s="8">
        <v>5544</v>
      </c>
      <c r="E33" s="9">
        <v>5544</v>
      </c>
      <c r="F33" s="8">
        <v>0</v>
      </c>
      <c r="G33" s="8"/>
      <c r="H33" s="53">
        <v>35</v>
      </c>
      <c r="I33" s="8">
        <v>5579</v>
      </c>
    </row>
    <row r="34" spans="1:9">
      <c r="A34" s="7" t="s">
        <v>75</v>
      </c>
      <c r="B34" s="5" t="s">
        <v>247</v>
      </c>
      <c r="C34" s="8">
        <v>2868</v>
      </c>
      <c r="D34" s="8">
        <v>2857</v>
      </c>
      <c r="E34" s="9">
        <v>2857</v>
      </c>
      <c r="F34" s="8">
        <v>0</v>
      </c>
      <c r="G34" s="8"/>
      <c r="H34" s="53">
        <v>0</v>
      </c>
      <c r="I34" s="8">
        <v>2857</v>
      </c>
    </row>
    <row r="35" spans="1:9">
      <c r="A35" s="7" t="s">
        <v>144</v>
      </c>
      <c r="B35" s="5" t="s">
        <v>360</v>
      </c>
      <c r="C35" s="8">
        <v>4545</v>
      </c>
      <c r="D35" s="8">
        <v>4539</v>
      </c>
      <c r="E35" s="9">
        <v>4539</v>
      </c>
      <c r="F35" s="8">
        <v>0</v>
      </c>
      <c r="G35" s="8"/>
      <c r="H35" s="53">
        <v>0</v>
      </c>
      <c r="I35" s="8">
        <v>4539</v>
      </c>
    </row>
    <row r="36" spans="1:9">
      <c r="A36" s="7" t="s">
        <v>180</v>
      </c>
      <c r="B36" s="5" t="s">
        <v>370</v>
      </c>
      <c r="C36" s="8">
        <v>3891</v>
      </c>
      <c r="D36" s="8">
        <v>3882</v>
      </c>
      <c r="E36" s="9">
        <v>3882</v>
      </c>
      <c r="F36" s="8">
        <v>0</v>
      </c>
      <c r="G36" s="8"/>
      <c r="H36" s="53">
        <v>0</v>
      </c>
      <c r="I36" s="8">
        <v>3882</v>
      </c>
    </row>
    <row r="37" spans="1:9">
      <c r="A37" s="7" t="s">
        <v>141</v>
      </c>
      <c r="B37" s="5" t="s">
        <v>298</v>
      </c>
      <c r="C37" s="8">
        <v>4519</v>
      </c>
      <c r="D37" s="8">
        <v>4534</v>
      </c>
      <c r="E37" s="9">
        <v>4534</v>
      </c>
      <c r="F37" s="8">
        <v>0</v>
      </c>
      <c r="G37" s="8"/>
      <c r="H37" s="53">
        <v>0</v>
      </c>
      <c r="I37" s="8">
        <v>4534</v>
      </c>
    </row>
    <row r="38" spans="1:9">
      <c r="A38" s="7" t="s">
        <v>12</v>
      </c>
      <c r="B38" s="5" t="s">
        <v>336</v>
      </c>
      <c r="C38" s="8">
        <v>3880</v>
      </c>
      <c r="D38" s="8">
        <v>3876</v>
      </c>
      <c r="E38" s="9">
        <v>3876</v>
      </c>
      <c r="F38" s="8">
        <v>0</v>
      </c>
      <c r="G38" s="8"/>
      <c r="H38" s="53">
        <v>6</v>
      </c>
      <c r="I38" s="8">
        <v>3882</v>
      </c>
    </row>
    <row r="39" spans="1:9">
      <c r="A39" s="7" t="s">
        <v>116</v>
      </c>
      <c r="B39" s="5" t="s">
        <v>357</v>
      </c>
      <c r="C39" s="8">
        <v>6215</v>
      </c>
      <c r="D39" s="8">
        <v>6253</v>
      </c>
      <c r="E39" s="9">
        <v>6253</v>
      </c>
      <c r="F39" s="8">
        <v>0</v>
      </c>
      <c r="G39" s="8"/>
      <c r="H39" s="53">
        <v>0</v>
      </c>
      <c r="I39" s="8">
        <v>6253</v>
      </c>
    </row>
    <row r="40" spans="1:9">
      <c r="A40" s="7" t="s">
        <v>146</v>
      </c>
      <c r="B40" s="5" t="s">
        <v>300</v>
      </c>
      <c r="C40" s="8">
        <v>10555</v>
      </c>
      <c r="D40" s="8">
        <v>10564</v>
      </c>
      <c r="E40" s="9">
        <v>10564</v>
      </c>
      <c r="F40" s="8">
        <v>0</v>
      </c>
      <c r="G40" s="8"/>
      <c r="H40" s="53">
        <v>242</v>
      </c>
      <c r="I40" s="8">
        <v>10806</v>
      </c>
    </row>
    <row r="41" spans="1:9">
      <c r="A41" s="7" t="s">
        <v>57</v>
      </c>
      <c r="B41" s="5" t="s">
        <v>233</v>
      </c>
      <c r="C41" s="8">
        <v>1549</v>
      </c>
      <c r="D41" s="8">
        <v>1560</v>
      </c>
      <c r="E41" s="9">
        <v>1560</v>
      </c>
      <c r="F41" s="8">
        <v>0</v>
      </c>
      <c r="G41" s="8"/>
      <c r="H41" s="53">
        <v>0</v>
      </c>
      <c r="I41" s="8">
        <v>1560</v>
      </c>
    </row>
    <row r="42" spans="1:9">
      <c r="A42" s="7" t="s">
        <v>76</v>
      </c>
      <c r="B42" s="5" t="s">
        <v>347</v>
      </c>
      <c r="C42" s="8">
        <v>10203</v>
      </c>
      <c r="D42" s="8">
        <v>10243</v>
      </c>
      <c r="E42" s="9">
        <v>10243</v>
      </c>
      <c r="F42" s="8">
        <v>0</v>
      </c>
      <c r="G42" s="8"/>
      <c r="H42" s="53">
        <v>76</v>
      </c>
      <c r="I42" s="8">
        <v>10319</v>
      </c>
    </row>
    <row r="43" spans="1:9">
      <c r="A43" s="7" t="s">
        <v>147</v>
      </c>
      <c r="B43" s="5" t="s">
        <v>301</v>
      </c>
      <c r="C43" s="8">
        <v>2810</v>
      </c>
      <c r="D43" s="8">
        <v>2819</v>
      </c>
      <c r="E43" s="9">
        <v>2819</v>
      </c>
      <c r="F43" s="8">
        <v>0</v>
      </c>
      <c r="G43" s="8"/>
      <c r="H43" s="53">
        <v>111</v>
      </c>
      <c r="I43" s="8">
        <v>2930</v>
      </c>
    </row>
    <row r="44" spans="1:9">
      <c r="A44" s="7" t="s">
        <v>117</v>
      </c>
      <c r="B44" s="5" t="s">
        <v>276</v>
      </c>
      <c r="C44" s="8">
        <v>8373</v>
      </c>
      <c r="D44" s="8">
        <v>8406</v>
      </c>
      <c r="E44" s="9">
        <v>8406</v>
      </c>
      <c r="F44" s="8">
        <v>0</v>
      </c>
      <c r="G44" s="8"/>
      <c r="H44" s="53">
        <v>0</v>
      </c>
      <c r="I44" s="8">
        <v>8406</v>
      </c>
    </row>
    <row r="45" spans="1:9">
      <c r="A45" s="7" t="s">
        <v>20</v>
      </c>
      <c r="B45" s="5" t="s">
        <v>205</v>
      </c>
      <c r="C45" s="8">
        <v>6942.14</v>
      </c>
      <c r="D45" s="8">
        <v>11118</v>
      </c>
      <c r="E45" s="9">
        <v>6883</v>
      </c>
      <c r="F45" s="8">
        <v>-4235</v>
      </c>
      <c r="G45" s="8"/>
      <c r="H45" s="53">
        <v>19</v>
      </c>
      <c r="I45" s="8">
        <v>6902</v>
      </c>
    </row>
    <row r="46" spans="1:9">
      <c r="A46" s="7" t="s">
        <v>0</v>
      </c>
      <c r="B46" s="5" t="s">
        <v>190</v>
      </c>
      <c r="C46" s="8">
        <v>2277</v>
      </c>
      <c r="D46" s="8">
        <v>2265</v>
      </c>
      <c r="E46" s="9">
        <v>2265</v>
      </c>
      <c r="F46" s="8">
        <v>0</v>
      </c>
      <c r="G46" s="8"/>
      <c r="H46" s="53">
        <v>5</v>
      </c>
      <c r="I46" s="8">
        <v>2270</v>
      </c>
    </row>
    <row r="47" spans="1:9">
      <c r="A47" s="7" t="s">
        <v>148</v>
      </c>
      <c r="B47" s="5" t="s">
        <v>362</v>
      </c>
      <c r="C47" s="8">
        <v>5639</v>
      </c>
      <c r="D47" s="8">
        <v>5654</v>
      </c>
      <c r="E47" s="9">
        <v>5654</v>
      </c>
      <c r="F47" s="8">
        <v>0</v>
      </c>
      <c r="G47" s="8"/>
      <c r="H47" s="53">
        <v>11</v>
      </c>
      <c r="I47" s="8">
        <v>5665</v>
      </c>
    </row>
    <row r="48" spans="1:9">
      <c r="A48" s="7" t="s">
        <v>42</v>
      </c>
      <c r="B48" s="5" t="s">
        <v>223</v>
      </c>
      <c r="C48" s="8">
        <v>6773</v>
      </c>
      <c r="D48" s="8">
        <v>6741</v>
      </c>
      <c r="E48" s="9">
        <v>6741</v>
      </c>
      <c r="F48" s="8">
        <v>0</v>
      </c>
      <c r="G48" s="8"/>
      <c r="H48" s="53">
        <v>157</v>
      </c>
      <c r="I48" s="8">
        <v>6898</v>
      </c>
    </row>
    <row r="49" spans="1:9">
      <c r="A49" s="7" t="s">
        <v>168</v>
      </c>
      <c r="B49" s="5" t="s">
        <v>315</v>
      </c>
      <c r="C49" s="8">
        <v>16793</v>
      </c>
      <c r="D49" s="8">
        <v>16772</v>
      </c>
      <c r="E49" s="9">
        <v>16772</v>
      </c>
      <c r="F49" s="8">
        <v>0</v>
      </c>
      <c r="G49" s="8"/>
      <c r="H49" s="53">
        <v>18</v>
      </c>
      <c r="I49" s="8">
        <v>16790</v>
      </c>
    </row>
    <row r="50" spans="1:9">
      <c r="A50" s="7" t="s">
        <v>77</v>
      </c>
      <c r="B50" s="5" t="s">
        <v>248</v>
      </c>
      <c r="C50" s="8">
        <v>6762</v>
      </c>
      <c r="D50" s="8">
        <v>6735</v>
      </c>
      <c r="E50" s="9">
        <v>6735</v>
      </c>
      <c r="F50" s="8">
        <v>0</v>
      </c>
      <c r="G50" s="8"/>
      <c r="H50" s="53">
        <v>5</v>
      </c>
      <c r="I50" s="8">
        <v>6740</v>
      </c>
    </row>
    <row r="51" spans="1:9">
      <c r="A51" s="7" t="s">
        <v>1</v>
      </c>
      <c r="B51" s="5" t="s">
        <v>335</v>
      </c>
      <c r="C51" s="8">
        <v>6247</v>
      </c>
      <c r="D51" s="8">
        <v>6229</v>
      </c>
      <c r="E51" s="9">
        <v>6229</v>
      </c>
      <c r="F51" s="8">
        <v>0</v>
      </c>
      <c r="G51" s="8"/>
      <c r="H51" s="53">
        <v>0</v>
      </c>
      <c r="I51" s="8">
        <v>6229</v>
      </c>
    </row>
    <row r="52" spans="1:9">
      <c r="A52" s="7" t="s">
        <v>118</v>
      </c>
      <c r="B52" s="5" t="s">
        <v>277</v>
      </c>
      <c r="C52" s="8">
        <v>8271</v>
      </c>
      <c r="D52" s="8">
        <v>8299</v>
      </c>
      <c r="E52" s="9">
        <v>8299</v>
      </c>
      <c r="F52" s="8">
        <v>0</v>
      </c>
      <c r="G52" s="8"/>
      <c r="H52" s="53">
        <v>0</v>
      </c>
      <c r="I52" s="8">
        <v>8299</v>
      </c>
    </row>
    <row r="53" spans="1:9">
      <c r="A53" s="7" t="s">
        <v>96</v>
      </c>
      <c r="B53" s="5" t="s">
        <v>353</v>
      </c>
      <c r="C53" s="8">
        <v>12637</v>
      </c>
      <c r="D53" s="8">
        <v>12668</v>
      </c>
      <c r="E53" s="9">
        <v>12668</v>
      </c>
      <c r="F53" s="8">
        <v>0</v>
      </c>
      <c r="G53" s="8"/>
      <c r="H53" s="53">
        <v>41</v>
      </c>
      <c r="I53" s="8">
        <v>12709</v>
      </c>
    </row>
    <row r="54" spans="1:9">
      <c r="A54" s="7" t="s">
        <v>375</v>
      </c>
      <c r="B54" s="5" t="s">
        <v>324</v>
      </c>
      <c r="C54" s="8">
        <v>9374</v>
      </c>
      <c r="D54" s="8">
        <v>9401</v>
      </c>
      <c r="E54" s="9">
        <v>9401</v>
      </c>
      <c r="F54" s="8">
        <v>0</v>
      </c>
      <c r="G54" s="8"/>
      <c r="H54" s="53">
        <v>47</v>
      </c>
      <c r="I54" s="8">
        <v>9448</v>
      </c>
    </row>
    <row r="55" spans="1:9">
      <c r="A55" s="7" t="s">
        <v>14</v>
      </c>
      <c r="B55" s="5" t="s">
        <v>200</v>
      </c>
      <c r="C55" s="8">
        <v>7809</v>
      </c>
      <c r="D55" s="8">
        <v>7770</v>
      </c>
      <c r="E55" s="9">
        <v>7770</v>
      </c>
      <c r="F55" s="8">
        <v>0</v>
      </c>
      <c r="G55" s="8"/>
      <c r="H55" s="53">
        <v>0</v>
      </c>
      <c r="I55" s="8">
        <v>7770</v>
      </c>
    </row>
    <row r="56" spans="1:9">
      <c r="A56" s="7" t="s">
        <v>58</v>
      </c>
      <c r="B56" s="5" t="s">
        <v>344</v>
      </c>
      <c r="C56" s="8">
        <v>6921</v>
      </c>
      <c r="D56" s="8">
        <v>6911</v>
      </c>
      <c r="E56" s="9">
        <v>6911</v>
      </c>
      <c r="F56" s="8">
        <v>0</v>
      </c>
      <c r="G56" s="8"/>
      <c r="H56" s="53">
        <v>0</v>
      </c>
      <c r="I56" s="8">
        <v>6911</v>
      </c>
    </row>
    <row r="57" spans="1:9">
      <c r="A57" s="7" t="s">
        <v>43</v>
      </c>
      <c r="B57" s="5" t="s">
        <v>430</v>
      </c>
      <c r="C57" s="8">
        <v>6569</v>
      </c>
      <c r="D57" s="8">
        <v>6553</v>
      </c>
      <c r="E57" s="9">
        <v>6553</v>
      </c>
      <c r="F57" s="8">
        <v>0</v>
      </c>
      <c r="G57" s="8"/>
      <c r="H57" s="53">
        <v>55</v>
      </c>
      <c r="I57" s="8">
        <v>6608</v>
      </c>
    </row>
    <row r="58" spans="1:9">
      <c r="A58" s="7" t="s">
        <v>78</v>
      </c>
      <c r="B58" s="5" t="s">
        <v>249</v>
      </c>
      <c r="C58" s="8">
        <v>2965</v>
      </c>
      <c r="D58" s="8">
        <v>2963</v>
      </c>
      <c r="E58" s="9">
        <v>2963</v>
      </c>
      <c r="F58" s="8">
        <v>0</v>
      </c>
      <c r="G58" s="8"/>
      <c r="H58" s="53">
        <v>6</v>
      </c>
      <c r="I58" s="8">
        <v>2969</v>
      </c>
    </row>
    <row r="59" spans="1:9">
      <c r="A59" s="7" t="s">
        <v>149</v>
      </c>
      <c r="B59" s="5" t="s">
        <v>302</v>
      </c>
      <c r="C59" s="8">
        <v>3834</v>
      </c>
      <c r="D59" s="8">
        <v>3848</v>
      </c>
      <c r="E59" s="9">
        <v>3848</v>
      </c>
      <c r="F59" s="8">
        <v>0</v>
      </c>
      <c r="G59" s="8"/>
      <c r="H59" s="53">
        <v>0</v>
      </c>
      <c r="I59" s="8">
        <v>3848</v>
      </c>
    </row>
    <row r="60" spans="1:9">
      <c r="A60" s="7" t="s">
        <v>145</v>
      </c>
      <c r="B60" s="5" t="s">
        <v>361</v>
      </c>
      <c r="C60" s="8">
        <v>4098</v>
      </c>
      <c r="D60" s="8">
        <v>4098</v>
      </c>
      <c r="E60" s="9">
        <v>4098</v>
      </c>
      <c r="F60" s="8">
        <v>0</v>
      </c>
      <c r="G60" s="8"/>
      <c r="H60" s="53">
        <v>0</v>
      </c>
      <c r="I60" s="8">
        <v>4098</v>
      </c>
    </row>
    <row r="61" spans="1:9">
      <c r="A61" s="7" t="s">
        <v>15</v>
      </c>
      <c r="B61" s="5" t="s">
        <v>201</v>
      </c>
      <c r="C61" s="8">
        <v>4364</v>
      </c>
      <c r="D61" s="8">
        <v>4354</v>
      </c>
      <c r="E61" s="9">
        <v>4354</v>
      </c>
      <c r="F61" s="8">
        <v>0</v>
      </c>
      <c r="G61" s="8"/>
      <c r="H61" s="53">
        <v>7</v>
      </c>
      <c r="I61" s="8">
        <v>4361</v>
      </c>
    </row>
    <row r="62" spans="1:9">
      <c r="A62" s="7" t="s">
        <v>119</v>
      </c>
      <c r="B62" s="5" t="s">
        <v>278</v>
      </c>
      <c r="C62" s="8">
        <v>7095</v>
      </c>
      <c r="D62" s="8">
        <v>7143</v>
      </c>
      <c r="E62" s="9">
        <v>7143</v>
      </c>
      <c r="F62" s="8">
        <v>0</v>
      </c>
      <c r="G62" s="8"/>
      <c r="H62" s="53">
        <v>30</v>
      </c>
      <c r="I62" s="8">
        <v>7173</v>
      </c>
    </row>
    <row r="63" spans="1:9">
      <c r="A63" s="7" t="s">
        <v>160</v>
      </c>
      <c r="B63" s="5" t="s">
        <v>366</v>
      </c>
      <c r="C63" s="8">
        <v>4450</v>
      </c>
      <c r="D63" s="8">
        <v>4443</v>
      </c>
      <c r="E63" s="9">
        <v>4462</v>
      </c>
      <c r="F63" s="8">
        <v>19</v>
      </c>
      <c r="G63" s="8"/>
      <c r="H63" s="53">
        <v>0</v>
      </c>
      <c r="I63" s="8">
        <v>4462</v>
      </c>
    </row>
    <row r="64" spans="1:9">
      <c r="A64" s="7" t="s">
        <v>35</v>
      </c>
      <c r="B64" s="5" t="s">
        <v>420</v>
      </c>
      <c r="C64" s="8">
        <v>3188</v>
      </c>
      <c r="D64" s="8">
        <v>3177</v>
      </c>
      <c r="E64" s="9">
        <v>3561</v>
      </c>
      <c r="F64" s="8">
        <v>384</v>
      </c>
      <c r="G64" s="8"/>
      <c r="H64" s="53">
        <v>42</v>
      </c>
      <c r="I64" s="8">
        <v>3603</v>
      </c>
    </row>
    <row r="65" spans="1:9">
      <c r="A65" s="7" t="s">
        <v>174</v>
      </c>
      <c r="B65" s="5" t="s">
        <v>379</v>
      </c>
      <c r="C65" s="8">
        <v>10589</v>
      </c>
      <c r="D65" s="8">
        <v>10545</v>
      </c>
      <c r="E65" s="9">
        <v>10545</v>
      </c>
      <c r="F65" s="8">
        <v>0</v>
      </c>
      <c r="G65" s="8"/>
      <c r="H65" s="53">
        <v>8</v>
      </c>
      <c r="I65" s="8">
        <v>10553</v>
      </c>
    </row>
    <row r="66" spans="1:9">
      <c r="A66" s="7" t="s">
        <v>169</v>
      </c>
      <c r="B66" s="5" t="s">
        <v>316</v>
      </c>
      <c r="C66" s="8">
        <v>13558</v>
      </c>
      <c r="D66" s="8">
        <v>13553</v>
      </c>
      <c r="E66" s="9">
        <v>13553</v>
      </c>
      <c r="F66" s="8">
        <v>0</v>
      </c>
      <c r="G66" s="8"/>
      <c r="H66" s="53">
        <v>26</v>
      </c>
      <c r="I66" s="8">
        <v>13579</v>
      </c>
    </row>
    <row r="67" spans="1:9">
      <c r="A67" s="7" t="s">
        <v>98</v>
      </c>
      <c r="B67" s="5" t="s">
        <v>355</v>
      </c>
      <c r="C67" s="8">
        <v>4972</v>
      </c>
      <c r="D67" s="8">
        <v>4958</v>
      </c>
      <c r="E67" s="9">
        <v>4958</v>
      </c>
      <c r="F67" s="8">
        <v>0</v>
      </c>
      <c r="G67" s="8"/>
      <c r="H67" s="53">
        <v>5</v>
      </c>
      <c r="I67" s="8">
        <v>4963</v>
      </c>
    </row>
    <row r="68" spans="1:9">
      <c r="A68" s="7" t="s">
        <v>44</v>
      </c>
      <c r="B68" s="5" t="s">
        <v>224</v>
      </c>
      <c r="C68" s="8">
        <v>5291</v>
      </c>
      <c r="D68" s="8">
        <v>5288</v>
      </c>
      <c r="E68" s="9">
        <v>5288</v>
      </c>
      <c r="F68" s="8">
        <v>0</v>
      </c>
      <c r="G68" s="8"/>
      <c r="H68" s="53">
        <v>3</v>
      </c>
      <c r="I68" s="8">
        <v>5291</v>
      </c>
    </row>
    <row r="69" spans="1:9">
      <c r="A69" s="7" t="s">
        <v>17</v>
      </c>
      <c r="B69" s="5" t="s">
        <v>202</v>
      </c>
      <c r="C69" s="8">
        <v>4377</v>
      </c>
      <c r="D69" s="8">
        <v>4356</v>
      </c>
      <c r="E69" s="9">
        <v>4356</v>
      </c>
      <c r="F69" s="8">
        <v>0</v>
      </c>
      <c r="G69" s="8"/>
      <c r="H69" s="53">
        <v>0</v>
      </c>
      <c r="I69" s="8">
        <v>4356</v>
      </c>
    </row>
    <row r="70" spans="1:9">
      <c r="A70" s="7" t="s">
        <v>121</v>
      </c>
      <c r="B70" s="5" t="s">
        <v>280</v>
      </c>
      <c r="C70" s="8">
        <v>6093</v>
      </c>
      <c r="D70" s="8">
        <v>6119</v>
      </c>
      <c r="E70" s="9">
        <v>6119</v>
      </c>
      <c r="F70" s="8">
        <v>0</v>
      </c>
      <c r="G70" s="8"/>
      <c r="H70" s="53">
        <v>0</v>
      </c>
      <c r="I70" s="8">
        <v>6119</v>
      </c>
    </row>
    <row r="71" spans="1:9">
      <c r="A71" s="7" t="s">
        <v>150</v>
      </c>
      <c r="B71" s="5" t="s">
        <v>363</v>
      </c>
      <c r="C71" s="8">
        <v>4911</v>
      </c>
      <c r="D71" s="8">
        <v>4914</v>
      </c>
      <c r="E71" s="9">
        <v>4914</v>
      </c>
      <c r="F71" s="8">
        <v>0</v>
      </c>
      <c r="G71" s="8"/>
      <c r="H71" s="53">
        <v>0</v>
      </c>
      <c r="I71" s="8">
        <v>4914</v>
      </c>
    </row>
    <row r="72" spans="1:9">
      <c r="A72" s="7" t="s">
        <v>18</v>
      </c>
      <c r="B72" s="5" t="s">
        <v>203</v>
      </c>
      <c r="C72" s="8">
        <v>2733</v>
      </c>
      <c r="D72" s="8">
        <v>2720</v>
      </c>
      <c r="E72" s="9">
        <v>2720</v>
      </c>
      <c r="F72" s="8">
        <v>0</v>
      </c>
      <c r="G72" s="8"/>
      <c r="H72" s="53">
        <v>1</v>
      </c>
      <c r="I72" s="8">
        <v>2721</v>
      </c>
    </row>
    <row r="73" spans="1:9">
      <c r="A73" s="7" t="s">
        <v>45</v>
      </c>
      <c r="B73" s="5" t="s">
        <v>341</v>
      </c>
      <c r="C73" s="8">
        <v>3090</v>
      </c>
      <c r="D73" s="8">
        <v>3073</v>
      </c>
      <c r="E73" s="9">
        <v>3073</v>
      </c>
      <c r="F73" s="8">
        <v>0</v>
      </c>
      <c r="G73" s="8"/>
      <c r="H73" s="53">
        <v>0</v>
      </c>
      <c r="I73" s="8">
        <v>3073</v>
      </c>
    </row>
    <row r="74" spans="1:9">
      <c r="A74" s="7" t="s">
        <v>122</v>
      </c>
      <c r="B74" s="5" t="s">
        <v>358</v>
      </c>
      <c r="C74" s="8">
        <v>3872</v>
      </c>
      <c r="D74" s="8">
        <v>3861</v>
      </c>
      <c r="E74" s="9">
        <v>3861</v>
      </c>
      <c r="F74" s="8">
        <v>0</v>
      </c>
      <c r="G74" s="8"/>
      <c r="H74" s="53">
        <v>0</v>
      </c>
      <c r="I74" s="8">
        <v>3861</v>
      </c>
    </row>
    <row r="75" spans="1:9">
      <c r="A75" s="7" t="s">
        <v>123</v>
      </c>
      <c r="B75" s="5" t="s">
        <v>281</v>
      </c>
      <c r="C75" s="8">
        <v>6363</v>
      </c>
      <c r="D75" s="8">
        <v>6398</v>
      </c>
      <c r="E75" s="9">
        <v>6398</v>
      </c>
      <c r="F75" s="8">
        <v>0</v>
      </c>
      <c r="G75" s="8"/>
      <c r="H75" s="53">
        <v>0</v>
      </c>
      <c r="I75" s="8">
        <v>6398</v>
      </c>
    </row>
    <row r="76" spans="1:9">
      <c r="A76" s="7" t="s">
        <v>46</v>
      </c>
      <c r="B76" s="5" t="s">
        <v>342</v>
      </c>
      <c r="C76" s="8">
        <v>3375</v>
      </c>
      <c r="D76" s="8">
        <v>3362</v>
      </c>
      <c r="E76" s="9">
        <v>3362</v>
      </c>
      <c r="F76" s="8">
        <v>0</v>
      </c>
      <c r="G76" s="8"/>
      <c r="H76" s="53">
        <v>2</v>
      </c>
      <c r="I76" s="8">
        <v>3364</v>
      </c>
    </row>
    <row r="77" spans="1:9">
      <c r="A77" s="7" t="s">
        <v>124</v>
      </c>
      <c r="B77" s="5" t="s">
        <v>282</v>
      </c>
      <c r="C77" s="8">
        <v>5260</v>
      </c>
      <c r="D77" s="8">
        <v>5283</v>
      </c>
      <c r="E77" s="9">
        <v>5283</v>
      </c>
      <c r="F77" s="8">
        <v>0</v>
      </c>
      <c r="G77" s="8"/>
      <c r="H77" s="53">
        <v>0</v>
      </c>
      <c r="I77" s="8">
        <v>5283</v>
      </c>
    </row>
    <row r="78" spans="1:9">
      <c r="A78" s="7" t="s">
        <v>3</v>
      </c>
      <c r="B78" s="5" t="s">
        <v>398</v>
      </c>
      <c r="C78" s="8">
        <v>6360</v>
      </c>
      <c r="D78" s="8">
        <v>6346</v>
      </c>
      <c r="E78" s="9">
        <v>6346</v>
      </c>
      <c r="F78" s="8">
        <v>0</v>
      </c>
      <c r="G78" s="8"/>
      <c r="H78" s="53">
        <v>29</v>
      </c>
      <c r="I78" s="8">
        <v>6375</v>
      </c>
    </row>
    <row r="79" spans="1:9">
      <c r="A79" s="7" t="s">
        <v>151</v>
      </c>
      <c r="B79" s="5" t="s">
        <v>364</v>
      </c>
      <c r="C79" s="8">
        <v>4016</v>
      </c>
      <c r="D79" s="8">
        <v>4014</v>
      </c>
      <c r="E79" s="9">
        <v>4014</v>
      </c>
      <c r="F79" s="8">
        <v>0</v>
      </c>
      <c r="G79" s="8"/>
      <c r="H79" s="53">
        <v>14</v>
      </c>
      <c r="I79" s="8">
        <v>4028</v>
      </c>
    </row>
    <row r="80" spans="1:9">
      <c r="A80" s="7" t="s">
        <v>125</v>
      </c>
      <c r="B80" s="5" t="s">
        <v>283</v>
      </c>
      <c r="C80" s="8">
        <v>5753</v>
      </c>
      <c r="D80" s="8">
        <v>5779</v>
      </c>
      <c r="E80" s="9">
        <v>5779</v>
      </c>
      <c r="F80" s="8">
        <v>0</v>
      </c>
      <c r="G80" s="8"/>
      <c r="H80" s="53">
        <v>2</v>
      </c>
      <c r="I80" s="8">
        <v>5781</v>
      </c>
    </row>
    <row r="81" spans="1:9">
      <c r="A81" s="7" t="s">
        <v>79</v>
      </c>
      <c r="B81" s="5" t="s">
        <v>250</v>
      </c>
      <c r="C81" s="8">
        <v>4045</v>
      </c>
      <c r="D81" s="8">
        <v>4038</v>
      </c>
      <c r="E81" s="9">
        <v>4038</v>
      </c>
      <c r="F81" s="8">
        <v>0</v>
      </c>
      <c r="G81" s="8"/>
      <c r="H81" s="53">
        <v>0</v>
      </c>
      <c r="I81" s="8">
        <v>4038</v>
      </c>
    </row>
    <row r="82" spans="1:9">
      <c r="A82" s="7" t="s">
        <v>99</v>
      </c>
      <c r="B82" s="5" t="s">
        <v>260</v>
      </c>
      <c r="C82" s="8">
        <v>13249</v>
      </c>
      <c r="D82" s="8">
        <v>13297</v>
      </c>
      <c r="E82" s="9">
        <v>13297</v>
      </c>
      <c r="F82" s="8">
        <v>0</v>
      </c>
      <c r="G82" s="8"/>
      <c r="H82" s="53">
        <v>0</v>
      </c>
      <c r="I82" s="8">
        <v>13297</v>
      </c>
    </row>
    <row r="83" spans="1:9">
      <c r="A83" s="7" t="s">
        <v>16</v>
      </c>
      <c r="B83" s="5" t="s">
        <v>337</v>
      </c>
      <c r="C83" s="8">
        <v>4694</v>
      </c>
      <c r="D83" s="8">
        <v>4673</v>
      </c>
      <c r="E83" s="9">
        <v>4673</v>
      </c>
      <c r="F83" s="8">
        <v>0</v>
      </c>
      <c r="G83" s="8"/>
      <c r="H83" s="53">
        <v>0</v>
      </c>
      <c r="I83" s="8">
        <v>4673</v>
      </c>
    </row>
    <row r="84" spans="1:9">
      <c r="A84" s="7" t="s">
        <v>184</v>
      </c>
      <c r="B84" s="5" t="s">
        <v>332</v>
      </c>
      <c r="C84" s="8">
        <v>3675</v>
      </c>
      <c r="D84" s="8">
        <v>3674</v>
      </c>
      <c r="E84" s="9">
        <v>3674</v>
      </c>
      <c r="F84" s="8">
        <v>0</v>
      </c>
      <c r="G84" s="8"/>
      <c r="H84" s="53">
        <v>28</v>
      </c>
      <c r="I84" s="8">
        <v>3702</v>
      </c>
    </row>
    <row r="85" spans="1:9">
      <c r="A85" s="7" t="s">
        <v>126</v>
      </c>
      <c r="B85" s="5" t="s">
        <v>284</v>
      </c>
      <c r="C85" s="8">
        <v>6326</v>
      </c>
      <c r="D85" s="8">
        <v>6370</v>
      </c>
      <c r="E85" s="9">
        <v>6370</v>
      </c>
      <c r="F85" s="8">
        <v>0</v>
      </c>
      <c r="G85" s="8"/>
      <c r="H85" s="53">
        <v>19</v>
      </c>
      <c r="I85" s="8">
        <v>6389</v>
      </c>
    </row>
    <row r="86" spans="1:9">
      <c r="A86" s="7" t="s">
        <v>153</v>
      </c>
      <c r="B86" s="5" t="s">
        <v>365</v>
      </c>
      <c r="C86" s="8">
        <v>4985</v>
      </c>
      <c r="D86" s="8">
        <v>4983</v>
      </c>
      <c r="E86" s="9">
        <v>4983</v>
      </c>
      <c r="F86" s="8">
        <v>0</v>
      </c>
      <c r="G86" s="8"/>
      <c r="H86" s="53">
        <v>0</v>
      </c>
      <c r="I86" s="8">
        <v>4983</v>
      </c>
    </row>
    <row r="87" spans="1:9">
      <c r="A87" s="7" t="s">
        <v>120</v>
      </c>
      <c r="B87" s="5" t="s">
        <v>279</v>
      </c>
      <c r="C87" s="8">
        <v>6064</v>
      </c>
      <c r="D87" s="8">
        <v>6105</v>
      </c>
      <c r="E87" s="9">
        <v>6105</v>
      </c>
      <c r="F87" s="8">
        <v>0</v>
      </c>
      <c r="G87" s="8"/>
      <c r="H87" s="53">
        <v>0</v>
      </c>
      <c r="I87" s="8">
        <v>6105</v>
      </c>
    </row>
    <row r="88" spans="1:9">
      <c r="A88" s="7" t="s">
        <v>47</v>
      </c>
      <c r="B88" s="5" t="s">
        <v>225</v>
      </c>
      <c r="C88" s="8">
        <v>6213</v>
      </c>
      <c r="D88" s="8">
        <v>6185</v>
      </c>
      <c r="E88" s="9">
        <v>6185</v>
      </c>
      <c r="F88" s="8">
        <v>0</v>
      </c>
      <c r="G88" s="8"/>
      <c r="H88" s="53">
        <v>10</v>
      </c>
      <c r="I88" s="8">
        <v>6195</v>
      </c>
    </row>
    <row r="89" spans="1:9">
      <c r="A89" s="7" t="s">
        <v>97</v>
      </c>
      <c r="B89" s="5" t="s">
        <v>354</v>
      </c>
      <c r="C89" s="8">
        <v>8515</v>
      </c>
      <c r="D89" s="8">
        <v>8501</v>
      </c>
      <c r="E89" s="9">
        <v>8501</v>
      </c>
      <c r="F89" s="8">
        <v>0</v>
      </c>
      <c r="G89" s="8"/>
      <c r="H89" s="53">
        <v>17</v>
      </c>
      <c r="I89" s="8">
        <v>8518</v>
      </c>
    </row>
    <row r="90" spans="1:9">
      <c r="A90" s="7" t="s">
        <v>161</v>
      </c>
      <c r="B90" s="5" t="s">
        <v>535</v>
      </c>
      <c r="C90" s="8">
        <v>3090</v>
      </c>
      <c r="D90" s="8">
        <v>3081</v>
      </c>
      <c r="E90" s="9">
        <v>3081</v>
      </c>
      <c r="F90" s="8">
        <v>0</v>
      </c>
      <c r="G90" s="8"/>
      <c r="H90" s="53">
        <v>0</v>
      </c>
      <c r="I90" s="8">
        <v>3081</v>
      </c>
    </row>
    <row r="91" spans="1:9">
      <c r="A91" s="7" t="s">
        <v>127</v>
      </c>
      <c r="B91" s="5" t="s">
        <v>285</v>
      </c>
      <c r="C91" s="8">
        <v>5021</v>
      </c>
      <c r="D91" s="8">
        <v>5060</v>
      </c>
      <c r="E91" s="9">
        <v>5060</v>
      </c>
      <c r="F91" s="8">
        <v>0</v>
      </c>
      <c r="G91" s="8"/>
      <c r="H91" s="53">
        <v>16</v>
      </c>
      <c r="I91" s="8">
        <v>5076</v>
      </c>
    </row>
    <row r="92" spans="1:9">
      <c r="A92" s="7" t="s">
        <v>170</v>
      </c>
      <c r="B92" s="5" t="s">
        <v>317</v>
      </c>
      <c r="C92" s="8">
        <v>12213</v>
      </c>
      <c r="D92" s="8">
        <v>12224</v>
      </c>
      <c r="E92" s="9">
        <v>12224</v>
      </c>
      <c r="F92" s="8">
        <v>0</v>
      </c>
      <c r="G92" s="8"/>
      <c r="H92" s="53">
        <v>43</v>
      </c>
      <c r="I92" s="8">
        <v>12267</v>
      </c>
    </row>
    <row r="93" spans="1:9">
      <c r="A93" s="7" t="s">
        <v>128</v>
      </c>
      <c r="B93" s="5" t="s">
        <v>286</v>
      </c>
      <c r="C93" s="8">
        <v>4284</v>
      </c>
      <c r="D93" s="8">
        <v>4315</v>
      </c>
      <c r="E93" s="9">
        <v>4315</v>
      </c>
      <c r="F93" s="8">
        <v>0</v>
      </c>
      <c r="G93" s="8"/>
      <c r="H93" s="53">
        <v>0</v>
      </c>
      <c r="I93" s="8">
        <v>4315</v>
      </c>
    </row>
    <row r="94" spans="1:9">
      <c r="A94" s="7" t="s">
        <v>21</v>
      </c>
      <c r="B94" s="5" t="s">
        <v>206</v>
      </c>
      <c r="C94" s="8">
        <v>3271</v>
      </c>
      <c r="D94" s="8">
        <v>3251</v>
      </c>
      <c r="E94" s="9">
        <v>3251</v>
      </c>
      <c r="F94" s="8">
        <v>0</v>
      </c>
      <c r="G94" s="8"/>
      <c r="H94" s="53">
        <v>200</v>
      </c>
      <c r="I94" s="8">
        <v>3451</v>
      </c>
    </row>
    <row r="95" spans="1:9">
      <c r="A95" s="7" t="s">
        <v>129</v>
      </c>
      <c r="B95" s="5" t="s">
        <v>287</v>
      </c>
      <c r="C95" s="8">
        <v>7656</v>
      </c>
      <c r="D95" s="8">
        <v>7684</v>
      </c>
      <c r="E95" s="9">
        <v>7684</v>
      </c>
      <c r="F95" s="8">
        <v>0</v>
      </c>
      <c r="G95" s="8"/>
      <c r="H95" s="53">
        <v>17</v>
      </c>
      <c r="I95" s="8">
        <v>7701</v>
      </c>
    </row>
    <row r="96" spans="1:9">
      <c r="A96" s="7" t="s">
        <v>373</v>
      </c>
      <c r="B96" s="5" t="s">
        <v>322</v>
      </c>
      <c r="C96" s="8">
        <v>17416</v>
      </c>
      <c r="D96" s="8">
        <v>17402</v>
      </c>
      <c r="E96" s="9">
        <v>17402</v>
      </c>
      <c r="F96" s="8">
        <v>0</v>
      </c>
      <c r="G96" s="8"/>
      <c r="H96" s="53">
        <v>30</v>
      </c>
      <c r="I96" s="8">
        <v>17432</v>
      </c>
    </row>
    <row r="97" spans="1:9">
      <c r="A97" s="7" t="s">
        <v>61</v>
      </c>
      <c r="B97" s="5" t="s">
        <v>236</v>
      </c>
      <c r="C97" s="8">
        <v>7752</v>
      </c>
      <c r="D97" s="8">
        <v>7740</v>
      </c>
      <c r="E97" s="9">
        <v>7740</v>
      </c>
      <c r="F97" s="8">
        <v>0</v>
      </c>
      <c r="G97" s="8"/>
      <c r="H97" s="53">
        <v>0</v>
      </c>
      <c r="I97" s="8">
        <v>7740</v>
      </c>
    </row>
    <row r="98" spans="1:9">
      <c r="A98" s="7" t="s">
        <v>130</v>
      </c>
      <c r="B98" s="5" t="s">
        <v>288</v>
      </c>
      <c r="C98" s="8">
        <v>6651</v>
      </c>
      <c r="D98" s="8">
        <v>6694</v>
      </c>
      <c r="E98" s="9">
        <v>6694</v>
      </c>
      <c r="F98" s="8">
        <v>0</v>
      </c>
      <c r="G98" s="8"/>
      <c r="H98" s="53">
        <v>0</v>
      </c>
      <c r="I98" s="8">
        <v>6694</v>
      </c>
    </row>
    <row r="99" spans="1:9">
      <c r="A99" s="7" t="s">
        <v>56</v>
      </c>
      <c r="B99" s="5" t="s">
        <v>232</v>
      </c>
      <c r="C99" s="8">
        <v>5146</v>
      </c>
      <c r="D99" s="8">
        <v>5144</v>
      </c>
      <c r="E99" s="9">
        <v>5144</v>
      </c>
      <c r="F99" s="8">
        <v>0</v>
      </c>
      <c r="G99" s="8"/>
      <c r="H99" s="53">
        <v>24</v>
      </c>
      <c r="I99" s="8">
        <v>5168</v>
      </c>
    </row>
    <row r="100" spans="1:9">
      <c r="A100" s="7" t="s">
        <v>62</v>
      </c>
      <c r="B100" s="5" t="s">
        <v>237</v>
      </c>
      <c r="C100" s="8">
        <v>4962</v>
      </c>
      <c r="D100" s="8">
        <v>4954</v>
      </c>
      <c r="E100" s="9">
        <v>4857</v>
      </c>
      <c r="F100" s="8">
        <v>-97</v>
      </c>
      <c r="G100" s="8"/>
      <c r="H100" s="53">
        <v>48</v>
      </c>
      <c r="I100" s="8">
        <v>4905</v>
      </c>
    </row>
    <row r="101" spans="1:9">
      <c r="A101" s="7" t="s">
        <v>176</v>
      </c>
      <c r="B101" s="5" t="s">
        <v>326</v>
      </c>
      <c r="C101" s="8">
        <v>10562</v>
      </c>
      <c r="D101" s="8">
        <v>10506</v>
      </c>
      <c r="E101" s="9">
        <v>10506</v>
      </c>
      <c r="F101" s="8">
        <v>0</v>
      </c>
      <c r="G101" s="8"/>
      <c r="H101" s="53">
        <v>0</v>
      </c>
      <c r="I101" s="8">
        <v>10506</v>
      </c>
    </row>
    <row r="102" spans="1:9">
      <c r="A102" s="7" t="s">
        <v>100</v>
      </c>
      <c r="B102" s="5" t="s">
        <v>261</v>
      </c>
      <c r="C102" s="8">
        <v>4716</v>
      </c>
      <c r="D102" s="8">
        <v>4737</v>
      </c>
      <c r="E102" s="9">
        <v>4737</v>
      </c>
      <c r="F102" s="8">
        <v>0</v>
      </c>
      <c r="G102" s="8"/>
      <c r="H102" s="53">
        <v>88</v>
      </c>
      <c r="I102" s="8">
        <v>4825</v>
      </c>
    </row>
    <row r="103" spans="1:9">
      <c r="A103" s="7" t="s">
        <v>175</v>
      </c>
      <c r="B103" s="5" t="s">
        <v>321</v>
      </c>
      <c r="C103" s="8">
        <v>12242</v>
      </c>
      <c r="D103" s="8">
        <v>12238</v>
      </c>
      <c r="E103" s="9">
        <v>12238</v>
      </c>
      <c r="F103" s="8">
        <v>0</v>
      </c>
      <c r="G103" s="8"/>
      <c r="H103" s="53">
        <v>34</v>
      </c>
      <c r="I103" s="8">
        <v>12272</v>
      </c>
    </row>
    <row r="104" spans="1:9">
      <c r="A104" s="7" t="s">
        <v>63</v>
      </c>
      <c r="B104" s="5" t="s">
        <v>345</v>
      </c>
      <c r="C104" s="8">
        <v>4054</v>
      </c>
      <c r="D104" s="8">
        <v>4044</v>
      </c>
      <c r="E104" s="9">
        <v>4044</v>
      </c>
      <c r="F104" s="8">
        <v>0</v>
      </c>
      <c r="G104" s="8"/>
      <c r="H104" s="53">
        <v>12</v>
      </c>
      <c r="I104" s="8">
        <v>4056</v>
      </c>
    </row>
    <row r="105" spans="1:9">
      <c r="A105" s="7" t="s">
        <v>152</v>
      </c>
      <c r="B105" s="5" t="s">
        <v>303</v>
      </c>
      <c r="C105" s="8">
        <v>6482</v>
      </c>
      <c r="D105" s="8">
        <v>6495</v>
      </c>
      <c r="E105" s="9">
        <v>6495</v>
      </c>
      <c r="F105" s="8">
        <v>0</v>
      </c>
      <c r="G105" s="8"/>
      <c r="H105" s="53">
        <v>10</v>
      </c>
      <c r="I105" s="8">
        <v>6505</v>
      </c>
    </row>
    <row r="106" spans="1:9">
      <c r="A106" s="7" t="s">
        <v>135</v>
      </c>
      <c r="B106" s="5" t="s">
        <v>293</v>
      </c>
      <c r="C106" s="8">
        <v>4421</v>
      </c>
      <c r="D106" s="8">
        <v>4445</v>
      </c>
      <c r="E106" s="9">
        <v>4445</v>
      </c>
      <c r="F106" s="8">
        <v>0</v>
      </c>
      <c r="G106" s="8"/>
      <c r="H106" s="53">
        <v>28</v>
      </c>
      <c r="I106" s="8">
        <v>4473</v>
      </c>
    </row>
    <row r="107" spans="1:9">
      <c r="A107" s="7" t="s">
        <v>101</v>
      </c>
      <c r="B107" s="5" t="s">
        <v>262</v>
      </c>
      <c r="C107" s="8">
        <v>8338</v>
      </c>
      <c r="D107" s="8">
        <v>8338</v>
      </c>
      <c r="E107" s="9">
        <v>8338</v>
      </c>
      <c r="F107" s="8">
        <v>0</v>
      </c>
      <c r="G107" s="8"/>
      <c r="H107" s="53">
        <v>7</v>
      </c>
      <c r="I107" s="8">
        <v>8345</v>
      </c>
    </row>
    <row r="108" spans="1:9">
      <c r="A108" s="7" t="s">
        <v>64</v>
      </c>
      <c r="B108" s="5" t="s">
        <v>238</v>
      </c>
      <c r="C108" s="8">
        <v>5964</v>
      </c>
      <c r="D108" s="8">
        <v>5998</v>
      </c>
      <c r="E108" s="9">
        <v>5998</v>
      </c>
      <c r="F108" s="8">
        <v>0</v>
      </c>
      <c r="G108" s="8"/>
      <c r="H108" s="53">
        <v>38</v>
      </c>
      <c r="I108" s="8">
        <v>6036</v>
      </c>
    </row>
    <row r="109" spans="1:9">
      <c r="A109" s="7" t="s">
        <v>22</v>
      </c>
      <c r="B109" s="5" t="s">
        <v>207</v>
      </c>
      <c r="C109" s="8">
        <v>7648.86</v>
      </c>
      <c r="D109" s="8">
        <v>3378</v>
      </c>
      <c r="E109" s="9">
        <v>7229</v>
      </c>
      <c r="F109" s="8">
        <v>3851</v>
      </c>
      <c r="G109" s="8"/>
      <c r="H109" s="53">
        <v>8</v>
      </c>
      <c r="I109" s="8">
        <v>7237</v>
      </c>
    </row>
    <row r="110" spans="1:9">
      <c r="A110" s="7" t="s">
        <v>65</v>
      </c>
      <c r="B110" s="5" t="s">
        <v>239</v>
      </c>
      <c r="C110" s="8">
        <v>13756</v>
      </c>
      <c r="D110" s="8">
        <v>13767</v>
      </c>
      <c r="E110" s="9">
        <v>13767</v>
      </c>
      <c r="F110" s="8">
        <v>0</v>
      </c>
      <c r="G110" s="8"/>
      <c r="H110" s="53">
        <v>32</v>
      </c>
      <c r="I110" s="8">
        <v>13799</v>
      </c>
    </row>
    <row r="111" spans="1:9">
      <c r="A111" s="7" t="s">
        <v>66</v>
      </c>
      <c r="B111" s="5" t="s">
        <v>475</v>
      </c>
      <c r="C111" s="8">
        <v>2793</v>
      </c>
      <c r="D111" s="8">
        <v>2790</v>
      </c>
      <c r="E111" s="9">
        <v>2790</v>
      </c>
      <c r="F111" s="8">
        <v>0</v>
      </c>
      <c r="G111" s="8"/>
      <c r="H111" s="53">
        <v>0</v>
      </c>
      <c r="I111" s="8">
        <v>2790</v>
      </c>
    </row>
    <row r="112" spans="1:9">
      <c r="A112" s="7" t="s">
        <v>131</v>
      </c>
      <c r="B112" s="5" t="s">
        <v>289</v>
      </c>
      <c r="C112" s="8">
        <v>7561</v>
      </c>
      <c r="D112" s="8">
        <v>7619</v>
      </c>
      <c r="E112" s="9">
        <v>7619</v>
      </c>
      <c r="F112" s="8">
        <v>0</v>
      </c>
      <c r="G112" s="8"/>
      <c r="H112" s="53">
        <v>0</v>
      </c>
      <c r="I112" s="8">
        <v>7619</v>
      </c>
    </row>
    <row r="113" spans="1:9">
      <c r="A113" s="7" t="s">
        <v>2</v>
      </c>
      <c r="B113" s="5" t="s">
        <v>191</v>
      </c>
      <c r="C113" s="8">
        <v>5413</v>
      </c>
      <c r="D113" s="8">
        <v>5393</v>
      </c>
      <c r="E113" s="9">
        <v>5393</v>
      </c>
      <c r="F113" s="8">
        <v>0</v>
      </c>
      <c r="G113" s="8"/>
      <c r="H113" s="53">
        <v>8</v>
      </c>
      <c r="I113" s="8">
        <v>5401</v>
      </c>
    </row>
    <row r="114" spans="1:9">
      <c r="A114" s="7" t="s">
        <v>102</v>
      </c>
      <c r="B114" s="5" t="s">
        <v>263</v>
      </c>
      <c r="C114" s="8">
        <v>7148</v>
      </c>
      <c r="D114" s="8">
        <v>7159</v>
      </c>
      <c r="E114" s="9">
        <v>7159</v>
      </c>
      <c r="F114" s="8">
        <v>0</v>
      </c>
      <c r="G114" s="8"/>
      <c r="H114" s="53">
        <v>0</v>
      </c>
      <c r="I114" s="8">
        <v>7159</v>
      </c>
    </row>
    <row r="115" spans="1:9">
      <c r="A115" s="7" t="s">
        <v>185</v>
      </c>
      <c r="B115" s="5" t="s">
        <v>371</v>
      </c>
      <c r="C115" s="8">
        <v>4672</v>
      </c>
      <c r="D115" s="8">
        <v>4663</v>
      </c>
      <c r="E115" s="9">
        <v>4663</v>
      </c>
      <c r="F115" s="8">
        <v>0</v>
      </c>
      <c r="G115" s="8"/>
      <c r="H115" s="53">
        <v>25</v>
      </c>
      <c r="I115" s="8">
        <v>4688</v>
      </c>
    </row>
    <row r="116" spans="1:9">
      <c r="A116" s="7" t="s">
        <v>48</v>
      </c>
      <c r="B116" s="5" t="s">
        <v>226</v>
      </c>
      <c r="C116" s="8">
        <v>3614</v>
      </c>
      <c r="D116" s="8">
        <v>3594</v>
      </c>
      <c r="E116" s="9">
        <v>3594</v>
      </c>
      <c r="F116" s="8">
        <v>0</v>
      </c>
      <c r="G116" s="8"/>
      <c r="H116" s="53">
        <v>3</v>
      </c>
      <c r="I116" s="8">
        <v>3597</v>
      </c>
    </row>
    <row r="117" spans="1:9">
      <c r="A117" s="7" t="s">
        <v>159</v>
      </c>
      <c r="B117" s="5" t="s">
        <v>309</v>
      </c>
      <c r="C117" s="8">
        <v>4749</v>
      </c>
      <c r="D117" s="8">
        <v>4761</v>
      </c>
      <c r="E117" s="9">
        <v>4761</v>
      </c>
      <c r="F117" s="8">
        <v>0</v>
      </c>
      <c r="G117" s="8"/>
      <c r="H117" s="53">
        <v>10</v>
      </c>
      <c r="I117" s="8">
        <v>4771</v>
      </c>
    </row>
    <row r="118" spans="1:9">
      <c r="A118" s="7" t="s">
        <v>49</v>
      </c>
      <c r="B118" s="5" t="s">
        <v>227</v>
      </c>
      <c r="C118" s="8">
        <v>4135</v>
      </c>
      <c r="D118" s="8">
        <v>4133</v>
      </c>
      <c r="E118" s="9">
        <v>4133</v>
      </c>
      <c r="F118" s="8">
        <v>0</v>
      </c>
      <c r="G118" s="8"/>
      <c r="H118" s="53">
        <v>0</v>
      </c>
      <c r="I118" s="8">
        <v>4133</v>
      </c>
    </row>
    <row r="119" spans="1:9">
      <c r="A119" s="7" t="s">
        <v>50</v>
      </c>
      <c r="B119" s="5" t="s">
        <v>228</v>
      </c>
      <c r="C119" s="8">
        <v>3758</v>
      </c>
      <c r="D119" s="8">
        <v>3750</v>
      </c>
      <c r="E119" s="9">
        <v>3847</v>
      </c>
      <c r="F119" s="8">
        <v>97</v>
      </c>
      <c r="G119" s="8"/>
      <c r="H119" s="53">
        <v>54</v>
      </c>
      <c r="I119" s="8">
        <v>3901</v>
      </c>
    </row>
    <row r="120" spans="1:9">
      <c r="A120" s="7" t="s">
        <v>103</v>
      </c>
      <c r="B120" s="5" t="s">
        <v>264</v>
      </c>
      <c r="C120" s="8">
        <v>3726</v>
      </c>
      <c r="D120" s="8">
        <v>3719</v>
      </c>
      <c r="E120" s="9">
        <v>3719</v>
      </c>
      <c r="F120" s="8">
        <v>0</v>
      </c>
      <c r="G120" s="8"/>
      <c r="H120" s="53">
        <v>49</v>
      </c>
      <c r="I120" s="8">
        <v>3768</v>
      </c>
    </row>
    <row r="121" spans="1:9">
      <c r="A121" s="7" t="s">
        <v>80</v>
      </c>
      <c r="B121" s="5" t="s">
        <v>251</v>
      </c>
      <c r="C121" s="8">
        <v>4622</v>
      </c>
      <c r="D121" s="8">
        <v>4599</v>
      </c>
      <c r="E121" s="9">
        <v>4599</v>
      </c>
      <c r="F121" s="8">
        <v>0</v>
      </c>
      <c r="G121" s="8"/>
      <c r="H121" s="53">
        <v>16</v>
      </c>
      <c r="I121" s="8">
        <v>4615</v>
      </c>
    </row>
    <row r="122" spans="1:9">
      <c r="A122" s="7" t="s">
        <v>177</v>
      </c>
      <c r="B122" s="5" t="s">
        <v>327</v>
      </c>
      <c r="C122" s="8">
        <v>4694</v>
      </c>
      <c r="D122" s="8">
        <v>4688</v>
      </c>
      <c r="E122" s="9">
        <v>4688</v>
      </c>
      <c r="F122" s="8">
        <v>0</v>
      </c>
      <c r="G122" s="8"/>
      <c r="H122" s="53">
        <v>9</v>
      </c>
      <c r="I122" s="8">
        <v>4697</v>
      </c>
    </row>
    <row r="123" spans="1:9">
      <c r="A123" s="7" t="s">
        <v>154</v>
      </c>
      <c r="B123" s="5" t="s">
        <v>304</v>
      </c>
      <c r="C123" s="8">
        <v>7612</v>
      </c>
      <c r="D123" s="8">
        <v>7619</v>
      </c>
      <c r="E123" s="9">
        <v>7619</v>
      </c>
      <c r="F123" s="8">
        <v>0</v>
      </c>
      <c r="G123" s="8"/>
      <c r="H123" s="53">
        <v>43</v>
      </c>
      <c r="I123" s="8">
        <v>7662</v>
      </c>
    </row>
    <row r="124" spans="1:9">
      <c r="A124" s="7" t="s">
        <v>4</v>
      </c>
      <c r="B124" s="5" t="s">
        <v>192</v>
      </c>
      <c r="C124" s="8">
        <v>6996</v>
      </c>
      <c r="D124" s="8">
        <v>6959</v>
      </c>
      <c r="E124" s="9">
        <v>6959</v>
      </c>
      <c r="F124" s="8">
        <v>0</v>
      </c>
      <c r="G124" s="8"/>
      <c r="H124" s="53">
        <v>5</v>
      </c>
      <c r="I124" s="8">
        <v>6964</v>
      </c>
    </row>
    <row r="125" spans="1:9">
      <c r="A125" s="7" t="s">
        <v>104</v>
      </c>
      <c r="B125" s="5" t="s">
        <v>265</v>
      </c>
      <c r="C125" s="8">
        <v>4506</v>
      </c>
      <c r="D125" s="8">
        <v>4504</v>
      </c>
      <c r="E125" s="9">
        <v>4645</v>
      </c>
      <c r="F125" s="8">
        <v>141</v>
      </c>
      <c r="G125" s="8"/>
      <c r="H125" s="53">
        <v>0</v>
      </c>
      <c r="I125" s="8">
        <v>4645</v>
      </c>
    </row>
    <row r="126" spans="1:9">
      <c r="A126" s="7" t="s">
        <v>68</v>
      </c>
      <c r="B126" s="5" t="s">
        <v>241</v>
      </c>
      <c r="C126" s="8">
        <v>7372</v>
      </c>
      <c r="D126" s="8">
        <v>7356</v>
      </c>
      <c r="E126" s="9">
        <v>7356</v>
      </c>
      <c r="F126" s="8">
        <v>0</v>
      </c>
      <c r="G126" s="8"/>
      <c r="H126" s="53">
        <v>0</v>
      </c>
      <c r="I126" s="8">
        <v>7356</v>
      </c>
    </row>
    <row r="127" spans="1:9">
      <c r="A127" s="7" t="s">
        <v>69</v>
      </c>
      <c r="B127" s="5" t="s">
        <v>346</v>
      </c>
      <c r="C127" s="8">
        <v>3242</v>
      </c>
      <c r="D127" s="8">
        <v>3238</v>
      </c>
      <c r="E127" s="9">
        <v>3238</v>
      </c>
      <c r="F127" s="8">
        <v>0</v>
      </c>
      <c r="G127" s="8"/>
      <c r="H127" s="53">
        <v>176</v>
      </c>
      <c r="I127" s="8">
        <v>3414</v>
      </c>
    </row>
    <row r="128" spans="1:9">
      <c r="A128" s="7" t="s">
        <v>70</v>
      </c>
      <c r="B128" s="5" t="s">
        <v>242</v>
      </c>
      <c r="C128" s="8">
        <v>2022</v>
      </c>
      <c r="D128" s="8">
        <v>2020</v>
      </c>
      <c r="E128" s="9">
        <v>2020</v>
      </c>
      <c r="F128" s="8">
        <v>0</v>
      </c>
      <c r="G128" s="8"/>
      <c r="H128" s="53">
        <v>0</v>
      </c>
      <c r="I128" s="8">
        <v>2020</v>
      </c>
    </row>
    <row r="129" spans="1:9">
      <c r="A129" s="7" t="s">
        <v>13</v>
      </c>
      <c r="B129" s="5" t="s">
        <v>199</v>
      </c>
      <c r="C129" s="8">
        <v>5138</v>
      </c>
      <c r="D129" s="8">
        <v>5124</v>
      </c>
      <c r="E129" s="9">
        <v>5124</v>
      </c>
      <c r="F129" s="8">
        <v>0</v>
      </c>
      <c r="G129" s="8"/>
      <c r="H129" s="53">
        <v>0</v>
      </c>
      <c r="I129" s="8">
        <v>5124</v>
      </c>
    </row>
    <row r="130" spans="1:9">
      <c r="A130" s="7" t="s">
        <v>162</v>
      </c>
      <c r="B130" s="5" t="s">
        <v>310</v>
      </c>
      <c r="C130" s="8">
        <v>14609</v>
      </c>
      <c r="D130" s="8">
        <v>14595</v>
      </c>
      <c r="E130" s="9">
        <v>14595</v>
      </c>
      <c r="F130" s="8">
        <v>0</v>
      </c>
      <c r="G130" s="8"/>
      <c r="H130" s="53">
        <v>18</v>
      </c>
      <c r="I130" s="8">
        <v>14613</v>
      </c>
    </row>
    <row r="131" spans="1:9">
      <c r="A131" s="7" t="s">
        <v>163</v>
      </c>
      <c r="B131" s="5" t="s">
        <v>311</v>
      </c>
      <c r="C131" s="8">
        <v>4683</v>
      </c>
      <c r="D131" s="8">
        <v>4681</v>
      </c>
      <c r="E131" s="9">
        <v>4675</v>
      </c>
      <c r="F131" s="8">
        <v>-6</v>
      </c>
      <c r="G131" s="8"/>
      <c r="H131" s="53">
        <v>0</v>
      </c>
      <c r="I131" s="8">
        <v>4675</v>
      </c>
    </row>
    <row r="132" spans="1:9">
      <c r="A132" s="7" t="s">
        <v>132</v>
      </c>
      <c r="B132" s="5" t="s">
        <v>290</v>
      </c>
      <c r="C132" s="8">
        <v>6510</v>
      </c>
      <c r="D132" s="8">
        <v>6574</v>
      </c>
      <c r="E132" s="9">
        <v>6574</v>
      </c>
      <c r="F132" s="8">
        <v>0</v>
      </c>
      <c r="G132" s="8"/>
      <c r="H132" s="53">
        <v>0</v>
      </c>
      <c r="I132" s="8">
        <v>6574</v>
      </c>
    </row>
    <row r="133" spans="1:9">
      <c r="A133" s="7" t="s">
        <v>82</v>
      </c>
      <c r="B133" s="5" t="s">
        <v>348</v>
      </c>
      <c r="C133" s="8">
        <v>3739</v>
      </c>
      <c r="D133" s="8">
        <v>3728</v>
      </c>
      <c r="E133" s="9">
        <v>3728</v>
      </c>
      <c r="F133" s="8">
        <v>0</v>
      </c>
      <c r="G133" s="8"/>
      <c r="H133" s="53">
        <v>0</v>
      </c>
      <c r="I133" s="8">
        <v>3728</v>
      </c>
    </row>
    <row r="134" spans="1:9">
      <c r="A134" s="7" t="s">
        <v>133</v>
      </c>
      <c r="B134" s="5" t="s">
        <v>291</v>
      </c>
      <c r="C134" s="8">
        <v>4312</v>
      </c>
      <c r="D134" s="8">
        <v>4335</v>
      </c>
      <c r="E134" s="9">
        <v>4335</v>
      </c>
      <c r="F134" s="8">
        <v>0</v>
      </c>
      <c r="G134" s="8"/>
      <c r="H134" s="53">
        <v>0</v>
      </c>
      <c r="I134" s="8">
        <v>4335</v>
      </c>
    </row>
    <row r="135" spans="1:9">
      <c r="A135" s="7" t="s">
        <v>51</v>
      </c>
      <c r="B135" s="5" t="s">
        <v>229</v>
      </c>
      <c r="C135" s="8">
        <v>5500</v>
      </c>
      <c r="D135" s="8">
        <v>5481</v>
      </c>
      <c r="E135" s="9">
        <v>5481</v>
      </c>
      <c r="F135" s="8">
        <v>0</v>
      </c>
      <c r="G135" s="8"/>
      <c r="H135" s="53">
        <v>3</v>
      </c>
      <c r="I135" s="8">
        <v>5484</v>
      </c>
    </row>
    <row r="136" spans="1:9">
      <c r="A136" s="7" t="s">
        <v>71</v>
      </c>
      <c r="B136" s="5" t="s">
        <v>243</v>
      </c>
      <c r="C136" s="8">
        <v>2719</v>
      </c>
      <c r="D136" s="8">
        <v>2718</v>
      </c>
      <c r="E136" s="9">
        <v>2718</v>
      </c>
      <c r="F136" s="8">
        <v>0</v>
      </c>
      <c r="G136" s="8"/>
      <c r="H136" s="53">
        <v>20</v>
      </c>
      <c r="I136" s="8">
        <v>2738</v>
      </c>
    </row>
    <row r="137" spans="1:9">
      <c r="A137" s="7" t="s">
        <v>19</v>
      </c>
      <c r="B137" s="5" t="s">
        <v>204</v>
      </c>
      <c r="C137" s="8">
        <v>5534</v>
      </c>
      <c r="D137" s="8">
        <v>5547</v>
      </c>
      <c r="E137" s="9">
        <v>5547</v>
      </c>
      <c r="F137" s="8">
        <v>0</v>
      </c>
      <c r="G137" s="8"/>
      <c r="H137" s="53">
        <v>0</v>
      </c>
      <c r="I137" s="8">
        <v>5547</v>
      </c>
    </row>
    <row r="138" spans="1:9">
      <c r="A138" s="7" t="s">
        <v>83</v>
      </c>
      <c r="B138" s="5" t="s">
        <v>349</v>
      </c>
      <c r="C138" s="8">
        <v>11486</v>
      </c>
      <c r="D138" s="8">
        <v>11494</v>
      </c>
      <c r="E138" s="9">
        <v>11406</v>
      </c>
      <c r="F138" s="8">
        <v>-88</v>
      </c>
      <c r="G138" s="8"/>
      <c r="H138" s="53">
        <v>61</v>
      </c>
      <c r="I138" s="8">
        <v>11467</v>
      </c>
    </row>
    <row r="139" spans="1:9">
      <c r="A139" s="7" t="s">
        <v>52</v>
      </c>
      <c r="B139" s="5" t="s">
        <v>343</v>
      </c>
      <c r="C139" s="8">
        <v>2491</v>
      </c>
      <c r="D139" s="8">
        <v>2477</v>
      </c>
      <c r="E139" s="9">
        <v>2477</v>
      </c>
      <c r="F139" s="8">
        <v>0</v>
      </c>
      <c r="G139" s="8"/>
      <c r="H139" s="53">
        <v>0</v>
      </c>
      <c r="I139" s="8">
        <v>2477</v>
      </c>
    </row>
    <row r="140" spans="1:9">
      <c r="A140" s="7" t="s">
        <v>53</v>
      </c>
      <c r="B140" s="5" t="s">
        <v>230</v>
      </c>
      <c r="C140" s="8">
        <v>12634</v>
      </c>
      <c r="D140" s="8">
        <v>12612</v>
      </c>
      <c r="E140" s="9">
        <v>12612</v>
      </c>
      <c r="F140" s="8">
        <v>0</v>
      </c>
      <c r="G140" s="8"/>
      <c r="H140" s="53">
        <v>28</v>
      </c>
      <c r="I140" s="8">
        <v>12640</v>
      </c>
    </row>
    <row r="141" spans="1:9">
      <c r="A141" s="7" t="s">
        <v>84</v>
      </c>
      <c r="B141" s="5" t="s">
        <v>253</v>
      </c>
      <c r="C141" s="8">
        <v>6584</v>
      </c>
      <c r="D141" s="8">
        <v>6566</v>
      </c>
      <c r="E141" s="9">
        <v>6566</v>
      </c>
      <c r="F141" s="8">
        <v>0</v>
      </c>
      <c r="G141" s="8"/>
      <c r="H141" s="53">
        <v>43</v>
      </c>
      <c r="I141" s="8">
        <v>6609</v>
      </c>
    </row>
    <row r="142" spans="1:9">
      <c r="A142" s="7" t="s">
        <v>171</v>
      </c>
      <c r="B142" s="5" t="s">
        <v>318</v>
      </c>
      <c r="C142" s="8">
        <v>11850</v>
      </c>
      <c r="D142" s="8">
        <v>11840</v>
      </c>
      <c r="E142" s="9">
        <v>11840</v>
      </c>
      <c r="F142" s="8">
        <v>0</v>
      </c>
      <c r="G142" s="8"/>
      <c r="H142" s="53">
        <v>12</v>
      </c>
      <c r="I142" s="8">
        <v>11852</v>
      </c>
    </row>
    <row r="143" spans="1:9">
      <c r="A143" s="7" t="s">
        <v>23</v>
      </c>
      <c r="B143" s="5" t="s">
        <v>208</v>
      </c>
      <c r="C143" s="8">
        <v>3809</v>
      </c>
      <c r="D143" s="8">
        <v>3794</v>
      </c>
      <c r="E143" s="9">
        <v>3794</v>
      </c>
      <c r="F143" s="8">
        <v>0</v>
      </c>
      <c r="G143" s="8"/>
      <c r="H143" s="53">
        <v>34</v>
      </c>
      <c r="I143" s="8">
        <v>3828</v>
      </c>
    </row>
    <row r="144" spans="1:9">
      <c r="A144" s="7" t="s">
        <v>85</v>
      </c>
      <c r="B144" s="5" t="s">
        <v>483</v>
      </c>
      <c r="C144" s="8">
        <v>4727</v>
      </c>
      <c r="D144" s="8">
        <v>4713</v>
      </c>
      <c r="E144" s="9">
        <v>4713</v>
      </c>
      <c r="F144" s="8">
        <v>0</v>
      </c>
      <c r="G144" s="8"/>
      <c r="H144" s="53">
        <v>7</v>
      </c>
      <c r="I144" s="8">
        <v>4720</v>
      </c>
    </row>
    <row r="145" spans="1:9">
      <c r="A145" s="7" t="s">
        <v>164</v>
      </c>
      <c r="B145" s="5" t="s">
        <v>312</v>
      </c>
      <c r="C145" s="8">
        <v>4531</v>
      </c>
      <c r="D145" s="8">
        <v>4521</v>
      </c>
      <c r="E145" s="9">
        <v>4508</v>
      </c>
      <c r="F145" s="8">
        <v>-13</v>
      </c>
      <c r="G145" s="8"/>
      <c r="H145" s="53">
        <v>0</v>
      </c>
      <c r="I145" s="8">
        <v>4508</v>
      </c>
    </row>
    <row r="146" spans="1:9">
      <c r="A146" s="7" t="s">
        <v>155</v>
      </c>
      <c r="B146" s="5" t="s">
        <v>305</v>
      </c>
      <c r="C146" s="8">
        <v>4403</v>
      </c>
      <c r="D146" s="8">
        <v>4393</v>
      </c>
      <c r="E146" s="9">
        <v>4393</v>
      </c>
      <c r="F146" s="8">
        <v>0</v>
      </c>
      <c r="G146" s="8"/>
      <c r="H146" s="53">
        <v>0</v>
      </c>
      <c r="I146" s="8">
        <v>4393</v>
      </c>
    </row>
    <row r="147" spans="1:9">
      <c r="A147" s="7" t="s">
        <v>178</v>
      </c>
      <c r="B147" s="5" t="s">
        <v>328</v>
      </c>
      <c r="C147" s="8">
        <v>3488</v>
      </c>
      <c r="D147" s="8">
        <v>3493</v>
      </c>
      <c r="E147" s="9">
        <v>3493</v>
      </c>
      <c r="F147" s="8">
        <v>0</v>
      </c>
      <c r="G147" s="8"/>
      <c r="H147" s="53">
        <v>0</v>
      </c>
      <c r="I147" s="8">
        <v>3493</v>
      </c>
    </row>
    <row r="148" spans="1:9">
      <c r="A148" s="7" t="s">
        <v>105</v>
      </c>
      <c r="B148" s="5" t="s">
        <v>266</v>
      </c>
      <c r="C148" s="8">
        <v>5086</v>
      </c>
      <c r="D148" s="8">
        <v>5097</v>
      </c>
      <c r="E148" s="9">
        <v>4956</v>
      </c>
      <c r="F148" s="8">
        <v>-141</v>
      </c>
      <c r="G148" s="8"/>
      <c r="H148" s="53">
        <v>0</v>
      </c>
      <c r="I148" s="8">
        <v>4956</v>
      </c>
    </row>
    <row r="149" spans="1:9">
      <c r="A149" s="7" t="s">
        <v>24</v>
      </c>
      <c r="B149" s="5" t="s">
        <v>209</v>
      </c>
      <c r="C149" s="8">
        <v>3237</v>
      </c>
      <c r="D149" s="8">
        <v>3216</v>
      </c>
      <c r="E149" s="9">
        <v>3216</v>
      </c>
      <c r="F149" s="8">
        <v>0</v>
      </c>
      <c r="G149" s="8"/>
      <c r="H149" s="53">
        <v>11</v>
      </c>
      <c r="I149" s="8">
        <v>3227</v>
      </c>
    </row>
    <row r="150" spans="1:9">
      <c r="A150" s="7" t="s">
        <v>5</v>
      </c>
      <c r="B150" s="5" t="s">
        <v>193</v>
      </c>
      <c r="C150" s="8">
        <v>6017</v>
      </c>
      <c r="D150" s="8">
        <v>5984</v>
      </c>
      <c r="E150" s="9">
        <v>5984</v>
      </c>
      <c r="F150" s="8">
        <v>0</v>
      </c>
      <c r="G150" s="8"/>
      <c r="H150" s="53">
        <v>3</v>
      </c>
      <c r="I150" s="8">
        <v>5987</v>
      </c>
    </row>
    <row r="151" spans="1:9">
      <c r="A151" s="7" t="s">
        <v>6</v>
      </c>
      <c r="B151" s="5" t="s">
        <v>194</v>
      </c>
      <c r="C151" s="8">
        <v>3289</v>
      </c>
      <c r="D151" s="8">
        <v>3275</v>
      </c>
      <c r="E151" s="9">
        <v>3275</v>
      </c>
      <c r="F151" s="8">
        <v>0</v>
      </c>
      <c r="G151" s="8"/>
      <c r="H151" s="53">
        <v>23</v>
      </c>
      <c r="I151" s="8">
        <v>3298</v>
      </c>
    </row>
    <row r="152" spans="1:9">
      <c r="A152" s="7" t="s">
        <v>86</v>
      </c>
      <c r="B152" s="5" t="s">
        <v>254</v>
      </c>
      <c r="C152" s="8">
        <v>5825</v>
      </c>
      <c r="D152" s="8">
        <v>5817</v>
      </c>
      <c r="E152" s="9">
        <v>5817</v>
      </c>
      <c r="F152" s="8">
        <v>0</v>
      </c>
      <c r="G152" s="8"/>
      <c r="H152" s="53">
        <v>4</v>
      </c>
      <c r="I152" s="8">
        <v>5821</v>
      </c>
    </row>
    <row r="153" spans="1:9">
      <c r="A153" s="7" t="s">
        <v>72</v>
      </c>
      <c r="B153" s="5" t="s">
        <v>244</v>
      </c>
      <c r="C153" s="8">
        <v>2869</v>
      </c>
      <c r="D153" s="8">
        <v>2869</v>
      </c>
      <c r="E153" s="9">
        <v>2869</v>
      </c>
      <c r="F153" s="8">
        <v>0</v>
      </c>
      <c r="G153" s="8"/>
      <c r="H153" s="53">
        <v>0</v>
      </c>
      <c r="I153" s="8">
        <v>2869</v>
      </c>
    </row>
    <row r="154" spans="1:9">
      <c r="A154" s="7" t="s">
        <v>87</v>
      </c>
      <c r="B154" s="5" t="s">
        <v>255</v>
      </c>
      <c r="C154" s="8">
        <v>6366</v>
      </c>
      <c r="D154" s="8">
        <v>6348</v>
      </c>
      <c r="E154" s="9">
        <v>6348</v>
      </c>
      <c r="F154" s="8">
        <v>0</v>
      </c>
      <c r="G154" s="8"/>
      <c r="H154" s="53">
        <v>6</v>
      </c>
      <c r="I154" s="8">
        <v>6354</v>
      </c>
    </row>
    <row r="155" spans="1:9">
      <c r="A155" s="7" t="s">
        <v>165</v>
      </c>
      <c r="B155" s="5" t="s">
        <v>313</v>
      </c>
      <c r="C155" s="8">
        <v>5746</v>
      </c>
      <c r="D155" s="8">
        <v>5739</v>
      </c>
      <c r="E155" s="9">
        <v>5739</v>
      </c>
      <c r="F155" s="8">
        <v>0</v>
      </c>
      <c r="G155" s="8"/>
      <c r="H155" s="53">
        <v>142</v>
      </c>
      <c r="I155" s="8">
        <v>5881</v>
      </c>
    </row>
    <row r="156" spans="1:9">
      <c r="A156" s="7" t="s">
        <v>181</v>
      </c>
      <c r="B156" s="5" t="s">
        <v>329</v>
      </c>
      <c r="C156" s="8">
        <v>3918</v>
      </c>
      <c r="D156" s="8">
        <v>3919</v>
      </c>
      <c r="E156" s="9">
        <v>3919</v>
      </c>
      <c r="F156" s="8">
        <v>0</v>
      </c>
      <c r="G156" s="8"/>
      <c r="H156" s="53">
        <v>13</v>
      </c>
      <c r="I156" s="8">
        <v>3932</v>
      </c>
    </row>
    <row r="157" spans="1:9">
      <c r="A157" s="7" t="s">
        <v>25</v>
      </c>
      <c r="B157" s="5" t="s">
        <v>338</v>
      </c>
      <c r="C157" s="8">
        <v>2603</v>
      </c>
      <c r="D157" s="8">
        <v>2590</v>
      </c>
      <c r="E157" s="9">
        <v>2590</v>
      </c>
      <c r="F157" s="8">
        <v>0</v>
      </c>
      <c r="G157" s="8"/>
      <c r="H157" s="53">
        <v>9</v>
      </c>
      <c r="I157" s="8">
        <v>2599</v>
      </c>
    </row>
    <row r="158" spans="1:9">
      <c r="A158" s="7" t="s">
        <v>134</v>
      </c>
      <c r="B158" s="5" t="s">
        <v>292</v>
      </c>
      <c r="C158" s="8">
        <v>6496</v>
      </c>
      <c r="D158" s="8">
        <v>6533</v>
      </c>
      <c r="E158" s="9">
        <v>6533</v>
      </c>
      <c r="F158" s="8">
        <v>0</v>
      </c>
      <c r="G158" s="8"/>
      <c r="H158" s="53">
        <v>3</v>
      </c>
      <c r="I158" s="8">
        <v>6536</v>
      </c>
    </row>
    <row r="159" spans="1:9">
      <c r="A159" s="7" t="s">
        <v>27</v>
      </c>
      <c r="B159" s="5" t="s">
        <v>211</v>
      </c>
      <c r="C159" s="8">
        <v>4162</v>
      </c>
      <c r="D159" s="8">
        <v>4149</v>
      </c>
      <c r="E159" s="9">
        <v>4149</v>
      </c>
      <c r="F159" s="8">
        <v>0</v>
      </c>
      <c r="G159" s="8"/>
      <c r="H159" s="53">
        <v>30</v>
      </c>
      <c r="I159" s="8">
        <v>4179</v>
      </c>
    </row>
    <row r="160" spans="1:9">
      <c r="A160" s="7" t="s">
        <v>88</v>
      </c>
      <c r="B160" s="5" t="s">
        <v>350</v>
      </c>
      <c r="C160" s="8">
        <v>3176</v>
      </c>
      <c r="D160" s="8">
        <v>3165</v>
      </c>
      <c r="E160" s="9">
        <v>3165</v>
      </c>
      <c r="F160" s="8">
        <v>0</v>
      </c>
      <c r="G160" s="8"/>
      <c r="H160" s="53">
        <v>0</v>
      </c>
      <c r="I160" s="8">
        <v>3165</v>
      </c>
    </row>
    <row r="161" spans="1:9">
      <c r="A161" s="7" t="s">
        <v>26</v>
      </c>
      <c r="B161" s="5" t="s">
        <v>210</v>
      </c>
      <c r="C161" s="8">
        <v>6434</v>
      </c>
      <c r="D161" s="8">
        <v>6420</v>
      </c>
      <c r="E161" s="9">
        <v>6420</v>
      </c>
      <c r="F161" s="8">
        <v>0</v>
      </c>
      <c r="G161" s="8"/>
      <c r="H161" s="53">
        <v>0</v>
      </c>
      <c r="I161" s="8">
        <v>6420</v>
      </c>
    </row>
    <row r="162" spans="1:9">
      <c r="A162" s="7" t="s">
        <v>89</v>
      </c>
      <c r="B162" s="5" t="s">
        <v>486</v>
      </c>
      <c r="C162" s="8">
        <v>5944</v>
      </c>
      <c r="D162" s="8">
        <v>5920</v>
      </c>
      <c r="E162" s="9">
        <v>5920</v>
      </c>
      <c r="F162" s="8">
        <v>0</v>
      </c>
      <c r="G162" s="8"/>
      <c r="H162" s="53">
        <v>42</v>
      </c>
      <c r="I162" s="8">
        <v>5962</v>
      </c>
    </row>
    <row r="163" spans="1:9">
      <c r="A163" s="7" t="s">
        <v>7</v>
      </c>
      <c r="B163" s="5" t="s">
        <v>195</v>
      </c>
      <c r="C163" s="8">
        <v>5931</v>
      </c>
      <c r="D163" s="8">
        <v>5895</v>
      </c>
      <c r="E163" s="9">
        <v>5895</v>
      </c>
      <c r="F163" s="8">
        <v>0</v>
      </c>
      <c r="G163" s="8"/>
      <c r="H163" s="53">
        <v>10</v>
      </c>
      <c r="I163" s="8">
        <v>5905</v>
      </c>
    </row>
    <row r="164" spans="1:9">
      <c r="A164" s="7" t="s">
        <v>182</v>
      </c>
      <c r="B164" s="5" t="s">
        <v>330</v>
      </c>
      <c r="C164" s="8">
        <v>6390</v>
      </c>
      <c r="D164" s="8">
        <v>6402</v>
      </c>
      <c r="E164" s="9">
        <v>6402</v>
      </c>
      <c r="F164" s="8">
        <v>0</v>
      </c>
      <c r="G164" s="8"/>
      <c r="H164" s="53">
        <v>31</v>
      </c>
      <c r="I164" s="8">
        <v>6433</v>
      </c>
    </row>
    <row r="165" spans="1:9">
      <c r="A165" s="7" t="s">
        <v>156</v>
      </c>
      <c r="B165" s="5" t="s">
        <v>306</v>
      </c>
      <c r="C165" s="8">
        <v>1983</v>
      </c>
      <c r="D165" s="8">
        <v>1979</v>
      </c>
      <c r="E165" s="9">
        <v>1979</v>
      </c>
      <c r="F165" s="8">
        <v>0</v>
      </c>
      <c r="G165" s="8"/>
      <c r="H165" s="53">
        <v>0</v>
      </c>
      <c r="I165" s="8">
        <v>1979</v>
      </c>
    </row>
    <row r="166" spans="1:9">
      <c r="A166" s="7" t="s">
        <v>136</v>
      </c>
      <c r="B166" s="5" t="s">
        <v>294</v>
      </c>
      <c r="C166" s="8">
        <v>4115</v>
      </c>
      <c r="D166" s="8">
        <v>4141</v>
      </c>
      <c r="E166" s="9">
        <v>4141</v>
      </c>
      <c r="F166" s="8">
        <v>0</v>
      </c>
      <c r="G166" s="8"/>
      <c r="H166" s="53">
        <v>33</v>
      </c>
      <c r="I166" s="8">
        <v>4174</v>
      </c>
    </row>
    <row r="167" spans="1:9">
      <c r="A167" s="7" t="s">
        <v>157</v>
      </c>
      <c r="B167" s="5" t="s">
        <v>307</v>
      </c>
      <c r="C167" s="8">
        <v>2413</v>
      </c>
      <c r="D167" s="8">
        <v>2422</v>
      </c>
      <c r="E167" s="9">
        <v>2422</v>
      </c>
      <c r="F167" s="8">
        <v>0</v>
      </c>
      <c r="G167" s="8"/>
      <c r="H167" s="53">
        <v>3</v>
      </c>
      <c r="I167" s="8">
        <v>2425</v>
      </c>
    </row>
    <row r="168" spans="1:9">
      <c r="A168" s="7" t="s">
        <v>172</v>
      </c>
      <c r="B168" s="5" t="s">
        <v>319</v>
      </c>
      <c r="C168" s="8">
        <v>5011</v>
      </c>
      <c r="D168" s="8">
        <v>5031</v>
      </c>
      <c r="E168" s="9">
        <v>5031</v>
      </c>
      <c r="F168" s="8">
        <v>0</v>
      </c>
      <c r="G168" s="8"/>
      <c r="H168" s="53">
        <v>9</v>
      </c>
      <c r="I168" s="8">
        <v>5040</v>
      </c>
    </row>
    <row r="169" spans="1:9">
      <c r="A169" s="7" t="s">
        <v>28</v>
      </c>
      <c r="B169" s="5" t="s">
        <v>339</v>
      </c>
      <c r="C169" s="8">
        <v>5155</v>
      </c>
      <c r="D169" s="8">
        <v>5147</v>
      </c>
      <c r="E169" s="9">
        <v>5147</v>
      </c>
      <c r="F169" s="8">
        <v>0</v>
      </c>
      <c r="G169" s="8"/>
      <c r="H169" s="53">
        <v>16</v>
      </c>
      <c r="I169" s="8">
        <v>5163</v>
      </c>
    </row>
    <row r="170" spans="1:9">
      <c r="A170" s="7" t="s">
        <v>90</v>
      </c>
      <c r="B170" s="5" t="s">
        <v>351</v>
      </c>
      <c r="C170" s="8">
        <v>3761</v>
      </c>
      <c r="D170" s="8">
        <v>3749</v>
      </c>
      <c r="E170" s="9">
        <v>3749</v>
      </c>
      <c r="F170" s="8">
        <v>0</v>
      </c>
      <c r="G170" s="8"/>
      <c r="H170" s="53">
        <v>36</v>
      </c>
      <c r="I170" s="8">
        <v>3785</v>
      </c>
    </row>
    <row r="171" spans="1:9">
      <c r="A171" s="7" t="s">
        <v>158</v>
      </c>
      <c r="B171" s="5" t="s">
        <v>308</v>
      </c>
      <c r="C171" s="8">
        <v>3090</v>
      </c>
      <c r="D171" s="8">
        <v>3095</v>
      </c>
      <c r="E171" s="9">
        <v>3095</v>
      </c>
      <c r="F171" s="8">
        <v>0</v>
      </c>
      <c r="G171" s="8"/>
      <c r="H171" s="53">
        <v>2</v>
      </c>
      <c r="I171" s="8">
        <v>3097</v>
      </c>
    </row>
    <row r="172" spans="1:9">
      <c r="A172" s="7" t="s">
        <v>106</v>
      </c>
      <c r="B172" s="5" t="s">
        <v>267</v>
      </c>
      <c r="C172" s="8">
        <v>3704</v>
      </c>
      <c r="D172" s="8">
        <v>3716</v>
      </c>
      <c r="E172" s="9">
        <v>3716</v>
      </c>
      <c r="F172" s="8">
        <v>0</v>
      </c>
      <c r="G172" s="8"/>
      <c r="H172" s="53">
        <v>0</v>
      </c>
      <c r="I172" s="8">
        <v>3716</v>
      </c>
    </row>
    <row r="173" spans="1:9">
      <c r="A173" s="7" t="s">
        <v>137</v>
      </c>
      <c r="B173" s="5" t="s">
        <v>295</v>
      </c>
      <c r="C173" s="8">
        <v>6384</v>
      </c>
      <c r="D173" s="8">
        <v>6463</v>
      </c>
      <c r="E173" s="9">
        <v>6463</v>
      </c>
      <c r="F173" s="8">
        <v>0</v>
      </c>
      <c r="G173" s="8"/>
      <c r="H173" s="53">
        <v>0</v>
      </c>
      <c r="I173" s="8">
        <v>6463</v>
      </c>
    </row>
    <row r="174" spans="1:9">
      <c r="A174" s="7" t="s">
        <v>29</v>
      </c>
      <c r="B174" s="5" t="s">
        <v>212</v>
      </c>
      <c r="C174" s="8">
        <v>5055</v>
      </c>
      <c r="D174" s="8">
        <v>5054</v>
      </c>
      <c r="E174" s="9">
        <v>5054</v>
      </c>
      <c r="F174" s="8">
        <v>0</v>
      </c>
      <c r="G174" s="8"/>
      <c r="H174" s="53">
        <v>104</v>
      </c>
      <c r="I174" s="8">
        <v>5158</v>
      </c>
    </row>
    <row r="175" spans="1:9">
      <c r="A175" s="7" t="s">
        <v>54</v>
      </c>
      <c r="B175" s="5" t="s">
        <v>442</v>
      </c>
      <c r="C175" s="8">
        <v>7517</v>
      </c>
      <c r="D175" s="8">
        <v>7510</v>
      </c>
      <c r="E175" s="9">
        <v>7510</v>
      </c>
      <c r="F175" s="8">
        <v>0</v>
      </c>
      <c r="G175" s="8"/>
      <c r="H175" s="53">
        <v>31</v>
      </c>
      <c r="I175" s="8">
        <v>7541</v>
      </c>
    </row>
    <row r="176" spans="1:9">
      <c r="A176" s="7" t="s">
        <v>30</v>
      </c>
      <c r="B176" s="5" t="s">
        <v>213</v>
      </c>
      <c r="C176" s="8">
        <v>2171</v>
      </c>
      <c r="D176" s="8">
        <v>2160</v>
      </c>
      <c r="E176" s="9">
        <v>2160</v>
      </c>
      <c r="F176" s="8">
        <v>0</v>
      </c>
      <c r="G176" s="8"/>
      <c r="H176" s="53">
        <v>19</v>
      </c>
      <c r="I176" s="8">
        <v>2179</v>
      </c>
    </row>
    <row r="177" spans="1:9">
      <c r="A177" s="7" t="s">
        <v>55</v>
      </c>
      <c r="B177" s="5" t="s">
        <v>231</v>
      </c>
      <c r="C177" s="8">
        <v>7633</v>
      </c>
      <c r="D177" s="8">
        <v>7619</v>
      </c>
      <c r="E177" s="9">
        <v>7619</v>
      </c>
      <c r="F177" s="8">
        <v>0</v>
      </c>
      <c r="G177" s="8"/>
      <c r="H177" s="53">
        <v>-11</v>
      </c>
      <c r="I177" s="8">
        <v>7608</v>
      </c>
    </row>
    <row r="178" spans="1:9">
      <c r="A178" s="7" t="s">
        <v>91</v>
      </c>
      <c r="B178" s="5" t="s">
        <v>256</v>
      </c>
      <c r="C178" s="8">
        <v>5952</v>
      </c>
      <c r="D178" s="8">
        <v>5940</v>
      </c>
      <c r="E178" s="9">
        <v>5940</v>
      </c>
      <c r="F178" s="8">
        <v>0</v>
      </c>
      <c r="G178" s="8"/>
      <c r="H178" s="53">
        <v>121</v>
      </c>
      <c r="I178" s="8">
        <v>6061</v>
      </c>
    </row>
    <row r="179" spans="1:9">
      <c r="A179" s="7" t="s">
        <v>138</v>
      </c>
      <c r="B179" s="5" t="s">
        <v>296</v>
      </c>
      <c r="C179" s="8">
        <v>6267</v>
      </c>
      <c r="D179" s="8">
        <v>6300</v>
      </c>
      <c r="E179" s="9">
        <v>6300</v>
      </c>
      <c r="F179" s="8">
        <v>0</v>
      </c>
      <c r="G179" s="8"/>
      <c r="H179" s="53">
        <v>0</v>
      </c>
      <c r="I179" s="8">
        <v>6300</v>
      </c>
    </row>
    <row r="180" spans="1:9">
      <c r="A180" s="7" t="s">
        <v>139</v>
      </c>
      <c r="B180" s="5" t="s">
        <v>297</v>
      </c>
      <c r="C180" s="8">
        <v>7501</v>
      </c>
      <c r="D180" s="8">
        <v>7521</v>
      </c>
      <c r="E180" s="9">
        <v>7521</v>
      </c>
      <c r="F180" s="8">
        <v>0</v>
      </c>
      <c r="G180" s="8"/>
      <c r="H180" s="53">
        <v>0</v>
      </c>
      <c r="I180" s="8">
        <v>7521</v>
      </c>
    </row>
    <row r="181" spans="1:9">
      <c r="A181" s="7" t="s">
        <v>31</v>
      </c>
      <c r="B181" s="5" t="s">
        <v>214</v>
      </c>
      <c r="C181" s="8">
        <v>4590</v>
      </c>
      <c r="D181" s="8">
        <v>4590</v>
      </c>
      <c r="E181" s="9">
        <v>4590</v>
      </c>
      <c r="F181" s="8">
        <v>0</v>
      </c>
      <c r="G181" s="8"/>
      <c r="H181" s="53">
        <v>11</v>
      </c>
      <c r="I181" s="8">
        <v>4601</v>
      </c>
    </row>
    <row r="182" spans="1:9">
      <c r="A182" s="7" t="s">
        <v>81</v>
      </c>
      <c r="B182" s="5" t="s">
        <v>252</v>
      </c>
      <c r="C182" s="8">
        <v>3966</v>
      </c>
      <c r="D182" s="8">
        <v>3958</v>
      </c>
      <c r="E182" s="9">
        <v>3958</v>
      </c>
      <c r="F182" s="8">
        <v>0</v>
      </c>
      <c r="G182" s="8"/>
      <c r="H182" s="53">
        <v>0</v>
      </c>
      <c r="I182" s="8">
        <v>3958</v>
      </c>
    </row>
    <row r="183" spans="1:9">
      <c r="A183" s="7" t="s">
        <v>32</v>
      </c>
      <c r="B183" s="5" t="s">
        <v>215</v>
      </c>
      <c r="C183" s="8">
        <v>5182</v>
      </c>
      <c r="D183" s="8">
        <v>5160</v>
      </c>
      <c r="E183" s="9">
        <v>5160</v>
      </c>
      <c r="F183" s="8">
        <v>0</v>
      </c>
      <c r="G183" s="8"/>
      <c r="H183" s="53">
        <v>244</v>
      </c>
      <c r="I183" s="8">
        <v>5404</v>
      </c>
    </row>
    <row r="184" spans="1:9">
      <c r="A184" s="7" t="s">
        <v>107</v>
      </c>
      <c r="B184" s="5" t="s">
        <v>268</v>
      </c>
      <c r="C184" s="8">
        <v>6400</v>
      </c>
      <c r="D184" s="8">
        <v>6422</v>
      </c>
      <c r="E184" s="9">
        <v>6422</v>
      </c>
      <c r="F184" s="8">
        <v>0</v>
      </c>
      <c r="G184" s="8"/>
      <c r="H184" s="53">
        <v>171</v>
      </c>
      <c r="I184" s="8">
        <v>6593</v>
      </c>
    </row>
    <row r="185" spans="1:9">
      <c r="A185" s="7" t="s">
        <v>166</v>
      </c>
      <c r="B185" s="5" t="s">
        <v>314</v>
      </c>
      <c r="C185" s="8">
        <v>11907</v>
      </c>
      <c r="D185" s="8">
        <v>11902</v>
      </c>
      <c r="E185" s="9">
        <v>11902</v>
      </c>
      <c r="F185" s="8">
        <v>0</v>
      </c>
      <c r="G185" s="8"/>
      <c r="H185" s="53">
        <v>14</v>
      </c>
      <c r="I185" s="8">
        <v>11916</v>
      </c>
    </row>
    <row r="186" spans="1:9">
      <c r="A186" s="7" t="s">
        <v>183</v>
      </c>
      <c r="B186" s="5" t="s">
        <v>331</v>
      </c>
      <c r="C186" s="8">
        <v>10571</v>
      </c>
      <c r="D186" s="8">
        <v>10597</v>
      </c>
      <c r="E186" s="9">
        <v>10597</v>
      </c>
      <c r="F186" s="8">
        <v>0</v>
      </c>
      <c r="G186" s="8"/>
      <c r="H186" s="53">
        <v>31</v>
      </c>
      <c r="I186" s="8">
        <v>10628</v>
      </c>
    </row>
    <row r="187" spans="1:9">
      <c r="A187" s="7" t="s">
        <v>33</v>
      </c>
      <c r="B187" s="5" t="s">
        <v>216</v>
      </c>
      <c r="C187" s="8">
        <v>2355</v>
      </c>
      <c r="D187" s="8">
        <v>2340</v>
      </c>
      <c r="E187" s="9">
        <v>2340</v>
      </c>
      <c r="F187" s="8">
        <v>0</v>
      </c>
      <c r="G187" s="8"/>
      <c r="H187" s="53">
        <v>28</v>
      </c>
      <c r="I187" s="8">
        <v>2368</v>
      </c>
    </row>
    <row r="188" spans="1:9">
      <c r="A188" s="7" t="s">
        <v>74</v>
      </c>
      <c r="B188" s="5" t="s">
        <v>246</v>
      </c>
      <c r="C188" s="8">
        <v>8140</v>
      </c>
      <c r="D188" s="8">
        <v>8136</v>
      </c>
      <c r="E188" s="9">
        <v>8136</v>
      </c>
      <c r="F188" s="8">
        <v>0</v>
      </c>
      <c r="G188" s="8"/>
      <c r="H188" s="53">
        <v>66</v>
      </c>
      <c r="I188" s="8">
        <v>8202</v>
      </c>
    </row>
    <row r="189" spans="1:9">
      <c r="A189" s="7" t="s">
        <v>140</v>
      </c>
      <c r="B189" s="5" t="s">
        <v>531</v>
      </c>
      <c r="C189" s="8">
        <v>4969</v>
      </c>
      <c r="D189" s="8">
        <v>4959</v>
      </c>
      <c r="E189" s="9">
        <v>4959</v>
      </c>
      <c r="F189" s="8">
        <v>0</v>
      </c>
      <c r="G189" s="8"/>
      <c r="H189" s="53">
        <v>0</v>
      </c>
      <c r="I189" s="8">
        <v>4959</v>
      </c>
    </row>
    <row r="190" spans="1:9">
      <c r="A190" s="7" t="s">
        <v>108</v>
      </c>
      <c r="B190" s="5" t="s">
        <v>269</v>
      </c>
      <c r="C190" s="8">
        <v>3698</v>
      </c>
      <c r="D190" s="8">
        <v>3696</v>
      </c>
      <c r="E190" s="9">
        <v>3696</v>
      </c>
      <c r="F190" s="8">
        <v>0</v>
      </c>
      <c r="G190" s="8"/>
      <c r="H190" s="53">
        <v>0</v>
      </c>
      <c r="I190" s="8">
        <v>3696</v>
      </c>
    </row>
    <row r="191" spans="1:9">
      <c r="A191" s="7" t="s">
        <v>109</v>
      </c>
      <c r="B191" s="5" t="s">
        <v>270</v>
      </c>
      <c r="C191" s="8">
        <v>5530</v>
      </c>
      <c r="D191" s="8">
        <v>5530</v>
      </c>
      <c r="E191" s="9">
        <v>5530</v>
      </c>
      <c r="F191" s="8">
        <v>0</v>
      </c>
      <c r="G191" s="8"/>
      <c r="H191" s="53">
        <v>0</v>
      </c>
      <c r="I191" s="8">
        <v>5530</v>
      </c>
    </row>
    <row r="192" spans="1:9">
      <c r="A192" s="7" t="s">
        <v>34</v>
      </c>
      <c r="B192" s="5" t="s">
        <v>217</v>
      </c>
      <c r="C192" s="8">
        <v>7077</v>
      </c>
      <c r="D192" s="8">
        <v>7066</v>
      </c>
      <c r="E192" s="9">
        <v>7066</v>
      </c>
      <c r="F192" s="8">
        <v>0</v>
      </c>
      <c r="G192" s="8"/>
      <c r="H192" s="53">
        <v>1</v>
      </c>
      <c r="I192" s="8">
        <v>7067</v>
      </c>
    </row>
    <row r="193" spans="1:9">
      <c r="A193" s="7" t="s">
        <v>186</v>
      </c>
      <c r="B193" s="5" t="s">
        <v>333</v>
      </c>
      <c r="C193" s="8">
        <v>10446</v>
      </c>
      <c r="D193" s="8">
        <v>10435</v>
      </c>
      <c r="E193" s="9">
        <v>10435</v>
      </c>
      <c r="F193" s="8">
        <v>0</v>
      </c>
      <c r="G193" s="8"/>
      <c r="H193" s="53">
        <v>156</v>
      </c>
      <c r="I193" s="8">
        <v>10591</v>
      </c>
    </row>
    <row r="194" spans="1:9">
      <c r="A194" s="7" t="s">
        <v>173</v>
      </c>
      <c r="B194" s="5" t="s">
        <v>320</v>
      </c>
      <c r="C194" s="8">
        <v>7062</v>
      </c>
      <c r="D194" s="8">
        <v>7025</v>
      </c>
      <c r="E194" s="9">
        <v>7025</v>
      </c>
      <c r="F194" s="8">
        <v>0</v>
      </c>
      <c r="G194" s="8"/>
      <c r="H194" s="53">
        <v>8</v>
      </c>
      <c r="I194" s="8">
        <v>7033</v>
      </c>
    </row>
    <row r="195" spans="1:9">
      <c r="A195" s="7" t="s">
        <v>92</v>
      </c>
      <c r="B195" s="5" t="s">
        <v>257</v>
      </c>
      <c r="C195" s="8">
        <v>5535</v>
      </c>
      <c r="D195" s="8">
        <v>5515</v>
      </c>
      <c r="E195" s="9">
        <v>5515</v>
      </c>
      <c r="F195" s="8">
        <v>0</v>
      </c>
      <c r="G195" s="8"/>
      <c r="H195" s="53">
        <v>0</v>
      </c>
      <c r="I195" s="8">
        <v>5515</v>
      </c>
    </row>
    <row r="196" spans="1:9">
      <c r="A196" s="7" t="s">
        <v>93</v>
      </c>
      <c r="B196" s="5" t="s">
        <v>258</v>
      </c>
      <c r="C196" s="8">
        <v>2390</v>
      </c>
      <c r="D196" s="8">
        <v>2379</v>
      </c>
      <c r="E196" s="9">
        <v>2379</v>
      </c>
      <c r="F196" s="8">
        <v>0</v>
      </c>
      <c r="G196" s="8"/>
      <c r="H196" s="53">
        <v>0</v>
      </c>
      <c r="I196" s="8">
        <v>2379</v>
      </c>
    </row>
    <row r="197" spans="1:9">
      <c r="A197" s="13" t="s">
        <v>586</v>
      </c>
      <c r="B197" s="10" t="s">
        <v>588</v>
      </c>
      <c r="C197" s="11">
        <f>SUM(C203:C206)</f>
        <v>22324</v>
      </c>
      <c r="D197" s="11">
        <f>SUM(D203:D206)</f>
        <v>22289</v>
      </c>
      <c r="E197" s="12">
        <f t="shared" ref="E197:I197" si="0">SUM(E203:E206)</f>
        <v>22289</v>
      </c>
      <c r="F197" s="11">
        <f t="shared" si="0"/>
        <v>0</v>
      </c>
      <c r="G197" s="11"/>
      <c r="H197" s="54">
        <f t="shared" si="0"/>
        <v>163</v>
      </c>
      <c r="I197" s="11">
        <f t="shared" si="0"/>
        <v>22452</v>
      </c>
    </row>
    <row r="198" spans="1:9">
      <c r="A198" s="13" t="s">
        <v>592</v>
      </c>
      <c r="B198" s="10" t="s">
        <v>591</v>
      </c>
      <c r="C198" s="11">
        <f>SUM(C208:C209)</f>
        <v>25397</v>
      </c>
      <c r="D198" s="11">
        <f>SUM(D208:D209)</f>
        <v>25344</v>
      </c>
      <c r="E198" s="12">
        <f t="shared" ref="E198:I198" si="1">SUM(E208:E209)</f>
        <v>25344</v>
      </c>
      <c r="F198" s="11">
        <f t="shared" si="1"/>
        <v>0</v>
      </c>
      <c r="G198" s="11"/>
      <c r="H198" s="54">
        <f t="shared" si="1"/>
        <v>55</v>
      </c>
      <c r="I198" s="11">
        <f t="shared" si="1"/>
        <v>25399</v>
      </c>
    </row>
    <row r="199" spans="1:9">
      <c r="D199" s="8"/>
      <c r="E199" s="9"/>
      <c r="F199" s="8"/>
      <c r="G199" s="8"/>
      <c r="H199" s="53"/>
      <c r="I199" s="8"/>
    </row>
    <row r="200" spans="1:9">
      <c r="E200" s="5"/>
      <c r="H200" s="49"/>
    </row>
    <row r="201" spans="1:9">
      <c r="A201" s="13" t="s">
        <v>594</v>
      </c>
      <c r="B201" s="10"/>
      <c r="C201" s="10"/>
      <c r="D201" s="10"/>
      <c r="E201" s="13"/>
      <c r="F201" s="10"/>
      <c r="G201" s="10"/>
      <c r="H201" s="55"/>
      <c r="I201" s="10"/>
    </row>
    <row r="203" spans="1:9">
      <c r="A203" s="5" t="s">
        <v>60</v>
      </c>
      <c r="B203" s="5" t="s">
        <v>235</v>
      </c>
      <c r="C203" s="8">
        <v>2219</v>
      </c>
      <c r="D203" s="8">
        <v>2213</v>
      </c>
      <c r="E203" s="9">
        <v>2213</v>
      </c>
      <c r="F203" s="8">
        <v>0</v>
      </c>
      <c r="G203" s="8"/>
      <c r="H203" s="56">
        <v>36</v>
      </c>
      <c r="I203" s="8">
        <v>2249</v>
      </c>
    </row>
    <row r="204" spans="1:9">
      <c r="A204" s="5" t="s">
        <v>59</v>
      </c>
      <c r="B204" s="5" t="s">
        <v>234</v>
      </c>
      <c r="C204" s="8">
        <v>2117</v>
      </c>
      <c r="D204" s="8">
        <v>2114</v>
      </c>
      <c r="E204" s="9">
        <v>2114</v>
      </c>
      <c r="F204" s="8">
        <v>0</v>
      </c>
      <c r="G204" s="8"/>
      <c r="H204" s="56">
        <v>0</v>
      </c>
      <c r="I204" s="8">
        <v>2114</v>
      </c>
    </row>
    <row r="205" spans="1:9">
      <c r="A205" s="5" t="s">
        <v>67</v>
      </c>
      <c r="B205" s="5" t="s">
        <v>240</v>
      </c>
      <c r="C205" s="8">
        <v>6307</v>
      </c>
      <c r="D205" s="8">
        <v>6285</v>
      </c>
      <c r="E205" s="9">
        <v>6285</v>
      </c>
      <c r="F205" s="8">
        <v>0</v>
      </c>
      <c r="G205" s="8"/>
      <c r="H205" s="56">
        <v>98</v>
      </c>
      <c r="I205" s="8">
        <v>6383</v>
      </c>
    </row>
    <row r="206" spans="1:9">
      <c r="A206" s="5" t="s">
        <v>73</v>
      </c>
      <c r="B206" s="5" t="s">
        <v>245</v>
      </c>
      <c r="C206" s="8">
        <v>11681</v>
      </c>
      <c r="D206" s="8">
        <v>11677</v>
      </c>
      <c r="E206" s="9">
        <v>11677</v>
      </c>
      <c r="F206" s="8">
        <v>0</v>
      </c>
      <c r="G206" s="8"/>
      <c r="H206" s="56">
        <v>29</v>
      </c>
      <c r="I206" s="8">
        <v>11706</v>
      </c>
    </row>
    <row r="207" spans="1:9">
      <c r="C207" s="8"/>
    </row>
    <row r="208" spans="1:9">
      <c r="A208" s="5" t="s">
        <v>187</v>
      </c>
      <c r="B208" s="5" t="s">
        <v>334</v>
      </c>
      <c r="C208" s="8">
        <v>19353</v>
      </c>
      <c r="D208" s="8">
        <v>19315</v>
      </c>
      <c r="E208" s="9">
        <v>19315</v>
      </c>
      <c r="F208" s="8">
        <v>0</v>
      </c>
      <c r="G208" s="8"/>
      <c r="H208" s="56">
        <v>40</v>
      </c>
      <c r="I208" s="8">
        <v>19355</v>
      </c>
    </row>
    <row r="209" spans="1:9">
      <c r="A209" s="5" t="s">
        <v>188</v>
      </c>
      <c r="B209" s="5" t="s">
        <v>372</v>
      </c>
      <c r="C209" s="8">
        <v>6044</v>
      </c>
      <c r="D209" s="8">
        <v>6029</v>
      </c>
      <c r="E209" s="9">
        <v>6029</v>
      </c>
      <c r="F209" s="8">
        <v>0</v>
      </c>
      <c r="G209" s="8"/>
      <c r="H209" s="56">
        <v>15</v>
      </c>
      <c r="I209" s="8">
        <v>6044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639"/>
  </sheetPr>
  <dimension ref="A1:J198"/>
  <sheetViews>
    <sheetView workbookViewId="0">
      <pane ySplit="7" topLeftCell="A8" activePane="bottomLeft" state="frozen"/>
      <selection pane="bottomLeft"/>
    </sheetView>
  </sheetViews>
  <sheetFormatPr defaultColWidth="9.140625" defaultRowHeight="12.75"/>
  <cols>
    <col min="1" max="1" width="6.42578125" style="4" customWidth="1"/>
    <col min="2" max="2" width="11.42578125" style="4" customWidth="1"/>
    <col min="3" max="3" width="53.42578125" style="4" bestFit="1" customWidth="1"/>
    <col min="4" max="4" width="11.85546875" style="98" customWidth="1"/>
    <col min="5" max="5" width="10.42578125" style="4" customWidth="1"/>
    <col min="6" max="6" width="10.140625" style="4" customWidth="1"/>
    <col min="7" max="7" width="8.5703125" style="63" customWidth="1"/>
    <col min="8" max="8" width="8.85546875" style="4" customWidth="1"/>
    <col min="9" max="9" width="10" style="98" customWidth="1"/>
    <col min="10" max="10" width="10.28515625" style="98" customWidth="1"/>
    <col min="11" max="16384" width="9.140625" style="4"/>
  </cols>
  <sheetData>
    <row r="1" spans="1:10">
      <c r="A1" s="31" t="s">
        <v>721</v>
      </c>
      <c r="D1" s="99" t="s">
        <v>739</v>
      </c>
      <c r="E1" s="104" t="s">
        <v>739</v>
      </c>
      <c r="F1" s="104" t="s">
        <v>739</v>
      </c>
      <c r="H1" s="63"/>
      <c r="I1" s="105"/>
      <c r="J1" s="105"/>
    </row>
    <row r="2" spans="1:10">
      <c r="A2" s="31" t="s">
        <v>722</v>
      </c>
      <c r="B2" s="58"/>
      <c r="C2" s="2"/>
      <c r="D2" s="99" t="s">
        <v>598</v>
      </c>
      <c r="E2" s="104" t="s">
        <v>707</v>
      </c>
      <c r="F2" s="104" t="s">
        <v>597</v>
      </c>
      <c r="H2" s="63"/>
      <c r="I2" s="105"/>
      <c r="J2" s="99" t="s">
        <v>738</v>
      </c>
    </row>
    <row r="3" spans="1:10">
      <c r="A3" s="60" t="s">
        <v>728</v>
      </c>
      <c r="B3" s="59"/>
      <c r="C3" s="2"/>
      <c r="D3" s="106">
        <v>0</v>
      </c>
      <c r="E3" s="100">
        <v>2.27971434188134E-4</v>
      </c>
      <c r="F3" s="100">
        <v>0.11789095934909299</v>
      </c>
      <c r="H3" s="63"/>
      <c r="I3" s="105"/>
      <c r="J3" s="104" t="s">
        <v>600</v>
      </c>
    </row>
    <row r="4" spans="1:10" ht="14.45" customHeight="1">
      <c r="B4" s="58"/>
      <c r="C4" s="2"/>
    </row>
    <row r="5" spans="1:10">
      <c r="A5" s="61"/>
      <c r="B5" s="58"/>
      <c r="C5" s="18" t="s">
        <v>595</v>
      </c>
      <c r="D5" s="17">
        <f>SUM(D8:D198)</f>
        <v>1210678</v>
      </c>
      <c r="E5" s="17">
        <f>SUM(E8:E198)</f>
        <v>1210954</v>
      </c>
      <c r="F5" s="17">
        <f>SUM(F8:F198)</f>
        <v>1067954</v>
      </c>
      <c r="G5" s="64">
        <f>SUM(G8:G198)</f>
        <v>5046</v>
      </c>
      <c r="I5" s="17">
        <f>SUM(I8:I198)</f>
        <v>1216000</v>
      </c>
      <c r="J5" s="17">
        <f>SUM(J8:J198)</f>
        <v>1073000</v>
      </c>
    </row>
    <row r="6" spans="1:10">
      <c r="A6" s="58"/>
      <c r="B6" s="58"/>
      <c r="D6" s="17"/>
      <c r="E6" s="14"/>
      <c r="F6" s="14"/>
      <c r="G6" s="65"/>
      <c r="H6" s="15"/>
      <c r="I6" s="17"/>
      <c r="J6" s="17"/>
    </row>
    <row r="7" spans="1:10" ht="38.25">
      <c r="A7" s="102" t="s">
        <v>741</v>
      </c>
      <c r="B7" s="102" t="s">
        <v>740</v>
      </c>
      <c r="C7" s="102" t="s">
        <v>742</v>
      </c>
      <c r="D7" s="62" t="s">
        <v>718</v>
      </c>
      <c r="E7" s="62" t="s">
        <v>703</v>
      </c>
      <c r="F7" s="62" t="s">
        <v>704</v>
      </c>
      <c r="G7" s="66" t="s">
        <v>590</v>
      </c>
      <c r="H7" s="103"/>
      <c r="I7" s="62" t="s">
        <v>745</v>
      </c>
      <c r="J7" s="62" t="s">
        <v>746</v>
      </c>
    </row>
    <row r="8" spans="1:10">
      <c r="A8" s="57" t="s">
        <v>36</v>
      </c>
      <c r="B8" s="3" t="s">
        <v>422</v>
      </c>
      <c r="C8" s="3" t="s">
        <v>340</v>
      </c>
      <c r="D8" s="9">
        <f>INDEX('2018-19 adjusted baseline'!$E$8:$E$198,MATCH($A8,'2018-19 adjusted baseline'!$A$8:$A$198,0))</f>
        <v>3385</v>
      </c>
      <c r="E8" s="8">
        <f>ROUND(D8*(1+E$3),0)</f>
        <v>3386</v>
      </c>
      <c r="F8" s="14">
        <f>ROUND(((1-$F$3)*D8),0)</f>
        <v>2986</v>
      </c>
      <c r="G8" s="53">
        <f>INDEX('2018-19 adjusted baseline'!$H$8:$H$198,MATCH($A8,'2018-19 adjusted baseline'!$A$8:$A$198,0))</f>
        <v>25</v>
      </c>
      <c r="I8" s="17">
        <f t="shared" ref="I8:I39" si="0">E8+$G8</f>
        <v>3411</v>
      </c>
      <c r="J8" s="17">
        <f t="shared" ref="J8:J39" si="1">F8+$G8</f>
        <v>3011</v>
      </c>
    </row>
    <row r="9" spans="1:10">
      <c r="A9" s="57" t="s">
        <v>142</v>
      </c>
      <c r="B9" s="3" t="s">
        <v>547</v>
      </c>
      <c r="C9" s="3" t="s">
        <v>299</v>
      </c>
      <c r="D9" s="9">
        <f>INDEX('2018-19 adjusted baseline'!$E$8:$E$198,MATCH($A9,'2018-19 adjusted baseline'!$A$8:$A$198,0))</f>
        <v>2755</v>
      </c>
      <c r="E9" s="8">
        <f t="shared" ref="E9:E72" si="2">ROUND(D9*(1+E$3),0)</f>
        <v>2756</v>
      </c>
      <c r="F9" s="14">
        <f t="shared" ref="F9:F72" si="3">ROUND(((1-$F$3)*D9),0)</f>
        <v>2430</v>
      </c>
      <c r="G9" s="53">
        <f>INDEX('2018-19 adjusted baseline'!$H$8:$H$198,MATCH($A9,'2018-19 adjusted baseline'!$A$8:$A$198,0))</f>
        <v>5</v>
      </c>
      <c r="I9" s="17">
        <f t="shared" si="0"/>
        <v>2761</v>
      </c>
      <c r="J9" s="17">
        <f t="shared" si="1"/>
        <v>2435</v>
      </c>
    </row>
    <row r="10" spans="1:10">
      <c r="A10" s="57" t="s">
        <v>110</v>
      </c>
      <c r="B10" s="3" t="s">
        <v>499</v>
      </c>
      <c r="C10" s="3" t="s">
        <v>356</v>
      </c>
      <c r="D10" s="9">
        <f>INDEX('2018-19 adjusted baseline'!$E$8:$E$198,MATCH($A10,'2018-19 adjusted baseline'!$A$8:$A$198,0))</f>
        <v>4602</v>
      </c>
      <c r="E10" s="8">
        <f t="shared" si="2"/>
        <v>4603</v>
      </c>
      <c r="F10" s="14">
        <f t="shared" si="3"/>
        <v>4059</v>
      </c>
      <c r="G10" s="53">
        <f>INDEX('2018-19 adjusted baseline'!$H$8:$H$198,MATCH($A10,'2018-19 adjusted baseline'!$A$8:$A$198,0))</f>
        <v>2</v>
      </c>
      <c r="I10" s="17">
        <f t="shared" si="0"/>
        <v>4605</v>
      </c>
      <c r="J10" s="17">
        <f t="shared" si="1"/>
        <v>4061</v>
      </c>
    </row>
    <row r="11" spans="1:10">
      <c r="A11" s="57" t="s">
        <v>111</v>
      </c>
      <c r="B11" s="3" t="s">
        <v>500</v>
      </c>
      <c r="C11" s="3" t="s">
        <v>271</v>
      </c>
      <c r="D11" s="9">
        <f>INDEX('2018-19 adjusted baseline'!$E$8:$E$198,MATCH($A11,'2018-19 adjusted baseline'!$A$8:$A$198,0))</f>
        <v>8783</v>
      </c>
      <c r="E11" s="8">
        <f t="shared" si="2"/>
        <v>8785</v>
      </c>
      <c r="F11" s="14">
        <f t="shared" si="3"/>
        <v>7748</v>
      </c>
      <c r="G11" s="53">
        <f>INDEX('2018-19 adjusted baseline'!$H$8:$H$198,MATCH($A11,'2018-19 adjusted baseline'!$A$8:$A$198,0))</f>
        <v>15</v>
      </c>
      <c r="I11" s="17">
        <f t="shared" si="0"/>
        <v>8800</v>
      </c>
      <c r="J11" s="17">
        <f t="shared" si="1"/>
        <v>7763</v>
      </c>
    </row>
    <row r="12" spans="1:10">
      <c r="A12" s="57" t="s">
        <v>37</v>
      </c>
      <c r="B12" s="3" t="s">
        <v>423</v>
      </c>
      <c r="C12" s="3" t="s">
        <v>218</v>
      </c>
      <c r="D12" s="9">
        <f>INDEX('2018-19 adjusted baseline'!$E$8:$E$198,MATCH($A12,'2018-19 adjusted baseline'!$A$8:$A$198,0))</f>
        <v>5481</v>
      </c>
      <c r="E12" s="8">
        <f t="shared" si="2"/>
        <v>5482</v>
      </c>
      <c r="F12" s="14">
        <f t="shared" si="3"/>
        <v>4835</v>
      </c>
      <c r="G12" s="53">
        <f>INDEX('2018-19 adjusted baseline'!$H$8:$H$198,MATCH($A12,'2018-19 adjusted baseline'!$A$8:$A$198,0))</f>
        <v>47</v>
      </c>
      <c r="I12" s="17">
        <f t="shared" si="0"/>
        <v>5529</v>
      </c>
      <c r="J12" s="17">
        <f t="shared" si="1"/>
        <v>4882</v>
      </c>
    </row>
    <row r="13" spans="1:10">
      <c r="A13" s="57" t="s">
        <v>179</v>
      </c>
      <c r="B13" s="3" t="s">
        <v>458</v>
      </c>
      <c r="C13" s="3" t="s">
        <v>369</v>
      </c>
      <c r="D13" s="9">
        <f>INDEX('2018-19 adjusted baseline'!$E$8:$E$198,MATCH($A13,'2018-19 adjusted baseline'!$A$8:$A$198,0))</f>
        <v>5757</v>
      </c>
      <c r="E13" s="8">
        <f t="shared" si="2"/>
        <v>5758</v>
      </c>
      <c r="F13" s="14">
        <f t="shared" si="3"/>
        <v>5078</v>
      </c>
      <c r="G13" s="53">
        <f>INDEX('2018-19 adjusted baseline'!$H$8:$H$198,MATCH($A13,'2018-19 adjusted baseline'!$A$8:$A$198,0))</f>
        <v>16</v>
      </c>
      <c r="I13" s="17">
        <f t="shared" si="0"/>
        <v>5774</v>
      </c>
      <c r="J13" s="17">
        <f t="shared" si="1"/>
        <v>5094</v>
      </c>
    </row>
    <row r="14" spans="1:10">
      <c r="A14" s="57" t="s">
        <v>38</v>
      </c>
      <c r="B14" s="3" t="s">
        <v>424</v>
      </c>
      <c r="C14" s="3" t="s">
        <v>219</v>
      </c>
      <c r="D14" s="9">
        <f>INDEX('2018-19 adjusted baseline'!$E$8:$E$198,MATCH($A14,'2018-19 adjusted baseline'!$A$8:$A$198,0))</f>
        <v>2436</v>
      </c>
      <c r="E14" s="8">
        <f t="shared" si="2"/>
        <v>2437</v>
      </c>
      <c r="F14" s="14">
        <f t="shared" si="3"/>
        <v>2149</v>
      </c>
      <c r="G14" s="53">
        <f>INDEX('2018-19 adjusted baseline'!$H$8:$H$198,MATCH($A14,'2018-19 adjusted baseline'!$A$8:$A$198,0))</f>
        <v>65</v>
      </c>
      <c r="I14" s="17">
        <f t="shared" si="0"/>
        <v>2502</v>
      </c>
      <c r="J14" s="17">
        <f t="shared" si="1"/>
        <v>2214</v>
      </c>
    </row>
    <row r="15" spans="1:10">
      <c r="A15" s="57" t="s">
        <v>167</v>
      </c>
      <c r="B15" s="3" t="s">
        <v>542</v>
      </c>
      <c r="C15" s="3" t="s">
        <v>367</v>
      </c>
      <c r="D15" s="9">
        <f>INDEX('2018-19 adjusted baseline'!$E$8:$E$198,MATCH($A15,'2018-19 adjusted baseline'!$A$8:$A$198,0))</f>
        <v>4173</v>
      </c>
      <c r="E15" s="8">
        <f t="shared" si="2"/>
        <v>4174</v>
      </c>
      <c r="F15" s="14">
        <f t="shared" si="3"/>
        <v>3681</v>
      </c>
      <c r="G15" s="53">
        <f>INDEX('2018-19 adjusted baseline'!$H$8:$H$198,MATCH($A15,'2018-19 adjusted baseline'!$A$8:$A$198,0))</f>
        <v>73</v>
      </c>
      <c r="I15" s="17">
        <f t="shared" si="0"/>
        <v>4247</v>
      </c>
      <c r="J15" s="17">
        <f t="shared" si="1"/>
        <v>3754</v>
      </c>
    </row>
    <row r="16" spans="1:10">
      <c r="A16" s="57" t="s">
        <v>94</v>
      </c>
      <c r="B16" s="3" t="s">
        <v>444</v>
      </c>
      <c r="C16" s="3" t="s">
        <v>259</v>
      </c>
      <c r="D16" s="9">
        <f>INDEX('2018-19 adjusted baseline'!$E$8:$E$198,MATCH($A16,'2018-19 adjusted baseline'!$A$8:$A$198,0))</f>
        <v>9900</v>
      </c>
      <c r="E16" s="8">
        <f t="shared" si="2"/>
        <v>9902</v>
      </c>
      <c r="F16" s="14">
        <f t="shared" si="3"/>
        <v>8733</v>
      </c>
      <c r="G16" s="53">
        <f>INDEX('2018-19 adjusted baseline'!$H$8:$H$198,MATCH($A16,'2018-19 adjusted baseline'!$A$8:$A$198,0))</f>
        <v>6</v>
      </c>
      <c r="I16" s="17">
        <f t="shared" si="0"/>
        <v>9908</v>
      </c>
      <c r="J16" s="17">
        <f t="shared" si="1"/>
        <v>8739</v>
      </c>
    </row>
    <row r="17" spans="1:10">
      <c r="A17" s="57" t="s">
        <v>375</v>
      </c>
      <c r="B17" s="3" t="s">
        <v>571</v>
      </c>
      <c r="C17" s="3" t="s">
        <v>324</v>
      </c>
      <c r="D17" s="9">
        <f>INDEX('2018-19 adjusted baseline'!$E$8:$E$198,MATCH($A17,'2018-19 adjusted baseline'!$A$8:$A$198,0))</f>
        <v>9401</v>
      </c>
      <c r="E17" s="8">
        <f t="shared" si="2"/>
        <v>9403</v>
      </c>
      <c r="F17" s="14">
        <f t="shared" si="3"/>
        <v>8293</v>
      </c>
      <c r="G17" s="53">
        <f>INDEX('2018-19 adjusted baseline'!$H$8:$H$198,MATCH($A17,'2018-19 adjusted baseline'!$A$8:$A$198,0))</f>
        <v>47</v>
      </c>
      <c r="I17" s="17">
        <f t="shared" si="0"/>
        <v>9450</v>
      </c>
      <c r="J17" s="17">
        <f t="shared" si="1"/>
        <v>8340</v>
      </c>
    </row>
    <row r="18" spans="1:10">
      <c r="A18" s="57" t="s">
        <v>377</v>
      </c>
      <c r="B18" s="3" t="s">
        <v>573</v>
      </c>
      <c r="C18" s="3" t="s">
        <v>325</v>
      </c>
      <c r="D18" s="9">
        <f>INDEX('2018-19 adjusted baseline'!$E$8:$E$198,MATCH($A18,'2018-19 adjusted baseline'!$A$8:$A$198,0))</f>
        <v>10742</v>
      </c>
      <c r="E18" s="8">
        <f t="shared" si="2"/>
        <v>10744</v>
      </c>
      <c r="F18" s="14">
        <f t="shared" si="3"/>
        <v>9476</v>
      </c>
      <c r="G18" s="53">
        <f>INDEX('2018-19 adjusted baseline'!$H$8:$H$198,MATCH($A18,'2018-19 adjusted baseline'!$A$8:$A$198,0))</f>
        <v>47</v>
      </c>
      <c r="I18" s="17">
        <f t="shared" si="0"/>
        <v>10791</v>
      </c>
      <c r="J18" s="17">
        <f t="shared" si="1"/>
        <v>9523</v>
      </c>
    </row>
    <row r="19" spans="1:10">
      <c r="A19" s="57" t="s">
        <v>112</v>
      </c>
      <c r="B19" s="3" t="s">
        <v>501</v>
      </c>
      <c r="C19" s="3" t="s">
        <v>272</v>
      </c>
      <c r="D19" s="9">
        <f>INDEX('2018-19 adjusted baseline'!$E$8:$E$198,MATCH($A19,'2018-19 adjusted baseline'!$A$8:$A$198,0))</f>
        <v>5136</v>
      </c>
      <c r="E19" s="8">
        <f t="shared" si="2"/>
        <v>5137</v>
      </c>
      <c r="F19" s="14">
        <f t="shared" si="3"/>
        <v>4531</v>
      </c>
      <c r="G19" s="53">
        <f>INDEX('2018-19 adjusted baseline'!$H$8:$H$198,MATCH($A19,'2018-19 adjusted baseline'!$A$8:$A$198,0))</f>
        <v>162</v>
      </c>
      <c r="I19" s="17">
        <f t="shared" si="0"/>
        <v>5299</v>
      </c>
      <c r="J19" s="17">
        <f t="shared" si="1"/>
        <v>4693</v>
      </c>
    </row>
    <row r="20" spans="1:10">
      <c r="A20" s="57" t="s">
        <v>374</v>
      </c>
      <c r="B20" s="3" t="s">
        <v>576</v>
      </c>
      <c r="C20" s="3" t="s">
        <v>368</v>
      </c>
      <c r="D20" s="9">
        <f>INDEX('2018-19 adjusted baseline'!$E$8:$E$198,MATCH($A20,'2018-19 adjusted baseline'!$A$8:$A$198,0))</f>
        <v>25932</v>
      </c>
      <c r="E20" s="8">
        <f t="shared" si="2"/>
        <v>25938</v>
      </c>
      <c r="F20" s="14">
        <f t="shared" si="3"/>
        <v>22875</v>
      </c>
      <c r="G20" s="53">
        <f>INDEX('2018-19 adjusted baseline'!$H$8:$H$198,MATCH($A20,'2018-19 adjusted baseline'!$A$8:$A$198,0))</f>
        <v>34</v>
      </c>
      <c r="I20" s="17">
        <f t="shared" si="0"/>
        <v>25972</v>
      </c>
      <c r="J20" s="17">
        <f t="shared" si="1"/>
        <v>22909</v>
      </c>
    </row>
    <row r="21" spans="1:10">
      <c r="A21" s="57" t="s">
        <v>8</v>
      </c>
      <c r="B21" s="3" t="s">
        <v>415</v>
      </c>
      <c r="C21" s="3" t="s">
        <v>416</v>
      </c>
      <c r="D21" s="9">
        <f>INDEX('2018-19 adjusted baseline'!$E$8:$E$198,MATCH($A21,'2018-19 adjusted baseline'!$A$8:$A$198,0))</f>
        <v>3500</v>
      </c>
      <c r="E21" s="8">
        <f t="shared" si="2"/>
        <v>3501</v>
      </c>
      <c r="F21" s="14">
        <f t="shared" si="3"/>
        <v>3087</v>
      </c>
      <c r="G21" s="53">
        <f>INDEX('2018-19 adjusted baseline'!$H$8:$H$198,MATCH($A21,'2018-19 adjusted baseline'!$A$8:$A$198,0))</f>
        <v>4</v>
      </c>
      <c r="I21" s="17">
        <f t="shared" si="0"/>
        <v>3505</v>
      </c>
      <c r="J21" s="17">
        <f t="shared" si="1"/>
        <v>3091</v>
      </c>
    </row>
    <row r="22" spans="1:10">
      <c r="A22" s="57" t="s">
        <v>9</v>
      </c>
      <c r="B22" s="3" t="s">
        <v>417</v>
      </c>
      <c r="C22" s="3" t="s">
        <v>196</v>
      </c>
      <c r="D22" s="9">
        <f>INDEX('2018-19 adjusted baseline'!$E$8:$E$198,MATCH($A22,'2018-19 adjusted baseline'!$A$8:$A$198,0))</f>
        <v>3472</v>
      </c>
      <c r="E22" s="8">
        <f t="shared" si="2"/>
        <v>3473</v>
      </c>
      <c r="F22" s="14">
        <f t="shared" si="3"/>
        <v>3063</v>
      </c>
      <c r="G22" s="53">
        <f>INDEX('2018-19 adjusted baseline'!$H$8:$H$198,MATCH($A22,'2018-19 adjusted baseline'!$A$8:$A$198,0))</f>
        <v>49</v>
      </c>
      <c r="I22" s="17">
        <f t="shared" si="0"/>
        <v>3522</v>
      </c>
      <c r="J22" s="17">
        <f t="shared" si="1"/>
        <v>3112</v>
      </c>
    </row>
    <row r="23" spans="1:10">
      <c r="A23" s="57" t="s">
        <v>10</v>
      </c>
      <c r="B23" s="3" t="s">
        <v>406</v>
      </c>
      <c r="C23" s="3" t="s">
        <v>197</v>
      </c>
      <c r="D23" s="9">
        <f>INDEX('2018-19 adjusted baseline'!$E$8:$E$198,MATCH($A23,'2018-19 adjusted baseline'!$A$8:$A$198,0))</f>
        <v>6302</v>
      </c>
      <c r="E23" s="8">
        <f t="shared" si="2"/>
        <v>6303</v>
      </c>
      <c r="F23" s="14">
        <f t="shared" si="3"/>
        <v>5559</v>
      </c>
      <c r="G23" s="53">
        <f>INDEX('2018-19 adjusted baseline'!$H$8:$H$198,MATCH($A23,'2018-19 adjusted baseline'!$A$8:$A$198,0))</f>
        <v>19</v>
      </c>
      <c r="I23" s="17">
        <f t="shared" si="0"/>
        <v>6322</v>
      </c>
      <c r="J23" s="17">
        <f t="shared" si="1"/>
        <v>5578</v>
      </c>
    </row>
    <row r="24" spans="1:10">
      <c r="A24" s="57" t="s">
        <v>41</v>
      </c>
      <c r="B24" s="3" t="s">
        <v>425</v>
      </c>
      <c r="C24" s="3" t="s">
        <v>222</v>
      </c>
      <c r="D24" s="9">
        <f>INDEX('2018-19 adjusted baseline'!$E$8:$E$198,MATCH($A24,'2018-19 adjusted baseline'!$A$8:$A$198,0))</f>
        <v>2470</v>
      </c>
      <c r="E24" s="8">
        <f t="shared" si="2"/>
        <v>2471</v>
      </c>
      <c r="F24" s="14">
        <f t="shared" si="3"/>
        <v>2179</v>
      </c>
      <c r="G24" s="53">
        <f>INDEX('2018-19 adjusted baseline'!$H$8:$H$198,MATCH($A24,'2018-19 adjusted baseline'!$A$8:$A$198,0))</f>
        <v>0</v>
      </c>
      <c r="I24" s="17">
        <f t="shared" si="0"/>
        <v>2471</v>
      </c>
      <c r="J24" s="17">
        <f t="shared" si="1"/>
        <v>2179</v>
      </c>
    </row>
    <row r="25" spans="1:10">
      <c r="A25" s="57" t="s">
        <v>39</v>
      </c>
      <c r="B25" s="3" t="s">
        <v>426</v>
      </c>
      <c r="C25" s="3" t="s">
        <v>220</v>
      </c>
      <c r="D25" s="9">
        <f>INDEX('2018-19 adjusted baseline'!$E$8:$E$198,MATCH($A25,'2018-19 adjusted baseline'!$A$8:$A$198,0))</f>
        <v>7083</v>
      </c>
      <c r="E25" s="8">
        <f t="shared" si="2"/>
        <v>7085</v>
      </c>
      <c r="F25" s="14">
        <f t="shared" si="3"/>
        <v>6248</v>
      </c>
      <c r="G25" s="53">
        <f>INDEX('2018-19 adjusted baseline'!$H$8:$H$198,MATCH($A25,'2018-19 adjusted baseline'!$A$8:$A$198,0))</f>
        <v>0</v>
      </c>
      <c r="I25" s="17">
        <f t="shared" si="0"/>
        <v>7085</v>
      </c>
      <c r="J25" s="17">
        <f t="shared" si="1"/>
        <v>6248</v>
      </c>
    </row>
    <row r="26" spans="1:10">
      <c r="A26" s="57" t="s">
        <v>113</v>
      </c>
      <c r="B26" s="3" t="s">
        <v>502</v>
      </c>
      <c r="C26" s="3" t="s">
        <v>273</v>
      </c>
      <c r="D26" s="9">
        <f>INDEX('2018-19 adjusted baseline'!$E$8:$E$198,MATCH($A26,'2018-19 adjusted baseline'!$A$8:$A$198,0))</f>
        <v>7078</v>
      </c>
      <c r="E26" s="8">
        <f t="shared" si="2"/>
        <v>7080</v>
      </c>
      <c r="F26" s="14">
        <f t="shared" si="3"/>
        <v>6244</v>
      </c>
      <c r="G26" s="53">
        <f>INDEX('2018-19 adjusted baseline'!$H$8:$H$198,MATCH($A26,'2018-19 adjusted baseline'!$A$8:$A$198,0))</f>
        <v>226</v>
      </c>
      <c r="I26" s="17">
        <f t="shared" si="0"/>
        <v>7306</v>
      </c>
      <c r="J26" s="17">
        <f t="shared" si="1"/>
        <v>6470</v>
      </c>
    </row>
    <row r="27" spans="1:10">
      <c r="A27" s="57" t="s">
        <v>143</v>
      </c>
      <c r="B27" s="3" t="s">
        <v>548</v>
      </c>
      <c r="C27" s="3" t="s">
        <v>359</v>
      </c>
      <c r="D27" s="9">
        <f>INDEX('2018-19 adjusted baseline'!$E$8:$E$198,MATCH($A27,'2018-19 adjusted baseline'!$A$8:$A$198,0))</f>
        <v>6384</v>
      </c>
      <c r="E27" s="8">
        <f t="shared" si="2"/>
        <v>6385</v>
      </c>
      <c r="F27" s="14">
        <f t="shared" si="3"/>
        <v>5631</v>
      </c>
      <c r="G27" s="53">
        <f>INDEX('2018-19 adjusted baseline'!$H$8:$H$198,MATCH($A27,'2018-19 adjusted baseline'!$A$8:$A$198,0))</f>
        <v>36</v>
      </c>
      <c r="I27" s="17">
        <f t="shared" si="0"/>
        <v>6421</v>
      </c>
      <c r="J27" s="17">
        <f t="shared" si="1"/>
        <v>5667</v>
      </c>
    </row>
    <row r="28" spans="1:10">
      <c r="A28" s="57" t="s">
        <v>376</v>
      </c>
      <c r="B28" s="3" t="s">
        <v>570</v>
      </c>
      <c r="C28" s="3" t="s">
        <v>569</v>
      </c>
      <c r="D28" s="9">
        <f>INDEX('2018-19 adjusted baseline'!$E$8:$E$198,MATCH($A28,'2018-19 adjusted baseline'!$A$8:$A$198,0))</f>
        <v>20681</v>
      </c>
      <c r="E28" s="8">
        <f t="shared" si="2"/>
        <v>20686</v>
      </c>
      <c r="F28" s="14">
        <f t="shared" si="3"/>
        <v>18243</v>
      </c>
      <c r="G28" s="53">
        <f>INDEX('2018-19 adjusted baseline'!$H$8:$H$198,MATCH($A28,'2018-19 adjusted baseline'!$A$8:$A$198,0))</f>
        <v>48</v>
      </c>
      <c r="I28" s="17">
        <f t="shared" si="0"/>
        <v>20734</v>
      </c>
      <c r="J28" s="17">
        <f t="shared" si="1"/>
        <v>18291</v>
      </c>
    </row>
    <row r="29" spans="1:10">
      <c r="A29" s="57" t="s">
        <v>114</v>
      </c>
      <c r="B29" s="3" t="s">
        <v>503</v>
      </c>
      <c r="C29" s="3" t="s">
        <v>274</v>
      </c>
      <c r="D29" s="9">
        <f>INDEX('2018-19 adjusted baseline'!$E$8:$E$198,MATCH($A29,'2018-19 adjusted baseline'!$A$8:$A$198,0))</f>
        <v>7315</v>
      </c>
      <c r="E29" s="8">
        <f t="shared" si="2"/>
        <v>7317</v>
      </c>
      <c r="F29" s="14">
        <f t="shared" si="3"/>
        <v>6453</v>
      </c>
      <c r="G29" s="53">
        <f>INDEX('2018-19 adjusted baseline'!$H$8:$H$198,MATCH($A29,'2018-19 adjusted baseline'!$A$8:$A$198,0))</f>
        <v>23</v>
      </c>
      <c r="I29" s="17">
        <f t="shared" si="0"/>
        <v>7340</v>
      </c>
      <c r="J29" s="17">
        <f t="shared" si="1"/>
        <v>6476</v>
      </c>
    </row>
    <row r="30" spans="1:10">
      <c r="A30" s="57" t="s">
        <v>378</v>
      </c>
      <c r="B30" s="3" t="s">
        <v>572</v>
      </c>
      <c r="C30" s="3" t="s">
        <v>323</v>
      </c>
      <c r="D30" s="9">
        <f>INDEX('2018-19 adjusted baseline'!$E$8:$E$198,MATCH($A30,'2018-19 adjusted baseline'!$A$8:$A$198,0))</f>
        <v>11633</v>
      </c>
      <c r="E30" s="8">
        <f t="shared" si="2"/>
        <v>11636</v>
      </c>
      <c r="F30" s="14">
        <f t="shared" si="3"/>
        <v>10262</v>
      </c>
      <c r="G30" s="53">
        <f>INDEX('2018-19 adjusted baseline'!$H$8:$H$198,MATCH($A30,'2018-19 adjusted baseline'!$A$8:$A$198,0))</f>
        <v>10</v>
      </c>
      <c r="I30" s="17">
        <f t="shared" si="0"/>
        <v>11646</v>
      </c>
      <c r="J30" s="17">
        <f t="shared" si="1"/>
        <v>10272</v>
      </c>
    </row>
    <row r="31" spans="1:10">
      <c r="A31" s="57" t="s">
        <v>11</v>
      </c>
      <c r="B31" s="3" t="s">
        <v>407</v>
      </c>
      <c r="C31" s="3" t="s">
        <v>198</v>
      </c>
      <c r="D31" s="9">
        <f>INDEX('2018-19 adjusted baseline'!$E$8:$E$198,MATCH($A31,'2018-19 adjusted baseline'!$A$8:$A$198,0))</f>
        <v>4174</v>
      </c>
      <c r="E31" s="8">
        <f t="shared" si="2"/>
        <v>4175</v>
      </c>
      <c r="F31" s="14">
        <f t="shared" si="3"/>
        <v>3682</v>
      </c>
      <c r="G31" s="53">
        <f>INDEX('2018-19 adjusted baseline'!$H$8:$H$198,MATCH($A31,'2018-19 adjusted baseline'!$A$8:$A$198,0))</f>
        <v>128</v>
      </c>
      <c r="I31" s="17">
        <f t="shared" si="0"/>
        <v>4303</v>
      </c>
      <c r="J31" s="17">
        <f t="shared" si="1"/>
        <v>3810</v>
      </c>
    </row>
    <row r="32" spans="1:10">
      <c r="A32" s="57" t="s">
        <v>40</v>
      </c>
      <c r="B32" s="3" t="s">
        <v>427</v>
      </c>
      <c r="C32" s="3" t="s">
        <v>221</v>
      </c>
      <c r="D32" s="9">
        <f>INDEX('2018-19 adjusted baseline'!$E$8:$E$198,MATCH($A32,'2018-19 adjusted baseline'!$A$8:$A$198,0))</f>
        <v>4646</v>
      </c>
      <c r="E32" s="8">
        <f t="shared" si="2"/>
        <v>4647</v>
      </c>
      <c r="F32" s="14">
        <f t="shared" si="3"/>
        <v>4098</v>
      </c>
      <c r="G32" s="53">
        <f>INDEX('2018-19 adjusted baseline'!$H$8:$H$198,MATCH($A32,'2018-19 adjusted baseline'!$A$8:$A$198,0))</f>
        <v>17</v>
      </c>
      <c r="I32" s="17">
        <f t="shared" si="0"/>
        <v>4664</v>
      </c>
      <c r="J32" s="17">
        <f t="shared" si="1"/>
        <v>4115</v>
      </c>
    </row>
    <row r="33" spans="1:10">
      <c r="A33" s="57" t="s">
        <v>95</v>
      </c>
      <c r="B33" s="3" t="s">
        <v>459</v>
      </c>
      <c r="C33" s="3" t="s">
        <v>352</v>
      </c>
      <c r="D33" s="9">
        <f>INDEX('2018-19 adjusted baseline'!$E$8:$E$198,MATCH($A33,'2018-19 adjusted baseline'!$A$8:$A$198,0))</f>
        <v>19059</v>
      </c>
      <c r="E33" s="8">
        <f t="shared" si="2"/>
        <v>19063</v>
      </c>
      <c r="F33" s="14">
        <f t="shared" si="3"/>
        <v>16812</v>
      </c>
      <c r="G33" s="53">
        <f>INDEX('2018-19 adjusted baseline'!$H$8:$H$198,MATCH($A33,'2018-19 adjusted baseline'!$A$8:$A$198,0))</f>
        <v>15</v>
      </c>
      <c r="I33" s="17">
        <f t="shared" si="0"/>
        <v>19078</v>
      </c>
      <c r="J33" s="17">
        <f t="shared" si="1"/>
        <v>16827</v>
      </c>
    </row>
    <row r="34" spans="1:10">
      <c r="A34" s="57" t="s">
        <v>115</v>
      </c>
      <c r="B34" s="3" t="s">
        <v>504</v>
      </c>
      <c r="C34" s="3" t="s">
        <v>275</v>
      </c>
      <c r="D34" s="9">
        <f>INDEX('2018-19 adjusted baseline'!$E$8:$E$198,MATCH($A34,'2018-19 adjusted baseline'!$A$8:$A$198,0))</f>
        <v>5544</v>
      </c>
      <c r="E34" s="8">
        <f t="shared" si="2"/>
        <v>5545</v>
      </c>
      <c r="F34" s="14">
        <f t="shared" si="3"/>
        <v>4890</v>
      </c>
      <c r="G34" s="53">
        <f>INDEX('2018-19 adjusted baseline'!$H$8:$H$198,MATCH($A34,'2018-19 adjusted baseline'!$A$8:$A$198,0))</f>
        <v>35</v>
      </c>
      <c r="I34" s="17">
        <f t="shared" si="0"/>
        <v>5580</v>
      </c>
      <c r="J34" s="17">
        <f t="shared" si="1"/>
        <v>4925</v>
      </c>
    </row>
    <row r="35" spans="1:10">
      <c r="A35" s="57" t="s">
        <v>75</v>
      </c>
      <c r="B35" s="3" t="s">
        <v>471</v>
      </c>
      <c r="C35" s="3" t="s">
        <v>247</v>
      </c>
      <c r="D35" s="9">
        <f>INDEX('2018-19 adjusted baseline'!$E$8:$E$198,MATCH($A35,'2018-19 adjusted baseline'!$A$8:$A$198,0))</f>
        <v>2857</v>
      </c>
      <c r="E35" s="8">
        <f t="shared" si="2"/>
        <v>2858</v>
      </c>
      <c r="F35" s="14">
        <f t="shared" si="3"/>
        <v>2520</v>
      </c>
      <c r="G35" s="53">
        <f>INDEX('2018-19 adjusted baseline'!$H$8:$H$198,MATCH($A35,'2018-19 adjusted baseline'!$A$8:$A$198,0))</f>
        <v>0</v>
      </c>
      <c r="I35" s="17">
        <f t="shared" si="0"/>
        <v>2858</v>
      </c>
      <c r="J35" s="17">
        <f t="shared" si="1"/>
        <v>2520</v>
      </c>
    </row>
    <row r="36" spans="1:10">
      <c r="A36" s="57" t="s">
        <v>144</v>
      </c>
      <c r="B36" s="3" t="s">
        <v>549</v>
      </c>
      <c r="C36" s="3" t="s">
        <v>360</v>
      </c>
      <c r="D36" s="9">
        <f>INDEX('2018-19 adjusted baseline'!$E$8:$E$198,MATCH($A36,'2018-19 adjusted baseline'!$A$8:$A$198,0))</f>
        <v>4539</v>
      </c>
      <c r="E36" s="8">
        <f t="shared" si="2"/>
        <v>4540</v>
      </c>
      <c r="F36" s="14">
        <f t="shared" si="3"/>
        <v>4004</v>
      </c>
      <c r="G36" s="53">
        <f>INDEX('2018-19 adjusted baseline'!$H$8:$H$198,MATCH($A36,'2018-19 adjusted baseline'!$A$8:$A$198,0))</f>
        <v>0</v>
      </c>
      <c r="I36" s="17">
        <f t="shared" si="0"/>
        <v>4540</v>
      </c>
      <c r="J36" s="17">
        <f t="shared" si="1"/>
        <v>4004</v>
      </c>
    </row>
    <row r="37" spans="1:10">
      <c r="A37" s="57" t="s">
        <v>180</v>
      </c>
      <c r="B37" s="3" t="s">
        <v>460</v>
      </c>
      <c r="C37" s="3" t="s">
        <v>370</v>
      </c>
      <c r="D37" s="9">
        <f>INDEX('2018-19 adjusted baseline'!$E$8:$E$198,MATCH($A37,'2018-19 adjusted baseline'!$A$8:$A$198,0))</f>
        <v>3882</v>
      </c>
      <c r="E37" s="8">
        <f t="shared" si="2"/>
        <v>3883</v>
      </c>
      <c r="F37" s="14">
        <f t="shared" si="3"/>
        <v>3424</v>
      </c>
      <c r="G37" s="53">
        <f>INDEX('2018-19 adjusted baseline'!$H$8:$H$198,MATCH($A37,'2018-19 adjusted baseline'!$A$8:$A$198,0))</f>
        <v>0</v>
      </c>
      <c r="I37" s="17">
        <f t="shared" si="0"/>
        <v>3883</v>
      </c>
      <c r="J37" s="17">
        <f t="shared" si="1"/>
        <v>3424</v>
      </c>
    </row>
    <row r="38" spans="1:10">
      <c r="A38" s="57" t="s">
        <v>141</v>
      </c>
      <c r="B38" s="3" t="s">
        <v>505</v>
      </c>
      <c r="C38" s="3" t="s">
        <v>298</v>
      </c>
      <c r="D38" s="9">
        <f>INDEX('2018-19 adjusted baseline'!$E$8:$E$198,MATCH($A38,'2018-19 adjusted baseline'!$A$8:$A$198,0))</f>
        <v>4534</v>
      </c>
      <c r="E38" s="8">
        <f t="shared" si="2"/>
        <v>4535</v>
      </c>
      <c r="F38" s="14">
        <f t="shared" si="3"/>
        <v>3999</v>
      </c>
      <c r="G38" s="53">
        <f>INDEX('2018-19 adjusted baseline'!$H$8:$H$198,MATCH($A38,'2018-19 adjusted baseline'!$A$8:$A$198,0))</f>
        <v>0</v>
      </c>
      <c r="I38" s="17">
        <f t="shared" si="0"/>
        <v>4535</v>
      </c>
      <c r="J38" s="17">
        <f t="shared" si="1"/>
        <v>3999</v>
      </c>
    </row>
    <row r="39" spans="1:10">
      <c r="A39" s="57" t="s">
        <v>12</v>
      </c>
      <c r="B39" s="3" t="s">
        <v>418</v>
      </c>
      <c r="C39" s="3" t="s">
        <v>336</v>
      </c>
      <c r="D39" s="9">
        <f>INDEX('2018-19 adjusted baseline'!$E$8:$E$198,MATCH($A39,'2018-19 adjusted baseline'!$A$8:$A$198,0))</f>
        <v>3876</v>
      </c>
      <c r="E39" s="8">
        <f t="shared" si="2"/>
        <v>3877</v>
      </c>
      <c r="F39" s="14">
        <f t="shared" si="3"/>
        <v>3419</v>
      </c>
      <c r="G39" s="53">
        <f>INDEX('2018-19 adjusted baseline'!$H$8:$H$198,MATCH($A39,'2018-19 adjusted baseline'!$A$8:$A$198,0))</f>
        <v>6</v>
      </c>
      <c r="I39" s="17">
        <f t="shared" si="0"/>
        <v>3883</v>
      </c>
      <c r="J39" s="17">
        <f t="shared" si="1"/>
        <v>3425</v>
      </c>
    </row>
    <row r="40" spans="1:10">
      <c r="A40" s="57" t="s">
        <v>116</v>
      </c>
      <c r="B40" s="3" t="s">
        <v>506</v>
      </c>
      <c r="C40" s="3" t="s">
        <v>357</v>
      </c>
      <c r="D40" s="9">
        <f>INDEX('2018-19 adjusted baseline'!$E$8:$E$198,MATCH($A40,'2018-19 adjusted baseline'!$A$8:$A$198,0))</f>
        <v>6253</v>
      </c>
      <c r="E40" s="8">
        <f t="shared" si="2"/>
        <v>6254</v>
      </c>
      <c r="F40" s="14">
        <f t="shared" si="3"/>
        <v>5516</v>
      </c>
      <c r="G40" s="53">
        <f>INDEX('2018-19 adjusted baseline'!$H$8:$H$198,MATCH($A40,'2018-19 adjusted baseline'!$A$8:$A$198,0))</f>
        <v>0</v>
      </c>
      <c r="I40" s="17">
        <f t="shared" ref="I40:I71" si="4">E40+$G40</f>
        <v>6254</v>
      </c>
      <c r="J40" s="17">
        <f t="shared" ref="J40:J71" si="5">F40+$G40</f>
        <v>5516</v>
      </c>
    </row>
    <row r="41" spans="1:10">
      <c r="A41" s="57" t="s">
        <v>146</v>
      </c>
      <c r="B41" s="3" t="s">
        <v>550</v>
      </c>
      <c r="C41" s="3" t="s">
        <v>300</v>
      </c>
      <c r="D41" s="9">
        <f>INDEX('2018-19 adjusted baseline'!$E$8:$E$198,MATCH($A41,'2018-19 adjusted baseline'!$A$8:$A$198,0))</f>
        <v>10564</v>
      </c>
      <c r="E41" s="8">
        <f t="shared" si="2"/>
        <v>10566</v>
      </c>
      <c r="F41" s="14">
        <f t="shared" si="3"/>
        <v>9319</v>
      </c>
      <c r="G41" s="53">
        <f>INDEX('2018-19 adjusted baseline'!$H$8:$H$198,MATCH($A41,'2018-19 adjusted baseline'!$A$8:$A$198,0))</f>
        <v>242</v>
      </c>
      <c r="I41" s="17">
        <f t="shared" si="4"/>
        <v>10808</v>
      </c>
      <c r="J41" s="17">
        <f t="shared" si="5"/>
        <v>9561</v>
      </c>
    </row>
    <row r="42" spans="1:10">
      <c r="A42" s="57" t="s">
        <v>57</v>
      </c>
      <c r="B42" s="3" t="s">
        <v>445</v>
      </c>
      <c r="C42" s="3" t="s">
        <v>233</v>
      </c>
      <c r="D42" s="9">
        <f>INDEX('2018-19 adjusted baseline'!$E$8:$E$198,MATCH($A42,'2018-19 adjusted baseline'!$A$8:$A$198,0))</f>
        <v>1560</v>
      </c>
      <c r="E42" s="8">
        <f t="shared" si="2"/>
        <v>1560</v>
      </c>
      <c r="F42" s="14">
        <f t="shared" si="3"/>
        <v>1376</v>
      </c>
      <c r="G42" s="53">
        <f>INDEX('2018-19 adjusted baseline'!$H$8:$H$198,MATCH($A42,'2018-19 adjusted baseline'!$A$8:$A$198,0))</f>
        <v>0</v>
      </c>
      <c r="I42" s="17">
        <f t="shared" si="4"/>
        <v>1560</v>
      </c>
      <c r="J42" s="17">
        <f t="shared" si="5"/>
        <v>1376</v>
      </c>
    </row>
    <row r="43" spans="1:10">
      <c r="A43" s="57" t="s">
        <v>76</v>
      </c>
      <c r="B43" s="3" t="s">
        <v>488</v>
      </c>
      <c r="C43" s="3" t="s">
        <v>347</v>
      </c>
      <c r="D43" s="9">
        <f>INDEX('2018-19 adjusted baseline'!$E$8:$E$198,MATCH($A43,'2018-19 adjusted baseline'!$A$8:$A$198,0))</f>
        <v>10243</v>
      </c>
      <c r="E43" s="8">
        <f t="shared" si="2"/>
        <v>10245</v>
      </c>
      <c r="F43" s="14">
        <f t="shared" si="3"/>
        <v>9035</v>
      </c>
      <c r="G43" s="53">
        <f>INDEX('2018-19 adjusted baseline'!$H$8:$H$198,MATCH($A43,'2018-19 adjusted baseline'!$A$8:$A$198,0))</f>
        <v>76</v>
      </c>
      <c r="I43" s="17">
        <f t="shared" si="4"/>
        <v>10321</v>
      </c>
      <c r="J43" s="17">
        <f t="shared" si="5"/>
        <v>9111</v>
      </c>
    </row>
    <row r="44" spans="1:10">
      <c r="A44" s="57" t="s">
        <v>147</v>
      </c>
      <c r="B44" s="3" t="s">
        <v>551</v>
      </c>
      <c r="C44" s="3" t="s">
        <v>301</v>
      </c>
      <c r="D44" s="9">
        <f>INDEX('2018-19 adjusted baseline'!$E$8:$E$198,MATCH($A44,'2018-19 adjusted baseline'!$A$8:$A$198,0))</f>
        <v>2819</v>
      </c>
      <c r="E44" s="8">
        <f t="shared" si="2"/>
        <v>2820</v>
      </c>
      <c r="F44" s="14">
        <f t="shared" si="3"/>
        <v>2487</v>
      </c>
      <c r="G44" s="53">
        <f>INDEX('2018-19 adjusted baseline'!$H$8:$H$198,MATCH($A44,'2018-19 adjusted baseline'!$A$8:$A$198,0))</f>
        <v>111</v>
      </c>
      <c r="I44" s="17">
        <f t="shared" si="4"/>
        <v>2931</v>
      </c>
      <c r="J44" s="17">
        <f t="shared" si="5"/>
        <v>2598</v>
      </c>
    </row>
    <row r="45" spans="1:10">
      <c r="A45" s="57" t="s">
        <v>117</v>
      </c>
      <c r="B45" s="3" t="s">
        <v>507</v>
      </c>
      <c r="C45" s="3" t="s">
        <v>276</v>
      </c>
      <c r="D45" s="9">
        <f>INDEX('2018-19 adjusted baseline'!$E$8:$E$198,MATCH($A45,'2018-19 adjusted baseline'!$A$8:$A$198,0))</f>
        <v>8406</v>
      </c>
      <c r="E45" s="8">
        <f t="shared" si="2"/>
        <v>8408</v>
      </c>
      <c r="F45" s="14">
        <f t="shared" si="3"/>
        <v>7415</v>
      </c>
      <c r="G45" s="53">
        <f>INDEX('2018-19 adjusted baseline'!$H$8:$H$198,MATCH($A45,'2018-19 adjusted baseline'!$A$8:$A$198,0))</f>
        <v>0</v>
      </c>
      <c r="I45" s="17">
        <f t="shared" si="4"/>
        <v>8408</v>
      </c>
      <c r="J45" s="17">
        <f t="shared" si="5"/>
        <v>7415</v>
      </c>
    </row>
    <row r="46" spans="1:10">
      <c r="A46" s="57" t="s">
        <v>0</v>
      </c>
      <c r="B46" s="3" t="s">
        <v>395</v>
      </c>
      <c r="C46" s="3" t="s">
        <v>190</v>
      </c>
      <c r="D46" s="9">
        <f>INDEX('2018-19 adjusted baseline'!$E$8:$E$198,MATCH($A46,'2018-19 adjusted baseline'!$A$8:$A$198,0))</f>
        <v>2265</v>
      </c>
      <c r="E46" s="8">
        <f t="shared" si="2"/>
        <v>2266</v>
      </c>
      <c r="F46" s="14">
        <f t="shared" si="3"/>
        <v>1998</v>
      </c>
      <c r="G46" s="53">
        <f>INDEX('2018-19 adjusted baseline'!$H$8:$H$198,MATCH($A46,'2018-19 adjusted baseline'!$A$8:$A$198,0))</f>
        <v>5</v>
      </c>
      <c r="I46" s="17">
        <f t="shared" si="4"/>
        <v>2271</v>
      </c>
      <c r="J46" s="17">
        <f t="shared" si="5"/>
        <v>2003</v>
      </c>
    </row>
    <row r="47" spans="1:10">
      <c r="A47" s="57" t="s">
        <v>148</v>
      </c>
      <c r="B47" s="3" t="s">
        <v>552</v>
      </c>
      <c r="C47" s="3" t="s">
        <v>362</v>
      </c>
      <c r="D47" s="9">
        <f>INDEX('2018-19 adjusted baseline'!$E$8:$E$198,MATCH($A47,'2018-19 adjusted baseline'!$A$8:$A$198,0))</f>
        <v>5654</v>
      </c>
      <c r="E47" s="8">
        <f t="shared" si="2"/>
        <v>5655</v>
      </c>
      <c r="F47" s="14">
        <f t="shared" si="3"/>
        <v>4987</v>
      </c>
      <c r="G47" s="53">
        <f>INDEX('2018-19 adjusted baseline'!$H$8:$H$198,MATCH($A47,'2018-19 adjusted baseline'!$A$8:$A$198,0))</f>
        <v>11</v>
      </c>
      <c r="I47" s="17">
        <f t="shared" si="4"/>
        <v>5666</v>
      </c>
      <c r="J47" s="17">
        <f t="shared" si="5"/>
        <v>4998</v>
      </c>
    </row>
    <row r="48" spans="1:10">
      <c r="A48" s="57" t="s">
        <v>586</v>
      </c>
      <c r="B48" s="3" t="s">
        <v>587</v>
      </c>
      <c r="C48" s="3" t="s">
        <v>588</v>
      </c>
      <c r="D48" s="9">
        <f>INDEX('2018-19 adjusted baseline'!$E$8:$E$198,MATCH($A48,'2018-19 adjusted baseline'!$A$8:$A$198,0))</f>
        <v>22289</v>
      </c>
      <c r="E48" s="8">
        <f t="shared" si="2"/>
        <v>22294</v>
      </c>
      <c r="F48" s="14">
        <f t="shared" si="3"/>
        <v>19661</v>
      </c>
      <c r="G48" s="53">
        <f>INDEX('2018-19 adjusted baseline'!$H$8:$H$198,MATCH($A48,'2018-19 adjusted baseline'!$A$8:$A$198,0))</f>
        <v>163</v>
      </c>
      <c r="I48" s="17">
        <f t="shared" si="4"/>
        <v>22457</v>
      </c>
      <c r="J48" s="17">
        <f t="shared" si="5"/>
        <v>19824</v>
      </c>
    </row>
    <row r="49" spans="1:10">
      <c r="A49" s="57" t="s">
        <v>42</v>
      </c>
      <c r="B49" s="3" t="s">
        <v>428</v>
      </c>
      <c r="C49" s="3" t="s">
        <v>223</v>
      </c>
      <c r="D49" s="9">
        <f>INDEX('2018-19 adjusted baseline'!$E$8:$E$198,MATCH($A49,'2018-19 adjusted baseline'!$A$8:$A$198,0))</f>
        <v>6741</v>
      </c>
      <c r="E49" s="8">
        <f t="shared" si="2"/>
        <v>6743</v>
      </c>
      <c r="F49" s="14">
        <f t="shared" si="3"/>
        <v>5946</v>
      </c>
      <c r="G49" s="53">
        <f>INDEX('2018-19 adjusted baseline'!$H$8:$H$198,MATCH($A49,'2018-19 adjusted baseline'!$A$8:$A$198,0))</f>
        <v>157</v>
      </c>
      <c r="I49" s="17">
        <f t="shared" si="4"/>
        <v>6900</v>
      </c>
      <c r="J49" s="17">
        <f t="shared" si="5"/>
        <v>6103</v>
      </c>
    </row>
    <row r="50" spans="1:10">
      <c r="A50" s="57" t="s">
        <v>168</v>
      </c>
      <c r="B50" s="3" t="s">
        <v>532</v>
      </c>
      <c r="C50" s="3" t="s">
        <v>315</v>
      </c>
      <c r="D50" s="9">
        <f>INDEX('2018-19 adjusted baseline'!$E$8:$E$198,MATCH($A50,'2018-19 adjusted baseline'!$A$8:$A$198,0))</f>
        <v>16772</v>
      </c>
      <c r="E50" s="8">
        <f t="shared" si="2"/>
        <v>16776</v>
      </c>
      <c r="F50" s="14">
        <f t="shared" si="3"/>
        <v>14795</v>
      </c>
      <c r="G50" s="53">
        <f>INDEX('2018-19 adjusted baseline'!$H$8:$H$198,MATCH($A50,'2018-19 adjusted baseline'!$A$8:$A$198,0))</f>
        <v>18</v>
      </c>
      <c r="I50" s="17">
        <f t="shared" si="4"/>
        <v>16794</v>
      </c>
      <c r="J50" s="17">
        <f t="shared" si="5"/>
        <v>14813</v>
      </c>
    </row>
    <row r="51" spans="1:10">
      <c r="A51" s="57" t="s">
        <v>77</v>
      </c>
      <c r="B51" s="3" t="s">
        <v>489</v>
      </c>
      <c r="C51" s="3" t="s">
        <v>248</v>
      </c>
      <c r="D51" s="9">
        <f>INDEX('2018-19 adjusted baseline'!$E$8:$E$198,MATCH($A51,'2018-19 adjusted baseline'!$A$8:$A$198,0))</f>
        <v>6735</v>
      </c>
      <c r="E51" s="8">
        <f t="shared" si="2"/>
        <v>6737</v>
      </c>
      <c r="F51" s="14">
        <f t="shared" si="3"/>
        <v>5941</v>
      </c>
      <c r="G51" s="53">
        <f>INDEX('2018-19 adjusted baseline'!$H$8:$H$198,MATCH($A51,'2018-19 adjusted baseline'!$A$8:$A$198,0))</f>
        <v>5</v>
      </c>
      <c r="I51" s="17">
        <f t="shared" si="4"/>
        <v>6742</v>
      </c>
      <c r="J51" s="17">
        <f t="shared" si="5"/>
        <v>5946</v>
      </c>
    </row>
    <row r="52" spans="1:10">
      <c r="A52" s="57" t="s">
        <v>1</v>
      </c>
      <c r="B52" s="3" t="s">
        <v>396</v>
      </c>
      <c r="C52" s="3" t="s">
        <v>335</v>
      </c>
      <c r="D52" s="9">
        <f>INDEX('2018-19 adjusted baseline'!$E$8:$E$198,MATCH($A52,'2018-19 adjusted baseline'!$A$8:$A$198,0))</f>
        <v>6229</v>
      </c>
      <c r="E52" s="8">
        <f t="shared" si="2"/>
        <v>6230</v>
      </c>
      <c r="F52" s="14">
        <f t="shared" si="3"/>
        <v>5495</v>
      </c>
      <c r="G52" s="53">
        <f>INDEX('2018-19 adjusted baseline'!$H$8:$H$198,MATCH($A52,'2018-19 adjusted baseline'!$A$8:$A$198,0))</f>
        <v>0</v>
      </c>
      <c r="I52" s="17">
        <f t="shared" si="4"/>
        <v>6230</v>
      </c>
      <c r="J52" s="17">
        <f t="shared" si="5"/>
        <v>5495</v>
      </c>
    </row>
    <row r="53" spans="1:10">
      <c r="A53" s="57" t="s">
        <v>118</v>
      </c>
      <c r="B53" s="3" t="s">
        <v>508</v>
      </c>
      <c r="C53" s="3" t="s">
        <v>277</v>
      </c>
      <c r="D53" s="9">
        <f>INDEX('2018-19 adjusted baseline'!$E$8:$E$198,MATCH($A53,'2018-19 adjusted baseline'!$A$8:$A$198,0))</f>
        <v>8299</v>
      </c>
      <c r="E53" s="8">
        <f t="shared" si="2"/>
        <v>8301</v>
      </c>
      <c r="F53" s="14">
        <f t="shared" si="3"/>
        <v>7321</v>
      </c>
      <c r="G53" s="53">
        <f>INDEX('2018-19 adjusted baseline'!$H$8:$H$198,MATCH($A53,'2018-19 adjusted baseline'!$A$8:$A$198,0))</f>
        <v>0</v>
      </c>
      <c r="I53" s="17">
        <f t="shared" si="4"/>
        <v>8301</v>
      </c>
      <c r="J53" s="17">
        <f t="shared" si="5"/>
        <v>7321</v>
      </c>
    </row>
    <row r="54" spans="1:10">
      <c r="A54" s="57" t="s">
        <v>96</v>
      </c>
      <c r="B54" s="3" t="s">
        <v>446</v>
      </c>
      <c r="C54" s="3" t="s">
        <v>353</v>
      </c>
      <c r="D54" s="9">
        <f>INDEX('2018-19 adjusted baseline'!$E$8:$E$198,MATCH($A54,'2018-19 adjusted baseline'!$A$8:$A$198,0))</f>
        <v>12668</v>
      </c>
      <c r="E54" s="8">
        <f t="shared" si="2"/>
        <v>12671</v>
      </c>
      <c r="F54" s="14">
        <f t="shared" si="3"/>
        <v>11175</v>
      </c>
      <c r="G54" s="53">
        <f>INDEX('2018-19 adjusted baseline'!$H$8:$H$198,MATCH($A54,'2018-19 adjusted baseline'!$A$8:$A$198,0))</f>
        <v>41</v>
      </c>
      <c r="I54" s="17">
        <f t="shared" si="4"/>
        <v>12712</v>
      </c>
      <c r="J54" s="17">
        <f t="shared" si="5"/>
        <v>11216</v>
      </c>
    </row>
    <row r="55" spans="1:10">
      <c r="A55" s="57" t="s">
        <v>14</v>
      </c>
      <c r="B55" s="3" t="s">
        <v>419</v>
      </c>
      <c r="C55" s="3" t="s">
        <v>200</v>
      </c>
      <c r="D55" s="9">
        <f>INDEX('2018-19 adjusted baseline'!$E$8:$E$198,MATCH($A55,'2018-19 adjusted baseline'!$A$8:$A$198,0))</f>
        <v>7770</v>
      </c>
      <c r="E55" s="8">
        <f t="shared" si="2"/>
        <v>7772</v>
      </c>
      <c r="F55" s="14">
        <f t="shared" si="3"/>
        <v>6854</v>
      </c>
      <c r="G55" s="53">
        <f>INDEX('2018-19 adjusted baseline'!$H$8:$H$198,MATCH($A55,'2018-19 adjusted baseline'!$A$8:$A$198,0))</f>
        <v>0</v>
      </c>
      <c r="I55" s="17">
        <f t="shared" si="4"/>
        <v>7772</v>
      </c>
      <c r="J55" s="17">
        <f t="shared" si="5"/>
        <v>6854</v>
      </c>
    </row>
    <row r="56" spans="1:10">
      <c r="A56" s="57" t="s">
        <v>58</v>
      </c>
      <c r="B56" s="3" t="s">
        <v>447</v>
      </c>
      <c r="C56" s="3" t="s">
        <v>344</v>
      </c>
      <c r="D56" s="9">
        <f>INDEX('2018-19 adjusted baseline'!$E$8:$E$198,MATCH($A56,'2018-19 adjusted baseline'!$A$8:$A$198,0))</f>
        <v>6911</v>
      </c>
      <c r="E56" s="8">
        <f t="shared" si="2"/>
        <v>6913</v>
      </c>
      <c r="F56" s="14">
        <f t="shared" si="3"/>
        <v>6096</v>
      </c>
      <c r="G56" s="53">
        <f>INDEX('2018-19 adjusted baseline'!$H$8:$H$198,MATCH($A56,'2018-19 adjusted baseline'!$A$8:$A$198,0))</f>
        <v>0</v>
      </c>
      <c r="I56" s="17">
        <f t="shared" si="4"/>
        <v>6913</v>
      </c>
      <c r="J56" s="17">
        <f t="shared" si="5"/>
        <v>6096</v>
      </c>
    </row>
    <row r="57" spans="1:10">
      <c r="A57" s="57" t="s">
        <v>43</v>
      </c>
      <c r="B57" s="3" t="s">
        <v>429</v>
      </c>
      <c r="C57" s="3" t="s">
        <v>430</v>
      </c>
      <c r="D57" s="9">
        <f>INDEX('2018-19 adjusted baseline'!$E$8:$E$198,MATCH($A57,'2018-19 adjusted baseline'!$A$8:$A$198,0))</f>
        <v>6553</v>
      </c>
      <c r="E57" s="8">
        <f t="shared" si="2"/>
        <v>6554</v>
      </c>
      <c r="F57" s="14">
        <f t="shared" si="3"/>
        <v>5780</v>
      </c>
      <c r="G57" s="53">
        <f>INDEX('2018-19 adjusted baseline'!$H$8:$H$198,MATCH($A57,'2018-19 adjusted baseline'!$A$8:$A$198,0))</f>
        <v>55</v>
      </c>
      <c r="I57" s="17">
        <f t="shared" si="4"/>
        <v>6609</v>
      </c>
      <c r="J57" s="17">
        <f t="shared" si="5"/>
        <v>5835</v>
      </c>
    </row>
    <row r="58" spans="1:10">
      <c r="A58" s="57" t="s">
        <v>78</v>
      </c>
      <c r="B58" s="3" t="s">
        <v>472</v>
      </c>
      <c r="C58" s="3" t="s">
        <v>249</v>
      </c>
      <c r="D58" s="9">
        <f>INDEX('2018-19 adjusted baseline'!$E$8:$E$198,MATCH($A58,'2018-19 adjusted baseline'!$A$8:$A$198,0))</f>
        <v>2963</v>
      </c>
      <c r="E58" s="8">
        <f t="shared" si="2"/>
        <v>2964</v>
      </c>
      <c r="F58" s="14">
        <f t="shared" si="3"/>
        <v>2614</v>
      </c>
      <c r="G58" s="53">
        <f>INDEX('2018-19 adjusted baseline'!$H$8:$H$198,MATCH($A58,'2018-19 adjusted baseline'!$A$8:$A$198,0))</f>
        <v>6</v>
      </c>
      <c r="I58" s="17">
        <f t="shared" si="4"/>
        <v>2970</v>
      </c>
      <c r="J58" s="17">
        <f t="shared" si="5"/>
        <v>2620</v>
      </c>
    </row>
    <row r="59" spans="1:10">
      <c r="A59" s="57" t="s">
        <v>149</v>
      </c>
      <c r="B59" s="3" t="s">
        <v>553</v>
      </c>
      <c r="C59" s="3" t="s">
        <v>302</v>
      </c>
      <c r="D59" s="9">
        <f>INDEX('2018-19 adjusted baseline'!$E$8:$E$198,MATCH($A59,'2018-19 adjusted baseline'!$A$8:$A$198,0))</f>
        <v>3848</v>
      </c>
      <c r="E59" s="8">
        <f t="shared" si="2"/>
        <v>3849</v>
      </c>
      <c r="F59" s="14">
        <f t="shared" si="3"/>
        <v>3394</v>
      </c>
      <c r="G59" s="53">
        <f>INDEX('2018-19 adjusted baseline'!$H$8:$H$198,MATCH($A59,'2018-19 adjusted baseline'!$A$8:$A$198,0))</f>
        <v>0</v>
      </c>
      <c r="I59" s="17">
        <f t="shared" si="4"/>
        <v>3849</v>
      </c>
      <c r="J59" s="17">
        <f t="shared" si="5"/>
        <v>3394</v>
      </c>
    </row>
    <row r="60" spans="1:10">
      <c r="A60" s="57" t="s">
        <v>145</v>
      </c>
      <c r="B60" s="3" t="s">
        <v>554</v>
      </c>
      <c r="C60" s="3" t="s">
        <v>361</v>
      </c>
      <c r="D60" s="9">
        <f>INDEX('2018-19 adjusted baseline'!$E$8:$E$198,MATCH($A60,'2018-19 adjusted baseline'!$A$8:$A$198,0))</f>
        <v>4098</v>
      </c>
      <c r="E60" s="8">
        <f t="shared" si="2"/>
        <v>4099</v>
      </c>
      <c r="F60" s="14">
        <f t="shared" si="3"/>
        <v>3615</v>
      </c>
      <c r="G60" s="53">
        <f>INDEX('2018-19 adjusted baseline'!$H$8:$H$198,MATCH($A60,'2018-19 adjusted baseline'!$A$8:$A$198,0))</f>
        <v>0</v>
      </c>
      <c r="I60" s="17">
        <f t="shared" si="4"/>
        <v>4099</v>
      </c>
      <c r="J60" s="17">
        <f t="shared" si="5"/>
        <v>3615</v>
      </c>
    </row>
    <row r="61" spans="1:10">
      <c r="A61" s="57" t="s">
        <v>15</v>
      </c>
      <c r="B61" s="3" t="s">
        <v>383</v>
      </c>
      <c r="C61" s="3" t="s">
        <v>201</v>
      </c>
      <c r="D61" s="9">
        <f>INDEX('2018-19 adjusted baseline'!$E$8:$E$198,MATCH($A61,'2018-19 adjusted baseline'!$A$8:$A$198,0))</f>
        <v>4354</v>
      </c>
      <c r="E61" s="8">
        <f t="shared" si="2"/>
        <v>4355</v>
      </c>
      <c r="F61" s="14">
        <f t="shared" si="3"/>
        <v>3841</v>
      </c>
      <c r="G61" s="53">
        <f>INDEX('2018-19 adjusted baseline'!$H$8:$H$198,MATCH($A61,'2018-19 adjusted baseline'!$A$8:$A$198,0))</f>
        <v>7</v>
      </c>
      <c r="I61" s="17">
        <f t="shared" si="4"/>
        <v>4362</v>
      </c>
      <c r="J61" s="17">
        <f t="shared" si="5"/>
        <v>3848</v>
      </c>
    </row>
    <row r="62" spans="1:10">
      <c r="A62" s="57" t="s">
        <v>119</v>
      </c>
      <c r="B62" s="3" t="s">
        <v>509</v>
      </c>
      <c r="C62" s="3" t="s">
        <v>278</v>
      </c>
      <c r="D62" s="9">
        <f>INDEX('2018-19 adjusted baseline'!$E$8:$E$198,MATCH($A62,'2018-19 adjusted baseline'!$A$8:$A$198,0))</f>
        <v>7143</v>
      </c>
      <c r="E62" s="8">
        <f t="shared" si="2"/>
        <v>7145</v>
      </c>
      <c r="F62" s="14">
        <f t="shared" si="3"/>
        <v>6301</v>
      </c>
      <c r="G62" s="53">
        <f>INDEX('2018-19 adjusted baseline'!$H$8:$H$198,MATCH($A62,'2018-19 adjusted baseline'!$A$8:$A$198,0))</f>
        <v>30</v>
      </c>
      <c r="I62" s="17">
        <f t="shared" si="4"/>
        <v>7175</v>
      </c>
      <c r="J62" s="17">
        <f t="shared" si="5"/>
        <v>6331</v>
      </c>
    </row>
    <row r="63" spans="1:10">
      <c r="A63" s="57" t="s">
        <v>160</v>
      </c>
      <c r="B63" s="3" t="s">
        <v>533</v>
      </c>
      <c r="C63" s="3" t="s">
        <v>366</v>
      </c>
      <c r="D63" s="9">
        <f>INDEX('2018-19 adjusted baseline'!$E$8:$E$198,MATCH($A63,'2018-19 adjusted baseline'!$A$8:$A$198,0))</f>
        <v>4462</v>
      </c>
      <c r="E63" s="8">
        <f t="shared" si="2"/>
        <v>4463</v>
      </c>
      <c r="F63" s="14">
        <f t="shared" si="3"/>
        <v>3936</v>
      </c>
      <c r="G63" s="53">
        <f>INDEX('2018-19 adjusted baseline'!$H$8:$H$198,MATCH($A63,'2018-19 adjusted baseline'!$A$8:$A$198,0))</f>
        <v>0</v>
      </c>
      <c r="I63" s="17">
        <f t="shared" si="4"/>
        <v>4463</v>
      </c>
      <c r="J63" s="17">
        <f t="shared" si="5"/>
        <v>3936</v>
      </c>
    </row>
    <row r="64" spans="1:10">
      <c r="A64" s="57" t="s">
        <v>35</v>
      </c>
      <c r="B64" s="3" t="s">
        <v>579</v>
      </c>
      <c r="C64" s="3" t="s">
        <v>420</v>
      </c>
      <c r="D64" s="9">
        <f>INDEX('2018-19 adjusted baseline'!$E$8:$E$198,MATCH($A64,'2018-19 adjusted baseline'!$A$8:$A$198,0))</f>
        <v>3561</v>
      </c>
      <c r="E64" s="8">
        <f t="shared" si="2"/>
        <v>3562</v>
      </c>
      <c r="F64" s="14">
        <f t="shared" si="3"/>
        <v>3141</v>
      </c>
      <c r="G64" s="53">
        <f>INDEX('2018-19 adjusted baseline'!$H$8:$H$198,MATCH($A64,'2018-19 adjusted baseline'!$A$8:$A$198,0))</f>
        <v>42</v>
      </c>
      <c r="I64" s="17">
        <f t="shared" si="4"/>
        <v>3604</v>
      </c>
      <c r="J64" s="17">
        <f t="shared" si="5"/>
        <v>3183</v>
      </c>
    </row>
    <row r="65" spans="1:10">
      <c r="A65" s="57" t="s">
        <v>169</v>
      </c>
      <c r="B65" s="3" t="s">
        <v>543</v>
      </c>
      <c r="C65" s="3" t="s">
        <v>316</v>
      </c>
      <c r="D65" s="9">
        <f>INDEX('2018-19 adjusted baseline'!$E$8:$E$198,MATCH($A65,'2018-19 adjusted baseline'!$A$8:$A$198,0))</f>
        <v>13553</v>
      </c>
      <c r="E65" s="8">
        <f t="shared" si="2"/>
        <v>13556</v>
      </c>
      <c r="F65" s="14">
        <f t="shared" si="3"/>
        <v>11955</v>
      </c>
      <c r="G65" s="53">
        <f>INDEX('2018-19 adjusted baseline'!$H$8:$H$198,MATCH($A65,'2018-19 adjusted baseline'!$A$8:$A$198,0))</f>
        <v>26</v>
      </c>
      <c r="I65" s="17">
        <f t="shared" si="4"/>
        <v>13582</v>
      </c>
      <c r="J65" s="17">
        <f t="shared" si="5"/>
        <v>11981</v>
      </c>
    </row>
    <row r="66" spans="1:10">
      <c r="A66" s="57" t="s">
        <v>98</v>
      </c>
      <c r="B66" s="3" t="s">
        <v>461</v>
      </c>
      <c r="C66" s="3" t="s">
        <v>355</v>
      </c>
      <c r="D66" s="9">
        <f>INDEX('2018-19 adjusted baseline'!$E$8:$E$198,MATCH($A66,'2018-19 adjusted baseline'!$A$8:$A$198,0))</f>
        <v>4958</v>
      </c>
      <c r="E66" s="8">
        <f t="shared" si="2"/>
        <v>4959</v>
      </c>
      <c r="F66" s="14">
        <f t="shared" si="3"/>
        <v>4373</v>
      </c>
      <c r="G66" s="53">
        <f>INDEX('2018-19 adjusted baseline'!$H$8:$H$198,MATCH($A66,'2018-19 adjusted baseline'!$A$8:$A$198,0))</f>
        <v>5</v>
      </c>
      <c r="I66" s="17">
        <f t="shared" si="4"/>
        <v>4964</v>
      </c>
      <c r="J66" s="17">
        <f t="shared" si="5"/>
        <v>4378</v>
      </c>
    </row>
    <row r="67" spans="1:10">
      <c r="A67" s="57" t="s">
        <v>44</v>
      </c>
      <c r="B67" s="3" t="s">
        <v>431</v>
      </c>
      <c r="C67" s="3" t="s">
        <v>224</v>
      </c>
      <c r="D67" s="9">
        <f>INDEX('2018-19 adjusted baseline'!$E$8:$E$198,MATCH($A67,'2018-19 adjusted baseline'!$A$8:$A$198,0))</f>
        <v>5288</v>
      </c>
      <c r="E67" s="8">
        <f t="shared" si="2"/>
        <v>5289</v>
      </c>
      <c r="F67" s="14">
        <f t="shared" si="3"/>
        <v>4665</v>
      </c>
      <c r="G67" s="53">
        <f>INDEX('2018-19 adjusted baseline'!$H$8:$H$198,MATCH($A67,'2018-19 adjusted baseline'!$A$8:$A$198,0))</f>
        <v>3</v>
      </c>
      <c r="I67" s="17">
        <f t="shared" si="4"/>
        <v>5292</v>
      </c>
      <c r="J67" s="17">
        <f t="shared" si="5"/>
        <v>4668</v>
      </c>
    </row>
    <row r="68" spans="1:10">
      <c r="A68" s="57" t="s">
        <v>17</v>
      </c>
      <c r="B68" s="3" t="s">
        <v>580</v>
      </c>
      <c r="C68" s="3" t="s">
        <v>202</v>
      </c>
      <c r="D68" s="9">
        <f>INDEX('2018-19 adjusted baseline'!$E$8:$E$198,MATCH($A68,'2018-19 adjusted baseline'!$A$8:$A$198,0))</f>
        <v>4356</v>
      </c>
      <c r="E68" s="8">
        <f t="shared" si="2"/>
        <v>4357</v>
      </c>
      <c r="F68" s="14">
        <f t="shared" si="3"/>
        <v>3842</v>
      </c>
      <c r="G68" s="53">
        <f>INDEX('2018-19 adjusted baseline'!$H$8:$H$198,MATCH($A68,'2018-19 adjusted baseline'!$A$8:$A$198,0))</f>
        <v>0</v>
      </c>
      <c r="I68" s="17">
        <f t="shared" si="4"/>
        <v>4357</v>
      </c>
      <c r="J68" s="17">
        <f t="shared" si="5"/>
        <v>3842</v>
      </c>
    </row>
    <row r="69" spans="1:10">
      <c r="A69" s="57" t="s">
        <v>121</v>
      </c>
      <c r="B69" s="3" t="s">
        <v>510</v>
      </c>
      <c r="C69" s="3" t="s">
        <v>280</v>
      </c>
      <c r="D69" s="9">
        <f>INDEX('2018-19 adjusted baseline'!$E$8:$E$198,MATCH($A69,'2018-19 adjusted baseline'!$A$8:$A$198,0))</f>
        <v>6119</v>
      </c>
      <c r="E69" s="8">
        <f t="shared" si="2"/>
        <v>6120</v>
      </c>
      <c r="F69" s="14">
        <f t="shared" si="3"/>
        <v>5398</v>
      </c>
      <c r="G69" s="53">
        <f>INDEX('2018-19 adjusted baseline'!$H$8:$H$198,MATCH($A69,'2018-19 adjusted baseline'!$A$8:$A$198,0))</f>
        <v>0</v>
      </c>
      <c r="I69" s="17">
        <f t="shared" si="4"/>
        <v>6120</v>
      </c>
      <c r="J69" s="17">
        <f t="shared" si="5"/>
        <v>5398</v>
      </c>
    </row>
    <row r="70" spans="1:10">
      <c r="A70" s="57" t="s">
        <v>150</v>
      </c>
      <c r="B70" s="3" t="s">
        <v>555</v>
      </c>
      <c r="C70" s="3" t="s">
        <v>363</v>
      </c>
      <c r="D70" s="9">
        <f>INDEX('2018-19 adjusted baseline'!$E$8:$E$198,MATCH($A70,'2018-19 adjusted baseline'!$A$8:$A$198,0))</f>
        <v>4914</v>
      </c>
      <c r="E70" s="8">
        <f t="shared" si="2"/>
        <v>4915</v>
      </c>
      <c r="F70" s="14">
        <f t="shared" si="3"/>
        <v>4335</v>
      </c>
      <c r="G70" s="53">
        <f>INDEX('2018-19 adjusted baseline'!$H$8:$H$198,MATCH($A70,'2018-19 adjusted baseline'!$A$8:$A$198,0))</f>
        <v>0</v>
      </c>
      <c r="I70" s="17">
        <f t="shared" si="4"/>
        <v>4915</v>
      </c>
      <c r="J70" s="17">
        <f t="shared" si="5"/>
        <v>4335</v>
      </c>
    </row>
    <row r="71" spans="1:10">
      <c r="A71" s="57" t="s">
        <v>18</v>
      </c>
      <c r="B71" s="3" t="s">
        <v>384</v>
      </c>
      <c r="C71" s="3" t="s">
        <v>203</v>
      </c>
      <c r="D71" s="9">
        <f>INDEX('2018-19 adjusted baseline'!$E$8:$E$198,MATCH($A71,'2018-19 adjusted baseline'!$A$8:$A$198,0))</f>
        <v>2720</v>
      </c>
      <c r="E71" s="8">
        <f t="shared" si="2"/>
        <v>2721</v>
      </c>
      <c r="F71" s="14">
        <f t="shared" si="3"/>
        <v>2399</v>
      </c>
      <c r="G71" s="53">
        <f>INDEX('2018-19 adjusted baseline'!$H$8:$H$198,MATCH($A71,'2018-19 adjusted baseline'!$A$8:$A$198,0))</f>
        <v>1</v>
      </c>
      <c r="I71" s="17">
        <f t="shared" si="4"/>
        <v>2722</v>
      </c>
      <c r="J71" s="17">
        <f t="shared" si="5"/>
        <v>2400</v>
      </c>
    </row>
    <row r="72" spans="1:10">
      <c r="A72" s="57" t="s">
        <v>45</v>
      </c>
      <c r="B72" s="3" t="s">
        <v>432</v>
      </c>
      <c r="C72" s="3" t="s">
        <v>341</v>
      </c>
      <c r="D72" s="9">
        <f>INDEX('2018-19 adjusted baseline'!$E$8:$E$198,MATCH($A72,'2018-19 adjusted baseline'!$A$8:$A$198,0))</f>
        <v>3073</v>
      </c>
      <c r="E72" s="8">
        <f t="shared" si="2"/>
        <v>3074</v>
      </c>
      <c r="F72" s="14">
        <f t="shared" si="3"/>
        <v>2711</v>
      </c>
      <c r="G72" s="53">
        <f>INDEX('2018-19 adjusted baseline'!$H$8:$H$198,MATCH($A72,'2018-19 adjusted baseline'!$A$8:$A$198,0))</f>
        <v>0</v>
      </c>
      <c r="I72" s="17">
        <f t="shared" ref="I72:I103" si="6">E72+$G72</f>
        <v>3074</v>
      </c>
      <c r="J72" s="17">
        <f t="shared" ref="J72:J103" si="7">F72+$G72</f>
        <v>2711</v>
      </c>
    </row>
    <row r="73" spans="1:10">
      <c r="A73" s="57" t="s">
        <v>122</v>
      </c>
      <c r="B73" s="3" t="s">
        <v>511</v>
      </c>
      <c r="C73" s="3" t="s">
        <v>358</v>
      </c>
      <c r="D73" s="9">
        <f>INDEX('2018-19 adjusted baseline'!$E$8:$E$198,MATCH($A73,'2018-19 adjusted baseline'!$A$8:$A$198,0))</f>
        <v>3861</v>
      </c>
      <c r="E73" s="8">
        <f t="shared" ref="E73:E136" si="8">ROUND(D73*(1+E$3),0)</f>
        <v>3862</v>
      </c>
      <c r="F73" s="14">
        <f t="shared" ref="F73:F136" si="9">ROUND(((1-$F$3)*D73),0)</f>
        <v>3406</v>
      </c>
      <c r="G73" s="53">
        <f>INDEX('2018-19 adjusted baseline'!$H$8:$H$198,MATCH($A73,'2018-19 adjusted baseline'!$A$8:$A$198,0))</f>
        <v>0</v>
      </c>
      <c r="I73" s="17">
        <f t="shared" si="6"/>
        <v>3862</v>
      </c>
      <c r="J73" s="17">
        <f t="shared" si="7"/>
        <v>3406</v>
      </c>
    </row>
    <row r="74" spans="1:10">
      <c r="A74" s="57" t="s">
        <v>123</v>
      </c>
      <c r="B74" s="3" t="s">
        <v>512</v>
      </c>
      <c r="C74" s="3" t="s">
        <v>281</v>
      </c>
      <c r="D74" s="9">
        <f>INDEX('2018-19 adjusted baseline'!$E$8:$E$198,MATCH($A74,'2018-19 adjusted baseline'!$A$8:$A$198,0))</f>
        <v>6398</v>
      </c>
      <c r="E74" s="8">
        <f t="shared" si="8"/>
        <v>6399</v>
      </c>
      <c r="F74" s="14">
        <f t="shared" si="9"/>
        <v>5644</v>
      </c>
      <c r="G74" s="53">
        <f>INDEX('2018-19 adjusted baseline'!$H$8:$H$198,MATCH($A74,'2018-19 adjusted baseline'!$A$8:$A$198,0))</f>
        <v>0</v>
      </c>
      <c r="I74" s="17">
        <f t="shared" si="6"/>
        <v>6399</v>
      </c>
      <c r="J74" s="17">
        <f t="shared" si="7"/>
        <v>5644</v>
      </c>
    </row>
    <row r="75" spans="1:10">
      <c r="A75" s="57" t="s">
        <v>46</v>
      </c>
      <c r="B75" s="3" t="s">
        <v>433</v>
      </c>
      <c r="C75" s="3" t="s">
        <v>342</v>
      </c>
      <c r="D75" s="9">
        <f>INDEX('2018-19 adjusted baseline'!$E$8:$E$198,MATCH($A75,'2018-19 adjusted baseline'!$A$8:$A$198,0))</f>
        <v>3362</v>
      </c>
      <c r="E75" s="8">
        <f t="shared" si="8"/>
        <v>3363</v>
      </c>
      <c r="F75" s="14">
        <f t="shared" si="9"/>
        <v>2966</v>
      </c>
      <c r="G75" s="53">
        <f>INDEX('2018-19 adjusted baseline'!$H$8:$H$198,MATCH($A75,'2018-19 adjusted baseline'!$A$8:$A$198,0))</f>
        <v>2</v>
      </c>
      <c r="I75" s="17">
        <f t="shared" si="6"/>
        <v>3365</v>
      </c>
      <c r="J75" s="17">
        <f t="shared" si="7"/>
        <v>2968</v>
      </c>
    </row>
    <row r="76" spans="1:10">
      <c r="A76" s="57" t="s">
        <v>124</v>
      </c>
      <c r="B76" s="3" t="s">
        <v>513</v>
      </c>
      <c r="C76" s="3" t="s">
        <v>282</v>
      </c>
      <c r="D76" s="9">
        <f>INDEX('2018-19 adjusted baseline'!$E$8:$E$198,MATCH($A76,'2018-19 adjusted baseline'!$A$8:$A$198,0))</f>
        <v>5283</v>
      </c>
      <c r="E76" s="8">
        <f t="shared" si="8"/>
        <v>5284</v>
      </c>
      <c r="F76" s="14">
        <f t="shared" si="9"/>
        <v>4660</v>
      </c>
      <c r="G76" s="53">
        <f>INDEX('2018-19 adjusted baseline'!$H$8:$H$198,MATCH($A76,'2018-19 adjusted baseline'!$A$8:$A$198,0))</f>
        <v>0</v>
      </c>
      <c r="I76" s="17">
        <f t="shared" si="6"/>
        <v>5284</v>
      </c>
      <c r="J76" s="17">
        <f t="shared" si="7"/>
        <v>4660</v>
      </c>
    </row>
    <row r="77" spans="1:10">
      <c r="A77" s="57" t="s">
        <v>3</v>
      </c>
      <c r="B77" s="3" t="s">
        <v>397</v>
      </c>
      <c r="C77" s="3" t="s">
        <v>398</v>
      </c>
      <c r="D77" s="9">
        <f>INDEX('2018-19 adjusted baseline'!$E$8:$E$198,MATCH($A77,'2018-19 adjusted baseline'!$A$8:$A$198,0))</f>
        <v>6346</v>
      </c>
      <c r="E77" s="8">
        <f t="shared" si="8"/>
        <v>6347</v>
      </c>
      <c r="F77" s="14">
        <f t="shared" si="9"/>
        <v>5598</v>
      </c>
      <c r="G77" s="53">
        <f>INDEX('2018-19 adjusted baseline'!$H$8:$H$198,MATCH($A77,'2018-19 adjusted baseline'!$A$8:$A$198,0))</f>
        <v>29</v>
      </c>
      <c r="I77" s="17">
        <f t="shared" si="6"/>
        <v>6376</v>
      </c>
      <c r="J77" s="17">
        <f t="shared" si="7"/>
        <v>5627</v>
      </c>
    </row>
    <row r="78" spans="1:10">
      <c r="A78" s="57" t="s">
        <v>151</v>
      </c>
      <c r="B78" s="3" t="s">
        <v>556</v>
      </c>
      <c r="C78" s="3" t="s">
        <v>364</v>
      </c>
      <c r="D78" s="9">
        <f>INDEX('2018-19 adjusted baseline'!$E$8:$E$198,MATCH($A78,'2018-19 adjusted baseline'!$A$8:$A$198,0))</f>
        <v>4014</v>
      </c>
      <c r="E78" s="8">
        <f t="shared" si="8"/>
        <v>4015</v>
      </c>
      <c r="F78" s="14">
        <f t="shared" si="9"/>
        <v>3541</v>
      </c>
      <c r="G78" s="53">
        <f>INDEX('2018-19 adjusted baseline'!$H$8:$H$198,MATCH($A78,'2018-19 adjusted baseline'!$A$8:$A$198,0))</f>
        <v>14</v>
      </c>
      <c r="I78" s="17">
        <f t="shared" si="6"/>
        <v>4029</v>
      </c>
      <c r="J78" s="17">
        <f t="shared" si="7"/>
        <v>3555</v>
      </c>
    </row>
    <row r="79" spans="1:10">
      <c r="A79" s="57" t="s">
        <v>125</v>
      </c>
      <c r="B79" s="3" t="s">
        <v>514</v>
      </c>
      <c r="C79" s="3" t="s">
        <v>283</v>
      </c>
      <c r="D79" s="9">
        <f>INDEX('2018-19 adjusted baseline'!$E$8:$E$198,MATCH($A79,'2018-19 adjusted baseline'!$A$8:$A$198,0))</f>
        <v>5779</v>
      </c>
      <c r="E79" s="8">
        <f t="shared" si="8"/>
        <v>5780</v>
      </c>
      <c r="F79" s="14">
        <f t="shared" si="9"/>
        <v>5098</v>
      </c>
      <c r="G79" s="53">
        <f>INDEX('2018-19 adjusted baseline'!$H$8:$H$198,MATCH($A79,'2018-19 adjusted baseline'!$A$8:$A$198,0))</f>
        <v>2</v>
      </c>
      <c r="I79" s="17">
        <f t="shared" si="6"/>
        <v>5782</v>
      </c>
      <c r="J79" s="17">
        <f t="shared" si="7"/>
        <v>5100</v>
      </c>
    </row>
    <row r="80" spans="1:10">
      <c r="A80" s="57" t="s">
        <v>79</v>
      </c>
      <c r="B80" s="3" t="s">
        <v>490</v>
      </c>
      <c r="C80" s="3" t="s">
        <v>250</v>
      </c>
      <c r="D80" s="9">
        <f>INDEX('2018-19 adjusted baseline'!$E$8:$E$198,MATCH($A80,'2018-19 adjusted baseline'!$A$8:$A$198,0))</f>
        <v>4038</v>
      </c>
      <c r="E80" s="8">
        <f t="shared" si="8"/>
        <v>4039</v>
      </c>
      <c r="F80" s="14">
        <f t="shared" si="9"/>
        <v>3562</v>
      </c>
      <c r="G80" s="53">
        <f>INDEX('2018-19 adjusted baseline'!$H$8:$H$198,MATCH($A80,'2018-19 adjusted baseline'!$A$8:$A$198,0))</f>
        <v>0</v>
      </c>
      <c r="I80" s="17">
        <f t="shared" si="6"/>
        <v>4039</v>
      </c>
      <c r="J80" s="17">
        <f t="shared" si="7"/>
        <v>3562</v>
      </c>
    </row>
    <row r="81" spans="1:10">
      <c r="A81" s="57" t="s">
        <v>99</v>
      </c>
      <c r="B81" s="3" t="s">
        <v>448</v>
      </c>
      <c r="C81" s="3" t="s">
        <v>260</v>
      </c>
      <c r="D81" s="9">
        <f>INDEX('2018-19 adjusted baseline'!$E$8:$E$198,MATCH($A81,'2018-19 adjusted baseline'!$A$8:$A$198,0))</f>
        <v>13297</v>
      </c>
      <c r="E81" s="8">
        <f t="shared" si="8"/>
        <v>13300</v>
      </c>
      <c r="F81" s="14">
        <f t="shared" si="9"/>
        <v>11729</v>
      </c>
      <c r="G81" s="53">
        <f>INDEX('2018-19 adjusted baseline'!$H$8:$H$198,MATCH($A81,'2018-19 adjusted baseline'!$A$8:$A$198,0))</f>
        <v>0</v>
      </c>
      <c r="I81" s="17">
        <f t="shared" si="6"/>
        <v>13300</v>
      </c>
      <c r="J81" s="17">
        <f t="shared" si="7"/>
        <v>11729</v>
      </c>
    </row>
    <row r="82" spans="1:10">
      <c r="A82" s="57" t="s">
        <v>16</v>
      </c>
      <c r="B82" s="3" t="s">
        <v>408</v>
      </c>
      <c r="C82" s="3" t="s">
        <v>337</v>
      </c>
      <c r="D82" s="9">
        <f>INDEX('2018-19 adjusted baseline'!$E$8:$E$198,MATCH($A82,'2018-19 adjusted baseline'!$A$8:$A$198,0))</f>
        <v>4673</v>
      </c>
      <c r="E82" s="8">
        <f t="shared" si="8"/>
        <v>4674</v>
      </c>
      <c r="F82" s="14">
        <f t="shared" si="9"/>
        <v>4122</v>
      </c>
      <c r="G82" s="53">
        <f>INDEX('2018-19 adjusted baseline'!$H$8:$H$198,MATCH($A82,'2018-19 adjusted baseline'!$A$8:$A$198,0))</f>
        <v>0</v>
      </c>
      <c r="I82" s="17">
        <f t="shared" si="6"/>
        <v>4674</v>
      </c>
      <c r="J82" s="17">
        <f t="shared" si="7"/>
        <v>4122</v>
      </c>
    </row>
    <row r="83" spans="1:10">
      <c r="A83" s="57" t="s">
        <v>184</v>
      </c>
      <c r="B83" s="3" t="s">
        <v>557</v>
      </c>
      <c r="C83" s="3" t="s">
        <v>332</v>
      </c>
      <c r="D83" s="9">
        <f>INDEX('2018-19 adjusted baseline'!$E$8:$E$198,MATCH($A83,'2018-19 adjusted baseline'!$A$8:$A$198,0))</f>
        <v>3674</v>
      </c>
      <c r="E83" s="8">
        <f t="shared" si="8"/>
        <v>3675</v>
      </c>
      <c r="F83" s="14">
        <f t="shared" si="9"/>
        <v>3241</v>
      </c>
      <c r="G83" s="53">
        <f>INDEX('2018-19 adjusted baseline'!$H$8:$H$198,MATCH($A83,'2018-19 adjusted baseline'!$A$8:$A$198,0))</f>
        <v>28</v>
      </c>
      <c r="I83" s="17">
        <f t="shared" si="6"/>
        <v>3703</v>
      </c>
      <c r="J83" s="17">
        <f t="shared" si="7"/>
        <v>3269</v>
      </c>
    </row>
    <row r="84" spans="1:10">
      <c r="A84" s="57" t="s">
        <v>126</v>
      </c>
      <c r="B84" s="3" t="s">
        <v>515</v>
      </c>
      <c r="C84" s="3" t="s">
        <v>284</v>
      </c>
      <c r="D84" s="9">
        <f>INDEX('2018-19 adjusted baseline'!$E$8:$E$198,MATCH($A84,'2018-19 adjusted baseline'!$A$8:$A$198,0))</f>
        <v>6370</v>
      </c>
      <c r="E84" s="8">
        <f t="shared" si="8"/>
        <v>6371</v>
      </c>
      <c r="F84" s="14">
        <f t="shared" si="9"/>
        <v>5619</v>
      </c>
      <c r="G84" s="53">
        <f>INDEX('2018-19 adjusted baseline'!$H$8:$H$198,MATCH($A84,'2018-19 adjusted baseline'!$A$8:$A$198,0))</f>
        <v>19</v>
      </c>
      <c r="I84" s="17">
        <f t="shared" si="6"/>
        <v>6390</v>
      </c>
      <c r="J84" s="17">
        <f t="shared" si="7"/>
        <v>5638</v>
      </c>
    </row>
    <row r="85" spans="1:10">
      <c r="A85" s="57" t="s">
        <v>153</v>
      </c>
      <c r="B85" s="3" t="s">
        <v>558</v>
      </c>
      <c r="C85" s="3" t="s">
        <v>365</v>
      </c>
      <c r="D85" s="9">
        <f>INDEX('2018-19 adjusted baseline'!$E$8:$E$198,MATCH($A85,'2018-19 adjusted baseline'!$A$8:$A$198,0))</f>
        <v>4983</v>
      </c>
      <c r="E85" s="8">
        <f t="shared" si="8"/>
        <v>4984</v>
      </c>
      <c r="F85" s="14">
        <f t="shared" si="9"/>
        <v>4396</v>
      </c>
      <c r="G85" s="53">
        <f>INDEX('2018-19 adjusted baseline'!$H$8:$H$198,MATCH($A85,'2018-19 adjusted baseline'!$A$8:$A$198,0))</f>
        <v>0</v>
      </c>
      <c r="I85" s="17">
        <f t="shared" si="6"/>
        <v>4984</v>
      </c>
      <c r="J85" s="17">
        <f t="shared" si="7"/>
        <v>4396</v>
      </c>
    </row>
    <row r="86" spans="1:10">
      <c r="A86" s="57" t="s">
        <v>120</v>
      </c>
      <c r="B86" s="3" t="s">
        <v>516</v>
      </c>
      <c r="C86" s="3" t="s">
        <v>279</v>
      </c>
      <c r="D86" s="9">
        <f>INDEX('2018-19 adjusted baseline'!$E$8:$E$198,MATCH($A86,'2018-19 adjusted baseline'!$A$8:$A$198,0))</f>
        <v>6105</v>
      </c>
      <c r="E86" s="8">
        <f t="shared" si="8"/>
        <v>6106</v>
      </c>
      <c r="F86" s="14">
        <f t="shared" si="9"/>
        <v>5385</v>
      </c>
      <c r="G86" s="53">
        <f>INDEX('2018-19 adjusted baseline'!$H$8:$H$198,MATCH($A86,'2018-19 adjusted baseline'!$A$8:$A$198,0))</f>
        <v>0</v>
      </c>
      <c r="I86" s="17">
        <f t="shared" si="6"/>
        <v>6106</v>
      </c>
      <c r="J86" s="17">
        <f t="shared" si="7"/>
        <v>5385</v>
      </c>
    </row>
    <row r="87" spans="1:10">
      <c r="A87" s="57" t="s">
        <v>47</v>
      </c>
      <c r="B87" s="3" t="s">
        <v>434</v>
      </c>
      <c r="C87" s="3" t="s">
        <v>225</v>
      </c>
      <c r="D87" s="9">
        <f>INDEX('2018-19 adjusted baseline'!$E$8:$E$198,MATCH($A87,'2018-19 adjusted baseline'!$A$8:$A$198,0))</f>
        <v>6185</v>
      </c>
      <c r="E87" s="8">
        <f t="shared" si="8"/>
        <v>6186</v>
      </c>
      <c r="F87" s="14">
        <f t="shared" si="9"/>
        <v>5456</v>
      </c>
      <c r="G87" s="53">
        <f>INDEX('2018-19 adjusted baseline'!$H$8:$H$198,MATCH($A87,'2018-19 adjusted baseline'!$A$8:$A$198,0))</f>
        <v>10</v>
      </c>
      <c r="I87" s="17">
        <f t="shared" si="6"/>
        <v>6196</v>
      </c>
      <c r="J87" s="17">
        <f t="shared" si="7"/>
        <v>5466</v>
      </c>
    </row>
    <row r="88" spans="1:10">
      <c r="A88" s="57" t="s">
        <v>97</v>
      </c>
      <c r="B88" s="3" t="s">
        <v>462</v>
      </c>
      <c r="C88" s="3" t="s">
        <v>354</v>
      </c>
      <c r="D88" s="9">
        <f>INDEX('2018-19 adjusted baseline'!$E$8:$E$198,MATCH($A88,'2018-19 adjusted baseline'!$A$8:$A$198,0))</f>
        <v>8501</v>
      </c>
      <c r="E88" s="8">
        <f t="shared" si="8"/>
        <v>8503</v>
      </c>
      <c r="F88" s="14">
        <f t="shared" si="9"/>
        <v>7499</v>
      </c>
      <c r="G88" s="53">
        <f>INDEX('2018-19 adjusted baseline'!$H$8:$H$198,MATCH($A88,'2018-19 adjusted baseline'!$A$8:$A$198,0))</f>
        <v>17</v>
      </c>
      <c r="I88" s="17">
        <f t="shared" si="6"/>
        <v>8520</v>
      </c>
      <c r="J88" s="17">
        <f t="shared" si="7"/>
        <v>7516</v>
      </c>
    </row>
    <row r="89" spans="1:10">
      <c r="A89" s="57" t="s">
        <v>161</v>
      </c>
      <c r="B89" s="3" t="s">
        <v>534</v>
      </c>
      <c r="C89" s="3" t="s">
        <v>535</v>
      </c>
      <c r="D89" s="9">
        <f>INDEX('2018-19 adjusted baseline'!$E$8:$E$198,MATCH($A89,'2018-19 adjusted baseline'!$A$8:$A$198,0))</f>
        <v>3081</v>
      </c>
      <c r="E89" s="8">
        <f t="shared" si="8"/>
        <v>3082</v>
      </c>
      <c r="F89" s="14">
        <f t="shared" si="9"/>
        <v>2718</v>
      </c>
      <c r="G89" s="53">
        <f>INDEX('2018-19 adjusted baseline'!$H$8:$H$198,MATCH($A89,'2018-19 adjusted baseline'!$A$8:$A$198,0))</f>
        <v>0</v>
      </c>
      <c r="I89" s="17">
        <f t="shared" si="6"/>
        <v>3082</v>
      </c>
      <c r="J89" s="17">
        <f t="shared" si="7"/>
        <v>2718</v>
      </c>
    </row>
    <row r="90" spans="1:10">
      <c r="A90" s="57" t="s">
        <v>127</v>
      </c>
      <c r="B90" s="3" t="s">
        <v>517</v>
      </c>
      <c r="C90" s="3" t="s">
        <v>285</v>
      </c>
      <c r="D90" s="9">
        <f>INDEX('2018-19 adjusted baseline'!$E$8:$E$198,MATCH($A90,'2018-19 adjusted baseline'!$A$8:$A$198,0))</f>
        <v>5060</v>
      </c>
      <c r="E90" s="8">
        <f t="shared" si="8"/>
        <v>5061</v>
      </c>
      <c r="F90" s="14">
        <f t="shared" si="9"/>
        <v>4463</v>
      </c>
      <c r="G90" s="53">
        <f>INDEX('2018-19 adjusted baseline'!$H$8:$H$198,MATCH($A90,'2018-19 adjusted baseline'!$A$8:$A$198,0))</f>
        <v>16</v>
      </c>
      <c r="I90" s="17">
        <f t="shared" si="6"/>
        <v>5077</v>
      </c>
      <c r="J90" s="17">
        <f t="shared" si="7"/>
        <v>4479</v>
      </c>
    </row>
    <row r="91" spans="1:10">
      <c r="A91" s="57" t="s">
        <v>170</v>
      </c>
      <c r="B91" s="3" t="s">
        <v>567</v>
      </c>
      <c r="C91" s="3" t="s">
        <v>317</v>
      </c>
      <c r="D91" s="9">
        <f>INDEX('2018-19 adjusted baseline'!$E$8:$E$198,MATCH($A91,'2018-19 adjusted baseline'!$A$8:$A$198,0))</f>
        <v>12224</v>
      </c>
      <c r="E91" s="8">
        <f t="shared" si="8"/>
        <v>12227</v>
      </c>
      <c r="F91" s="14">
        <f t="shared" si="9"/>
        <v>10783</v>
      </c>
      <c r="G91" s="53">
        <f>INDEX('2018-19 adjusted baseline'!$H$8:$H$198,MATCH($A91,'2018-19 adjusted baseline'!$A$8:$A$198,0))</f>
        <v>43</v>
      </c>
      <c r="I91" s="17">
        <f t="shared" si="6"/>
        <v>12270</v>
      </c>
      <c r="J91" s="17">
        <f t="shared" si="7"/>
        <v>10826</v>
      </c>
    </row>
    <row r="92" spans="1:10">
      <c r="A92" s="57" t="s">
        <v>128</v>
      </c>
      <c r="B92" s="3" t="s">
        <v>518</v>
      </c>
      <c r="C92" s="3" t="s">
        <v>286</v>
      </c>
      <c r="D92" s="9">
        <f>INDEX('2018-19 adjusted baseline'!$E$8:$E$198,MATCH($A92,'2018-19 adjusted baseline'!$A$8:$A$198,0))</f>
        <v>4315</v>
      </c>
      <c r="E92" s="8">
        <f t="shared" si="8"/>
        <v>4316</v>
      </c>
      <c r="F92" s="14">
        <f t="shared" si="9"/>
        <v>3806</v>
      </c>
      <c r="G92" s="53">
        <f>INDEX('2018-19 adjusted baseline'!$H$8:$H$198,MATCH($A92,'2018-19 adjusted baseline'!$A$8:$A$198,0))</f>
        <v>0</v>
      </c>
      <c r="I92" s="17">
        <f t="shared" si="6"/>
        <v>4316</v>
      </c>
      <c r="J92" s="17">
        <f t="shared" si="7"/>
        <v>3806</v>
      </c>
    </row>
    <row r="93" spans="1:10">
      <c r="A93" s="57" t="s">
        <v>21</v>
      </c>
      <c r="B93" s="3" t="s">
        <v>385</v>
      </c>
      <c r="C93" s="3" t="s">
        <v>206</v>
      </c>
      <c r="D93" s="9">
        <f>INDEX('2018-19 adjusted baseline'!$E$8:$E$198,MATCH($A93,'2018-19 adjusted baseline'!$A$8:$A$198,0))</f>
        <v>3251</v>
      </c>
      <c r="E93" s="8">
        <f t="shared" si="8"/>
        <v>3252</v>
      </c>
      <c r="F93" s="14">
        <f t="shared" si="9"/>
        <v>2868</v>
      </c>
      <c r="G93" s="53">
        <f>INDEX('2018-19 adjusted baseline'!$H$8:$H$198,MATCH($A93,'2018-19 adjusted baseline'!$A$8:$A$198,0))</f>
        <v>200</v>
      </c>
      <c r="I93" s="17">
        <f t="shared" si="6"/>
        <v>3452</v>
      </c>
      <c r="J93" s="17">
        <f t="shared" si="7"/>
        <v>3068</v>
      </c>
    </row>
    <row r="94" spans="1:10">
      <c r="A94" s="57" t="s">
        <v>129</v>
      </c>
      <c r="B94" s="3" t="s">
        <v>519</v>
      </c>
      <c r="C94" s="3" t="s">
        <v>287</v>
      </c>
      <c r="D94" s="9">
        <f>INDEX('2018-19 adjusted baseline'!$E$8:$E$198,MATCH($A94,'2018-19 adjusted baseline'!$A$8:$A$198,0))</f>
        <v>7684</v>
      </c>
      <c r="E94" s="8">
        <f t="shared" si="8"/>
        <v>7686</v>
      </c>
      <c r="F94" s="14">
        <f t="shared" si="9"/>
        <v>6778</v>
      </c>
      <c r="G94" s="53">
        <f>INDEX('2018-19 adjusted baseline'!$H$8:$H$198,MATCH($A94,'2018-19 adjusted baseline'!$A$8:$A$198,0))</f>
        <v>17</v>
      </c>
      <c r="I94" s="17">
        <f t="shared" si="6"/>
        <v>7703</v>
      </c>
      <c r="J94" s="17">
        <f t="shared" si="7"/>
        <v>6795</v>
      </c>
    </row>
    <row r="95" spans="1:10">
      <c r="A95" s="57" t="s">
        <v>373</v>
      </c>
      <c r="B95" s="3" t="s">
        <v>582</v>
      </c>
      <c r="C95" s="3" t="s">
        <v>322</v>
      </c>
      <c r="D95" s="9">
        <f>INDEX('2018-19 adjusted baseline'!$E$8:$E$198,MATCH($A95,'2018-19 adjusted baseline'!$A$8:$A$198,0))</f>
        <v>17402</v>
      </c>
      <c r="E95" s="8">
        <f t="shared" si="8"/>
        <v>17406</v>
      </c>
      <c r="F95" s="14">
        <f t="shared" si="9"/>
        <v>15350</v>
      </c>
      <c r="G95" s="53">
        <f>INDEX('2018-19 adjusted baseline'!$H$8:$H$198,MATCH($A95,'2018-19 adjusted baseline'!$A$8:$A$198,0))</f>
        <v>30</v>
      </c>
      <c r="I95" s="17">
        <f t="shared" si="6"/>
        <v>17436</v>
      </c>
      <c r="J95" s="17">
        <f t="shared" si="7"/>
        <v>15380</v>
      </c>
    </row>
    <row r="96" spans="1:10">
      <c r="A96" s="57" t="s">
        <v>61</v>
      </c>
      <c r="B96" s="3" t="s">
        <v>449</v>
      </c>
      <c r="C96" s="3" t="s">
        <v>236</v>
      </c>
      <c r="D96" s="9">
        <f>INDEX('2018-19 adjusted baseline'!$E$8:$E$198,MATCH($A96,'2018-19 adjusted baseline'!$A$8:$A$198,0))</f>
        <v>7740</v>
      </c>
      <c r="E96" s="8">
        <f t="shared" si="8"/>
        <v>7742</v>
      </c>
      <c r="F96" s="14">
        <f t="shared" si="9"/>
        <v>6828</v>
      </c>
      <c r="G96" s="53">
        <f>INDEX('2018-19 adjusted baseline'!$H$8:$H$198,MATCH($A96,'2018-19 adjusted baseline'!$A$8:$A$198,0))</f>
        <v>0</v>
      </c>
      <c r="I96" s="17">
        <f t="shared" si="6"/>
        <v>7742</v>
      </c>
      <c r="J96" s="17">
        <f t="shared" si="7"/>
        <v>6828</v>
      </c>
    </row>
    <row r="97" spans="1:10">
      <c r="A97" s="57" t="s">
        <v>130</v>
      </c>
      <c r="B97" s="3" t="s">
        <v>520</v>
      </c>
      <c r="C97" s="3" t="s">
        <v>288</v>
      </c>
      <c r="D97" s="9">
        <f>INDEX('2018-19 adjusted baseline'!$E$8:$E$198,MATCH($A97,'2018-19 adjusted baseline'!$A$8:$A$198,0))</f>
        <v>6694</v>
      </c>
      <c r="E97" s="8">
        <f t="shared" si="8"/>
        <v>6696</v>
      </c>
      <c r="F97" s="14">
        <f t="shared" si="9"/>
        <v>5905</v>
      </c>
      <c r="G97" s="53">
        <f>INDEX('2018-19 adjusted baseline'!$H$8:$H$198,MATCH($A97,'2018-19 adjusted baseline'!$A$8:$A$198,0))</f>
        <v>0</v>
      </c>
      <c r="I97" s="17">
        <f t="shared" si="6"/>
        <v>6696</v>
      </c>
      <c r="J97" s="17">
        <f t="shared" si="7"/>
        <v>5905</v>
      </c>
    </row>
    <row r="98" spans="1:10">
      <c r="A98" s="57" t="s">
        <v>56</v>
      </c>
      <c r="B98" s="3" t="s">
        <v>450</v>
      </c>
      <c r="C98" s="3" t="s">
        <v>232</v>
      </c>
      <c r="D98" s="9">
        <f>INDEX('2018-19 adjusted baseline'!$E$8:$E$198,MATCH($A98,'2018-19 adjusted baseline'!$A$8:$A$198,0))</f>
        <v>5144</v>
      </c>
      <c r="E98" s="8">
        <f t="shared" si="8"/>
        <v>5145</v>
      </c>
      <c r="F98" s="14">
        <f t="shared" si="9"/>
        <v>4538</v>
      </c>
      <c r="G98" s="53">
        <f>INDEX('2018-19 adjusted baseline'!$H$8:$H$198,MATCH($A98,'2018-19 adjusted baseline'!$A$8:$A$198,0))</f>
        <v>24</v>
      </c>
      <c r="I98" s="17">
        <f t="shared" si="6"/>
        <v>5169</v>
      </c>
      <c r="J98" s="17">
        <f t="shared" si="7"/>
        <v>4562</v>
      </c>
    </row>
    <row r="99" spans="1:10">
      <c r="A99" s="57" t="s">
        <v>62</v>
      </c>
      <c r="B99" s="3" t="s">
        <v>451</v>
      </c>
      <c r="C99" s="3" t="s">
        <v>237</v>
      </c>
      <c r="D99" s="9">
        <f>INDEX('2018-19 adjusted baseline'!$E$8:$E$198,MATCH($A99,'2018-19 adjusted baseline'!$A$8:$A$198,0))</f>
        <v>4857</v>
      </c>
      <c r="E99" s="8">
        <f t="shared" si="8"/>
        <v>4858</v>
      </c>
      <c r="F99" s="14">
        <f t="shared" si="9"/>
        <v>4284</v>
      </c>
      <c r="G99" s="53">
        <f>INDEX('2018-19 adjusted baseline'!$H$8:$H$198,MATCH($A99,'2018-19 adjusted baseline'!$A$8:$A$198,0))</f>
        <v>48</v>
      </c>
      <c r="I99" s="17">
        <f t="shared" si="6"/>
        <v>4906</v>
      </c>
      <c r="J99" s="17">
        <f t="shared" si="7"/>
        <v>4332</v>
      </c>
    </row>
    <row r="100" spans="1:10">
      <c r="A100" s="57" t="s">
        <v>176</v>
      </c>
      <c r="B100" s="3" t="s">
        <v>386</v>
      </c>
      <c r="C100" s="3" t="s">
        <v>326</v>
      </c>
      <c r="D100" s="9">
        <f>INDEX('2018-19 adjusted baseline'!$E$8:$E$198,MATCH($A100,'2018-19 adjusted baseline'!$A$8:$A$198,0))</f>
        <v>10506</v>
      </c>
      <c r="E100" s="8">
        <f t="shared" si="8"/>
        <v>10508</v>
      </c>
      <c r="F100" s="14">
        <f t="shared" si="9"/>
        <v>9267</v>
      </c>
      <c r="G100" s="53">
        <f>INDEX('2018-19 adjusted baseline'!$H$8:$H$198,MATCH($A100,'2018-19 adjusted baseline'!$A$8:$A$198,0))</f>
        <v>0</v>
      </c>
      <c r="I100" s="17">
        <f t="shared" si="6"/>
        <v>10508</v>
      </c>
      <c r="J100" s="17">
        <f t="shared" si="7"/>
        <v>9267</v>
      </c>
    </row>
    <row r="101" spans="1:10">
      <c r="A101" s="57" t="s">
        <v>100</v>
      </c>
      <c r="B101" s="3" t="s">
        <v>452</v>
      </c>
      <c r="C101" s="3" t="s">
        <v>261</v>
      </c>
      <c r="D101" s="9">
        <f>INDEX('2018-19 adjusted baseline'!$E$8:$E$198,MATCH($A101,'2018-19 adjusted baseline'!$A$8:$A$198,0))</f>
        <v>4737</v>
      </c>
      <c r="E101" s="8">
        <f t="shared" si="8"/>
        <v>4738</v>
      </c>
      <c r="F101" s="14">
        <f t="shared" si="9"/>
        <v>4179</v>
      </c>
      <c r="G101" s="53">
        <f>INDEX('2018-19 adjusted baseline'!$H$8:$H$198,MATCH($A101,'2018-19 adjusted baseline'!$A$8:$A$198,0))</f>
        <v>88</v>
      </c>
      <c r="I101" s="17">
        <f t="shared" si="6"/>
        <v>4826</v>
      </c>
      <c r="J101" s="17">
        <f t="shared" si="7"/>
        <v>4267</v>
      </c>
    </row>
    <row r="102" spans="1:10">
      <c r="A102" s="57" t="s">
        <v>175</v>
      </c>
      <c r="B102" s="3" t="s">
        <v>578</v>
      </c>
      <c r="C102" s="3" t="s">
        <v>321</v>
      </c>
      <c r="D102" s="9">
        <f>INDEX('2018-19 adjusted baseline'!$E$8:$E$198,MATCH($A102,'2018-19 adjusted baseline'!$A$8:$A$198,0))</f>
        <v>12238</v>
      </c>
      <c r="E102" s="8">
        <f t="shared" si="8"/>
        <v>12241</v>
      </c>
      <c r="F102" s="14">
        <f t="shared" si="9"/>
        <v>10795</v>
      </c>
      <c r="G102" s="53">
        <f>INDEX('2018-19 adjusted baseline'!$H$8:$H$198,MATCH($A102,'2018-19 adjusted baseline'!$A$8:$A$198,0))</f>
        <v>34</v>
      </c>
      <c r="I102" s="17">
        <f t="shared" si="6"/>
        <v>12275</v>
      </c>
      <c r="J102" s="17">
        <f t="shared" si="7"/>
        <v>10829</v>
      </c>
    </row>
    <row r="103" spans="1:10">
      <c r="A103" s="57" t="s">
        <v>63</v>
      </c>
      <c r="B103" s="3" t="s">
        <v>473</v>
      </c>
      <c r="C103" s="3" t="s">
        <v>345</v>
      </c>
      <c r="D103" s="9">
        <f>INDEX('2018-19 adjusted baseline'!$E$8:$E$198,MATCH($A103,'2018-19 adjusted baseline'!$A$8:$A$198,0))</f>
        <v>4044</v>
      </c>
      <c r="E103" s="8">
        <f t="shared" si="8"/>
        <v>4045</v>
      </c>
      <c r="F103" s="14">
        <f t="shared" si="9"/>
        <v>3567</v>
      </c>
      <c r="G103" s="53">
        <f>INDEX('2018-19 adjusted baseline'!$H$8:$H$198,MATCH($A103,'2018-19 adjusted baseline'!$A$8:$A$198,0))</f>
        <v>12</v>
      </c>
      <c r="I103" s="17">
        <f t="shared" si="6"/>
        <v>4057</v>
      </c>
      <c r="J103" s="17">
        <f t="shared" si="7"/>
        <v>3579</v>
      </c>
    </row>
    <row r="104" spans="1:10">
      <c r="A104" s="57" t="s">
        <v>152</v>
      </c>
      <c r="B104" s="3" t="s">
        <v>559</v>
      </c>
      <c r="C104" s="3" t="s">
        <v>303</v>
      </c>
      <c r="D104" s="9">
        <f>INDEX('2018-19 adjusted baseline'!$E$8:$E$198,MATCH($A104,'2018-19 adjusted baseline'!$A$8:$A$198,0))</f>
        <v>6495</v>
      </c>
      <c r="E104" s="8">
        <f t="shared" si="8"/>
        <v>6496</v>
      </c>
      <c r="F104" s="14">
        <f t="shared" si="9"/>
        <v>5729</v>
      </c>
      <c r="G104" s="53">
        <f>INDEX('2018-19 adjusted baseline'!$H$8:$H$198,MATCH($A104,'2018-19 adjusted baseline'!$A$8:$A$198,0))</f>
        <v>10</v>
      </c>
      <c r="I104" s="17">
        <f t="shared" ref="I104:I135" si="10">E104+$G104</f>
        <v>6506</v>
      </c>
      <c r="J104" s="17">
        <f t="shared" ref="J104:J135" si="11">F104+$G104</f>
        <v>5739</v>
      </c>
    </row>
    <row r="105" spans="1:10">
      <c r="A105" s="57" t="s">
        <v>135</v>
      </c>
      <c r="B105" s="3" t="s">
        <v>521</v>
      </c>
      <c r="C105" s="3" t="s">
        <v>293</v>
      </c>
      <c r="D105" s="9">
        <f>INDEX('2018-19 adjusted baseline'!$E$8:$E$198,MATCH($A105,'2018-19 adjusted baseline'!$A$8:$A$198,0))</f>
        <v>4445</v>
      </c>
      <c r="E105" s="8">
        <f t="shared" si="8"/>
        <v>4446</v>
      </c>
      <c r="F105" s="14">
        <f t="shared" si="9"/>
        <v>3921</v>
      </c>
      <c r="G105" s="53">
        <f>INDEX('2018-19 adjusted baseline'!$H$8:$H$198,MATCH($A105,'2018-19 adjusted baseline'!$A$8:$A$198,0))</f>
        <v>28</v>
      </c>
      <c r="I105" s="17">
        <f t="shared" si="10"/>
        <v>4474</v>
      </c>
      <c r="J105" s="17">
        <f t="shared" si="11"/>
        <v>3949</v>
      </c>
    </row>
    <row r="106" spans="1:10">
      <c r="A106" s="57" t="s">
        <v>101</v>
      </c>
      <c r="B106" s="3" t="s">
        <v>463</v>
      </c>
      <c r="C106" s="3" t="s">
        <v>262</v>
      </c>
      <c r="D106" s="9">
        <f>INDEX('2018-19 adjusted baseline'!$E$8:$E$198,MATCH($A106,'2018-19 adjusted baseline'!$A$8:$A$198,0))</f>
        <v>8338</v>
      </c>
      <c r="E106" s="8">
        <f t="shared" si="8"/>
        <v>8340</v>
      </c>
      <c r="F106" s="14">
        <f t="shared" si="9"/>
        <v>7355</v>
      </c>
      <c r="G106" s="53">
        <f>INDEX('2018-19 adjusted baseline'!$H$8:$H$198,MATCH($A106,'2018-19 adjusted baseline'!$A$8:$A$198,0))</f>
        <v>7</v>
      </c>
      <c r="I106" s="17">
        <f t="shared" si="10"/>
        <v>8347</v>
      </c>
      <c r="J106" s="17">
        <f t="shared" si="11"/>
        <v>7362</v>
      </c>
    </row>
    <row r="107" spans="1:10">
      <c r="A107" s="57" t="s">
        <v>64</v>
      </c>
      <c r="B107" s="3" t="s">
        <v>453</v>
      </c>
      <c r="C107" s="3" t="s">
        <v>238</v>
      </c>
      <c r="D107" s="9">
        <f>INDEX('2018-19 adjusted baseline'!$E$8:$E$198,MATCH($A107,'2018-19 adjusted baseline'!$A$8:$A$198,0))</f>
        <v>5998</v>
      </c>
      <c r="E107" s="8">
        <f t="shared" si="8"/>
        <v>5999</v>
      </c>
      <c r="F107" s="14">
        <f t="shared" si="9"/>
        <v>5291</v>
      </c>
      <c r="G107" s="53">
        <f>INDEX('2018-19 adjusted baseline'!$H$8:$H$198,MATCH($A107,'2018-19 adjusted baseline'!$A$8:$A$198,0))</f>
        <v>38</v>
      </c>
      <c r="I107" s="17">
        <f t="shared" si="10"/>
        <v>6037</v>
      </c>
      <c r="J107" s="17">
        <f t="shared" si="11"/>
        <v>5329</v>
      </c>
    </row>
    <row r="108" spans="1:10">
      <c r="A108" s="57" t="s">
        <v>22</v>
      </c>
      <c r="B108" s="3" t="s">
        <v>581</v>
      </c>
      <c r="C108" s="3" t="s">
        <v>207</v>
      </c>
      <c r="D108" s="9">
        <f>INDEX('2018-19 adjusted baseline'!$E$8:$E$198,MATCH($A108,'2018-19 adjusted baseline'!$A$8:$A$198,0))</f>
        <v>7229</v>
      </c>
      <c r="E108" s="8">
        <f t="shared" si="8"/>
        <v>7231</v>
      </c>
      <c r="F108" s="14">
        <f t="shared" si="9"/>
        <v>6377</v>
      </c>
      <c r="G108" s="53">
        <f>INDEX('2018-19 adjusted baseline'!$H$8:$H$198,MATCH($A108,'2018-19 adjusted baseline'!$A$8:$A$198,0))</f>
        <v>8</v>
      </c>
      <c r="I108" s="17">
        <f t="shared" si="10"/>
        <v>7239</v>
      </c>
      <c r="J108" s="17">
        <f t="shared" si="11"/>
        <v>6385</v>
      </c>
    </row>
    <row r="109" spans="1:10">
      <c r="A109" s="57" t="s">
        <v>65</v>
      </c>
      <c r="B109" s="3" t="s">
        <v>454</v>
      </c>
      <c r="C109" s="3" t="s">
        <v>239</v>
      </c>
      <c r="D109" s="9">
        <f>INDEX('2018-19 adjusted baseline'!$E$8:$E$198,MATCH($A109,'2018-19 adjusted baseline'!$A$8:$A$198,0))</f>
        <v>13767</v>
      </c>
      <c r="E109" s="8">
        <f t="shared" si="8"/>
        <v>13770</v>
      </c>
      <c r="F109" s="14">
        <f t="shared" si="9"/>
        <v>12144</v>
      </c>
      <c r="G109" s="53">
        <f>INDEX('2018-19 adjusted baseline'!$H$8:$H$198,MATCH($A109,'2018-19 adjusted baseline'!$A$8:$A$198,0))</f>
        <v>32</v>
      </c>
      <c r="I109" s="17">
        <f t="shared" si="10"/>
        <v>13802</v>
      </c>
      <c r="J109" s="17">
        <f t="shared" si="11"/>
        <v>12176</v>
      </c>
    </row>
    <row r="110" spans="1:10">
      <c r="A110" s="57" t="s">
        <v>66</v>
      </c>
      <c r="B110" s="3" t="s">
        <v>474</v>
      </c>
      <c r="C110" s="3" t="s">
        <v>475</v>
      </c>
      <c r="D110" s="9">
        <f>INDEX('2018-19 adjusted baseline'!$E$8:$E$198,MATCH($A110,'2018-19 adjusted baseline'!$A$8:$A$198,0))</f>
        <v>2790</v>
      </c>
      <c r="E110" s="8">
        <f t="shared" si="8"/>
        <v>2791</v>
      </c>
      <c r="F110" s="14">
        <f t="shared" si="9"/>
        <v>2461</v>
      </c>
      <c r="G110" s="53">
        <f>INDEX('2018-19 adjusted baseline'!$H$8:$H$198,MATCH($A110,'2018-19 adjusted baseline'!$A$8:$A$198,0))</f>
        <v>0</v>
      </c>
      <c r="I110" s="17">
        <f t="shared" si="10"/>
        <v>2791</v>
      </c>
      <c r="J110" s="17">
        <f t="shared" si="11"/>
        <v>2461</v>
      </c>
    </row>
    <row r="111" spans="1:10">
      <c r="A111" s="57" t="s">
        <v>174</v>
      </c>
      <c r="B111" s="3" t="s">
        <v>399</v>
      </c>
      <c r="C111" s="3" t="s">
        <v>379</v>
      </c>
      <c r="D111" s="9">
        <f>INDEX('2018-19 adjusted baseline'!$E$8:$E$198,MATCH($A111,'2018-19 adjusted baseline'!$A$8:$A$198,0))</f>
        <v>10545</v>
      </c>
      <c r="E111" s="8">
        <f t="shared" si="8"/>
        <v>10547</v>
      </c>
      <c r="F111" s="14">
        <f t="shared" si="9"/>
        <v>9302</v>
      </c>
      <c r="G111" s="53">
        <f>INDEX('2018-19 adjusted baseline'!$H$8:$H$198,MATCH($A111,'2018-19 adjusted baseline'!$A$8:$A$198,0))</f>
        <v>8</v>
      </c>
      <c r="I111" s="17">
        <f t="shared" si="10"/>
        <v>10555</v>
      </c>
      <c r="J111" s="17">
        <f t="shared" si="11"/>
        <v>9310</v>
      </c>
    </row>
    <row r="112" spans="1:10">
      <c r="A112" s="57" t="s">
        <v>131</v>
      </c>
      <c r="B112" s="3" t="s">
        <v>522</v>
      </c>
      <c r="C112" s="3" t="s">
        <v>289</v>
      </c>
      <c r="D112" s="9">
        <f>INDEX('2018-19 adjusted baseline'!$E$8:$E$198,MATCH($A112,'2018-19 adjusted baseline'!$A$8:$A$198,0))</f>
        <v>7619</v>
      </c>
      <c r="E112" s="8">
        <f t="shared" si="8"/>
        <v>7621</v>
      </c>
      <c r="F112" s="14">
        <f t="shared" si="9"/>
        <v>6721</v>
      </c>
      <c r="G112" s="53">
        <f>INDEX('2018-19 adjusted baseline'!$H$8:$H$198,MATCH($A112,'2018-19 adjusted baseline'!$A$8:$A$198,0))</f>
        <v>0</v>
      </c>
      <c r="I112" s="17">
        <f t="shared" si="10"/>
        <v>7621</v>
      </c>
      <c r="J112" s="17">
        <f t="shared" si="11"/>
        <v>6721</v>
      </c>
    </row>
    <row r="113" spans="1:10">
      <c r="A113" s="57" t="s">
        <v>20</v>
      </c>
      <c r="B113" s="3" t="s">
        <v>577</v>
      </c>
      <c r="C113" s="3" t="s">
        <v>205</v>
      </c>
      <c r="D113" s="9">
        <f>INDEX('2018-19 adjusted baseline'!$E$8:$E$198,MATCH($A113,'2018-19 adjusted baseline'!$A$8:$A$198,0))</f>
        <v>6883</v>
      </c>
      <c r="E113" s="8">
        <f t="shared" si="8"/>
        <v>6885</v>
      </c>
      <c r="F113" s="14">
        <f t="shared" si="9"/>
        <v>6072</v>
      </c>
      <c r="G113" s="53">
        <f>INDEX('2018-19 adjusted baseline'!$H$8:$H$198,MATCH($A113,'2018-19 adjusted baseline'!$A$8:$A$198,0))</f>
        <v>19</v>
      </c>
      <c r="I113" s="17">
        <f t="shared" si="10"/>
        <v>6904</v>
      </c>
      <c r="J113" s="17">
        <f t="shared" si="11"/>
        <v>6091</v>
      </c>
    </row>
    <row r="114" spans="1:10">
      <c r="A114" s="57" t="s">
        <v>2</v>
      </c>
      <c r="B114" s="3" t="s">
        <v>400</v>
      </c>
      <c r="C114" s="3" t="s">
        <v>191</v>
      </c>
      <c r="D114" s="9">
        <f>INDEX('2018-19 adjusted baseline'!$E$8:$E$198,MATCH($A114,'2018-19 adjusted baseline'!$A$8:$A$198,0))</f>
        <v>5393</v>
      </c>
      <c r="E114" s="8">
        <f t="shared" si="8"/>
        <v>5394</v>
      </c>
      <c r="F114" s="14">
        <f t="shared" si="9"/>
        <v>4757</v>
      </c>
      <c r="G114" s="53">
        <f>INDEX('2018-19 adjusted baseline'!$H$8:$H$198,MATCH($A114,'2018-19 adjusted baseline'!$A$8:$A$198,0))</f>
        <v>8</v>
      </c>
      <c r="I114" s="17">
        <f t="shared" si="10"/>
        <v>5402</v>
      </c>
      <c r="J114" s="17">
        <f t="shared" si="11"/>
        <v>4765</v>
      </c>
    </row>
    <row r="115" spans="1:10">
      <c r="A115" s="57" t="s">
        <v>102</v>
      </c>
      <c r="B115" s="3" t="s">
        <v>464</v>
      </c>
      <c r="C115" s="3" t="s">
        <v>263</v>
      </c>
      <c r="D115" s="9">
        <f>INDEX('2018-19 adjusted baseline'!$E$8:$E$198,MATCH($A115,'2018-19 adjusted baseline'!$A$8:$A$198,0))</f>
        <v>7159</v>
      </c>
      <c r="E115" s="8">
        <f t="shared" si="8"/>
        <v>7161</v>
      </c>
      <c r="F115" s="14">
        <f t="shared" si="9"/>
        <v>6315</v>
      </c>
      <c r="G115" s="53">
        <f>INDEX('2018-19 adjusted baseline'!$H$8:$H$198,MATCH($A115,'2018-19 adjusted baseline'!$A$8:$A$198,0))</f>
        <v>0</v>
      </c>
      <c r="I115" s="17">
        <f t="shared" si="10"/>
        <v>7161</v>
      </c>
      <c r="J115" s="17">
        <f t="shared" si="11"/>
        <v>6315</v>
      </c>
    </row>
    <row r="116" spans="1:10">
      <c r="A116" s="57" t="s">
        <v>185</v>
      </c>
      <c r="B116" s="3" t="s">
        <v>536</v>
      </c>
      <c r="C116" s="3" t="s">
        <v>371</v>
      </c>
      <c r="D116" s="9">
        <f>INDEX('2018-19 adjusted baseline'!$E$8:$E$198,MATCH($A116,'2018-19 adjusted baseline'!$A$8:$A$198,0))</f>
        <v>4663</v>
      </c>
      <c r="E116" s="8">
        <f t="shared" si="8"/>
        <v>4664</v>
      </c>
      <c r="F116" s="14">
        <f t="shared" si="9"/>
        <v>4113</v>
      </c>
      <c r="G116" s="53">
        <f>INDEX('2018-19 adjusted baseline'!$H$8:$H$198,MATCH($A116,'2018-19 adjusted baseline'!$A$8:$A$198,0))</f>
        <v>25</v>
      </c>
      <c r="I116" s="17">
        <f t="shared" si="10"/>
        <v>4689</v>
      </c>
      <c r="J116" s="17">
        <f t="shared" si="11"/>
        <v>4138</v>
      </c>
    </row>
    <row r="117" spans="1:10">
      <c r="A117" s="57" t="s">
        <v>48</v>
      </c>
      <c r="B117" s="3" t="s">
        <v>435</v>
      </c>
      <c r="C117" s="3" t="s">
        <v>226</v>
      </c>
      <c r="D117" s="9">
        <f>INDEX('2018-19 adjusted baseline'!$E$8:$E$198,MATCH($A117,'2018-19 adjusted baseline'!$A$8:$A$198,0))</f>
        <v>3594</v>
      </c>
      <c r="E117" s="8">
        <f t="shared" si="8"/>
        <v>3595</v>
      </c>
      <c r="F117" s="14">
        <f t="shared" si="9"/>
        <v>3170</v>
      </c>
      <c r="G117" s="53">
        <f>INDEX('2018-19 adjusted baseline'!$H$8:$H$198,MATCH($A117,'2018-19 adjusted baseline'!$A$8:$A$198,0))</f>
        <v>3</v>
      </c>
      <c r="I117" s="17">
        <f t="shared" si="10"/>
        <v>3598</v>
      </c>
      <c r="J117" s="17">
        <f t="shared" si="11"/>
        <v>3173</v>
      </c>
    </row>
    <row r="118" spans="1:10">
      <c r="A118" s="57" t="s">
        <v>159</v>
      </c>
      <c r="B118" s="3" t="s">
        <v>537</v>
      </c>
      <c r="C118" s="3" t="s">
        <v>309</v>
      </c>
      <c r="D118" s="9">
        <f>INDEX('2018-19 adjusted baseline'!$E$8:$E$198,MATCH($A118,'2018-19 adjusted baseline'!$A$8:$A$198,0))</f>
        <v>4761</v>
      </c>
      <c r="E118" s="8">
        <f t="shared" si="8"/>
        <v>4762</v>
      </c>
      <c r="F118" s="14">
        <f t="shared" si="9"/>
        <v>4200</v>
      </c>
      <c r="G118" s="53">
        <f>INDEX('2018-19 adjusted baseline'!$H$8:$H$198,MATCH($A118,'2018-19 adjusted baseline'!$A$8:$A$198,0))</f>
        <v>10</v>
      </c>
      <c r="I118" s="17">
        <f t="shared" si="10"/>
        <v>4772</v>
      </c>
      <c r="J118" s="17">
        <f t="shared" si="11"/>
        <v>4210</v>
      </c>
    </row>
    <row r="119" spans="1:10">
      <c r="A119" s="57" t="s">
        <v>49</v>
      </c>
      <c r="B119" s="3" t="s">
        <v>436</v>
      </c>
      <c r="C119" s="3" t="s">
        <v>227</v>
      </c>
      <c r="D119" s="9">
        <f>INDEX('2018-19 adjusted baseline'!$E$8:$E$198,MATCH($A119,'2018-19 adjusted baseline'!$A$8:$A$198,0))</f>
        <v>4133</v>
      </c>
      <c r="E119" s="8">
        <f t="shared" si="8"/>
        <v>4134</v>
      </c>
      <c r="F119" s="14">
        <f t="shared" si="9"/>
        <v>3646</v>
      </c>
      <c r="G119" s="53">
        <f>INDEX('2018-19 adjusted baseline'!$H$8:$H$198,MATCH($A119,'2018-19 adjusted baseline'!$A$8:$A$198,0))</f>
        <v>0</v>
      </c>
      <c r="I119" s="17">
        <f t="shared" si="10"/>
        <v>4134</v>
      </c>
      <c r="J119" s="17">
        <f t="shared" si="11"/>
        <v>3646</v>
      </c>
    </row>
    <row r="120" spans="1:10">
      <c r="A120" s="57" t="s">
        <v>50</v>
      </c>
      <c r="B120" s="3" t="s">
        <v>437</v>
      </c>
      <c r="C120" s="3" t="s">
        <v>228</v>
      </c>
      <c r="D120" s="9">
        <f>INDEX('2018-19 adjusted baseline'!$E$8:$E$198,MATCH($A120,'2018-19 adjusted baseline'!$A$8:$A$198,0))</f>
        <v>3847</v>
      </c>
      <c r="E120" s="8">
        <f t="shared" si="8"/>
        <v>3848</v>
      </c>
      <c r="F120" s="14">
        <f t="shared" si="9"/>
        <v>3393</v>
      </c>
      <c r="G120" s="53">
        <f>INDEX('2018-19 adjusted baseline'!$H$8:$H$198,MATCH($A120,'2018-19 adjusted baseline'!$A$8:$A$198,0))</f>
        <v>54</v>
      </c>
      <c r="I120" s="17">
        <f t="shared" si="10"/>
        <v>3902</v>
      </c>
      <c r="J120" s="17">
        <f t="shared" si="11"/>
        <v>3447</v>
      </c>
    </row>
    <row r="121" spans="1:10">
      <c r="A121" s="57" t="s">
        <v>103</v>
      </c>
      <c r="B121" s="3" t="s">
        <v>465</v>
      </c>
      <c r="C121" s="3" t="s">
        <v>264</v>
      </c>
      <c r="D121" s="9">
        <f>INDEX('2018-19 adjusted baseline'!$E$8:$E$198,MATCH($A121,'2018-19 adjusted baseline'!$A$8:$A$198,0))</f>
        <v>3719</v>
      </c>
      <c r="E121" s="8">
        <f t="shared" si="8"/>
        <v>3720</v>
      </c>
      <c r="F121" s="14">
        <f t="shared" si="9"/>
        <v>3281</v>
      </c>
      <c r="G121" s="53">
        <f>INDEX('2018-19 adjusted baseline'!$H$8:$H$198,MATCH($A121,'2018-19 adjusted baseline'!$A$8:$A$198,0))</f>
        <v>49</v>
      </c>
      <c r="I121" s="17">
        <f t="shared" si="10"/>
        <v>3769</v>
      </c>
      <c r="J121" s="17">
        <f t="shared" si="11"/>
        <v>3330</v>
      </c>
    </row>
    <row r="122" spans="1:10">
      <c r="A122" s="57" t="s">
        <v>80</v>
      </c>
      <c r="B122" s="3" t="s">
        <v>476</v>
      </c>
      <c r="C122" s="3" t="s">
        <v>251</v>
      </c>
      <c r="D122" s="9">
        <f>INDEX('2018-19 adjusted baseline'!$E$8:$E$198,MATCH($A122,'2018-19 adjusted baseline'!$A$8:$A$198,0))</f>
        <v>4599</v>
      </c>
      <c r="E122" s="8">
        <f t="shared" si="8"/>
        <v>4600</v>
      </c>
      <c r="F122" s="14">
        <f t="shared" si="9"/>
        <v>4057</v>
      </c>
      <c r="G122" s="53">
        <f>INDEX('2018-19 adjusted baseline'!$H$8:$H$198,MATCH($A122,'2018-19 adjusted baseline'!$A$8:$A$198,0))</f>
        <v>16</v>
      </c>
      <c r="I122" s="17">
        <f t="shared" si="10"/>
        <v>4616</v>
      </c>
      <c r="J122" s="17">
        <f t="shared" si="11"/>
        <v>4073</v>
      </c>
    </row>
    <row r="123" spans="1:10">
      <c r="A123" s="57" t="s">
        <v>177</v>
      </c>
      <c r="B123" s="3" t="s">
        <v>401</v>
      </c>
      <c r="C123" s="3" t="s">
        <v>327</v>
      </c>
      <c r="D123" s="9">
        <f>INDEX('2018-19 adjusted baseline'!$E$8:$E$198,MATCH($A123,'2018-19 adjusted baseline'!$A$8:$A$198,0))</f>
        <v>4688</v>
      </c>
      <c r="E123" s="8">
        <f t="shared" si="8"/>
        <v>4689</v>
      </c>
      <c r="F123" s="14">
        <f t="shared" si="9"/>
        <v>4135</v>
      </c>
      <c r="G123" s="53">
        <f>INDEX('2018-19 adjusted baseline'!$H$8:$H$198,MATCH($A123,'2018-19 adjusted baseline'!$A$8:$A$198,0))</f>
        <v>9</v>
      </c>
      <c r="I123" s="17">
        <f t="shared" si="10"/>
        <v>4698</v>
      </c>
      <c r="J123" s="17">
        <f t="shared" si="11"/>
        <v>4144</v>
      </c>
    </row>
    <row r="124" spans="1:10">
      <c r="A124" s="57" t="s">
        <v>154</v>
      </c>
      <c r="B124" s="3" t="s">
        <v>560</v>
      </c>
      <c r="C124" s="3" t="s">
        <v>304</v>
      </c>
      <c r="D124" s="9">
        <f>INDEX('2018-19 adjusted baseline'!$E$8:$E$198,MATCH($A124,'2018-19 adjusted baseline'!$A$8:$A$198,0))</f>
        <v>7619</v>
      </c>
      <c r="E124" s="8">
        <f t="shared" si="8"/>
        <v>7621</v>
      </c>
      <c r="F124" s="14">
        <f t="shared" si="9"/>
        <v>6721</v>
      </c>
      <c r="G124" s="53">
        <f>INDEX('2018-19 adjusted baseline'!$H$8:$H$198,MATCH($A124,'2018-19 adjusted baseline'!$A$8:$A$198,0))</f>
        <v>43</v>
      </c>
      <c r="I124" s="17">
        <f t="shared" si="10"/>
        <v>7664</v>
      </c>
      <c r="J124" s="17">
        <f t="shared" si="11"/>
        <v>6764</v>
      </c>
    </row>
    <row r="125" spans="1:10">
      <c r="A125" s="57" t="s">
        <v>592</v>
      </c>
      <c r="B125" s="3" t="s">
        <v>596</v>
      </c>
      <c r="C125" s="3" t="s">
        <v>591</v>
      </c>
      <c r="D125" s="9">
        <f>INDEX('2018-19 adjusted baseline'!$E$8:$E$198,MATCH($A125,'2018-19 adjusted baseline'!$A$8:$A$198,0))</f>
        <v>25344</v>
      </c>
      <c r="E125" s="8">
        <f t="shared" si="8"/>
        <v>25350</v>
      </c>
      <c r="F125" s="14">
        <f t="shared" si="9"/>
        <v>22356</v>
      </c>
      <c r="G125" s="53">
        <f>INDEX('2018-19 adjusted baseline'!$H$8:$H$198,MATCH($A125,'2018-19 adjusted baseline'!$A$8:$A$198,0))</f>
        <v>55</v>
      </c>
      <c r="I125" s="17">
        <f t="shared" si="10"/>
        <v>25405</v>
      </c>
      <c r="J125" s="17">
        <f t="shared" si="11"/>
        <v>22411</v>
      </c>
    </row>
    <row r="126" spans="1:10">
      <c r="A126" s="57" t="s">
        <v>4</v>
      </c>
      <c r="B126" s="3" t="s">
        <v>402</v>
      </c>
      <c r="C126" s="3" t="s">
        <v>192</v>
      </c>
      <c r="D126" s="9">
        <f>INDEX('2018-19 adjusted baseline'!$E$8:$E$198,MATCH($A126,'2018-19 adjusted baseline'!$A$8:$A$198,0))</f>
        <v>6959</v>
      </c>
      <c r="E126" s="8">
        <f t="shared" si="8"/>
        <v>6961</v>
      </c>
      <c r="F126" s="14">
        <f t="shared" si="9"/>
        <v>6139</v>
      </c>
      <c r="G126" s="53">
        <f>INDEX('2018-19 adjusted baseline'!$H$8:$H$198,MATCH($A126,'2018-19 adjusted baseline'!$A$8:$A$198,0))</f>
        <v>5</v>
      </c>
      <c r="I126" s="17">
        <f t="shared" si="10"/>
        <v>6966</v>
      </c>
      <c r="J126" s="17">
        <f t="shared" si="11"/>
        <v>6144</v>
      </c>
    </row>
    <row r="127" spans="1:10">
      <c r="A127" s="57" t="s">
        <v>104</v>
      </c>
      <c r="B127" s="3" t="s">
        <v>574</v>
      </c>
      <c r="C127" s="3" t="s">
        <v>265</v>
      </c>
      <c r="D127" s="9">
        <f>INDEX('2018-19 adjusted baseline'!$E$8:$E$198,MATCH($A127,'2018-19 adjusted baseline'!$A$8:$A$198,0))</f>
        <v>4645</v>
      </c>
      <c r="E127" s="8">
        <f t="shared" si="8"/>
        <v>4646</v>
      </c>
      <c r="F127" s="14">
        <f t="shared" si="9"/>
        <v>4097</v>
      </c>
      <c r="G127" s="53">
        <f>INDEX('2018-19 adjusted baseline'!$H$8:$H$198,MATCH($A127,'2018-19 adjusted baseline'!$A$8:$A$198,0))</f>
        <v>0</v>
      </c>
      <c r="I127" s="17">
        <f t="shared" si="10"/>
        <v>4646</v>
      </c>
      <c r="J127" s="17">
        <f t="shared" si="11"/>
        <v>4097</v>
      </c>
    </row>
    <row r="128" spans="1:10">
      <c r="A128" s="57" t="s">
        <v>68</v>
      </c>
      <c r="B128" s="3" t="s">
        <v>477</v>
      </c>
      <c r="C128" s="3" t="s">
        <v>241</v>
      </c>
      <c r="D128" s="9">
        <f>INDEX('2018-19 adjusted baseline'!$E$8:$E$198,MATCH($A128,'2018-19 adjusted baseline'!$A$8:$A$198,0))</f>
        <v>7356</v>
      </c>
      <c r="E128" s="8">
        <f t="shared" si="8"/>
        <v>7358</v>
      </c>
      <c r="F128" s="14">
        <f t="shared" si="9"/>
        <v>6489</v>
      </c>
      <c r="G128" s="53">
        <f>INDEX('2018-19 adjusted baseline'!$H$8:$H$198,MATCH($A128,'2018-19 adjusted baseline'!$A$8:$A$198,0))</f>
        <v>0</v>
      </c>
      <c r="I128" s="17">
        <f t="shared" si="10"/>
        <v>7358</v>
      </c>
      <c r="J128" s="17">
        <f t="shared" si="11"/>
        <v>6489</v>
      </c>
    </row>
    <row r="129" spans="1:10">
      <c r="A129" s="57" t="s">
        <v>69</v>
      </c>
      <c r="B129" s="3" t="s">
        <v>478</v>
      </c>
      <c r="C129" s="3" t="s">
        <v>346</v>
      </c>
      <c r="D129" s="9">
        <f>INDEX('2018-19 adjusted baseline'!$E$8:$E$198,MATCH($A129,'2018-19 adjusted baseline'!$A$8:$A$198,0))</f>
        <v>3238</v>
      </c>
      <c r="E129" s="8">
        <f t="shared" si="8"/>
        <v>3239</v>
      </c>
      <c r="F129" s="14">
        <f t="shared" si="9"/>
        <v>2856</v>
      </c>
      <c r="G129" s="53">
        <f>INDEX('2018-19 adjusted baseline'!$H$8:$H$198,MATCH($A129,'2018-19 adjusted baseline'!$A$8:$A$198,0))</f>
        <v>176</v>
      </c>
      <c r="I129" s="17">
        <f t="shared" si="10"/>
        <v>3415</v>
      </c>
      <c r="J129" s="17">
        <f t="shared" si="11"/>
        <v>3032</v>
      </c>
    </row>
    <row r="130" spans="1:10">
      <c r="A130" s="57" t="s">
        <v>70</v>
      </c>
      <c r="B130" s="3" t="s">
        <v>479</v>
      </c>
      <c r="C130" s="3" t="s">
        <v>242</v>
      </c>
      <c r="D130" s="9">
        <f>INDEX('2018-19 adjusted baseline'!$E$8:$E$198,MATCH($A130,'2018-19 adjusted baseline'!$A$8:$A$198,0))</f>
        <v>2020</v>
      </c>
      <c r="E130" s="8">
        <f t="shared" si="8"/>
        <v>2020</v>
      </c>
      <c r="F130" s="14">
        <f t="shared" si="9"/>
        <v>1782</v>
      </c>
      <c r="G130" s="53">
        <f>INDEX('2018-19 adjusted baseline'!$H$8:$H$198,MATCH($A130,'2018-19 adjusted baseline'!$A$8:$A$198,0))</f>
        <v>0</v>
      </c>
      <c r="I130" s="17">
        <f t="shared" si="10"/>
        <v>2020</v>
      </c>
      <c r="J130" s="17">
        <f t="shared" si="11"/>
        <v>1782</v>
      </c>
    </row>
    <row r="131" spans="1:10">
      <c r="A131" s="57" t="s">
        <v>13</v>
      </c>
      <c r="B131" s="3" t="s">
        <v>409</v>
      </c>
      <c r="C131" s="3" t="s">
        <v>199</v>
      </c>
      <c r="D131" s="9">
        <f>INDEX('2018-19 adjusted baseline'!$E$8:$E$198,MATCH($A131,'2018-19 adjusted baseline'!$A$8:$A$198,0))</f>
        <v>5124</v>
      </c>
      <c r="E131" s="8">
        <f t="shared" si="8"/>
        <v>5125</v>
      </c>
      <c r="F131" s="14">
        <f t="shared" si="9"/>
        <v>4520</v>
      </c>
      <c r="G131" s="53">
        <f>INDEX('2018-19 adjusted baseline'!$H$8:$H$198,MATCH($A131,'2018-19 adjusted baseline'!$A$8:$A$198,0))</f>
        <v>0</v>
      </c>
      <c r="I131" s="17">
        <f t="shared" si="10"/>
        <v>5125</v>
      </c>
      <c r="J131" s="17">
        <f t="shared" si="11"/>
        <v>4520</v>
      </c>
    </row>
    <row r="132" spans="1:10">
      <c r="A132" s="57" t="s">
        <v>162</v>
      </c>
      <c r="B132" s="3" t="s">
        <v>544</v>
      </c>
      <c r="C132" s="3" t="s">
        <v>310</v>
      </c>
      <c r="D132" s="9">
        <f>INDEX('2018-19 adjusted baseline'!$E$8:$E$198,MATCH($A132,'2018-19 adjusted baseline'!$A$8:$A$198,0))</f>
        <v>14595</v>
      </c>
      <c r="E132" s="8">
        <f t="shared" si="8"/>
        <v>14598</v>
      </c>
      <c r="F132" s="14">
        <f t="shared" si="9"/>
        <v>12874</v>
      </c>
      <c r="G132" s="53">
        <f>INDEX('2018-19 adjusted baseline'!$H$8:$H$198,MATCH($A132,'2018-19 adjusted baseline'!$A$8:$A$198,0))</f>
        <v>18</v>
      </c>
      <c r="I132" s="17">
        <f t="shared" si="10"/>
        <v>14616</v>
      </c>
      <c r="J132" s="17">
        <f t="shared" si="11"/>
        <v>12892</v>
      </c>
    </row>
    <row r="133" spans="1:10">
      <c r="A133" s="57" t="s">
        <v>163</v>
      </c>
      <c r="B133" s="3" t="s">
        <v>538</v>
      </c>
      <c r="C133" s="3" t="s">
        <v>311</v>
      </c>
      <c r="D133" s="9">
        <f>INDEX('2018-19 adjusted baseline'!$E$8:$E$198,MATCH($A133,'2018-19 adjusted baseline'!$A$8:$A$198,0))</f>
        <v>4675</v>
      </c>
      <c r="E133" s="8">
        <f t="shared" si="8"/>
        <v>4676</v>
      </c>
      <c r="F133" s="14">
        <f t="shared" si="9"/>
        <v>4124</v>
      </c>
      <c r="G133" s="53">
        <f>INDEX('2018-19 adjusted baseline'!$H$8:$H$198,MATCH($A133,'2018-19 adjusted baseline'!$A$8:$A$198,0))</f>
        <v>0</v>
      </c>
      <c r="I133" s="17">
        <f t="shared" si="10"/>
        <v>4676</v>
      </c>
      <c r="J133" s="17">
        <f t="shared" si="11"/>
        <v>4124</v>
      </c>
    </row>
    <row r="134" spans="1:10">
      <c r="A134" s="57" t="s">
        <v>132</v>
      </c>
      <c r="B134" s="3" t="s">
        <v>523</v>
      </c>
      <c r="C134" s="3" t="s">
        <v>290</v>
      </c>
      <c r="D134" s="9">
        <f>INDEX('2018-19 adjusted baseline'!$E$8:$E$198,MATCH($A134,'2018-19 adjusted baseline'!$A$8:$A$198,0))</f>
        <v>6574</v>
      </c>
      <c r="E134" s="8">
        <f t="shared" si="8"/>
        <v>6575</v>
      </c>
      <c r="F134" s="14">
        <f t="shared" si="9"/>
        <v>5799</v>
      </c>
      <c r="G134" s="53">
        <f>INDEX('2018-19 adjusted baseline'!$H$8:$H$198,MATCH($A134,'2018-19 adjusted baseline'!$A$8:$A$198,0))</f>
        <v>0</v>
      </c>
      <c r="I134" s="17">
        <f t="shared" si="10"/>
        <v>6575</v>
      </c>
      <c r="J134" s="17">
        <f t="shared" si="11"/>
        <v>5799</v>
      </c>
    </row>
    <row r="135" spans="1:10">
      <c r="A135" s="57" t="s">
        <v>82</v>
      </c>
      <c r="B135" s="3" t="s">
        <v>491</v>
      </c>
      <c r="C135" s="3" t="s">
        <v>348</v>
      </c>
      <c r="D135" s="9">
        <f>INDEX('2018-19 adjusted baseline'!$E$8:$E$198,MATCH($A135,'2018-19 adjusted baseline'!$A$8:$A$198,0))</f>
        <v>3728</v>
      </c>
      <c r="E135" s="8">
        <f t="shared" si="8"/>
        <v>3729</v>
      </c>
      <c r="F135" s="14">
        <f t="shared" si="9"/>
        <v>3289</v>
      </c>
      <c r="G135" s="53">
        <f>INDEX('2018-19 adjusted baseline'!$H$8:$H$198,MATCH($A135,'2018-19 adjusted baseline'!$A$8:$A$198,0))</f>
        <v>0</v>
      </c>
      <c r="I135" s="17">
        <f t="shared" si="10"/>
        <v>3729</v>
      </c>
      <c r="J135" s="17">
        <f t="shared" si="11"/>
        <v>3289</v>
      </c>
    </row>
    <row r="136" spans="1:10">
      <c r="A136" s="57" t="s">
        <v>133</v>
      </c>
      <c r="B136" s="3" t="s">
        <v>524</v>
      </c>
      <c r="C136" s="3" t="s">
        <v>291</v>
      </c>
      <c r="D136" s="9">
        <f>INDEX('2018-19 adjusted baseline'!$E$8:$E$198,MATCH($A136,'2018-19 adjusted baseline'!$A$8:$A$198,0))</f>
        <v>4335</v>
      </c>
      <c r="E136" s="8">
        <f t="shared" si="8"/>
        <v>4336</v>
      </c>
      <c r="F136" s="14">
        <f t="shared" si="9"/>
        <v>3824</v>
      </c>
      <c r="G136" s="53">
        <f>INDEX('2018-19 adjusted baseline'!$H$8:$H$198,MATCH($A136,'2018-19 adjusted baseline'!$A$8:$A$198,0))</f>
        <v>0</v>
      </c>
      <c r="I136" s="17">
        <f t="shared" ref="I136:I167" si="12">E136+$G136</f>
        <v>4336</v>
      </c>
      <c r="J136" s="17">
        <f t="shared" ref="J136:J167" si="13">F136+$G136</f>
        <v>3824</v>
      </c>
    </row>
    <row r="137" spans="1:10">
      <c r="A137" s="57" t="s">
        <v>51</v>
      </c>
      <c r="B137" s="3" t="s">
        <v>438</v>
      </c>
      <c r="C137" s="3" t="s">
        <v>229</v>
      </c>
      <c r="D137" s="9">
        <f>INDEX('2018-19 adjusted baseline'!$E$8:$E$198,MATCH($A137,'2018-19 adjusted baseline'!$A$8:$A$198,0))</f>
        <v>5481</v>
      </c>
      <c r="E137" s="8">
        <f t="shared" ref="E137:E198" si="14">ROUND(D137*(1+E$3),0)</f>
        <v>5482</v>
      </c>
      <c r="F137" s="14">
        <f t="shared" ref="F137:F198" si="15">ROUND(((1-$F$3)*D137),0)</f>
        <v>4835</v>
      </c>
      <c r="G137" s="53">
        <f>INDEX('2018-19 adjusted baseline'!$H$8:$H$198,MATCH($A137,'2018-19 adjusted baseline'!$A$8:$A$198,0))</f>
        <v>3</v>
      </c>
      <c r="I137" s="17">
        <f t="shared" si="12"/>
        <v>5485</v>
      </c>
      <c r="J137" s="17">
        <f t="shared" si="13"/>
        <v>4838</v>
      </c>
    </row>
    <row r="138" spans="1:10">
      <c r="A138" s="57" t="s">
        <v>71</v>
      </c>
      <c r="B138" s="3" t="s">
        <v>480</v>
      </c>
      <c r="C138" s="3" t="s">
        <v>243</v>
      </c>
      <c r="D138" s="9">
        <f>INDEX('2018-19 adjusted baseline'!$E$8:$E$198,MATCH($A138,'2018-19 adjusted baseline'!$A$8:$A$198,0))</f>
        <v>2718</v>
      </c>
      <c r="E138" s="8">
        <f t="shared" si="14"/>
        <v>2719</v>
      </c>
      <c r="F138" s="14">
        <f t="shared" si="15"/>
        <v>2398</v>
      </c>
      <c r="G138" s="53">
        <f>INDEX('2018-19 adjusted baseline'!$H$8:$H$198,MATCH($A138,'2018-19 adjusted baseline'!$A$8:$A$198,0))</f>
        <v>20</v>
      </c>
      <c r="I138" s="17">
        <f t="shared" si="12"/>
        <v>2739</v>
      </c>
      <c r="J138" s="17">
        <f t="shared" si="13"/>
        <v>2418</v>
      </c>
    </row>
    <row r="139" spans="1:10">
      <c r="A139" s="57" t="s">
        <v>19</v>
      </c>
      <c r="B139" s="3" t="s">
        <v>410</v>
      </c>
      <c r="C139" s="3" t="s">
        <v>204</v>
      </c>
      <c r="D139" s="9">
        <f>INDEX('2018-19 adjusted baseline'!$E$8:$E$198,MATCH($A139,'2018-19 adjusted baseline'!$A$8:$A$198,0))</f>
        <v>5547</v>
      </c>
      <c r="E139" s="8">
        <f t="shared" si="14"/>
        <v>5548</v>
      </c>
      <c r="F139" s="14">
        <f t="shared" si="15"/>
        <v>4893</v>
      </c>
      <c r="G139" s="53">
        <f>INDEX('2018-19 adjusted baseline'!$H$8:$H$198,MATCH($A139,'2018-19 adjusted baseline'!$A$8:$A$198,0))</f>
        <v>0</v>
      </c>
      <c r="I139" s="17">
        <f t="shared" si="12"/>
        <v>5548</v>
      </c>
      <c r="J139" s="17">
        <f t="shared" si="13"/>
        <v>4893</v>
      </c>
    </row>
    <row r="140" spans="1:10">
      <c r="A140" s="57" t="s">
        <v>83</v>
      </c>
      <c r="B140" s="3" t="s">
        <v>492</v>
      </c>
      <c r="C140" s="3" t="s">
        <v>349</v>
      </c>
      <c r="D140" s="9">
        <f>INDEX('2018-19 adjusted baseline'!$E$8:$E$198,MATCH($A140,'2018-19 adjusted baseline'!$A$8:$A$198,0))</f>
        <v>11406</v>
      </c>
      <c r="E140" s="8">
        <f t="shared" si="14"/>
        <v>11409</v>
      </c>
      <c r="F140" s="14">
        <f t="shared" si="15"/>
        <v>10061</v>
      </c>
      <c r="G140" s="53">
        <f>INDEX('2018-19 adjusted baseline'!$H$8:$H$198,MATCH($A140,'2018-19 adjusted baseline'!$A$8:$A$198,0))</f>
        <v>61</v>
      </c>
      <c r="I140" s="17">
        <f t="shared" si="12"/>
        <v>11470</v>
      </c>
      <c r="J140" s="17">
        <f t="shared" si="13"/>
        <v>10122</v>
      </c>
    </row>
    <row r="141" spans="1:10">
      <c r="A141" s="57" t="s">
        <v>52</v>
      </c>
      <c r="B141" s="3" t="s">
        <v>439</v>
      </c>
      <c r="C141" s="3" t="s">
        <v>343</v>
      </c>
      <c r="D141" s="9">
        <f>INDEX('2018-19 adjusted baseline'!$E$8:$E$198,MATCH($A141,'2018-19 adjusted baseline'!$A$8:$A$198,0))</f>
        <v>2477</v>
      </c>
      <c r="E141" s="8">
        <f t="shared" si="14"/>
        <v>2478</v>
      </c>
      <c r="F141" s="14">
        <f t="shared" si="15"/>
        <v>2185</v>
      </c>
      <c r="G141" s="53">
        <f>INDEX('2018-19 adjusted baseline'!$H$8:$H$198,MATCH($A141,'2018-19 adjusted baseline'!$A$8:$A$198,0))</f>
        <v>0</v>
      </c>
      <c r="I141" s="17">
        <f t="shared" si="12"/>
        <v>2478</v>
      </c>
      <c r="J141" s="17">
        <f t="shared" si="13"/>
        <v>2185</v>
      </c>
    </row>
    <row r="142" spans="1:10">
      <c r="A142" s="57" t="s">
        <v>53</v>
      </c>
      <c r="B142" s="3" t="s">
        <v>440</v>
      </c>
      <c r="C142" s="3" t="s">
        <v>230</v>
      </c>
      <c r="D142" s="9">
        <f>INDEX('2018-19 adjusted baseline'!$E$8:$E$198,MATCH($A142,'2018-19 adjusted baseline'!$A$8:$A$198,0))</f>
        <v>12612</v>
      </c>
      <c r="E142" s="8">
        <f t="shared" si="14"/>
        <v>12615</v>
      </c>
      <c r="F142" s="14">
        <f t="shared" si="15"/>
        <v>11125</v>
      </c>
      <c r="G142" s="53">
        <f>INDEX('2018-19 adjusted baseline'!$H$8:$H$198,MATCH($A142,'2018-19 adjusted baseline'!$A$8:$A$198,0))</f>
        <v>28</v>
      </c>
      <c r="I142" s="17">
        <f t="shared" si="12"/>
        <v>12643</v>
      </c>
      <c r="J142" s="17">
        <f t="shared" si="13"/>
        <v>11153</v>
      </c>
    </row>
    <row r="143" spans="1:10">
      <c r="A143" s="57" t="s">
        <v>84</v>
      </c>
      <c r="B143" s="3" t="s">
        <v>481</v>
      </c>
      <c r="C143" s="3" t="s">
        <v>253</v>
      </c>
      <c r="D143" s="9">
        <f>INDEX('2018-19 adjusted baseline'!$E$8:$E$198,MATCH($A143,'2018-19 adjusted baseline'!$A$8:$A$198,0))</f>
        <v>6566</v>
      </c>
      <c r="E143" s="8">
        <f t="shared" si="14"/>
        <v>6567</v>
      </c>
      <c r="F143" s="14">
        <f t="shared" si="15"/>
        <v>5792</v>
      </c>
      <c r="G143" s="53">
        <f>INDEX('2018-19 adjusted baseline'!$H$8:$H$198,MATCH($A143,'2018-19 adjusted baseline'!$A$8:$A$198,0))</f>
        <v>43</v>
      </c>
      <c r="I143" s="17">
        <f t="shared" si="12"/>
        <v>6610</v>
      </c>
      <c r="J143" s="17">
        <f t="shared" si="13"/>
        <v>5835</v>
      </c>
    </row>
    <row r="144" spans="1:10">
      <c r="A144" s="57" t="s">
        <v>171</v>
      </c>
      <c r="B144" s="3" t="s">
        <v>568</v>
      </c>
      <c r="C144" s="3" t="s">
        <v>318</v>
      </c>
      <c r="D144" s="9">
        <f>INDEX('2018-19 adjusted baseline'!$E$8:$E$198,MATCH($A144,'2018-19 adjusted baseline'!$A$8:$A$198,0))</f>
        <v>11840</v>
      </c>
      <c r="E144" s="8">
        <f t="shared" si="14"/>
        <v>11843</v>
      </c>
      <c r="F144" s="14">
        <f t="shared" si="15"/>
        <v>10444</v>
      </c>
      <c r="G144" s="53">
        <f>INDEX('2018-19 adjusted baseline'!$H$8:$H$198,MATCH($A144,'2018-19 adjusted baseline'!$A$8:$A$198,0))</f>
        <v>12</v>
      </c>
      <c r="I144" s="17">
        <f t="shared" si="12"/>
        <v>11855</v>
      </c>
      <c r="J144" s="17">
        <f t="shared" si="13"/>
        <v>10456</v>
      </c>
    </row>
    <row r="145" spans="1:10">
      <c r="A145" s="57" t="s">
        <v>23</v>
      </c>
      <c r="B145" s="3" t="s">
        <v>387</v>
      </c>
      <c r="C145" s="3" t="s">
        <v>208</v>
      </c>
      <c r="D145" s="9">
        <f>INDEX('2018-19 adjusted baseline'!$E$8:$E$198,MATCH($A145,'2018-19 adjusted baseline'!$A$8:$A$198,0))</f>
        <v>3794</v>
      </c>
      <c r="E145" s="8">
        <f t="shared" si="14"/>
        <v>3795</v>
      </c>
      <c r="F145" s="14">
        <f t="shared" si="15"/>
        <v>3347</v>
      </c>
      <c r="G145" s="53">
        <f>INDEX('2018-19 adjusted baseline'!$H$8:$H$198,MATCH($A145,'2018-19 adjusted baseline'!$A$8:$A$198,0))</f>
        <v>34</v>
      </c>
      <c r="I145" s="17">
        <f t="shared" si="12"/>
        <v>3829</v>
      </c>
      <c r="J145" s="17">
        <f t="shared" si="13"/>
        <v>3381</v>
      </c>
    </row>
    <row r="146" spans="1:10">
      <c r="A146" s="57" t="s">
        <v>85</v>
      </c>
      <c r="B146" s="3" t="s">
        <v>482</v>
      </c>
      <c r="C146" s="3" t="s">
        <v>483</v>
      </c>
      <c r="D146" s="9">
        <f>INDEX('2018-19 adjusted baseline'!$E$8:$E$198,MATCH($A146,'2018-19 adjusted baseline'!$A$8:$A$198,0))</f>
        <v>4713</v>
      </c>
      <c r="E146" s="8">
        <f t="shared" si="14"/>
        <v>4714</v>
      </c>
      <c r="F146" s="14">
        <f t="shared" si="15"/>
        <v>4157</v>
      </c>
      <c r="G146" s="53">
        <f>INDEX('2018-19 adjusted baseline'!$H$8:$H$198,MATCH($A146,'2018-19 adjusted baseline'!$A$8:$A$198,0))</f>
        <v>7</v>
      </c>
      <c r="I146" s="17">
        <f t="shared" si="12"/>
        <v>4721</v>
      </c>
      <c r="J146" s="17">
        <f t="shared" si="13"/>
        <v>4164</v>
      </c>
    </row>
    <row r="147" spans="1:10">
      <c r="A147" s="57" t="s">
        <v>164</v>
      </c>
      <c r="B147" s="3" t="s">
        <v>539</v>
      </c>
      <c r="C147" s="3" t="s">
        <v>312</v>
      </c>
      <c r="D147" s="9">
        <f>INDEX('2018-19 adjusted baseline'!$E$8:$E$198,MATCH($A147,'2018-19 adjusted baseline'!$A$8:$A$198,0))</f>
        <v>4508</v>
      </c>
      <c r="E147" s="8">
        <f t="shared" si="14"/>
        <v>4509</v>
      </c>
      <c r="F147" s="14">
        <f t="shared" si="15"/>
        <v>3977</v>
      </c>
      <c r="G147" s="53">
        <f>INDEX('2018-19 adjusted baseline'!$H$8:$H$198,MATCH($A147,'2018-19 adjusted baseline'!$A$8:$A$198,0))</f>
        <v>0</v>
      </c>
      <c r="I147" s="17">
        <f t="shared" si="12"/>
        <v>4509</v>
      </c>
      <c r="J147" s="17">
        <f t="shared" si="13"/>
        <v>3977</v>
      </c>
    </row>
    <row r="148" spans="1:10">
      <c r="A148" s="57" t="s">
        <v>155</v>
      </c>
      <c r="B148" s="3" t="s">
        <v>561</v>
      </c>
      <c r="C148" s="3" t="s">
        <v>305</v>
      </c>
      <c r="D148" s="9">
        <f>INDEX('2018-19 adjusted baseline'!$E$8:$E$198,MATCH($A148,'2018-19 adjusted baseline'!$A$8:$A$198,0))</f>
        <v>4393</v>
      </c>
      <c r="E148" s="8">
        <f t="shared" si="14"/>
        <v>4394</v>
      </c>
      <c r="F148" s="14">
        <f t="shared" si="15"/>
        <v>3875</v>
      </c>
      <c r="G148" s="53">
        <f>INDEX('2018-19 adjusted baseline'!$H$8:$H$198,MATCH($A148,'2018-19 adjusted baseline'!$A$8:$A$198,0))</f>
        <v>0</v>
      </c>
      <c r="I148" s="17">
        <f t="shared" si="12"/>
        <v>4394</v>
      </c>
      <c r="J148" s="17">
        <f t="shared" si="13"/>
        <v>3875</v>
      </c>
    </row>
    <row r="149" spans="1:10">
      <c r="A149" s="57" t="s">
        <v>178</v>
      </c>
      <c r="B149" s="3" t="s">
        <v>455</v>
      </c>
      <c r="C149" s="3" t="s">
        <v>328</v>
      </c>
      <c r="D149" s="9">
        <f>INDEX('2018-19 adjusted baseline'!$E$8:$E$198,MATCH($A149,'2018-19 adjusted baseline'!$A$8:$A$198,0))</f>
        <v>3493</v>
      </c>
      <c r="E149" s="8">
        <f t="shared" si="14"/>
        <v>3494</v>
      </c>
      <c r="F149" s="14">
        <f t="shared" si="15"/>
        <v>3081</v>
      </c>
      <c r="G149" s="53">
        <f>INDEX('2018-19 adjusted baseline'!$H$8:$H$198,MATCH($A149,'2018-19 adjusted baseline'!$A$8:$A$198,0))</f>
        <v>0</v>
      </c>
      <c r="I149" s="17">
        <f t="shared" si="12"/>
        <v>3494</v>
      </c>
      <c r="J149" s="17">
        <f t="shared" si="13"/>
        <v>3081</v>
      </c>
    </row>
    <row r="150" spans="1:10">
      <c r="A150" s="57" t="s">
        <v>105</v>
      </c>
      <c r="B150" s="3" t="s">
        <v>575</v>
      </c>
      <c r="C150" s="3" t="s">
        <v>266</v>
      </c>
      <c r="D150" s="9">
        <f>INDEX('2018-19 adjusted baseline'!$E$8:$E$198,MATCH($A150,'2018-19 adjusted baseline'!$A$8:$A$198,0))</f>
        <v>4956</v>
      </c>
      <c r="E150" s="8">
        <f t="shared" si="14"/>
        <v>4957</v>
      </c>
      <c r="F150" s="14">
        <f t="shared" si="15"/>
        <v>4372</v>
      </c>
      <c r="G150" s="53">
        <f>INDEX('2018-19 adjusted baseline'!$H$8:$H$198,MATCH($A150,'2018-19 adjusted baseline'!$A$8:$A$198,0))</f>
        <v>0</v>
      </c>
      <c r="I150" s="17">
        <f t="shared" si="12"/>
        <v>4957</v>
      </c>
      <c r="J150" s="17">
        <f t="shared" si="13"/>
        <v>4372</v>
      </c>
    </row>
    <row r="151" spans="1:10">
      <c r="A151" s="57" t="s">
        <v>24</v>
      </c>
      <c r="B151" s="3" t="s">
        <v>388</v>
      </c>
      <c r="C151" s="3" t="s">
        <v>209</v>
      </c>
      <c r="D151" s="9">
        <f>INDEX('2018-19 adjusted baseline'!$E$8:$E$198,MATCH($A151,'2018-19 adjusted baseline'!$A$8:$A$198,0))</f>
        <v>3216</v>
      </c>
      <c r="E151" s="8">
        <f t="shared" si="14"/>
        <v>3217</v>
      </c>
      <c r="F151" s="14">
        <f t="shared" si="15"/>
        <v>2837</v>
      </c>
      <c r="G151" s="53">
        <f>INDEX('2018-19 adjusted baseline'!$H$8:$H$198,MATCH($A151,'2018-19 adjusted baseline'!$A$8:$A$198,0))</f>
        <v>11</v>
      </c>
      <c r="I151" s="17">
        <f t="shared" si="12"/>
        <v>3228</v>
      </c>
      <c r="J151" s="17">
        <f t="shared" si="13"/>
        <v>2848</v>
      </c>
    </row>
    <row r="152" spans="1:10">
      <c r="A152" s="57" t="s">
        <v>5</v>
      </c>
      <c r="B152" s="3" t="s">
        <v>403</v>
      </c>
      <c r="C152" s="3" t="s">
        <v>193</v>
      </c>
      <c r="D152" s="9">
        <f>INDEX('2018-19 adjusted baseline'!$E$8:$E$198,MATCH($A152,'2018-19 adjusted baseline'!$A$8:$A$198,0))</f>
        <v>5984</v>
      </c>
      <c r="E152" s="8">
        <f t="shared" si="14"/>
        <v>5985</v>
      </c>
      <c r="F152" s="14">
        <f t="shared" si="15"/>
        <v>5279</v>
      </c>
      <c r="G152" s="53">
        <f>INDEX('2018-19 adjusted baseline'!$H$8:$H$198,MATCH($A152,'2018-19 adjusted baseline'!$A$8:$A$198,0))</f>
        <v>3</v>
      </c>
      <c r="I152" s="17">
        <f t="shared" si="12"/>
        <v>5988</v>
      </c>
      <c r="J152" s="17">
        <f t="shared" si="13"/>
        <v>5282</v>
      </c>
    </row>
    <row r="153" spans="1:10">
      <c r="A153" s="57" t="s">
        <v>6</v>
      </c>
      <c r="B153" s="3" t="s">
        <v>404</v>
      </c>
      <c r="C153" s="3" t="s">
        <v>194</v>
      </c>
      <c r="D153" s="9">
        <f>INDEX('2018-19 adjusted baseline'!$E$8:$E$198,MATCH($A153,'2018-19 adjusted baseline'!$A$8:$A$198,0))</f>
        <v>3275</v>
      </c>
      <c r="E153" s="8">
        <f t="shared" si="14"/>
        <v>3276</v>
      </c>
      <c r="F153" s="14">
        <f t="shared" si="15"/>
        <v>2889</v>
      </c>
      <c r="G153" s="53">
        <f>INDEX('2018-19 adjusted baseline'!$H$8:$H$198,MATCH($A153,'2018-19 adjusted baseline'!$A$8:$A$198,0))</f>
        <v>23</v>
      </c>
      <c r="I153" s="17">
        <f t="shared" si="12"/>
        <v>3299</v>
      </c>
      <c r="J153" s="17">
        <f t="shared" si="13"/>
        <v>2912</v>
      </c>
    </row>
    <row r="154" spans="1:10">
      <c r="A154" s="57" t="s">
        <v>86</v>
      </c>
      <c r="B154" s="3" t="s">
        <v>493</v>
      </c>
      <c r="C154" s="3" t="s">
        <v>254</v>
      </c>
      <c r="D154" s="9">
        <f>INDEX('2018-19 adjusted baseline'!$E$8:$E$198,MATCH($A154,'2018-19 adjusted baseline'!$A$8:$A$198,0))</f>
        <v>5817</v>
      </c>
      <c r="E154" s="8">
        <f t="shared" si="14"/>
        <v>5818</v>
      </c>
      <c r="F154" s="14">
        <f t="shared" si="15"/>
        <v>5131</v>
      </c>
      <c r="G154" s="53">
        <f>INDEX('2018-19 adjusted baseline'!$H$8:$H$198,MATCH($A154,'2018-19 adjusted baseline'!$A$8:$A$198,0))</f>
        <v>4</v>
      </c>
      <c r="I154" s="17">
        <f t="shared" si="12"/>
        <v>5822</v>
      </c>
      <c r="J154" s="17">
        <f t="shared" si="13"/>
        <v>5135</v>
      </c>
    </row>
    <row r="155" spans="1:10">
      <c r="A155" s="57" t="s">
        <v>72</v>
      </c>
      <c r="B155" s="3" t="s">
        <v>456</v>
      </c>
      <c r="C155" s="3" t="s">
        <v>244</v>
      </c>
      <c r="D155" s="9">
        <f>INDEX('2018-19 adjusted baseline'!$E$8:$E$198,MATCH($A155,'2018-19 adjusted baseline'!$A$8:$A$198,0))</f>
        <v>2869</v>
      </c>
      <c r="E155" s="8">
        <f t="shared" si="14"/>
        <v>2870</v>
      </c>
      <c r="F155" s="14">
        <f t="shared" si="15"/>
        <v>2531</v>
      </c>
      <c r="G155" s="53">
        <f>INDEX('2018-19 adjusted baseline'!$H$8:$H$198,MATCH($A155,'2018-19 adjusted baseline'!$A$8:$A$198,0))</f>
        <v>0</v>
      </c>
      <c r="I155" s="17">
        <f t="shared" si="12"/>
        <v>2870</v>
      </c>
      <c r="J155" s="17">
        <f t="shared" si="13"/>
        <v>2531</v>
      </c>
    </row>
    <row r="156" spans="1:10">
      <c r="A156" s="57" t="s">
        <v>87</v>
      </c>
      <c r="B156" s="3" t="s">
        <v>494</v>
      </c>
      <c r="C156" s="3" t="s">
        <v>255</v>
      </c>
      <c r="D156" s="9">
        <f>INDEX('2018-19 adjusted baseline'!$E$8:$E$198,MATCH($A156,'2018-19 adjusted baseline'!$A$8:$A$198,0))</f>
        <v>6348</v>
      </c>
      <c r="E156" s="8">
        <f t="shared" si="14"/>
        <v>6349</v>
      </c>
      <c r="F156" s="14">
        <f t="shared" si="15"/>
        <v>5600</v>
      </c>
      <c r="G156" s="53">
        <f>INDEX('2018-19 adjusted baseline'!$H$8:$H$198,MATCH($A156,'2018-19 adjusted baseline'!$A$8:$A$198,0))</f>
        <v>6</v>
      </c>
      <c r="I156" s="17">
        <f t="shared" si="12"/>
        <v>6355</v>
      </c>
      <c r="J156" s="17">
        <f t="shared" si="13"/>
        <v>5606</v>
      </c>
    </row>
    <row r="157" spans="1:10">
      <c r="A157" s="57" t="s">
        <v>165</v>
      </c>
      <c r="B157" s="3" t="s">
        <v>540</v>
      </c>
      <c r="C157" s="3" t="s">
        <v>313</v>
      </c>
      <c r="D157" s="9">
        <f>INDEX('2018-19 adjusted baseline'!$E$8:$E$198,MATCH($A157,'2018-19 adjusted baseline'!$A$8:$A$198,0))</f>
        <v>5739</v>
      </c>
      <c r="E157" s="8">
        <f t="shared" si="14"/>
        <v>5740</v>
      </c>
      <c r="F157" s="14">
        <f t="shared" si="15"/>
        <v>5062</v>
      </c>
      <c r="G157" s="53">
        <f>INDEX('2018-19 adjusted baseline'!$H$8:$H$198,MATCH($A157,'2018-19 adjusted baseline'!$A$8:$A$198,0))</f>
        <v>142</v>
      </c>
      <c r="I157" s="17">
        <f t="shared" si="12"/>
        <v>5882</v>
      </c>
      <c r="J157" s="17">
        <f t="shared" si="13"/>
        <v>5204</v>
      </c>
    </row>
    <row r="158" spans="1:10">
      <c r="A158" s="57" t="s">
        <v>181</v>
      </c>
      <c r="B158" s="3" t="s">
        <v>466</v>
      </c>
      <c r="C158" s="3" t="s">
        <v>329</v>
      </c>
      <c r="D158" s="9">
        <f>INDEX('2018-19 adjusted baseline'!$E$8:$E$198,MATCH($A158,'2018-19 adjusted baseline'!$A$8:$A$198,0))</f>
        <v>3919</v>
      </c>
      <c r="E158" s="8">
        <f t="shared" si="14"/>
        <v>3920</v>
      </c>
      <c r="F158" s="14">
        <f t="shared" si="15"/>
        <v>3457</v>
      </c>
      <c r="G158" s="53">
        <f>INDEX('2018-19 adjusted baseline'!$H$8:$H$198,MATCH($A158,'2018-19 adjusted baseline'!$A$8:$A$198,0))</f>
        <v>13</v>
      </c>
      <c r="I158" s="17">
        <f t="shared" si="12"/>
        <v>3933</v>
      </c>
      <c r="J158" s="17">
        <f t="shared" si="13"/>
        <v>3470</v>
      </c>
    </row>
    <row r="159" spans="1:10">
      <c r="A159" s="57" t="s">
        <v>25</v>
      </c>
      <c r="B159" s="3" t="s">
        <v>389</v>
      </c>
      <c r="C159" s="3" t="s">
        <v>338</v>
      </c>
      <c r="D159" s="9">
        <f>INDEX('2018-19 adjusted baseline'!$E$8:$E$198,MATCH($A159,'2018-19 adjusted baseline'!$A$8:$A$198,0))</f>
        <v>2590</v>
      </c>
      <c r="E159" s="8">
        <f t="shared" si="14"/>
        <v>2591</v>
      </c>
      <c r="F159" s="14">
        <f t="shared" si="15"/>
        <v>2285</v>
      </c>
      <c r="G159" s="53">
        <f>INDEX('2018-19 adjusted baseline'!$H$8:$H$198,MATCH($A159,'2018-19 adjusted baseline'!$A$8:$A$198,0))</f>
        <v>9</v>
      </c>
      <c r="I159" s="17">
        <f t="shared" si="12"/>
        <v>2600</v>
      </c>
      <c r="J159" s="17">
        <f t="shared" si="13"/>
        <v>2294</v>
      </c>
    </row>
    <row r="160" spans="1:10">
      <c r="A160" s="57" t="s">
        <v>134</v>
      </c>
      <c r="B160" s="3" t="s">
        <v>525</v>
      </c>
      <c r="C160" s="3" t="s">
        <v>292</v>
      </c>
      <c r="D160" s="9">
        <f>INDEX('2018-19 adjusted baseline'!$E$8:$E$198,MATCH($A160,'2018-19 adjusted baseline'!$A$8:$A$198,0))</f>
        <v>6533</v>
      </c>
      <c r="E160" s="8">
        <f t="shared" si="14"/>
        <v>6534</v>
      </c>
      <c r="F160" s="14">
        <f t="shared" si="15"/>
        <v>5763</v>
      </c>
      <c r="G160" s="53">
        <f>INDEX('2018-19 adjusted baseline'!$H$8:$H$198,MATCH($A160,'2018-19 adjusted baseline'!$A$8:$A$198,0))</f>
        <v>3</v>
      </c>
      <c r="I160" s="17">
        <f t="shared" si="12"/>
        <v>6537</v>
      </c>
      <c r="J160" s="17">
        <f t="shared" si="13"/>
        <v>5766</v>
      </c>
    </row>
    <row r="161" spans="1:10">
      <c r="A161" s="57" t="s">
        <v>27</v>
      </c>
      <c r="B161" s="3" t="s">
        <v>390</v>
      </c>
      <c r="C161" s="3" t="s">
        <v>211</v>
      </c>
      <c r="D161" s="9">
        <f>INDEX('2018-19 adjusted baseline'!$E$8:$E$198,MATCH($A161,'2018-19 adjusted baseline'!$A$8:$A$198,0))</f>
        <v>4149</v>
      </c>
      <c r="E161" s="8">
        <f t="shared" si="14"/>
        <v>4150</v>
      </c>
      <c r="F161" s="14">
        <f t="shared" si="15"/>
        <v>3660</v>
      </c>
      <c r="G161" s="53">
        <f>INDEX('2018-19 adjusted baseline'!$H$8:$H$198,MATCH($A161,'2018-19 adjusted baseline'!$A$8:$A$198,0))</f>
        <v>30</v>
      </c>
      <c r="I161" s="17">
        <f t="shared" si="12"/>
        <v>4180</v>
      </c>
      <c r="J161" s="17">
        <f t="shared" si="13"/>
        <v>3690</v>
      </c>
    </row>
    <row r="162" spans="1:10">
      <c r="A162" s="57" t="s">
        <v>88</v>
      </c>
      <c r="B162" s="3" t="s">
        <v>484</v>
      </c>
      <c r="C162" s="3" t="s">
        <v>350</v>
      </c>
      <c r="D162" s="9">
        <f>INDEX('2018-19 adjusted baseline'!$E$8:$E$198,MATCH($A162,'2018-19 adjusted baseline'!$A$8:$A$198,0))</f>
        <v>3165</v>
      </c>
      <c r="E162" s="8">
        <f t="shared" si="14"/>
        <v>3166</v>
      </c>
      <c r="F162" s="14">
        <f t="shared" si="15"/>
        <v>2792</v>
      </c>
      <c r="G162" s="53">
        <f>INDEX('2018-19 adjusted baseline'!$H$8:$H$198,MATCH($A162,'2018-19 adjusted baseline'!$A$8:$A$198,0))</f>
        <v>0</v>
      </c>
      <c r="I162" s="17">
        <f t="shared" si="12"/>
        <v>3166</v>
      </c>
      <c r="J162" s="17">
        <f t="shared" si="13"/>
        <v>2792</v>
      </c>
    </row>
    <row r="163" spans="1:10">
      <c r="A163" s="57" t="s">
        <v>26</v>
      </c>
      <c r="B163" s="3" t="s">
        <v>411</v>
      </c>
      <c r="C163" s="3" t="s">
        <v>210</v>
      </c>
      <c r="D163" s="9">
        <f>INDEX('2018-19 adjusted baseline'!$E$8:$E$198,MATCH($A163,'2018-19 adjusted baseline'!$A$8:$A$198,0))</f>
        <v>6420</v>
      </c>
      <c r="E163" s="8">
        <f t="shared" si="14"/>
        <v>6421</v>
      </c>
      <c r="F163" s="14">
        <f t="shared" si="15"/>
        <v>5663</v>
      </c>
      <c r="G163" s="53">
        <f>INDEX('2018-19 adjusted baseline'!$H$8:$H$198,MATCH($A163,'2018-19 adjusted baseline'!$A$8:$A$198,0))</f>
        <v>0</v>
      </c>
      <c r="I163" s="17">
        <f t="shared" si="12"/>
        <v>6421</v>
      </c>
      <c r="J163" s="17">
        <f t="shared" si="13"/>
        <v>5663</v>
      </c>
    </row>
    <row r="164" spans="1:10">
      <c r="A164" s="57" t="s">
        <v>89</v>
      </c>
      <c r="B164" s="3" t="s">
        <v>485</v>
      </c>
      <c r="C164" s="3" t="s">
        <v>486</v>
      </c>
      <c r="D164" s="9">
        <f>INDEX('2018-19 adjusted baseline'!$E$8:$E$198,MATCH($A164,'2018-19 adjusted baseline'!$A$8:$A$198,0))</f>
        <v>5920</v>
      </c>
      <c r="E164" s="8">
        <f t="shared" si="14"/>
        <v>5921</v>
      </c>
      <c r="F164" s="14">
        <f t="shared" si="15"/>
        <v>5222</v>
      </c>
      <c r="G164" s="53">
        <f>INDEX('2018-19 adjusted baseline'!$H$8:$H$198,MATCH($A164,'2018-19 adjusted baseline'!$A$8:$A$198,0))</f>
        <v>42</v>
      </c>
      <c r="I164" s="17">
        <f t="shared" si="12"/>
        <v>5963</v>
      </c>
      <c r="J164" s="17">
        <f t="shared" si="13"/>
        <v>5264</v>
      </c>
    </row>
    <row r="165" spans="1:10">
      <c r="A165" s="57" t="s">
        <v>7</v>
      </c>
      <c r="B165" s="3" t="s">
        <v>405</v>
      </c>
      <c r="C165" s="3" t="s">
        <v>195</v>
      </c>
      <c r="D165" s="9">
        <f>INDEX('2018-19 adjusted baseline'!$E$8:$E$198,MATCH($A165,'2018-19 adjusted baseline'!$A$8:$A$198,0))</f>
        <v>5895</v>
      </c>
      <c r="E165" s="8">
        <f t="shared" si="14"/>
        <v>5896</v>
      </c>
      <c r="F165" s="14">
        <f t="shared" si="15"/>
        <v>5200</v>
      </c>
      <c r="G165" s="53">
        <f>INDEX('2018-19 adjusted baseline'!$H$8:$H$198,MATCH($A165,'2018-19 adjusted baseline'!$A$8:$A$198,0))</f>
        <v>10</v>
      </c>
      <c r="I165" s="17">
        <f t="shared" si="12"/>
        <v>5906</v>
      </c>
      <c r="J165" s="17">
        <f t="shared" si="13"/>
        <v>5210</v>
      </c>
    </row>
    <row r="166" spans="1:10">
      <c r="A166" s="57" t="s">
        <v>182</v>
      </c>
      <c r="B166" s="3" t="s">
        <v>562</v>
      </c>
      <c r="C166" s="3" t="s">
        <v>330</v>
      </c>
      <c r="D166" s="9">
        <f>INDEX('2018-19 adjusted baseline'!$E$8:$E$198,MATCH($A166,'2018-19 adjusted baseline'!$A$8:$A$198,0))</f>
        <v>6402</v>
      </c>
      <c r="E166" s="8">
        <f t="shared" si="14"/>
        <v>6403</v>
      </c>
      <c r="F166" s="14">
        <f t="shared" si="15"/>
        <v>5647</v>
      </c>
      <c r="G166" s="53">
        <f>INDEX('2018-19 adjusted baseline'!$H$8:$H$198,MATCH($A166,'2018-19 adjusted baseline'!$A$8:$A$198,0))</f>
        <v>31</v>
      </c>
      <c r="I166" s="17">
        <f t="shared" si="12"/>
        <v>6434</v>
      </c>
      <c r="J166" s="17">
        <f t="shared" si="13"/>
        <v>5678</v>
      </c>
    </row>
    <row r="167" spans="1:10">
      <c r="A167" s="57" t="s">
        <v>156</v>
      </c>
      <c r="B167" s="3" t="s">
        <v>563</v>
      </c>
      <c r="C167" s="3" t="s">
        <v>306</v>
      </c>
      <c r="D167" s="9">
        <f>INDEX('2018-19 adjusted baseline'!$E$8:$E$198,MATCH($A167,'2018-19 adjusted baseline'!$A$8:$A$198,0))</f>
        <v>1979</v>
      </c>
      <c r="E167" s="8">
        <f t="shared" si="14"/>
        <v>1979</v>
      </c>
      <c r="F167" s="14">
        <f t="shared" si="15"/>
        <v>1746</v>
      </c>
      <c r="G167" s="53">
        <f>INDEX('2018-19 adjusted baseline'!$H$8:$H$198,MATCH($A167,'2018-19 adjusted baseline'!$A$8:$A$198,0))</f>
        <v>0</v>
      </c>
      <c r="I167" s="17">
        <f t="shared" si="12"/>
        <v>1979</v>
      </c>
      <c r="J167" s="17">
        <f t="shared" si="13"/>
        <v>1746</v>
      </c>
    </row>
    <row r="168" spans="1:10">
      <c r="A168" s="57" t="s">
        <v>136</v>
      </c>
      <c r="B168" s="3" t="s">
        <v>526</v>
      </c>
      <c r="C168" s="3" t="s">
        <v>294</v>
      </c>
      <c r="D168" s="9">
        <f>INDEX('2018-19 adjusted baseline'!$E$8:$E$198,MATCH($A168,'2018-19 adjusted baseline'!$A$8:$A$198,0))</f>
        <v>4141</v>
      </c>
      <c r="E168" s="8">
        <f t="shared" si="14"/>
        <v>4142</v>
      </c>
      <c r="F168" s="14">
        <f t="shared" si="15"/>
        <v>3653</v>
      </c>
      <c r="G168" s="53">
        <f>INDEX('2018-19 adjusted baseline'!$H$8:$H$198,MATCH($A168,'2018-19 adjusted baseline'!$A$8:$A$198,0))</f>
        <v>33</v>
      </c>
      <c r="I168" s="17">
        <f t="shared" ref="I168:I198" si="16">E168+$G168</f>
        <v>4175</v>
      </c>
      <c r="J168" s="17">
        <f t="shared" ref="J168:J198" si="17">F168+$G168</f>
        <v>3686</v>
      </c>
    </row>
    <row r="169" spans="1:10">
      <c r="A169" s="57" t="s">
        <v>157</v>
      </c>
      <c r="B169" s="3" t="s">
        <v>564</v>
      </c>
      <c r="C169" s="3" t="s">
        <v>307</v>
      </c>
      <c r="D169" s="9">
        <f>INDEX('2018-19 adjusted baseline'!$E$8:$E$198,MATCH($A169,'2018-19 adjusted baseline'!$A$8:$A$198,0))</f>
        <v>2422</v>
      </c>
      <c r="E169" s="8">
        <f t="shared" si="14"/>
        <v>2423</v>
      </c>
      <c r="F169" s="14">
        <f t="shared" si="15"/>
        <v>2136</v>
      </c>
      <c r="G169" s="53">
        <f>INDEX('2018-19 adjusted baseline'!$H$8:$H$198,MATCH($A169,'2018-19 adjusted baseline'!$A$8:$A$198,0))</f>
        <v>3</v>
      </c>
      <c r="I169" s="17">
        <f t="shared" si="16"/>
        <v>2426</v>
      </c>
      <c r="J169" s="17">
        <f t="shared" si="17"/>
        <v>2139</v>
      </c>
    </row>
    <row r="170" spans="1:10">
      <c r="A170" s="57" t="s">
        <v>172</v>
      </c>
      <c r="B170" s="3" t="s">
        <v>545</v>
      </c>
      <c r="C170" s="3" t="s">
        <v>319</v>
      </c>
      <c r="D170" s="9">
        <f>INDEX('2018-19 adjusted baseline'!$E$8:$E$198,MATCH($A170,'2018-19 adjusted baseline'!$A$8:$A$198,0))</f>
        <v>5031</v>
      </c>
      <c r="E170" s="8">
        <f t="shared" si="14"/>
        <v>5032</v>
      </c>
      <c r="F170" s="14">
        <f t="shared" si="15"/>
        <v>4438</v>
      </c>
      <c r="G170" s="53">
        <f>INDEX('2018-19 adjusted baseline'!$H$8:$H$198,MATCH($A170,'2018-19 adjusted baseline'!$A$8:$A$198,0))</f>
        <v>9</v>
      </c>
      <c r="I170" s="17">
        <f t="shared" si="16"/>
        <v>5041</v>
      </c>
      <c r="J170" s="17">
        <f t="shared" si="17"/>
        <v>4447</v>
      </c>
    </row>
    <row r="171" spans="1:10">
      <c r="A171" s="57" t="s">
        <v>28</v>
      </c>
      <c r="B171" s="3" t="s">
        <v>412</v>
      </c>
      <c r="C171" s="3" t="s">
        <v>339</v>
      </c>
      <c r="D171" s="9">
        <f>INDEX('2018-19 adjusted baseline'!$E$8:$E$198,MATCH($A171,'2018-19 adjusted baseline'!$A$8:$A$198,0))</f>
        <v>5147</v>
      </c>
      <c r="E171" s="8">
        <f t="shared" si="14"/>
        <v>5148</v>
      </c>
      <c r="F171" s="14">
        <f t="shared" si="15"/>
        <v>4540</v>
      </c>
      <c r="G171" s="53">
        <f>INDEX('2018-19 adjusted baseline'!$H$8:$H$198,MATCH($A171,'2018-19 adjusted baseline'!$A$8:$A$198,0))</f>
        <v>16</v>
      </c>
      <c r="I171" s="17">
        <f t="shared" si="16"/>
        <v>5164</v>
      </c>
      <c r="J171" s="17">
        <f t="shared" si="17"/>
        <v>4556</v>
      </c>
    </row>
    <row r="172" spans="1:10">
      <c r="A172" s="57" t="s">
        <v>90</v>
      </c>
      <c r="B172" s="3" t="s">
        <v>487</v>
      </c>
      <c r="C172" s="3" t="s">
        <v>351</v>
      </c>
      <c r="D172" s="9">
        <f>INDEX('2018-19 adjusted baseline'!$E$8:$E$198,MATCH($A172,'2018-19 adjusted baseline'!$A$8:$A$198,0))</f>
        <v>3749</v>
      </c>
      <c r="E172" s="8">
        <f t="shared" si="14"/>
        <v>3750</v>
      </c>
      <c r="F172" s="14">
        <f t="shared" si="15"/>
        <v>3307</v>
      </c>
      <c r="G172" s="53">
        <f>INDEX('2018-19 adjusted baseline'!$H$8:$H$198,MATCH($A172,'2018-19 adjusted baseline'!$A$8:$A$198,0))</f>
        <v>36</v>
      </c>
      <c r="I172" s="17">
        <f t="shared" si="16"/>
        <v>3786</v>
      </c>
      <c r="J172" s="17">
        <f t="shared" si="17"/>
        <v>3343</v>
      </c>
    </row>
    <row r="173" spans="1:10">
      <c r="A173" s="57" t="s">
        <v>158</v>
      </c>
      <c r="B173" s="3" t="s">
        <v>565</v>
      </c>
      <c r="C173" s="3" t="s">
        <v>308</v>
      </c>
      <c r="D173" s="9">
        <f>INDEX('2018-19 adjusted baseline'!$E$8:$E$198,MATCH($A173,'2018-19 adjusted baseline'!$A$8:$A$198,0))</f>
        <v>3095</v>
      </c>
      <c r="E173" s="8">
        <f t="shared" si="14"/>
        <v>3096</v>
      </c>
      <c r="F173" s="14">
        <f t="shared" si="15"/>
        <v>2730</v>
      </c>
      <c r="G173" s="53">
        <f>INDEX('2018-19 adjusted baseline'!$H$8:$H$198,MATCH($A173,'2018-19 adjusted baseline'!$A$8:$A$198,0))</f>
        <v>2</v>
      </c>
      <c r="I173" s="17">
        <f t="shared" si="16"/>
        <v>3098</v>
      </c>
      <c r="J173" s="17">
        <f t="shared" si="17"/>
        <v>2732</v>
      </c>
    </row>
    <row r="174" spans="1:10">
      <c r="A174" s="57" t="s">
        <v>106</v>
      </c>
      <c r="B174" s="3" t="s">
        <v>467</v>
      </c>
      <c r="C174" s="3" t="s">
        <v>267</v>
      </c>
      <c r="D174" s="9">
        <f>INDEX('2018-19 adjusted baseline'!$E$8:$E$198,MATCH($A174,'2018-19 adjusted baseline'!$A$8:$A$198,0))</f>
        <v>3716</v>
      </c>
      <c r="E174" s="8">
        <f t="shared" si="14"/>
        <v>3717</v>
      </c>
      <c r="F174" s="14">
        <f t="shared" si="15"/>
        <v>3278</v>
      </c>
      <c r="G174" s="53">
        <f>INDEX('2018-19 adjusted baseline'!$H$8:$H$198,MATCH($A174,'2018-19 adjusted baseline'!$A$8:$A$198,0))</f>
        <v>0</v>
      </c>
      <c r="I174" s="17">
        <f t="shared" si="16"/>
        <v>3717</v>
      </c>
      <c r="J174" s="17">
        <f t="shared" si="17"/>
        <v>3278</v>
      </c>
    </row>
    <row r="175" spans="1:10">
      <c r="A175" s="57" t="s">
        <v>137</v>
      </c>
      <c r="B175" s="3" t="s">
        <v>527</v>
      </c>
      <c r="C175" s="3" t="s">
        <v>295</v>
      </c>
      <c r="D175" s="9">
        <f>INDEX('2018-19 adjusted baseline'!$E$8:$E$198,MATCH($A175,'2018-19 adjusted baseline'!$A$8:$A$198,0))</f>
        <v>6463</v>
      </c>
      <c r="E175" s="8">
        <f t="shared" si="14"/>
        <v>6464</v>
      </c>
      <c r="F175" s="14">
        <f t="shared" si="15"/>
        <v>5701</v>
      </c>
      <c r="G175" s="53">
        <f>INDEX('2018-19 adjusted baseline'!$H$8:$H$198,MATCH($A175,'2018-19 adjusted baseline'!$A$8:$A$198,0))</f>
        <v>0</v>
      </c>
      <c r="I175" s="17">
        <f t="shared" si="16"/>
        <v>6464</v>
      </c>
      <c r="J175" s="17">
        <f t="shared" si="17"/>
        <v>5701</v>
      </c>
    </row>
    <row r="176" spans="1:10">
      <c r="A176" s="57" t="s">
        <v>29</v>
      </c>
      <c r="B176" s="3" t="s">
        <v>413</v>
      </c>
      <c r="C176" s="3" t="s">
        <v>212</v>
      </c>
      <c r="D176" s="9">
        <f>INDEX('2018-19 adjusted baseline'!$E$8:$E$198,MATCH($A176,'2018-19 adjusted baseline'!$A$8:$A$198,0))</f>
        <v>5054</v>
      </c>
      <c r="E176" s="8">
        <f t="shared" si="14"/>
        <v>5055</v>
      </c>
      <c r="F176" s="14">
        <f t="shared" si="15"/>
        <v>4458</v>
      </c>
      <c r="G176" s="53">
        <f>INDEX('2018-19 adjusted baseline'!$H$8:$H$198,MATCH($A176,'2018-19 adjusted baseline'!$A$8:$A$198,0))</f>
        <v>104</v>
      </c>
      <c r="I176" s="17">
        <f t="shared" si="16"/>
        <v>5159</v>
      </c>
      <c r="J176" s="17">
        <f t="shared" si="17"/>
        <v>4562</v>
      </c>
    </row>
    <row r="177" spans="1:10">
      <c r="A177" s="57" t="s">
        <v>54</v>
      </c>
      <c r="B177" s="3" t="s">
        <v>441</v>
      </c>
      <c r="C177" s="3" t="s">
        <v>442</v>
      </c>
      <c r="D177" s="9">
        <f>INDEX('2018-19 adjusted baseline'!$E$8:$E$198,MATCH($A177,'2018-19 adjusted baseline'!$A$8:$A$198,0))</f>
        <v>7510</v>
      </c>
      <c r="E177" s="8">
        <f t="shared" si="14"/>
        <v>7512</v>
      </c>
      <c r="F177" s="14">
        <f t="shared" si="15"/>
        <v>6625</v>
      </c>
      <c r="G177" s="53">
        <f>INDEX('2018-19 adjusted baseline'!$H$8:$H$198,MATCH($A177,'2018-19 adjusted baseline'!$A$8:$A$198,0))</f>
        <v>31</v>
      </c>
      <c r="I177" s="17">
        <f t="shared" si="16"/>
        <v>7543</v>
      </c>
      <c r="J177" s="17">
        <f t="shared" si="17"/>
        <v>6656</v>
      </c>
    </row>
    <row r="178" spans="1:10">
      <c r="A178" s="57" t="s">
        <v>30</v>
      </c>
      <c r="B178" s="3" t="s">
        <v>391</v>
      </c>
      <c r="C178" s="3" t="s">
        <v>213</v>
      </c>
      <c r="D178" s="9">
        <f>INDEX('2018-19 adjusted baseline'!$E$8:$E$198,MATCH($A178,'2018-19 adjusted baseline'!$A$8:$A$198,0))</f>
        <v>2160</v>
      </c>
      <c r="E178" s="8">
        <f t="shared" si="14"/>
        <v>2160</v>
      </c>
      <c r="F178" s="14">
        <f t="shared" si="15"/>
        <v>1905</v>
      </c>
      <c r="G178" s="53">
        <f>INDEX('2018-19 adjusted baseline'!$H$8:$H$198,MATCH($A178,'2018-19 adjusted baseline'!$A$8:$A$198,0))</f>
        <v>19</v>
      </c>
      <c r="I178" s="17">
        <f t="shared" si="16"/>
        <v>2179</v>
      </c>
      <c r="J178" s="17">
        <f t="shared" si="17"/>
        <v>1924</v>
      </c>
    </row>
    <row r="179" spans="1:10">
      <c r="A179" s="57" t="s">
        <v>55</v>
      </c>
      <c r="B179" s="3" t="s">
        <v>443</v>
      </c>
      <c r="C179" s="3" t="s">
        <v>231</v>
      </c>
      <c r="D179" s="9">
        <f>INDEX('2018-19 adjusted baseline'!$E$8:$E$198,MATCH($A179,'2018-19 adjusted baseline'!$A$8:$A$198,0))</f>
        <v>7619</v>
      </c>
      <c r="E179" s="8">
        <f t="shared" si="14"/>
        <v>7621</v>
      </c>
      <c r="F179" s="14">
        <f t="shared" si="15"/>
        <v>6721</v>
      </c>
      <c r="G179" s="53">
        <f>INDEX('2018-19 adjusted baseline'!$H$8:$H$198,MATCH($A179,'2018-19 adjusted baseline'!$A$8:$A$198,0))</f>
        <v>-11</v>
      </c>
      <c r="I179" s="17">
        <f t="shared" si="16"/>
        <v>7610</v>
      </c>
      <c r="J179" s="17">
        <f t="shared" si="17"/>
        <v>6710</v>
      </c>
    </row>
    <row r="180" spans="1:10">
      <c r="A180" s="57" t="s">
        <v>91</v>
      </c>
      <c r="B180" s="3" t="s">
        <v>495</v>
      </c>
      <c r="C180" s="3" t="s">
        <v>256</v>
      </c>
      <c r="D180" s="9">
        <f>INDEX('2018-19 adjusted baseline'!$E$8:$E$198,MATCH($A180,'2018-19 adjusted baseline'!$A$8:$A$198,0))</f>
        <v>5940</v>
      </c>
      <c r="E180" s="8">
        <f t="shared" si="14"/>
        <v>5941</v>
      </c>
      <c r="F180" s="14">
        <f t="shared" si="15"/>
        <v>5240</v>
      </c>
      <c r="G180" s="53">
        <f>INDEX('2018-19 adjusted baseline'!$H$8:$H$198,MATCH($A180,'2018-19 adjusted baseline'!$A$8:$A$198,0))</f>
        <v>121</v>
      </c>
      <c r="I180" s="17">
        <f t="shared" si="16"/>
        <v>6062</v>
      </c>
      <c r="J180" s="17">
        <f t="shared" si="17"/>
        <v>5361</v>
      </c>
    </row>
    <row r="181" spans="1:10">
      <c r="A181" s="57" t="s">
        <v>138</v>
      </c>
      <c r="B181" s="3" t="s">
        <v>528</v>
      </c>
      <c r="C181" s="3" t="s">
        <v>296</v>
      </c>
      <c r="D181" s="9">
        <f>INDEX('2018-19 adjusted baseline'!$E$8:$E$198,MATCH($A181,'2018-19 adjusted baseline'!$A$8:$A$198,0))</f>
        <v>6300</v>
      </c>
      <c r="E181" s="8">
        <f t="shared" si="14"/>
        <v>6301</v>
      </c>
      <c r="F181" s="14">
        <f t="shared" si="15"/>
        <v>5557</v>
      </c>
      <c r="G181" s="53">
        <f>INDEX('2018-19 adjusted baseline'!$H$8:$H$198,MATCH($A181,'2018-19 adjusted baseline'!$A$8:$A$198,0))</f>
        <v>0</v>
      </c>
      <c r="I181" s="17">
        <f t="shared" si="16"/>
        <v>6301</v>
      </c>
      <c r="J181" s="17">
        <f t="shared" si="17"/>
        <v>5557</v>
      </c>
    </row>
    <row r="182" spans="1:10">
      <c r="A182" s="57" t="s">
        <v>139</v>
      </c>
      <c r="B182" s="3" t="s">
        <v>529</v>
      </c>
      <c r="C182" s="3" t="s">
        <v>297</v>
      </c>
      <c r="D182" s="9">
        <f>INDEX('2018-19 adjusted baseline'!$E$8:$E$198,MATCH($A182,'2018-19 adjusted baseline'!$A$8:$A$198,0))</f>
        <v>7521</v>
      </c>
      <c r="E182" s="8">
        <f t="shared" si="14"/>
        <v>7523</v>
      </c>
      <c r="F182" s="14">
        <f t="shared" si="15"/>
        <v>6634</v>
      </c>
      <c r="G182" s="53">
        <f>INDEX('2018-19 adjusted baseline'!$H$8:$H$198,MATCH($A182,'2018-19 adjusted baseline'!$A$8:$A$198,0))</f>
        <v>0</v>
      </c>
      <c r="I182" s="17">
        <f t="shared" si="16"/>
        <v>7523</v>
      </c>
      <c r="J182" s="17">
        <f t="shared" si="17"/>
        <v>6634</v>
      </c>
    </row>
    <row r="183" spans="1:10">
      <c r="A183" s="57" t="s">
        <v>31</v>
      </c>
      <c r="B183" s="3" t="s">
        <v>392</v>
      </c>
      <c r="C183" s="3" t="s">
        <v>214</v>
      </c>
      <c r="D183" s="9">
        <f>INDEX('2018-19 adjusted baseline'!$E$8:$E$198,MATCH($A183,'2018-19 adjusted baseline'!$A$8:$A$198,0))</f>
        <v>4590</v>
      </c>
      <c r="E183" s="8">
        <f t="shared" si="14"/>
        <v>4591</v>
      </c>
      <c r="F183" s="14">
        <f t="shared" si="15"/>
        <v>4049</v>
      </c>
      <c r="G183" s="53">
        <f>INDEX('2018-19 adjusted baseline'!$H$8:$H$198,MATCH($A183,'2018-19 adjusted baseline'!$A$8:$A$198,0))</f>
        <v>11</v>
      </c>
      <c r="I183" s="17">
        <f t="shared" si="16"/>
        <v>4602</v>
      </c>
      <c r="J183" s="17">
        <f t="shared" si="17"/>
        <v>4060</v>
      </c>
    </row>
    <row r="184" spans="1:10">
      <c r="A184" s="57" t="s">
        <v>81</v>
      </c>
      <c r="B184" s="3" t="s">
        <v>496</v>
      </c>
      <c r="C184" s="3" t="s">
        <v>252</v>
      </c>
      <c r="D184" s="9">
        <f>INDEX('2018-19 adjusted baseline'!$E$8:$E$198,MATCH($A184,'2018-19 adjusted baseline'!$A$8:$A$198,0))</f>
        <v>3958</v>
      </c>
      <c r="E184" s="8">
        <f t="shared" si="14"/>
        <v>3959</v>
      </c>
      <c r="F184" s="14">
        <f t="shared" si="15"/>
        <v>3491</v>
      </c>
      <c r="G184" s="53">
        <f>INDEX('2018-19 adjusted baseline'!$H$8:$H$198,MATCH($A184,'2018-19 adjusted baseline'!$A$8:$A$198,0))</f>
        <v>0</v>
      </c>
      <c r="I184" s="17">
        <f t="shared" si="16"/>
        <v>3959</v>
      </c>
      <c r="J184" s="17">
        <f t="shared" si="17"/>
        <v>3491</v>
      </c>
    </row>
    <row r="185" spans="1:10">
      <c r="A185" s="57" t="s">
        <v>32</v>
      </c>
      <c r="B185" s="3" t="s">
        <v>393</v>
      </c>
      <c r="C185" s="3" t="s">
        <v>215</v>
      </c>
      <c r="D185" s="9">
        <f>INDEX('2018-19 adjusted baseline'!$E$8:$E$198,MATCH($A185,'2018-19 adjusted baseline'!$A$8:$A$198,0))</f>
        <v>5160</v>
      </c>
      <c r="E185" s="8">
        <f t="shared" si="14"/>
        <v>5161</v>
      </c>
      <c r="F185" s="14">
        <f t="shared" si="15"/>
        <v>4552</v>
      </c>
      <c r="G185" s="53">
        <f>INDEX('2018-19 adjusted baseline'!$H$8:$H$198,MATCH($A185,'2018-19 adjusted baseline'!$A$8:$A$198,0))</f>
        <v>244</v>
      </c>
      <c r="I185" s="17">
        <f t="shared" si="16"/>
        <v>5405</v>
      </c>
      <c r="J185" s="17">
        <f t="shared" si="17"/>
        <v>4796</v>
      </c>
    </row>
    <row r="186" spans="1:10">
      <c r="A186" s="57" t="s">
        <v>107</v>
      </c>
      <c r="B186" s="3" t="s">
        <v>468</v>
      </c>
      <c r="C186" s="3" t="s">
        <v>268</v>
      </c>
      <c r="D186" s="9">
        <f>INDEX('2018-19 adjusted baseline'!$E$8:$E$198,MATCH($A186,'2018-19 adjusted baseline'!$A$8:$A$198,0))</f>
        <v>6422</v>
      </c>
      <c r="E186" s="8">
        <f t="shared" si="14"/>
        <v>6423</v>
      </c>
      <c r="F186" s="14">
        <f t="shared" si="15"/>
        <v>5665</v>
      </c>
      <c r="G186" s="53">
        <f>INDEX('2018-19 adjusted baseline'!$H$8:$H$198,MATCH($A186,'2018-19 adjusted baseline'!$A$8:$A$198,0))</f>
        <v>171</v>
      </c>
      <c r="I186" s="17">
        <f t="shared" si="16"/>
        <v>6594</v>
      </c>
      <c r="J186" s="17">
        <f t="shared" si="17"/>
        <v>5836</v>
      </c>
    </row>
    <row r="187" spans="1:10">
      <c r="A187" s="57" t="s">
        <v>166</v>
      </c>
      <c r="B187" s="3" t="s">
        <v>541</v>
      </c>
      <c r="C187" s="3" t="s">
        <v>314</v>
      </c>
      <c r="D187" s="9">
        <f>INDEX('2018-19 adjusted baseline'!$E$8:$E$198,MATCH($A187,'2018-19 adjusted baseline'!$A$8:$A$198,0))</f>
        <v>11902</v>
      </c>
      <c r="E187" s="8">
        <f t="shared" si="14"/>
        <v>11905</v>
      </c>
      <c r="F187" s="14">
        <f t="shared" si="15"/>
        <v>10499</v>
      </c>
      <c r="G187" s="53">
        <f>INDEX('2018-19 adjusted baseline'!$H$8:$H$198,MATCH($A187,'2018-19 adjusted baseline'!$A$8:$A$198,0))</f>
        <v>14</v>
      </c>
      <c r="I187" s="17">
        <f t="shared" si="16"/>
        <v>11919</v>
      </c>
      <c r="J187" s="17">
        <f t="shared" si="17"/>
        <v>10513</v>
      </c>
    </row>
    <row r="188" spans="1:10">
      <c r="A188" s="57" t="s">
        <v>183</v>
      </c>
      <c r="B188" s="3" t="s">
        <v>566</v>
      </c>
      <c r="C188" s="3" t="s">
        <v>331</v>
      </c>
      <c r="D188" s="9">
        <f>INDEX('2018-19 adjusted baseline'!$E$8:$E$198,MATCH($A188,'2018-19 adjusted baseline'!$A$8:$A$198,0))</f>
        <v>10597</v>
      </c>
      <c r="E188" s="8">
        <f t="shared" si="14"/>
        <v>10599</v>
      </c>
      <c r="F188" s="14">
        <f t="shared" si="15"/>
        <v>9348</v>
      </c>
      <c r="G188" s="53">
        <f>INDEX('2018-19 adjusted baseline'!$H$8:$H$198,MATCH($A188,'2018-19 adjusted baseline'!$A$8:$A$198,0))</f>
        <v>31</v>
      </c>
      <c r="I188" s="17">
        <f t="shared" si="16"/>
        <v>10630</v>
      </c>
      <c r="J188" s="17">
        <f t="shared" si="17"/>
        <v>9379</v>
      </c>
    </row>
    <row r="189" spans="1:10">
      <c r="A189" s="57" t="s">
        <v>33</v>
      </c>
      <c r="B189" s="3" t="s">
        <v>421</v>
      </c>
      <c r="C189" s="3" t="s">
        <v>216</v>
      </c>
      <c r="D189" s="9">
        <f>INDEX('2018-19 adjusted baseline'!$E$8:$E$198,MATCH($A189,'2018-19 adjusted baseline'!$A$8:$A$198,0))</f>
        <v>2340</v>
      </c>
      <c r="E189" s="8">
        <f t="shared" si="14"/>
        <v>2341</v>
      </c>
      <c r="F189" s="14">
        <f t="shared" si="15"/>
        <v>2064</v>
      </c>
      <c r="G189" s="53">
        <f>INDEX('2018-19 adjusted baseline'!$H$8:$H$198,MATCH($A189,'2018-19 adjusted baseline'!$A$8:$A$198,0))</f>
        <v>28</v>
      </c>
      <c r="I189" s="17">
        <f t="shared" si="16"/>
        <v>2369</v>
      </c>
      <c r="J189" s="17">
        <f t="shared" si="17"/>
        <v>2092</v>
      </c>
    </row>
    <row r="190" spans="1:10">
      <c r="A190" s="57" t="s">
        <v>74</v>
      </c>
      <c r="B190" s="3" t="s">
        <v>457</v>
      </c>
      <c r="C190" s="3" t="s">
        <v>246</v>
      </c>
      <c r="D190" s="9">
        <f>INDEX('2018-19 adjusted baseline'!$E$8:$E$198,MATCH($A190,'2018-19 adjusted baseline'!$A$8:$A$198,0))</f>
        <v>8136</v>
      </c>
      <c r="E190" s="8">
        <f t="shared" si="14"/>
        <v>8138</v>
      </c>
      <c r="F190" s="14">
        <f t="shared" si="15"/>
        <v>7177</v>
      </c>
      <c r="G190" s="53">
        <f>INDEX('2018-19 adjusted baseline'!$H$8:$H$198,MATCH($A190,'2018-19 adjusted baseline'!$A$8:$A$198,0))</f>
        <v>66</v>
      </c>
      <c r="I190" s="17">
        <f t="shared" si="16"/>
        <v>8204</v>
      </c>
      <c r="J190" s="17">
        <f t="shared" si="17"/>
        <v>7243</v>
      </c>
    </row>
    <row r="191" spans="1:10">
      <c r="A191" s="57" t="s">
        <v>140</v>
      </c>
      <c r="B191" s="3" t="s">
        <v>530</v>
      </c>
      <c r="C191" s="3" t="s">
        <v>531</v>
      </c>
      <c r="D191" s="9">
        <f>INDEX('2018-19 adjusted baseline'!$E$8:$E$198,MATCH($A191,'2018-19 adjusted baseline'!$A$8:$A$198,0))</f>
        <v>4959</v>
      </c>
      <c r="E191" s="8">
        <f t="shared" si="14"/>
        <v>4960</v>
      </c>
      <c r="F191" s="14">
        <f t="shared" si="15"/>
        <v>4374</v>
      </c>
      <c r="G191" s="53">
        <f>INDEX('2018-19 adjusted baseline'!$H$8:$H$198,MATCH($A191,'2018-19 adjusted baseline'!$A$8:$A$198,0))</f>
        <v>0</v>
      </c>
      <c r="I191" s="17">
        <f t="shared" si="16"/>
        <v>4960</v>
      </c>
      <c r="J191" s="17">
        <f t="shared" si="17"/>
        <v>4374</v>
      </c>
    </row>
    <row r="192" spans="1:10">
      <c r="A192" s="57" t="s">
        <v>108</v>
      </c>
      <c r="B192" s="3" t="s">
        <v>469</v>
      </c>
      <c r="C192" s="3" t="s">
        <v>269</v>
      </c>
      <c r="D192" s="9">
        <f>INDEX('2018-19 adjusted baseline'!$E$8:$E$198,MATCH($A192,'2018-19 adjusted baseline'!$A$8:$A$198,0))</f>
        <v>3696</v>
      </c>
      <c r="E192" s="8">
        <f t="shared" si="14"/>
        <v>3697</v>
      </c>
      <c r="F192" s="14">
        <f t="shared" si="15"/>
        <v>3260</v>
      </c>
      <c r="G192" s="53">
        <f>INDEX('2018-19 adjusted baseline'!$H$8:$H$198,MATCH($A192,'2018-19 adjusted baseline'!$A$8:$A$198,0))</f>
        <v>0</v>
      </c>
      <c r="I192" s="17">
        <f t="shared" si="16"/>
        <v>3697</v>
      </c>
      <c r="J192" s="17">
        <f t="shared" si="17"/>
        <v>3260</v>
      </c>
    </row>
    <row r="193" spans="1:10">
      <c r="A193" s="57" t="s">
        <v>109</v>
      </c>
      <c r="B193" s="3" t="s">
        <v>470</v>
      </c>
      <c r="C193" s="3" t="s">
        <v>270</v>
      </c>
      <c r="D193" s="9">
        <f>INDEX('2018-19 adjusted baseline'!$E$8:$E$198,MATCH($A193,'2018-19 adjusted baseline'!$A$8:$A$198,0))</f>
        <v>5530</v>
      </c>
      <c r="E193" s="8">
        <f t="shared" si="14"/>
        <v>5531</v>
      </c>
      <c r="F193" s="14">
        <f t="shared" si="15"/>
        <v>4878</v>
      </c>
      <c r="G193" s="53">
        <f>INDEX('2018-19 adjusted baseline'!$H$8:$H$198,MATCH($A193,'2018-19 adjusted baseline'!$A$8:$A$198,0))</f>
        <v>0</v>
      </c>
      <c r="I193" s="17">
        <f t="shared" si="16"/>
        <v>5531</v>
      </c>
      <c r="J193" s="17">
        <f t="shared" si="17"/>
        <v>4878</v>
      </c>
    </row>
    <row r="194" spans="1:10">
      <c r="A194" s="57" t="s">
        <v>34</v>
      </c>
      <c r="B194" s="3" t="s">
        <v>414</v>
      </c>
      <c r="C194" s="3" t="s">
        <v>217</v>
      </c>
      <c r="D194" s="9">
        <f>INDEX('2018-19 adjusted baseline'!$E$8:$E$198,MATCH($A194,'2018-19 adjusted baseline'!$A$8:$A$198,0))</f>
        <v>7066</v>
      </c>
      <c r="E194" s="8">
        <f t="shared" si="14"/>
        <v>7068</v>
      </c>
      <c r="F194" s="14">
        <f t="shared" si="15"/>
        <v>6233</v>
      </c>
      <c r="G194" s="53">
        <f>INDEX('2018-19 adjusted baseline'!$H$8:$H$198,MATCH($A194,'2018-19 adjusted baseline'!$A$8:$A$198,0))</f>
        <v>1</v>
      </c>
      <c r="I194" s="17">
        <f t="shared" si="16"/>
        <v>7069</v>
      </c>
      <c r="J194" s="17">
        <f t="shared" si="17"/>
        <v>6234</v>
      </c>
    </row>
    <row r="195" spans="1:10">
      <c r="A195" s="57" t="s">
        <v>186</v>
      </c>
      <c r="B195" s="3" t="s">
        <v>546</v>
      </c>
      <c r="C195" s="3" t="s">
        <v>333</v>
      </c>
      <c r="D195" s="9">
        <f>INDEX('2018-19 adjusted baseline'!$E$8:$E$198,MATCH($A195,'2018-19 adjusted baseline'!$A$8:$A$198,0))</f>
        <v>10435</v>
      </c>
      <c r="E195" s="8">
        <f t="shared" si="14"/>
        <v>10437</v>
      </c>
      <c r="F195" s="14">
        <f t="shared" si="15"/>
        <v>9205</v>
      </c>
      <c r="G195" s="53">
        <f>INDEX('2018-19 adjusted baseline'!$H$8:$H$198,MATCH($A195,'2018-19 adjusted baseline'!$A$8:$A$198,0))</f>
        <v>156</v>
      </c>
      <c r="I195" s="17">
        <f t="shared" si="16"/>
        <v>10593</v>
      </c>
      <c r="J195" s="17">
        <f t="shared" si="17"/>
        <v>9361</v>
      </c>
    </row>
    <row r="196" spans="1:10">
      <c r="A196" s="57" t="s">
        <v>173</v>
      </c>
      <c r="B196" s="3" t="s">
        <v>394</v>
      </c>
      <c r="C196" s="3" t="s">
        <v>320</v>
      </c>
      <c r="D196" s="9">
        <f>INDEX('2018-19 adjusted baseline'!$E$8:$E$198,MATCH($A196,'2018-19 adjusted baseline'!$A$8:$A$198,0))</f>
        <v>7025</v>
      </c>
      <c r="E196" s="8">
        <f t="shared" si="14"/>
        <v>7027</v>
      </c>
      <c r="F196" s="14">
        <f t="shared" si="15"/>
        <v>6197</v>
      </c>
      <c r="G196" s="53">
        <f>INDEX('2018-19 adjusted baseline'!$H$8:$H$198,MATCH($A196,'2018-19 adjusted baseline'!$A$8:$A$198,0))</f>
        <v>8</v>
      </c>
      <c r="I196" s="17">
        <f t="shared" si="16"/>
        <v>7035</v>
      </c>
      <c r="J196" s="17">
        <f t="shared" si="17"/>
        <v>6205</v>
      </c>
    </row>
    <row r="197" spans="1:10">
      <c r="A197" s="57" t="s">
        <v>92</v>
      </c>
      <c r="B197" s="3" t="s">
        <v>497</v>
      </c>
      <c r="C197" s="3" t="s">
        <v>257</v>
      </c>
      <c r="D197" s="9">
        <f>INDEX('2018-19 adjusted baseline'!$E$8:$E$198,MATCH($A197,'2018-19 adjusted baseline'!$A$8:$A$198,0))</f>
        <v>5515</v>
      </c>
      <c r="E197" s="8">
        <f t="shared" si="14"/>
        <v>5516</v>
      </c>
      <c r="F197" s="14">
        <f t="shared" si="15"/>
        <v>4865</v>
      </c>
      <c r="G197" s="53">
        <f>INDEX('2018-19 adjusted baseline'!$H$8:$H$198,MATCH($A197,'2018-19 adjusted baseline'!$A$8:$A$198,0))</f>
        <v>0</v>
      </c>
      <c r="I197" s="17">
        <f t="shared" si="16"/>
        <v>5516</v>
      </c>
      <c r="J197" s="17">
        <f t="shared" si="17"/>
        <v>4865</v>
      </c>
    </row>
    <row r="198" spans="1:10">
      <c r="A198" s="57" t="s">
        <v>93</v>
      </c>
      <c r="B198" s="3" t="s">
        <v>498</v>
      </c>
      <c r="C198" s="3" t="s">
        <v>258</v>
      </c>
      <c r="D198" s="9">
        <f>INDEX('2018-19 adjusted baseline'!$E$8:$E$198,MATCH($A198,'2018-19 adjusted baseline'!$A$8:$A$198,0))</f>
        <v>2379</v>
      </c>
      <c r="E198" s="8">
        <f t="shared" si="14"/>
        <v>2380</v>
      </c>
      <c r="F198" s="14">
        <f t="shared" si="15"/>
        <v>2099</v>
      </c>
      <c r="G198" s="53">
        <f>INDEX('2018-19 adjusted baseline'!$H$8:$H$198,MATCH($A198,'2018-19 adjusted baseline'!$A$8:$A$198,0))</f>
        <v>0</v>
      </c>
      <c r="I198" s="17">
        <f t="shared" si="16"/>
        <v>2380</v>
      </c>
      <c r="J198" s="17">
        <f t="shared" si="17"/>
        <v>2099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5EB8"/>
    <pageSetUpPr fitToPage="1"/>
  </sheetPr>
  <dimension ref="A1:I310"/>
  <sheetViews>
    <sheetView showGridLines="0" workbookViewId="0">
      <pane ySplit="6" topLeftCell="A7" activePane="bottomLeft" state="frozen"/>
      <selection activeCell="L12" sqref="L12"/>
      <selection pane="bottomLeft"/>
    </sheetView>
  </sheetViews>
  <sheetFormatPr defaultColWidth="10.140625" defaultRowHeight="12.75"/>
  <cols>
    <col min="1" max="1" width="6.42578125" style="70" customWidth="1"/>
    <col min="2" max="2" width="69.7109375" style="70" customWidth="1"/>
    <col min="3" max="3" width="2.7109375" style="95" customWidth="1"/>
    <col min="4" max="6" width="12.85546875" style="70" customWidth="1"/>
    <col min="7" max="16384" width="10.140625" style="70"/>
  </cols>
  <sheetData>
    <row r="1" spans="1:9">
      <c r="A1" s="69" t="s">
        <v>189</v>
      </c>
      <c r="C1" s="71"/>
    </row>
    <row r="2" spans="1:9">
      <c r="A2" s="69" t="s">
        <v>744</v>
      </c>
      <c r="B2" s="72"/>
      <c r="C2" s="72"/>
      <c r="D2" s="73" t="s">
        <v>583</v>
      </c>
      <c r="E2" s="73" t="s">
        <v>584</v>
      </c>
      <c r="F2" s="73" t="s">
        <v>585</v>
      </c>
    </row>
    <row r="3" spans="1:9" ht="41.25" customHeight="1">
      <c r="A3" s="74" t="s">
        <v>728</v>
      </c>
      <c r="B3" s="72"/>
      <c r="C3" s="72"/>
      <c r="D3" s="75" t="s">
        <v>702</v>
      </c>
      <c r="E3" s="75" t="s">
        <v>706</v>
      </c>
      <c r="F3" s="75" t="s">
        <v>706</v>
      </c>
    </row>
    <row r="4" spans="1:9">
      <c r="A4" s="76" t="s">
        <v>701</v>
      </c>
      <c r="B4" s="76"/>
      <c r="C4" s="77"/>
      <c r="D4" s="78" t="s">
        <v>700</v>
      </c>
      <c r="E4" s="78" t="s">
        <v>700</v>
      </c>
      <c r="F4" s="78" t="s">
        <v>700</v>
      </c>
    </row>
    <row r="5" spans="1:9" s="82" customFormat="1">
      <c r="A5" s="79" t="s">
        <v>699</v>
      </c>
      <c r="B5" s="79" t="s">
        <v>595</v>
      </c>
      <c r="C5" s="80"/>
      <c r="D5" s="81">
        <v>1210678</v>
      </c>
      <c r="E5" s="81">
        <v>1216000</v>
      </c>
      <c r="F5" s="81">
        <v>1073000</v>
      </c>
    </row>
    <row r="6" spans="1:9">
      <c r="A6" s="72"/>
      <c r="B6" s="72"/>
      <c r="C6" s="72"/>
      <c r="D6" s="83"/>
      <c r="E6" s="83"/>
      <c r="F6" s="83"/>
      <c r="G6" s="72"/>
      <c r="H6" s="72"/>
      <c r="I6" s="72"/>
    </row>
    <row r="7" spans="1:9">
      <c r="A7" s="72"/>
      <c r="B7" s="72"/>
      <c r="C7" s="72"/>
      <c r="D7" s="83"/>
      <c r="E7" s="83"/>
      <c r="F7" s="83"/>
      <c r="G7" s="72"/>
      <c r="H7" s="72"/>
      <c r="I7" s="72"/>
    </row>
    <row r="8" spans="1:9" ht="18">
      <c r="A8" s="84" t="s">
        <v>730</v>
      </c>
      <c r="C8" s="72"/>
      <c r="D8" s="83"/>
      <c r="E8" s="83"/>
      <c r="F8" s="83"/>
      <c r="G8" s="72"/>
      <c r="H8" s="72"/>
      <c r="I8" s="72"/>
    </row>
    <row r="9" spans="1:9">
      <c r="A9" s="72"/>
      <c r="B9" s="72"/>
      <c r="C9" s="72"/>
      <c r="D9" s="83"/>
      <c r="E9" s="83"/>
      <c r="F9" s="83"/>
      <c r="G9" s="72"/>
      <c r="H9" s="72"/>
      <c r="I9" s="72"/>
    </row>
    <row r="10" spans="1:9">
      <c r="A10" s="85" t="s">
        <v>0</v>
      </c>
      <c r="B10" s="85" t="s">
        <v>190</v>
      </c>
      <c r="C10" s="86"/>
      <c r="D10" s="87">
        <v>2265</v>
      </c>
      <c r="E10" s="87">
        <v>2271</v>
      </c>
      <c r="F10" s="87">
        <v>2003</v>
      </c>
    </row>
    <row r="11" spans="1:9">
      <c r="A11" s="88" t="s">
        <v>1</v>
      </c>
      <c r="B11" s="88" t="s">
        <v>335</v>
      </c>
      <c r="C11" s="86"/>
      <c r="D11" s="89">
        <v>6229</v>
      </c>
      <c r="E11" s="89">
        <v>6230</v>
      </c>
      <c r="F11" s="89">
        <v>5495</v>
      </c>
    </row>
    <row r="12" spans="1:9">
      <c r="A12" s="88" t="s">
        <v>45</v>
      </c>
      <c r="B12" s="88" t="s">
        <v>341</v>
      </c>
      <c r="C12" s="86"/>
      <c r="D12" s="89">
        <v>3073</v>
      </c>
      <c r="E12" s="89">
        <v>3074</v>
      </c>
      <c r="F12" s="89">
        <v>2711</v>
      </c>
    </row>
    <row r="13" spans="1:9">
      <c r="A13" s="88" t="s">
        <v>3</v>
      </c>
      <c r="B13" s="88" t="s">
        <v>398</v>
      </c>
      <c r="C13" s="86"/>
      <c r="D13" s="89">
        <v>6346</v>
      </c>
      <c r="E13" s="89">
        <v>6376</v>
      </c>
      <c r="F13" s="89">
        <v>5627</v>
      </c>
    </row>
    <row r="14" spans="1:9">
      <c r="A14" s="88" t="s">
        <v>174</v>
      </c>
      <c r="B14" s="88" t="s">
        <v>379</v>
      </c>
      <c r="C14" s="86"/>
      <c r="D14" s="89">
        <v>10545</v>
      </c>
      <c r="E14" s="89">
        <v>10555</v>
      </c>
      <c r="F14" s="89">
        <v>9310</v>
      </c>
    </row>
    <row r="15" spans="1:9">
      <c r="A15" s="88" t="s">
        <v>20</v>
      </c>
      <c r="B15" s="88" t="s">
        <v>205</v>
      </c>
      <c r="C15" s="86"/>
      <c r="D15" s="89">
        <v>6883</v>
      </c>
      <c r="E15" s="89">
        <v>6904</v>
      </c>
      <c r="F15" s="89">
        <v>6091</v>
      </c>
    </row>
    <row r="16" spans="1:9">
      <c r="A16" s="88" t="s">
        <v>2</v>
      </c>
      <c r="B16" s="88" t="s">
        <v>191</v>
      </c>
      <c r="C16" s="86"/>
      <c r="D16" s="89">
        <v>5393</v>
      </c>
      <c r="E16" s="89">
        <v>5402</v>
      </c>
      <c r="F16" s="89">
        <v>4765</v>
      </c>
    </row>
    <row r="17" spans="1:6">
      <c r="A17" s="88" t="s">
        <v>177</v>
      </c>
      <c r="B17" s="88" t="s">
        <v>327</v>
      </c>
      <c r="C17" s="86"/>
      <c r="D17" s="89">
        <v>4688</v>
      </c>
      <c r="E17" s="89">
        <v>4698</v>
      </c>
      <c r="F17" s="89">
        <v>4144</v>
      </c>
    </row>
    <row r="18" spans="1:6">
      <c r="A18" s="88" t="s">
        <v>4</v>
      </c>
      <c r="B18" s="88" t="s">
        <v>192</v>
      </c>
      <c r="C18" s="86"/>
      <c r="D18" s="89">
        <v>6959</v>
      </c>
      <c r="E18" s="89">
        <v>6966</v>
      </c>
      <c r="F18" s="89">
        <v>6144</v>
      </c>
    </row>
    <row r="19" spans="1:6">
      <c r="A19" s="88" t="s">
        <v>5</v>
      </c>
      <c r="B19" s="88" t="s">
        <v>193</v>
      </c>
      <c r="C19" s="86"/>
      <c r="D19" s="89">
        <v>5984</v>
      </c>
      <c r="E19" s="89">
        <v>5988</v>
      </c>
      <c r="F19" s="89">
        <v>5282</v>
      </c>
    </row>
    <row r="20" spans="1:6">
      <c r="A20" s="88" t="s">
        <v>6</v>
      </c>
      <c r="B20" s="88" t="s">
        <v>194</v>
      </c>
      <c r="C20" s="86"/>
      <c r="D20" s="89">
        <v>3275</v>
      </c>
      <c r="E20" s="89">
        <v>3299</v>
      </c>
      <c r="F20" s="89">
        <v>2912</v>
      </c>
    </row>
    <row r="21" spans="1:6">
      <c r="A21" s="88" t="s">
        <v>7</v>
      </c>
      <c r="B21" s="88" t="s">
        <v>195</v>
      </c>
      <c r="C21" s="86"/>
      <c r="D21" s="89">
        <v>5895</v>
      </c>
      <c r="E21" s="89">
        <v>5906</v>
      </c>
      <c r="F21" s="89">
        <v>5210</v>
      </c>
    </row>
    <row r="22" spans="1:6">
      <c r="A22" s="90" t="s">
        <v>603</v>
      </c>
      <c r="B22" s="90" t="s">
        <v>604</v>
      </c>
      <c r="C22" s="91"/>
      <c r="D22" s="92">
        <v>67535</v>
      </c>
      <c r="E22" s="92">
        <v>67669</v>
      </c>
      <c r="F22" s="92">
        <v>59694</v>
      </c>
    </row>
    <row r="23" spans="1:6">
      <c r="A23" s="90"/>
      <c r="B23" s="90"/>
      <c r="C23" s="91"/>
      <c r="D23" s="89"/>
      <c r="E23" s="89"/>
      <c r="F23" s="89"/>
    </row>
    <row r="24" spans="1:6">
      <c r="A24" s="88" t="s">
        <v>36</v>
      </c>
      <c r="B24" s="88" t="s">
        <v>340</v>
      </c>
      <c r="C24" s="86"/>
      <c r="D24" s="89">
        <v>3385</v>
      </c>
      <c r="E24" s="89">
        <v>3411</v>
      </c>
      <c r="F24" s="89">
        <v>3011</v>
      </c>
    </row>
    <row r="25" spans="1:6">
      <c r="A25" s="88" t="s">
        <v>41</v>
      </c>
      <c r="B25" s="88" t="s">
        <v>222</v>
      </c>
      <c r="C25" s="86"/>
      <c r="D25" s="89">
        <v>2470</v>
      </c>
      <c r="E25" s="89">
        <v>2471</v>
      </c>
      <c r="F25" s="89">
        <v>2179</v>
      </c>
    </row>
    <row r="26" spans="1:6">
      <c r="A26" s="88" t="s">
        <v>39</v>
      </c>
      <c r="B26" s="88" t="s">
        <v>220</v>
      </c>
      <c r="C26" s="86"/>
      <c r="D26" s="89">
        <v>7083</v>
      </c>
      <c r="E26" s="89">
        <v>7085</v>
      </c>
      <c r="F26" s="89">
        <v>6248</v>
      </c>
    </row>
    <row r="27" spans="1:6">
      <c r="A27" s="88" t="s">
        <v>40</v>
      </c>
      <c r="B27" s="88" t="s">
        <v>221</v>
      </c>
      <c r="C27" s="86"/>
      <c r="D27" s="89">
        <v>4646</v>
      </c>
      <c r="E27" s="89">
        <v>4664</v>
      </c>
      <c r="F27" s="89">
        <v>4115</v>
      </c>
    </row>
    <row r="28" spans="1:6">
      <c r="A28" s="88" t="s">
        <v>44</v>
      </c>
      <c r="B28" s="88" t="s">
        <v>224</v>
      </c>
      <c r="C28" s="86"/>
      <c r="D28" s="89">
        <v>5288</v>
      </c>
      <c r="E28" s="89">
        <v>5292</v>
      </c>
      <c r="F28" s="89">
        <v>4668</v>
      </c>
    </row>
    <row r="29" spans="1:6">
      <c r="A29" s="88" t="s">
        <v>46</v>
      </c>
      <c r="B29" s="88" t="s">
        <v>342</v>
      </c>
      <c r="C29" s="86"/>
      <c r="D29" s="89">
        <v>3362</v>
      </c>
      <c r="E29" s="89">
        <v>3365</v>
      </c>
      <c r="F29" s="89">
        <v>2968</v>
      </c>
    </row>
    <row r="30" spans="1:6">
      <c r="A30" s="88" t="s">
        <v>373</v>
      </c>
      <c r="B30" s="88" t="s">
        <v>322</v>
      </c>
      <c r="C30" s="86"/>
      <c r="D30" s="89">
        <v>17402</v>
      </c>
      <c r="E30" s="89">
        <v>17436</v>
      </c>
      <c r="F30" s="89">
        <v>15380</v>
      </c>
    </row>
    <row r="31" spans="1:6">
      <c r="A31" s="88" t="s">
        <v>49</v>
      </c>
      <c r="B31" s="88" t="s">
        <v>227</v>
      </c>
      <c r="C31" s="86"/>
      <c r="D31" s="89">
        <v>4133</v>
      </c>
      <c r="E31" s="89">
        <v>4134</v>
      </c>
      <c r="F31" s="89">
        <v>3646</v>
      </c>
    </row>
    <row r="32" spans="1:6">
      <c r="A32" s="88" t="s">
        <v>55</v>
      </c>
      <c r="B32" s="88" t="s">
        <v>231</v>
      </c>
      <c r="C32" s="86"/>
      <c r="D32" s="89">
        <v>7619</v>
      </c>
      <c r="E32" s="89">
        <v>7610</v>
      </c>
      <c r="F32" s="89">
        <v>6710</v>
      </c>
    </row>
    <row r="33" spans="1:6">
      <c r="A33" s="90" t="s">
        <v>605</v>
      </c>
      <c r="B33" s="90" t="s">
        <v>606</v>
      </c>
      <c r="C33" s="91"/>
      <c r="D33" s="92">
        <v>55388</v>
      </c>
      <c r="E33" s="92">
        <v>55468</v>
      </c>
      <c r="F33" s="92">
        <v>48925</v>
      </c>
    </row>
    <row r="34" spans="1:6">
      <c r="A34" s="90"/>
      <c r="B34" s="90"/>
      <c r="C34" s="91"/>
      <c r="D34" s="89"/>
      <c r="E34" s="89"/>
      <c r="F34" s="89"/>
    </row>
    <row r="35" spans="1:6">
      <c r="A35" s="88" t="s">
        <v>43</v>
      </c>
      <c r="B35" s="88" t="s">
        <v>430</v>
      </c>
      <c r="C35" s="86"/>
      <c r="D35" s="89">
        <v>6553</v>
      </c>
      <c r="E35" s="89">
        <v>6609</v>
      </c>
      <c r="F35" s="89">
        <v>5835</v>
      </c>
    </row>
    <row r="36" spans="1:6">
      <c r="A36" s="88" t="s">
        <v>47</v>
      </c>
      <c r="B36" s="88" t="s">
        <v>225</v>
      </c>
      <c r="C36" s="86"/>
      <c r="D36" s="89">
        <v>6185</v>
      </c>
      <c r="E36" s="89">
        <v>6196</v>
      </c>
      <c r="F36" s="89">
        <v>5466</v>
      </c>
    </row>
    <row r="37" spans="1:6">
      <c r="A37" s="88" t="s">
        <v>48</v>
      </c>
      <c r="B37" s="88" t="s">
        <v>226</v>
      </c>
      <c r="C37" s="86"/>
      <c r="D37" s="89">
        <v>3594</v>
      </c>
      <c r="E37" s="89">
        <v>3598</v>
      </c>
      <c r="F37" s="89">
        <v>3173</v>
      </c>
    </row>
    <row r="38" spans="1:6">
      <c r="A38" s="88" t="s">
        <v>50</v>
      </c>
      <c r="B38" s="88" t="s">
        <v>228</v>
      </c>
      <c r="C38" s="86"/>
      <c r="D38" s="89">
        <v>3847</v>
      </c>
      <c r="E38" s="89">
        <v>3902</v>
      </c>
      <c r="F38" s="89">
        <v>3447</v>
      </c>
    </row>
    <row r="39" spans="1:6">
      <c r="A39" s="88" t="s">
        <v>52</v>
      </c>
      <c r="B39" s="88" t="s">
        <v>343</v>
      </c>
      <c r="C39" s="86"/>
      <c r="D39" s="89">
        <v>2477</v>
      </c>
      <c r="E39" s="89">
        <v>2478</v>
      </c>
      <c r="F39" s="89">
        <v>2185</v>
      </c>
    </row>
    <row r="40" spans="1:6">
      <c r="A40" s="88" t="s">
        <v>54</v>
      </c>
      <c r="B40" s="88" t="s">
        <v>442</v>
      </c>
      <c r="C40" s="86"/>
      <c r="D40" s="89">
        <v>7510</v>
      </c>
      <c r="E40" s="89">
        <v>7543</v>
      </c>
      <c r="F40" s="89">
        <v>6656</v>
      </c>
    </row>
    <row r="41" spans="1:6">
      <c r="A41" s="90" t="s">
        <v>607</v>
      </c>
      <c r="B41" s="90" t="s">
        <v>608</v>
      </c>
      <c r="C41" s="91"/>
      <c r="D41" s="92">
        <v>30166</v>
      </c>
      <c r="E41" s="92">
        <v>30326</v>
      </c>
      <c r="F41" s="92">
        <v>26762</v>
      </c>
    </row>
    <row r="42" spans="1:6">
      <c r="A42" s="90"/>
      <c r="B42" s="90"/>
      <c r="C42" s="91"/>
      <c r="D42" s="89"/>
      <c r="E42" s="89"/>
      <c r="F42" s="89"/>
    </row>
    <row r="43" spans="1:6">
      <c r="A43" s="88" t="s">
        <v>37</v>
      </c>
      <c r="B43" s="88" t="s">
        <v>218</v>
      </c>
      <c r="C43" s="86"/>
      <c r="D43" s="89">
        <v>5481</v>
      </c>
      <c r="E43" s="89">
        <v>5529</v>
      </c>
      <c r="F43" s="89">
        <v>4882</v>
      </c>
    </row>
    <row r="44" spans="1:6">
      <c r="A44" s="88" t="s">
        <v>38</v>
      </c>
      <c r="B44" s="88" t="s">
        <v>219</v>
      </c>
      <c r="C44" s="86"/>
      <c r="D44" s="89">
        <v>2436</v>
      </c>
      <c r="E44" s="89">
        <v>2502</v>
      </c>
      <c r="F44" s="89">
        <v>2214</v>
      </c>
    </row>
    <row r="45" spans="1:6">
      <c r="A45" s="88" t="s">
        <v>42</v>
      </c>
      <c r="B45" s="88" t="s">
        <v>223</v>
      </c>
      <c r="C45" s="86"/>
      <c r="D45" s="89">
        <v>6741</v>
      </c>
      <c r="E45" s="89">
        <v>6900</v>
      </c>
      <c r="F45" s="89">
        <v>6103</v>
      </c>
    </row>
    <row r="46" spans="1:6">
      <c r="A46" s="88" t="s">
        <v>51</v>
      </c>
      <c r="B46" s="88" t="s">
        <v>229</v>
      </c>
      <c r="C46" s="86"/>
      <c r="D46" s="89">
        <v>5481</v>
      </c>
      <c r="E46" s="89">
        <v>5485</v>
      </c>
      <c r="F46" s="89">
        <v>4838</v>
      </c>
    </row>
    <row r="47" spans="1:6">
      <c r="A47" s="88" t="s">
        <v>53</v>
      </c>
      <c r="B47" s="88" t="s">
        <v>230</v>
      </c>
      <c r="C47" s="86"/>
      <c r="D47" s="89">
        <v>12612</v>
      </c>
      <c r="E47" s="89">
        <v>12643</v>
      </c>
      <c r="F47" s="89">
        <v>11153</v>
      </c>
    </row>
    <row r="48" spans="1:6">
      <c r="A48" s="90" t="s">
        <v>609</v>
      </c>
      <c r="B48" s="90" t="s">
        <v>610</v>
      </c>
      <c r="C48" s="91"/>
      <c r="D48" s="92">
        <v>32751</v>
      </c>
      <c r="E48" s="92">
        <v>33059</v>
      </c>
      <c r="F48" s="92">
        <v>29190</v>
      </c>
    </row>
    <row r="49" spans="1:9">
      <c r="A49" s="90"/>
      <c r="B49" s="90"/>
      <c r="C49" s="91"/>
      <c r="D49" s="89"/>
      <c r="E49" s="89"/>
      <c r="F49" s="89"/>
    </row>
    <row r="50" spans="1:9">
      <c r="A50" s="93" t="s">
        <v>708</v>
      </c>
      <c r="B50" s="93" t="s">
        <v>611</v>
      </c>
      <c r="C50" s="91"/>
      <c r="D50" s="94">
        <v>185840</v>
      </c>
      <c r="E50" s="94">
        <v>186522</v>
      </c>
      <c r="F50" s="94">
        <v>164571</v>
      </c>
    </row>
    <row r="51" spans="1:9">
      <c r="A51" s="72"/>
      <c r="B51" s="72"/>
      <c r="C51" s="72"/>
      <c r="D51" s="83"/>
      <c r="E51" s="83"/>
      <c r="F51" s="83"/>
      <c r="G51" s="72"/>
    </row>
    <row r="52" spans="1:9" ht="18">
      <c r="A52" s="84" t="s">
        <v>731</v>
      </c>
      <c r="C52" s="72"/>
      <c r="D52" s="83"/>
      <c r="E52" s="83"/>
      <c r="F52" s="83"/>
      <c r="G52" s="72"/>
      <c r="H52" s="72"/>
      <c r="I52" s="72"/>
    </row>
    <row r="53" spans="1:9">
      <c r="A53" s="72"/>
      <c r="B53" s="72"/>
      <c r="C53" s="72"/>
      <c r="D53" s="83"/>
      <c r="E53" s="83"/>
      <c r="F53" s="83"/>
      <c r="G53" s="72"/>
      <c r="H53" s="72"/>
      <c r="I53" s="72"/>
    </row>
    <row r="54" spans="1:9">
      <c r="A54" s="85" t="s">
        <v>8</v>
      </c>
      <c r="B54" s="85" t="s">
        <v>416</v>
      </c>
      <c r="C54" s="86"/>
      <c r="D54" s="87">
        <v>3500</v>
      </c>
      <c r="E54" s="87">
        <v>3505</v>
      </c>
      <c r="F54" s="87">
        <v>3091</v>
      </c>
    </row>
    <row r="55" spans="1:9">
      <c r="A55" s="88" t="s">
        <v>9</v>
      </c>
      <c r="B55" s="88" t="s">
        <v>196</v>
      </c>
      <c r="C55" s="86"/>
      <c r="D55" s="89">
        <v>3472</v>
      </c>
      <c r="E55" s="89">
        <v>3522</v>
      </c>
      <c r="F55" s="89">
        <v>3112</v>
      </c>
    </row>
    <row r="56" spans="1:9">
      <c r="A56" s="88" t="s">
        <v>12</v>
      </c>
      <c r="B56" s="88" t="s">
        <v>336</v>
      </c>
      <c r="C56" s="86"/>
      <c r="D56" s="89">
        <v>3876</v>
      </c>
      <c r="E56" s="89">
        <v>3883</v>
      </c>
      <c r="F56" s="89">
        <v>3425</v>
      </c>
    </row>
    <row r="57" spans="1:9">
      <c r="A57" s="88" t="s">
        <v>14</v>
      </c>
      <c r="B57" s="88" t="s">
        <v>200</v>
      </c>
      <c r="C57" s="86"/>
      <c r="D57" s="89">
        <v>7770</v>
      </c>
      <c r="E57" s="89">
        <v>7772</v>
      </c>
      <c r="F57" s="89">
        <v>6854</v>
      </c>
    </row>
    <row r="58" spans="1:9">
      <c r="A58" s="88" t="s">
        <v>35</v>
      </c>
      <c r="B58" s="88" t="s">
        <v>612</v>
      </c>
      <c r="C58" s="86"/>
      <c r="D58" s="89">
        <v>3561</v>
      </c>
      <c r="E58" s="89">
        <v>3604</v>
      </c>
      <c r="F58" s="89">
        <v>3183</v>
      </c>
    </row>
    <row r="59" spans="1:9">
      <c r="A59" s="88" t="s">
        <v>17</v>
      </c>
      <c r="B59" s="88" t="s">
        <v>202</v>
      </c>
      <c r="C59" s="86"/>
      <c r="D59" s="89">
        <v>4356</v>
      </c>
      <c r="E59" s="89">
        <v>4357</v>
      </c>
      <c r="F59" s="89">
        <v>3842</v>
      </c>
    </row>
    <row r="60" spans="1:9">
      <c r="A60" s="88" t="s">
        <v>22</v>
      </c>
      <c r="B60" s="88" t="s">
        <v>207</v>
      </c>
      <c r="C60" s="86"/>
      <c r="D60" s="89">
        <v>7229</v>
      </c>
      <c r="E60" s="89">
        <v>7239</v>
      </c>
      <c r="F60" s="89">
        <v>6385</v>
      </c>
    </row>
    <row r="61" spans="1:9">
      <c r="A61" s="88" t="s">
        <v>33</v>
      </c>
      <c r="B61" s="88" t="s">
        <v>216</v>
      </c>
      <c r="C61" s="86"/>
      <c r="D61" s="89">
        <v>2340</v>
      </c>
      <c r="E61" s="89">
        <v>2369</v>
      </c>
      <c r="F61" s="89">
        <v>2092</v>
      </c>
    </row>
    <row r="62" spans="1:9">
      <c r="A62" s="90" t="s">
        <v>613</v>
      </c>
      <c r="B62" s="90" t="s">
        <v>614</v>
      </c>
      <c r="C62" s="91"/>
      <c r="D62" s="92">
        <v>36104</v>
      </c>
      <c r="E62" s="92">
        <v>36251</v>
      </c>
      <c r="F62" s="92">
        <v>31984</v>
      </c>
    </row>
    <row r="63" spans="1:9">
      <c r="A63" s="90"/>
      <c r="B63" s="90"/>
      <c r="C63" s="91"/>
      <c r="D63" s="89"/>
      <c r="E63" s="89"/>
      <c r="F63" s="89"/>
    </row>
    <row r="64" spans="1:9">
      <c r="A64" s="88" t="s">
        <v>10</v>
      </c>
      <c r="B64" s="88" t="s">
        <v>197</v>
      </c>
      <c r="C64" s="86"/>
      <c r="D64" s="89">
        <v>6302</v>
      </c>
      <c r="E64" s="89">
        <v>6322</v>
      </c>
      <c r="F64" s="89">
        <v>5578</v>
      </c>
    </row>
    <row r="65" spans="1:6">
      <c r="A65" s="88" t="s">
        <v>11</v>
      </c>
      <c r="B65" s="88" t="s">
        <v>198</v>
      </c>
      <c r="C65" s="86"/>
      <c r="D65" s="89">
        <v>4174</v>
      </c>
      <c r="E65" s="89">
        <v>4303</v>
      </c>
      <c r="F65" s="89">
        <v>3810</v>
      </c>
    </row>
    <row r="66" spans="1:6">
      <c r="A66" s="88" t="s">
        <v>16</v>
      </c>
      <c r="B66" s="88" t="s">
        <v>337</v>
      </c>
      <c r="C66" s="86"/>
      <c r="D66" s="89">
        <v>4673</v>
      </c>
      <c r="E66" s="89">
        <v>4674</v>
      </c>
      <c r="F66" s="89">
        <v>4122</v>
      </c>
    </row>
    <row r="67" spans="1:6">
      <c r="A67" s="88" t="s">
        <v>175</v>
      </c>
      <c r="B67" s="88" t="s">
        <v>321</v>
      </c>
      <c r="C67" s="86"/>
      <c r="D67" s="89">
        <v>12238</v>
      </c>
      <c r="E67" s="89">
        <v>12275</v>
      </c>
      <c r="F67" s="89">
        <v>10829</v>
      </c>
    </row>
    <row r="68" spans="1:6">
      <c r="A68" s="88" t="s">
        <v>13</v>
      </c>
      <c r="B68" s="88" t="s">
        <v>199</v>
      </c>
      <c r="C68" s="86"/>
      <c r="D68" s="89">
        <v>5124</v>
      </c>
      <c r="E68" s="89">
        <v>5125</v>
      </c>
      <c r="F68" s="89">
        <v>4520</v>
      </c>
    </row>
    <row r="69" spans="1:6">
      <c r="A69" s="88" t="s">
        <v>19</v>
      </c>
      <c r="B69" s="88" t="s">
        <v>204</v>
      </c>
      <c r="C69" s="86"/>
      <c r="D69" s="89">
        <v>5547</v>
      </c>
      <c r="E69" s="89">
        <v>5548</v>
      </c>
      <c r="F69" s="89">
        <v>4893</v>
      </c>
    </row>
    <row r="70" spans="1:6">
      <c r="A70" s="88" t="s">
        <v>26</v>
      </c>
      <c r="B70" s="88" t="s">
        <v>210</v>
      </c>
      <c r="C70" s="86"/>
      <c r="D70" s="89">
        <v>6420</v>
      </c>
      <c r="E70" s="89">
        <v>6421</v>
      </c>
      <c r="F70" s="89">
        <v>5663</v>
      </c>
    </row>
    <row r="71" spans="1:6">
      <c r="A71" s="88" t="s">
        <v>28</v>
      </c>
      <c r="B71" s="88" t="s">
        <v>339</v>
      </c>
      <c r="C71" s="86"/>
      <c r="D71" s="89">
        <v>5147</v>
      </c>
      <c r="E71" s="89">
        <v>5164</v>
      </c>
      <c r="F71" s="89">
        <v>4556</v>
      </c>
    </row>
    <row r="72" spans="1:6">
      <c r="A72" s="88" t="s">
        <v>29</v>
      </c>
      <c r="B72" s="88" t="s">
        <v>212</v>
      </c>
      <c r="C72" s="86"/>
      <c r="D72" s="89">
        <v>5054</v>
      </c>
      <c r="E72" s="89">
        <v>5159</v>
      </c>
      <c r="F72" s="89">
        <v>4562</v>
      </c>
    </row>
    <row r="73" spans="1:6">
      <c r="A73" s="88" t="s">
        <v>34</v>
      </c>
      <c r="B73" s="88" t="s">
        <v>217</v>
      </c>
      <c r="C73" s="86"/>
      <c r="D73" s="89">
        <v>7066</v>
      </c>
      <c r="E73" s="89">
        <v>7069</v>
      </c>
      <c r="F73" s="89">
        <v>6234</v>
      </c>
    </row>
    <row r="74" spans="1:6">
      <c r="A74" s="90" t="s">
        <v>615</v>
      </c>
      <c r="B74" s="90" t="s">
        <v>616</v>
      </c>
      <c r="C74" s="91"/>
      <c r="D74" s="92">
        <v>61745</v>
      </c>
      <c r="E74" s="92">
        <v>62060</v>
      </c>
      <c r="F74" s="92">
        <v>54767</v>
      </c>
    </row>
    <row r="75" spans="1:6">
      <c r="A75" s="90"/>
      <c r="B75" s="90"/>
      <c r="C75" s="91"/>
      <c r="D75" s="89"/>
      <c r="E75" s="89"/>
      <c r="F75" s="89"/>
    </row>
    <row r="76" spans="1:6">
      <c r="A76" s="88" t="s">
        <v>15</v>
      </c>
      <c r="B76" s="88" t="s">
        <v>201</v>
      </c>
      <c r="C76" s="86"/>
      <c r="D76" s="89">
        <v>4354</v>
      </c>
      <c r="E76" s="89">
        <v>4362</v>
      </c>
      <c r="F76" s="89">
        <v>3848</v>
      </c>
    </row>
    <row r="77" spans="1:6">
      <c r="A77" s="88" t="s">
        <v>18</v>
      </c>
      <c r="B77" s="88" t="s">
        <v>203</v>
      </c>
      <c r="C77" s="86"/>
      <c r="D77" s="89">
        <v>2720</v>
      </c>
      <c r="E77" s="89">
        <v>2722</v>
      </c>
      <c r="F77" s="89">
        <v>2400</v>
      </c>
    </row>
    <row r="78" spans="1:6">
      <c r="A78" s="88" t="s">
        <v>21</v>
      </c>
      <c r="B78" s="88" t="s">
        <v>206</v>
      </c>
      <c r="C78" s="86"/>
      <c r="D78" s="89">
        <v>3251</v>
      </c>
      <c r="E78" s="89">
        <v>3452</v>
      </c>
      <c r="F78" s="89">
        <v>3068</v>
      </c>
    </row>
    <row r="79" spans="1:6">
      <c r="A79" s="88" t="s">
        <v>176</v>
      </c>
      <c r="B79" s="88" t="s">
        <v>326</v>
      </c>
      <c r="C79" s="86"/>
      <c r="D79" s="89">
        <v>10506</v>
      </c>
      <c r="E79" s="89">
        <v>10508</v>
      </c>
      <c r="F79" s="89">
        <v>9267</v>
      </c>
    </row>
    <row r="80" spans="1:6">
      <c r="A80" s="88" t="s">
        <v>23</v>
      </c>
      <c r="B80" s="88" t="s">
        <v>208</v>
      </c>
      <c r="C80" s="86"/>
      <c r="D80" s="89">
        <v>3794</v>
      </c>
      <c r="E80" s="89">
        <v>3829</v>
      </c>
      <c r="F80" s="89">
        <v>3381</v>
      </c>
    </row>
    <row r="81" spans="1:9">
      <c r="A81" s="88" t="s">
        <v>24</v>
      </c>
      <c r="B81" s="88" t="s">
        <v>209</v>
      </c>
      <c r="C81" s="86"/>
      <c r="D81" s="89">
        <v>3216</v>
      </c>
      <c r="E81" s="89">
        <v>3228</v>
      </c>
      <c r="F81" s="89">
        <v>2848</v>
      </c>
    </row>
    <row r="82" spans="1:9">
      <c r="A82" s="88" t="s">
        <v>25</v>
      </c>
      <c r="B82" s="88" t="s">
        <v>338</v>
      </c>
      <c r="C82" s="86"/>
      <c r="D82" s="89">
        <v>2590</v>
      </c>
      <c r="E82" s="89">
        <v>2600</v>
      </c>
      <c r="F82" s="89">
        <v>2294</v>
      </c>
    </row>
    <row r="83" spans="1:9">
      <c r="A83" s="88" t="s">
        <v>27</v>
      </c>
      <c r="B83" s="88" t="s">
        <v>211</v>
      </c>
      <c r="C83" s="86"/>
      <c r="D83" s="89">
        <v>4149</v>
      </c>
      <c r="E83" s="89">
        <v>4180</v>
      </c>
      <c r="F83" s="89">
        <v>3690</v>
      </c>
    </row>
    <row r="84" spans="1:9">
      <c r="A84" s="88" t="s">
        <v>30</v>
      </c>
      <c r="B84" s="88" t="s">
        <v>213</v>
      </c>
      <c r="C84" s="86"/>
      <c r="D84" s="89">
        <v>2160</v>
      </c>
      <c r="E84" s="89">
        <v>2179</v>
      </c>
      <c r="F84" s="89">
        <v>1924</v>
      </c>
    </row>
    <row r="85" spans="1:9">
      <c r="A85" s="88" t="s">
        <v>31</v>
      </c>
      <c r="B85" s="88" t="s">
        <v>214</v>
      </c>
      <c r="C85" s="86"/>
      <c r="D85" s="89">
        <v>4590</v>
      </c>
      <c r="E85" s="89">
        <v>4602</v>
      </c>
      <c r="F85" s="89">
        <v>4060</v>
      </c>
    </row>
    <row r="86" spans="1:9">
      <c r="A86" s="88" t="s">
        <v>32</v>
      </c>
      <c r="B86" s="88" t="s">
        <v>215</v>
      </c>
      <c r="C86" s="86"/>
      <c r="D86" s="89">
        <v>5160</v>
      </c>
      <c r="E86" s="89">
        <v>5405</v>
      </c>
      <c r="F86" s="89">
        <v>4796</v>
      </c>
    </row>
    <row r="87" spans="1:9">
      <c r="A87" s="88" t="s">
        <v>173</v>
      </c>
      <c r="B87" s="88" t="s">
        <v>320</v>
      </c>
      <c r="C87" s="86"/>
      <c r="D87" s="89">
        <v>7025</v>
      </c>
      <c r="E87" s="89">
        <v>7035</v>
      </c>
      <c r="F87" s="89">
        <v>6205</v>
      </c>
    </row>
    <row r="88" spans="1:9">
      <c r="A88" s="90" t="s">
        <v>617</v>
      </c>
      <c r="B88" s="90" t="s">
        <v>618</v>
      </c>
      <c r="C88" s="91"/>
      <c r="D88" s="92">
        <v>53515</v>
      </c>
      <c r="E88" s="92">
        <v>54102</v>
      </c>
      <c r="F88" s="92">
        <v>47781</v>
      </c>
    </row>
    <row r="89" spans="1:9">
      <c r="A89" s="90"/>
      <c r="B89" s="90"/>
      <c r="C89" s="91"/>
      <c r="D89" s="89"/>
      <c r="E89" s="89"/>
      <c r="F89" s="89"/>
    </row>
    <row r="90" spans="1:9">
      <c r="A90" s="93" t="s">
        <v>709</v>
      </c>
      <c r="B90" s="93" t="s">
        <v>619</v>
      </c>
      <c r="C90" s="91"/>
      <c r="D90" s="94">
        <v>151364</v>
      </c>
      <c r="E90" s="94">
        <v>152413</v>
      </c>
      <c r="F90" s="94">
        <v>134532</v>
      </c>
    </row>
    <row r="91" spans="1:9">
      <c r="A91" s="72"/>
      <c r="B91" s="72"/>
      <c r="C91" s="72"/>
      <c r="D91" s="83"/>
      <c r="E91" s="83"/>
      <c r="F91" s="83"/>
      <c r="G91" s="72"/>
    </row>
    <row r="92" spans="1:9" ht="18">
      <c r="A92" s="84" t="s">
        <v>732</v>
      </c>
      <c r="B92" s="95"/>
      <c r="C92" s="72"/>
      <c r="D92" s="83"/>
      <c r="E92" s="83"/>
      <c r="F92" s="83"/>
      <c r="G92" s="72"/>
      <c r="H92" s="72"/>
      <c r="I92" s="72"/>
    </row>
    <row r="93" spans="1:9">
      <c r="A93" s="72"/>
      <c r="B93" s="72"/>
      <c r="C93" s="72"/>
      <c r="D93" s="83"/>
      <c r="E93" s="83"/>
      <c r="F93" s="83"/>
      <c r="G93" s="72"/>
      <c r="H93" s="72"/>
      <c r="I93" s="72"/>
    </row>
    <row r="94" spans="1:9">
      <c r="A94" s="85" t="s">
        <v>75</v>
      </c>
      <c r="B94" s="85" t="s">
        <v>247</v>
      </c>
      <c r="C94" s="86"/>
      <c r="D94" s="87">
        <v>2857</v>
      </c>
      <c r="E94" s="87">
        <v>2858</v>
      </c>
      <c r="F94" s="87">
        <v>2520</v>
      </c>
    </row>
    <row r="95" spans="1:9">
      <c r="A95" s="88" t="s">
        <v>78</v>
      </c>
      <c r="B95" s="88" t="s">
        <v>249</v>
      </c>
      <c r="C95" s="86"/>
      <c r="D95" s="89">
        <v>2963</v>
      </c>
      <c r="E95" s="89">
        <v>2970</v>
      </c>
      <c r="F95" s="89">
        <v>2620</v>
      </c>
    </row>
    <row r="96" spans="1:9">
      <c r="A96" s="88" t="s">
        <v>80</v>
      </c>
      <c r="B96" s="88" t="s">
        <v>251</v>
      </c>
      <c r="C96" s="86"/>
      <c r="D96" s="89">
        <v>4599</v>
      </c>
      <c r="E96" s="89">
        <v>4616</v>
      </c>
      <c r="F96" s="89">
        <v>4073</v>
      </c>
    </row>
    <row r="97" spans="1:6">
      <c r="A97" s="88" t="s">
        <v>85</v>
      </c>
      <c r="B97" s="88" t="s">
        <v>483</v>
      </c>
      <c r="C97" s="86"/>
      <c r="D97" s="89">
        <v>4713</v>
      </c>
      <c r="E97" s="89">
        <v>4721</v>
      </c>
      <c r="F97" s="89">
        <v>4164</v>
      </c>
    </row>
    <row r="98" spans="1:6">
      <c r="A98" s="88" t="s">
        <v>88</v>
      </c>
      <c r="B98" s="88" t="s">
        <v>350</v>
      </c>
      <c r="C98" s="86"/>
      <c r="D98" s="89">
        <v>3165</v>
      </c>
      <c r="E98" s="89">
        <v>3166</v>
      </c>
      <c r="F98" s="89">
        <v>2792</v>
      </c>
    </row>
    <row r="99" spans="1:6">
      <c r="A99" s="88" t="s">
        <v>89</v>
      </c>
      <c r="B99" s="88" t="s">
        <v>486</v>
      </c>
      <c r="C99" s="86"/>
      <c r="D99" s="89">
        <v>5920</v>
      </c>
      <c r="E99" s="89">
        <v>5963</v>
      </c>
      <c r="F99" s="89">
        <v>5264</v>
      </c>
    </row>
    <row r="100" spans="1:6">
      <c r="A100" s="90" t="s">
        <v>620</v>
      </c>
      <c r="B100" s="90" t="s">
        <v>621</v>
      </c>
      <c r="C100" s="91"/>
      <c r="D100" s="92">
        <v>24217</v>
      </c>
      <c r="E100" s="92">
        <v>24294</v>
      </c>
      <c r="F100" s="92">
        <v>21433</v>
      </c>
    </row>
    <row r="101" spans="1:6">
      <c r="A101" s="90"/>
      <c r="B101" s="90"/>
      <c r="C101" s="91"/>
      <c r="D101" s="89"/>
      <c r="E101" s="89"/>
      <c r="F101" s="89"/>
    </row>
    <row r="102" spans="1:6">
      <c r="A102" s="88" t="s">
        <v>84</v>
      </c>
      <c r="B102" s="88" t="s">
        <v>253</v>
      </c>
      <c r="C102" s="86"/>
      <c r="D102" s="89">
        <v>6566</v>
      </c>
      <c r="E102" s="89">
        <v>6610</v>
      </c>
      <c r="F102" s="89">
        <v>5835</v>
      </c>
    </row>
    <row r="103" spans="1:6">
      <c r="A103" s="88" t="s">
        <v>90</v>
      </c>
      <c r="B103" s="88" t="s">
        <v>351</v>
      </c>
      <c r="C103" s="86"/>
      <c r="D103" s="89">
        <v>3749</v>
      </c>
      <c r="E103" s="89">
        <v>3786</v>
      </c>
      <c r="F103" s="89">
        <v>3343</v>
      </c>
    </row>
    <row r="104" spans="1:6">
      <c r="A104" s="90" t="s">
        <v>622</v>
      </c>
      <c r="B104" s="90" t="s">
        <v>623</v>
      </c>
      <c r="C104" s="91"/>
      <c r="D104" s="92">
        <v>10315</v>
      </c>
      <c r="E104" s="92">
        <v>10396</v>
      </c>
      <c r="F104" s="92">
        <v>9178</v>
      </c>
    </row>
    <row r="105" spans="1:6">
      <c r="A105" s="90"/>
      <c r="B105" s="90"/>
      <c r="C105" s="91"/>
      <c r="D105" s="89"/>
      <c r="E105" s="89"/>
      <c r="F105" s="89"/>
    </row>
    <row r="106" spans="1:6">
      <c r="A106" s="88" t="s">
        <v>586</v>
      </c>
      <c r="B106" s="88" t="s">
        <v>588</v>
      </c>
      <c r="C106" s="86"/>
      <c r="D106" s="89">
        <v>22289</v>
      </c>
      <c r="E106" s="89">
        <v>22457</v>
      </c>
      <c r="F106" s="89">
        <v>19824</v>
      </c>
    </row>
    <row r="107" spans="1:6">
      <c r="A107" s="90" t="s">
        <v>624</v>
      </c>
      <c r="B107" s="90" t="s">
        <v>625</v>
      </c>
      <c r="C107" s="91"/>
      <c r="D107" s="92">
        <v>22289</v>
      </c>
      <c r="E107" s="92">
        <v>22457</v>
      </c>
      <c r="F107" s="92">
        <v>19824</v>
      </c>
    </row>
    <row r="108" spans="1:6">
      <c r="A108" s="90"/>
      <c r="B108" s="90"/>
      <c r="C108" s="91"/>
      <c r="D108" s="89"/>
      <c r="E108" s="89"/>
      <c r="F108" s="89"/>
    </row>
    <row r="109" spans="1:6">
      <c r="A109" s="88" t="s">
        <v>56</v>
      </c>
      <c r="B109" s="88" t="s">
        <v>232</v>
      </c>
      <c r="C109" s="86"/>
      <c r="D109" s="89">
        <v>5144</v>
      </c>
      <c r="E109" s="89">
        <v>5169</v>
      </c>
      <c r="F109" s="89">
        <v>4562</v>
      </c>
    </row>
    <row r="110" spans="1:6">
      <c r="A110" s="88" t="s">
        <v>62</v>
      </c>
      <c r="B110" s="88" t="s">
        <v>237</v>
      </c>
      <c r="C110" s="86"/>
      <c r="D110" s="89">
        <v>4857</v>
      </c>
      <c r="E110" s="89">
        <v>4906</v>
      </c>
      <c r="F110" s="89">
        <v>4332</v>
      </c>
    </row>
    <row r="111" spans="1:6">
      <c r="A111" s="88" t="s">
        <v>178</v>
      </c>
      <c r="B111" s="88" t="s">
        <v>328</v>
      </c>
      <c r="C111" s="86"/>
      <c r="D111" s="89">
        <v>3493</v>
      </c>
      <c r="E111" s="89">
        <v>3494</v>
      </c>
      <c r="F111" s="89">
        <v>3081</v>
      </c>
    </row>
    <row r="112" spans="1:6">
      <c r="A112" s="88" t="s">
        <v>72</v>
      </c>
      <c r="B112" s="88" t="s">
        <v>244</v>
      </c>
      <c r="C112" s="86"/>
      <c r="D112" s="89">
        <v>2869</v>
      </c>
      <c r="E112" s="89">
        <v>2870</v>
      </c>
      <c r="F112" s="89">
        <v>2531</v>
      </c>
    </row>
    <row r="113" spans="1:6">
      <c r="A113" s="90" t="s">
        <v>626</v>
      </c>
      <c r="B113" s="90" t="s">
        <v>627</v>
      </c>
      <c r="C113" s="91"/>
      <c r="D113" s="92">
        <v>16363</v>
      </c>
      <c r="E113" s="92">
        <v>16439</v>
      </c>
      <c r="F113" s="92">
        <v>14506</v>
      </c>
    </row>
    <row r="114" spans="1:6">
      <c r="A114" s="90"/>
      <c r="B114" s="90"/>
      <c r="C114" s="91"/>
      <c r="D114" s="89"/>
      <c r="E114" s="89"/>
      <c r="F114" s="89"/>
    </row>
    <row r="115" spans="1:6">
      <c r="A115" s="88" t="s">
        <v>63</v>
      </c>
      <c r="B115" s="88" t="s">
        <v>345</v>
      </c>
      <c r="C115" s="86"/>
      <c r="D115" s="89">
        <v>4044</v>
      </c>
      <c r="E115" s="89">
        <v>4057</v>
      </c>
      <c r="F115" s="89">
        <v>3579</v>
      </c>
    </row>
    <row r="116" spans="1:6">
      <c r="A116" s="88" t="s">
        <v>66</v>
      </c>
      <c r="B116" s="88" t="s">
        <v>628</v>
      </c>
      <c r="C116" s="86"/>
      <c r="D116" s="89">
        <v>2790</v>
      </c>
      <c r="E116" s="89">
        <v>2791</v>
      </c>
      <c r="F116" s="89">
        <v>2461</v>
      </c>
    </row>
    <row r="117" spans="1:6">
      <c r="A117" s="88" t="s">
        <v>68</v>
      </c>
      <c r="B117" s="88" t="s">
        <v>241</v>
      </c>
      <c r="C117" s="86"/>
      <c r="D117" s="89">
        <v>7356</v>
      </c>
      <c r="E117" s="89">
        <v>7358</v>
      </c>
      <c r="F117" s="89">
        <v>6489</v>
      </c>
    </row>
    <row r="118" spans="1:6">
      <c r="A118" s="88" t="s">
        <v>69</v>
      </c>
      <c r="B118" s="88" t="s">
        <v>346</v>
      </c>
      <c r="C118" s="86"/>
      <c r="D118" s="89">
        <v>3238</v>
      </c>
      <c r="E118" s="89">
        <v>3415</v>
      </c>
      <c r="F118" s="89">
        <v>3032</v>
      </c>
    </row>
    <row r="119" spans="1:6">
      <c r="A119" s="88" t="s">
        <v>70</v>
      </c>
      <c r="B119" s="88" t="s">
        <v>242</v>
      </c>
      <c r="C119" s="86"/>
      <c r="D119" s="89">
        <v>2020</v>
      </c>
      <c r="E119" s="89">
        <v>2020</v>
      </c>
      <c r="F119" s="89">
        <v>1782</v>
      </c>
    </row>
    <row r="120" spans="1:6">
      <c r="A120" s="88" t="s">
        <v>71</v>
      </c>
      <c r="B120" s="88" t="s">
        <v>243</v>
      </c>
      <c r="C120" s="86"/>
      <c r="D120" s="89">
        <v>2718</v>
      </c>
      <c r="E120" s="89">
        <v>2739</v>
      </c>
      <c r="F120" s="89">
        <v>2418</v>
      </c>
    </row>
    <row r="121" spans="1:6">
      <c r="A121" s="90" t="s">
        <v>629</v>
      </c>
      <c r="B121" s="90" t="s">
        <v>630</v>
      </c>
      <c r="C121" s="91"/>
      <c r="D121" s="92">
        <v>22166</v>
      </c>
      <c r="E121" s="92">
        <v>22380</v>
      </c>
      <c r="F121" s="92">
        <v>19761</v>
      </c>
    </row>
    <row r="122" spans="1:6">
      <c r="A122" s="90"/>
      <c r="B122" s="90"/>
      <c r="C122" s="91"/>
      <c r="D122" s="89"/>
      <c r="E122" s="89"/>
      <c r="F122" s="89"/>
    </row>
    <row r="123" spans="1:6">
      <c r="A123" s="88" t="s">
        <v>58</v>
      </c>
      <c r="B123" s="88" t="s">
        <v>344</v>
      </c>
      <c r="C123" s="86"/>
      <c r="D123" s="89">
        <v>6911</v>
      </c>
      <c r="E123" s="89">
        <v>6913</v>
      </c>
      <c r="F123" s="89">
        <v>6096</v>
      </c>
    </row>
    <row r="124" spans="1:6">
      <c r="A124" s="88" t="s">
        <v>61</v>
      </c>
      <c r="B124" s="88" t="s">
        <v>236</v>
      </c>
      <c r="C124" s="86"/>
      <c r="D124" s="89">
        <v>7740</v>
      </c>
      <c r="E124" s="89">
        <v>7742</v>
      </c>
      <c r="F124" s="89">
        <v>6828</v>
      </c>
    </row>
    <row r="125" spans="1:6">
      <c r="A125" s="88" t="s">
        <v>74</v>
      </c>
      <c r="B125" s="88" t="s">
        <v>246</v>
      </c>
      <c r="C125" s="86"/>
      <c r="D125" s="89">
        <v>8136</v>
      </c>
      <c r="E125" s="89">
        <v>8204</v>
      </c>
      <c r="F125" s="89">
        <v>7243</v>
      </c>
    </row>
    <row r="126" spans="1:6">
      <c r="A126" s="90" t="s">
        <v>631</v>
      </c>
      <c r="B126" s="90" t="s">
        <v>632</v>
      </c>
      <c r="C126" s="91"/>
      <c r="D126" s="92">
        <v>22787</v>
      </c>
      <c r="E126" s="92">
        <v>22859</v>
      </c>
      <c r="F126" s="92">
        <v>20167</v>
      </c>
    </row>
    <row r="127" spans="1:6">
      <c r="A127" s="90"/>
      <c r="B127" s="90"/>
      <c r="C127" s="91"/>
      <c r="D127" s="89"/>
      <c r="E127" s="89"/>
      <c r="F127" s="89"/>
    </row>
    <row r="128" spans="1:6">
      <c r="A128" s="88" t="s">
        <v>77</v>
      </c>
      <c r="B128" s="88" t="s">
        <v>248</v>
      </c>
      <c r="C128" s="86"/>
      <c r="D128" s="89">
        <v>6735</v>
      </c>
      <c r="E128" s="89">
        <v>6742</v>
      </c>
      <c r="F128" s="89">
        <v>5946</v>
      </c>
    </row>
    <row r="129" spans="1:6">
      <c r="A129" s="88" t="s">
        <v>83</v>
      </c>
      <c r="B129" s="88" t="s">
        <v>349</v>
      </c>
      <c r="C129" s="86"/>
      <c r="D129" s="89">
        <v>11406</v>
      </c>
      <c r="E129" s="89">
        <v>11470</v>
      </c>
      <c r="F129" s="89">
        <v>10122</v>
      </c>
    </row>
    <row r="130" spans="1:6">
      <c r="A130" s="88" t="s">
        <v>91</v>
      </c>
      <c r="B130" s="88" t="s">
        <v>256</v>
      </c>
      <c r="C130" s="86"/>
      <c r="D130" s="89">
        <v>5940</v>
      </c>
      <c r="E130" s="89">
        <v>6062</v>
      </c>
      <c r="F130" s="89">
        <v>5361</v>
      </c>
    </row>
    <row r="131" spans="1:6">
      <c r="A131" s="88" t="s">
        <v>92</v>
      </c>
      <c r="B131" s="88" t="s">
        <v>257</v>
      </c>
      <c r="C131" s="86"/>
      <c r="D131" s="89">
        <v>5515</v>
      </c>
      <c r="E131" s="89">
        <v>5516</v>
      </c>
      <c r="F131" s="89">
        <v>4865</v>
      </c>
    </row>
    <row r="132" spans="1:6">
      <c r="A132" s="90" t="s">
        <v>633</v>
      </c>
      <c r="B132" s="90" t="s">
        <v>634</v>
      </c>
      <c r="C132" s="91"/>
      <c r="D132" s="92">
        <v>29596</v>
      </c>
      <c r="E132" s="92">
        <v>29790</v>
      </c>
      <c r="F132" s="92">
        <v>26294</v>
      </c>
    </row>
    <row r="133" spans="1:6">
      <c r="A133" s="90"/>
      <c r="B133" s="90"/>
      <c r="C133" s="91"/>
      <c r="D133" s="89"/>
      <c r="E133" s="89"/>
      <c r="F133" s="89"/>
    </row>
    <row r="134" spans="1:6">
      <c r="A134" s="88" t="s">
        <v>374</v>
      </c>
      <c r="B134" s="88" t="s">
        <v>368</v>
      </c>
      <c r="C134" s="86"/>
      <c r="D134" s="89">
        <v>25932</v>
      </c>
      <c r="E134" s="89">
        <v>25972</v>
      </c>
      <c r="F134" s="89">
        <v>22909</v>
      </c>
    </row>
    <row r="135" spans="1:6">
      <c r="A135" s="90" t="s">
        <v>635</v>
      </c>
      <c r="B135" s="90" t="s">
        <v>636</v>
      </c>
      <c r="C135" s="91"/>
      <c r="D135" s="92">
        <v>25932</v>
      </c>
      <c r="E135" s="92">
        <v>25972</v>
      </c>
      <c r="F135" s="92">
        <v>22909</v>
      </c>
    </row>
    <row r="136" spans="1:6">
      <c r="A136" s="90"/>
      <c r="B136" s="90"/>
      <c r="C136" s="91"/>
      <c r="D136" s="89"/>
      <c r="E136" s="89"/>
      <c r="F136" s="89"/>
    </row>
    <row r="137" spans="1:6">
      <c r="A137" s="88" t="s">
        <v>76</v>
      </c>
      <c r="B137" s="88" t="s">
        <v>347</v>
      </c>
      <c r="C137" s="86"/>
      <c r="D137" s="89">
        <v>10243</v>
      </c>
      <c r="E137" s="89">
        <v>10321</v>
      </c>
      <c r="F137" s="89">
        <v>9111</v>
      </c>
    </row>
    <row r="138" spans="1:6">
      <c r="A138" s="88" t="s">
        <v>86</v>
      </c>
      <c r="B138" s="88" t="s">
        <v>254</v>
      </c>
      <c r="C138" s="86"/>
      <c r="D138" s="89">
        <v>5817</v>
      </c>
      <c r="E138" s="89">
        <v>5822</v>
      </c>
      <c r="F138" s="89">
        <v>5135</v>
      </c>
    </row>
    <row r="139" spans="1:6">
      <c r="A139" s="88" t="s">
        <v>81</v>
      </c>
      <c r="B139" s="88" t="s">
        <v>252</v>
      </c>
      <c r="C139" s="86"/>
      <c r="D139" s="89">
        <v>3958</v>
      </c>
      <c r="E139" s="89">
        <v>3959</v>
      </c>
      <c r="F139" s="89">
        <v>3491</v>
      </c>
    </row>
    <row r="140" spans="1:6">
      <c r="A140" s="90" t="s">
        <v>637</v>
      </c>
      <c r="B140" s="90" t="s">
        <v>638</v>
      </c>
      <c r="C140" s="91"/>
      <c r="D140" s="92">
        <v>20018</v>
      </c>
      <c r="E140" s="92">
        <v>20102</v>
      </c>
      <c r="F140" s="92">
        <v>17737</v>
      </c>
    </row>
    <row r="141" spans="1:6">
      <c r="A141" s="90"/>
      <c r="B141" s="90"/>
      <c r="C141" s="91"/>
      <c r="D141" s="89"/>
      <c r="E141" s="89"/>
      <c r="F141" s="89"/>
    </row>
    <row r="142" spans="1:6">
      <c r="A142" s="88" t="s">
        <v>79</v>
      </c>
      <c r="B142" s="88" t="s">
        <v>250</v>
      </c>
      <c r="C142" s="86"/>
      <c r="D142" s="89">
        <v>4038</v>
      </c>
      <c r="E142" s="89">
        <v>4039</v>
      </c>
      <c r="F142" s="89">
        <v>3562</v>
      </c>
    </row>
    <row r="143" spans="1:6">
      <c r="A143" s="88" t="s">
        <v>82</v>
      </c>
      <c r="B143" s="88" t="s">
        <v>348</v>
      </c>
      <c r="C143" s="86"/>
      <c r="D143" s="89">
        <v>3728</v>
      </c>
      <c r="E143" s="89">
        <v>3729</v>
      </c>
      <c r="F143" s="89">
        <v>3289</v>
      </c>
    </row>
    <row r="144" spans="1:6">
      <c r="A144" s="88" t="s">
        <v>87</v>
      </c>
      <c r="B144" s="88" t="s">
        <v>255</v>
      </c>
      <c r="C144" s="86"/>
      <c r="D144" s="89">
        <v>6348</v>
      </c>
      <c r="E144" s="89">
        <v>6355</v>
      </c>
      <c r="F144" s="89">
        <v>5606</v>
      </c>
    </row>
    <row r="145" spans="1:9">
      <c r="A145" s="88" t="s">
        <v>93</v>
      </c>
      <c r="B145" s="88" t="s">
        <v>258</v>
      </c>
      <c r="C145" s="86"/>
      <c r="D145" s="89">
        <v>2379</v>
      </c>
      <c r="E145" s="89">
        <v>2380</v>
      </c>
      <c r="F145" s="89">
        <v>2099</v>
      </c>
    </row>
    <row r="146" spans="1:9">
      <c r="A146" s="90" t="s">
        <v>639</v>
      </c>
      <c r="B146" s="90" t="s">
        <v>640</v>
      </c>
      <c r="C146" s="91"/>
      <c r="D146" s="92">
        <v>16493</v>
      </c>
      <c r="E146" s="92">
        <v>16503</v>
      </c>
      <c r="F146" s="92">
        <v>14556</v>
      </c>
    </row>
    <row r="147" spans="1:9">
      <c r="A147" s="90"/>
      <c r="B147" s="90"/>
      <c r="C147" s="91"/>
      <c r="D147" s="89"/>
      <c r="E147" s="89"/>
      <c r="F147" s="89"/>
    </row>
    <row r="148" spans="1:9">
      <c r="A148" s="88" t="s">
        <v>57</v>
      </c>
      <c r="B148" s="88" t="s">
        <v>233</v>
      </c>
      <c r="C148" s="86"/>
      <c r="D148" s="89">
        <v>1560</v>
      </c>
      <c r="E148" s="89">
        <v>1560</v>
      </c>
      <c r="F148" s="89">
        <v>1376</v>
      </c>
    </row>
    <row r="149" spans="1:9">
      <c r="A149" s="88" t="s">
        <v>65</v>
      </c>
      <c r="B149" s="88" t="s">
        <v>239</v>
      </c>
      <c r="C149" s="86"/>
      <c r="D149" s="89">
        <v>13767</v>
      </c>
      <c r="E149" s="89">
        <v>13802</v>
      </c>
      <c r="F149" s="89">
        <v>12176</v>
      </c>
    </row>
    <row r="150" spans="1:9">
      <c r="A150" s="90" t="s">
        <v>641</v>
      </c>
      <c r="B150" s="90" t="s">
        <v>642</v>
      </c>
      <c r="C150" s="91"/>
      <c r="D150" s="92">
        <v>15327</v>
      </c>
      <c r="E150" s="92">
        <v>15362</v>
      </c>
      <c r="F150" s="92">
        <v>13552</v>
      </c>
    </row>
    <row r="151" spans="1:9">
      <c r="A151" s="90"/>
      <c r="B151" s="90"/>
      <c r="C151" s="91"/>
      <c r="D151" s="89"/>
      <c r="E151" s="89"/>
      <c r="F151" s="89"/>
    </row>
    <row r="152" spans="1:9">
      <c r="A152" s="93" t="s">
        <v>710</v>
      </c>
      <c r="B152" s="93" t="s">
        <v>643</v>
      </c>
      <c r="C152" s="91"/>
      <c r="D152" s="94">
        <v>225503</v>
      </c>
      <c r="E152" s="94">
        <v>226554</v>
      </c>
      <c r="F152" s="94">
        <v>199917</v>
      </c>
    </row>
    <row r="153" spans="1:9">
      <c r="A153" s="72"/>
      <c r="B153" s="72"/>
      <c r="C153" s="72"/>
      <c r="D153" s="83"/>
      <c r="E153" s="83"/>
      <c r="F153" s="83"/>
      <c r="G153" s="72"/>
      <c r="H153" s="72"/>
    </row>
    <row r="154" spans="1:9" ht="18">
      <c r="A154" s="84" t="s">
        <v>733</v>
      </c>
      <c r="C154" s="72"/>
      <c r="D154" s="83"/>
      <c r="E154" s="83"/>
      <c r="F154" s="83"/>
      <c r="G154" s="72"/>
      <c r="H154" s="72"/>
      <c r="I154" s="72"/>
    </row>
    <row r="155" spans="1:9">
      <c r="A155" s="72"/>
      <c r="B155" s="72"/>
      <c r="C155" s="72"/>
      <c r="D155" s="83"/>
      <c r="E155" s="83"/>
      <c r="F155" s="83"/>
      <c r="G155" s="72"/>
      <c r="H155" s="72"/>
      <c r="I155" s="72"/>
    </row>
    <row r="156" spans="1:9">
      <c r="A156" s="85" t="s">
        <v>95</v>
      </c>
      <c r="B156" s="85" t="s">
        <v>352</v>
      </c>
      <c r="C156" s="86"/>
      <c r="D156" s="87">
        <v>19059</v>
      </c>
      <c r="E156" s="87">
        <v>19078</v>
      </c>
      <c r="F156" s="87">
        <v>16827</v>
      </c>
    </row>
    <row r="157" spans="1:9">
      <c r="A157" s="90" t="s">
        <v>644</v>
      </c>
      <c r="B157" s="90" t="s">
        <v>645</v>
      </c>
      <c r="C157" s="91"/>
      <c r="D157" s="92">
        <v>19059</v>
      </c>
      <c r="E157" s="92">
        <v>19078</v>
      </c>
      <c r="F157" s="92">
        <v>16827</v>
      </c>
    </row>
    <row r="158" spans="1:9">
      <c r="A158" s="90"/>
      <c r="B158" s="90"/>
      <c r="C158" s="91"/>
      <c r="D158" s="89"/>
      <c r="E158" s="89"/>
      <c r="F158" s="89"/>
    </row>
    <row r="159" spans="1:9">
      <c r="A159" s="88" t="s">
        <v>98</v>
      </c>
      <c r="B159" s="88" t="s">
        <v>355</v>
      </c>
      <c r="C159" s="86"/>
      <c r="D159" s="89">
        <v>4958</v>
      </c>
      <c r="E159" s="89">
        <v>4964</v>
      </c>
      <c r="F159" s="89">
        <v>4378</v>
      </c>
    </row>
    <row r="160" spans="1:9">
      <c r="A160" s="88" t="s">
        <v>103</v>
      </c>
      <c r="B160" s="88" t="s">
        <v>264</v>
      </c>
      <c r="C160" s="86"/>
      <c r="D160" s="89">
        <v>3719</v>
      </c>
      <c r="E160" s="89">
        <v>3769</v>
      </c>
      <c r="F160" s="89">
        <v>3330</v>
      </c>
    </row>
    <row r="161" spans="1:6">
      <c r="A161" s="88" t="s">
        <v>104</v>
      </c>
      <c r="B161" s="88" t="s">
        <v>265</v>
      </c>
      <c r="C161" s="86"/>
      <c r="D161" s="89">
        <v>4645</v>
      </c>
      <c r="E161" s="89">
        <v>4646</v>
      </c>
      <c r="F161" s="89">
        <v>4097</v>
      </c>
    </row>
    <row r="162" spans="1:6">
      <c r="A162" s="88" t="s">
        <v>105</v>
      </c>
      <c r="B162" s="88" t="s">
        <v>266</v>
      </c>
      <c r="C162" s="86"/>
      <c r="D162" s="89">
        <v>4956</v>
      </c>
      <c r="E162" s="89">
        <v>4957</v>
      </c>
      <c r="F162" s="89">
        <v>4372</v>
      </c>
    </row>
    <row r="163" spans="1:6">
      <c r="A163" s="88" t="s">
        <v>108</v>
      </c>
      <c r="B163" s="88" t="s">
        <v>269</v>
      </c>
      <c r="C163" s="86"/>
      <c r="D163" s="89">
        <v>3696</v>
      </c>
      <c r="E163" s="89">
        <v>3697</v>
      </c>
      <c r="F163" s="89">
        <v>3260</v>
      </c>
    </row>
    <row r="164" spans="1:6">
      <c r="A164" s="90" t="s">
        <v>646</v>
      </c>
      <c r="B164" s="90" t="s">
        <v>647</v>
      </c>
      <c r="C164" s="91"/>
      <c r="D164" s="92">
        <v>21974</v>
      </c>
      <c r="E164" s="92">
        <v>22033</v>
      </c>
      <c r="F164" s="92">
        <v>19437</v>
      </c>
    </row>
    <row r="165" spans="1:6">
      <c r="A165" s="90"/>
      <c r="B165" s="90"/>
      <c r="C165" s="91"/>
      <c r="D165" s="89"/>
      <c r="E165" s="89"/>
      <c r="F165" s="89"/>
    </row>
    <row r="166" spans="1:6">
      <c r="A166" s="88" t="s">
        <v>97</v>
      </c>
      <c r="B166" s="88" t="s">
        <v>354</v>
      </c>
      <c r="C166" s="86"/>
      <c r="D166" s="89">
        <v>8501</v>
      </c>
      <c r="E166" s="89">
        <v>8520</v>
      </c>
      <c r="F166" s="89">
        <v>7516</v>
      </c>
    </row>
    <row r="167" spans="1:6">
      <c r="A167" s="88" t="s">
        <v>102</v>
      </c>
      <c r="B167" s="88" t="s">
        <v>263</v>
      </c>
      <c r="C167" s="86"/>
      <c r="D167" s="89">
        <v>7159</v>
      </c>
      <c r="E167" s="89">
        <v>7161</v>
      </c>
      <c r="F167" s="89">
        <v>6315</v>
      </c>
    </row>
    <row r="168" spans="1:6">
      <c r="A168" s="88" t="s">
        <v>109</v>
      </c>
      <c r="B168" s="88" t="s">
        <v>270</v>
      </c>
      <c r="C168" s="86"/>
      <c r="D168" s="89">
        <v>5530</v>
      </c>
      <c r="E168" s="89">
        <v>5531</v>
      </c>
      <c r="F168" s="89">
        <v>4878</v>
      </c>
    </row>
    <row r="169" spans="1:6">
      <c r="A169" s="90" t="s">
        <v>648</v>
      </c>
      <c r="B169" s="90" t="s">
        <v>649</v>
      </c>
      <c r="C169" s="91"/>
      <c r="D169" s="92">
        <v>21190</v>
      </c>
      <c r="E169" s="92">
        <v>21212</v>
      </c>
      <c r="F169" s="92">
        <v>18709</v>
      </c>
    </row>
    <row r="170" spans="1:6">
      <c r="A170" s="90"/>
      <c r="B170" s="90"/>
      <c r="C170" s="91"/>
      <c r="D170" s="89"/>
      <c r="E170" s="89"/>
      <c r="F170" s="89"/>
    </row>
    <row r="171" spans="1:6">
      <c r="A171" s="88" t="s">
        <v>94</v>
      </c>
      <c r="B171" s="88" t="s">
        <v>259</v>
      </c>
      <c r="C171" s="86"/>
      <c r="D171" s="89">
        <v>9900</v>
      </c>
      <c r="E171" s="89">
        <v>9908</v>
      </c>
      <c r="F171" s="89">
        <v>8739</v>
      </c>
    </row>
    <row r="172" spans="1:6">
      <c r="A172" s="88" t="s">
        <v>100</v>
      </c>
      <c r="B172" s="88" t="s">
        <v>261</v>
      </c>
      <c r="C172" s="86"/>
      <c r="D172" s="89">
        <v>4737</v>
      </c>
      <c r="E172" s="89">
        <v>4826</v>
      </c>
      <c r="F172" s="89">
        <v>4267</v>
      </c>
    </row>
    <row r="173" spans="1:6">
      <c r="A173" s="88" t="s">
        <v>64</v>
      </c>
      <c r="B173" s="88" t="s">
        <v>238</v>
      </c>
      <c r="C173" s="86"/>
      <c r="D173" s="89">
        <v>5998</v>
      </c>
      <c r="E173" s="89">
        <v>6037</v>
      </c>
      <c r="F173" s="89">
        <v>5329</v>
      </c>
    </row>
    <row r="174" spans="1:6">
      <c r="A174" s="90" t="s">
        <v>650</v>
      </c>
      <c r="B174" s="90" t="s">
        <v>651</v>
      </c>
      <c r="C174" s="91"/>
      <c r="D174" s="92">
        <v>20635</v>
      </c>
      <c r="E174" s="92">
        <v>20771</v>
      </c>
      <c r="F174" s="92">
        <v>18335</v>
      </c>
    </row>
    <row r="175" spans="1:6">
      <c r="A175" s="90"/>
      <c r="B175" s="90"/>
      <c r="C175" s="91"/>
      <c r="D175" s="89"/>
      <c r="E175" s="89"/>
      <c r="F175" s="89"/>
    </row>
    <row r="176" spans="1:6">
      <c r="A176" s="88" t="s">
        <v>96</v>
      </c>
      <c r="B176" s="88" t="s">
        <v>353</v>
      </c>
      <c r="C176" s="86"/>
      <c r="D176" s="89">
        <v>12668</v>
      </c>
      <c r="E176" s="89">
        <v>12712</v>
      </c>
      <c r="F176" s="89">
        <v>11216</v>
      </c>
    </row>
    <row r="177" spans="1:9">
      <c r="A177" s="88" t="s">
        <v>99</v>
      </c>
      <c r="B177" s="88" t="s">
        <v>260</v>
      </c>
      <c r="C177" s="86"/>
      <c r="D177" s="89">
        <v>13297</v>
      </c>
      <c r="E177" s="89">
        <v>13300</v>
      </c>
      <c r="F177" s="89">
        <v>11729</v>
      </c>
    </row>
    <row r="178" spans="1:9">
      <c r="A178" s="88" t="s">
        <v>107</v>
      </c>
      <c r="B178" s="88" t="s">
        <v>268</v>
      </c>
      <c r="C178" s="86"/>
      <c r="D178" s="89">
        <v>6422</v>
      </c>
      <c r="E178" s="89">
        <v>6594</v>
      </c>
      <c r="F178" s="89">
        <v>5836</v>
      </c>
    </row>
    <row r="179" spans="1:9">
      <c r="A179" s="90" t="s">
        <v>652</v>
      </c>
      <c r="B179" s="90" t="s">
        <v>653</v>
      </c>
      <c r="C179" s="91"/>
      <c r="D179" s="92">
        <v>32387</v>
      </c>
      <c r="E179" s="92">
        <v>32606</v>
      </c>
      <c r="F179" s="92">
        <v>28781</v>
      </c>
    </row>
    <row r="180" spans="1:9">
      <c r="A180" s="90"/>
      <c r="B180" s="90"/>
      <c r="C180" s="91"/>
      <c r="D180" s="89"/>
      <c r="E180" s="89"/>
      <c r="F180" s="89"/>
    </row>
    <row r="181" spans="1:9">
      <c r="A181" s="88" t="s">
        <v>179</v>
      </c>
      <c r="B181" s="88" t="s">
        <v>369</v>
      </c>
      <c r="C181" s="86"/>
      <c r="D181" s="89">
        <v>5757</v>
      </c>
      <c r="E181" s="89">
        <v>5774</v>
      </c>
      <c r="F181" s="89">
        <v>5094</v>
      </c>
    </row>
    <row r="182" spans="1:9">
      <c r="A182" s="88" t="s">
        <v>180</v>
      </c>
      <c r="B182" s="88" t="s">
        <v>370</v>
      </c>
      <c r="C182" s="86"/>
      <c r="D182" s="89">
        <v>3882</v>
      </c>
      <c r="E182" s="89">
        <v>3883</v>
      </c>
      <c r="F182" s="89">
        <v>3424</v>
      </c>
    </row>
    <row r="183" spans="1:9">
      <c r="A183" s="88" t="s">
        <v>101</v>
      </c>
      <c r="B183" s="88" t="s">
        <v>262</v>
      </c>
      <c r="C183" s="86"/>
      <c r="D183" s="89">
        <v>8338</v>
      </c>
      <c r="E183" s="89">
        <v>8347</v>
      </c>
      <c r="F183" s="89">
        <v>7362</v>
      </c>
    </row>
    <row r="184" spans="1:9">
      <c r="A184" s="88" t="s">
        <v>181</v>
      </c>
      <c r="B184" s="88" t="s">
        <v>329</v>
      </c>
      <c r="C184" s="86"/>
      <c r="D184" s="89">
        <v>3919</v>
      </c>
      <c r="E184" s="89">
        <v>3933</v>
      </c>
      <c r="F184" s="89">
        <v>3470</v>
      </c>
    </row>
    <row r="185" spans="1:9">
      <c r="A185" s="88" t="s">
        <v>106</v>
      </c>
      <c r="B185" s="88" t="s">
        <v>267</v>
      </c>
      <c r="C185" s="86"/>
      <c r="D185" s="89">
        <v>3716</v>
      </c>
      <c r="E185" s="89">
        <v>3717</v>
      </c>
      <c r="F185" s="89">
        <v>3278</v>
      </c>
    </row>
    <row r="186" spans="1:9">
      <c r="A186" s="90" t="s">
        <v>654</v>
      </c>
      <c r="B186" s="90" t="s">
        <v>655</v>
      </c>
      <c r="C186" s="91"/>
      <c r="D186" s="92">
        <v>25612</v>
      </c>
      <c r="E186" s="92">
        <v>25654</v>
      </c>
      <c r="F186" s="92">
        <v>22628</v>
      </c>
    </row>
    <row r="187" spans="1:9">
      <c r="A187" s="90"/>
      <c r="B187" s="90"/>
      <c r="C187" s="91"/>
      <c r="D187" s="89"/>
      <c r="E187" s="89"/>
      <c r="F187" s="89"/>
    </row>
    <row r="188" spans="1:9">
      <c r="A188" s="93" t="s">
        <v>711</v>
      </c>
      <c r="B188" s="93" t="s">
        <v>656</v>
      </c>
      <c r="C188" s="91"/>
      <c r="D188" s="94">
        <v>140857</v>
      </c>
      <c r="E188" s="94">
        <v>141354</v>
      </c>
      <c r="F188" s="94">
        <v>124717</v>
      </c>
    </row>
    <row r="189" spans="1:9">
      <c r="A189" s="72"/>
      <c r="B189" s="72"/>
      <c r="C189" s="72"/>
      <c r="D189" s="83"/>
      <c r="E189" s="83"/>
      <c r="F189" s="83"/>
      <c r="G189" s="72"/>
    </row>
    <row r="190" spans="1:9" ht="18">
      <c r="A190" s="84" t="s">
        <v>734</v>
      </c>
      <c r="C190" s="72"/>
      <c r="D190" s="83"/>
      <c r="E190" s="83"/>
      <c r="F190" s="83"/>
      <c r="G190" s="72"/>
      <c r="H190" s="72"/>
      <c r="I190" s="72"/>
    </row>
    <row r="191" spans="1:9">
      <c r="A191" s="72"/>
      <c r="B191" s="72"/>
      <c r="C191" s="72"/>
      <c r="D191" s="83"/>
      <c r="E191" s="83"/>
      <c r="F191" s="83"/>
      <c r="G191" s="72"/>
      <c r="H191" s="72"/>
      <c r="I191" s="72"/>
    </row>
    <row r="192" spans="1:9">
      <c r="A192" s="85" t="s">
        <v>113</v>
      </c>
      <c r="B192" s="85" t="s">
        <v>273</v>
      </c>
      <c r="C192" s="86"/>
      <c r="D192" s="87">
        <v>7078</v>
      </c>
      <c r="E192" s="87">
        <v>7306</v>
      </c>
      <c r="F192" s="87">
        <v>6470</v>
      </c>
    </row>
    <row r="193" spans="1:6">
      <c r="A193" s="88" t="s">
        <v>141</v>
      </c>
      <c r="B193" s="88" t="s">
        <v>298</v>
      </c>
      <c r="C193" s="86"/>
      <c r="D193" s="89">
        <v>4534</v>
      </c>
      <c r="E193" s="89">
        <v>4535</v>
      </c>
      <c r="F193" s="89">
        <v>3999</v>
      </c>
    </row>
    <row r="194" spans="1:6">
      <c r="A194" s="88" t="s">
        <v>118</v>
      </c>
      <c r="B194" s="88" t="s">
        <v>277</v>
      </c>
      <c r="C194" s="86"/>
      <c r="D194" s="89">
        <v>8299</v>
      </c>
      <c r="E194" s="89">
        <v>8301</v>
      </c>
      <c r="F194" s="89">
        <v>7321</v>
      </c>
    </row>
    <row r="195" spans="1:6">
      <c r="A195" s="88" t="s">
        <v>122</v>
      </c>
      <c r="B195" s="88" t="s">
        <v>358</v>
      </c>
      <c r="C195" s="86"/>
      <c r="D195" s="89">
        <v>3861</v>
      </c>
      <c r="E195" s="89">
        <v>3862</v>
      </c>
      <c r="F195" s="89">
        <v>3406</v>
      </c>
    </row>
    <row r="196" spans="1:6">
      <c r="A196" s="88" t="s">
        <v>124</v>
      </c>
      <c r="B196" s="88" t="s">
        <v>282</v>
      </c>
      <c r="C196" s="86"/>
      <c r="D196" s="89">
        <v>5283</v>
      </c>
      <c r="E196" s="89">
        <v>5284</v>
      </c>
      <c r="F196" s="89">
        <v>4660</v>
      </c>
    </row>
    <row r="197" spans="1:6">
      <c r="A197" s="88" t="s">
        <v>126</v>
      </c>
      <c r="B197" s="88" t="s">
        <v>284</v>
      </c>
      <c r="C197" s="86"/>
      <c r="D197" s="89">
        <v>6370</v>
      </c>
      <c r="E197" s="89">
        <v>6390</v>
      </c>
      <c r="F197" s="89">
        <v>5638</v>
      </c>
    </row>
    <row r="198" spans="1:6">
      <c r="A198" s="88" t="s">
        <v>120</v>
      </c>
      <c r="B198" s="88" t="s">
        <v>279</v>
      </c>
      <c r="C198" s="86"/>
      <c r="D198" s="89">
        <v>6105</v>
      </c>
      <c r="E198" s="89">
        <v>6106</v>
      </c>
      <c r="F198" s="89">
        <v>5385</v>
      </c>
    </row>
    <row r="199" spans="1:6">
      <c r="A199" s="88" t="s">
        <v>140</v>
      </c>
      <c r="B199" s="88" t="s">
        <v>531</v>
      </c>
      <c r="C199" s="86"/>
      <c r="D199" s="89">
        <v>4959</v>
      </c>
      <c r="E199" s="89">
        <v>4960</v>
      </c>
      <c r="F199" s="89">
        <v>4374</v>
      </c>
    </row>
    <row r="200" spans="1:6">
      <c r="A200" s="90" t="s">
        <v>657</v>
      </c>
      <c r="B200" s="90" t="s">
        <v>658</v>
      </c>
      <c r="C200" s="91"/>
      <c r="D200" s="92">
        <v>46489</v>
      </c>
      <c r="E200" s="92">
        <v>46744</v>
      </c>
      <c r="F200" s="92">
        <v>41253</v>
      </c>
    </row>
    <row r="201" spans="1:6">
      <c r="A201" s="90"/>
      <c r="B201" s="90"/>
      <c r="C201" s="91"/>
      <c r="D201" s="89"/>
      <c r="E201" s="89"/>
      <c r="F201" s="89"/>
    </row>
    <row r="202" spans="1:6">
      <c r="A202" s="88" t="s">
        <v>111</v>
      </c>
      <c r="B202" s="88" t="s">
        <v>271</v>
      </c>
      <c r="C202" s="86"/>
      <c r="D202" s="89">
        <v>8783</v>
      </c>
      <c r="E202" s="89">
        <v>8800</v>
      </c>
      <c r="F202" s="89">
        <v>7763</v>
      </c>
    </row>
    <row r="203" spans="1:6">
      <c r="A203" s="88" t="s">
        <v>115</v>
      </c>
      <c r="B203" s="88" t="s">
        <v>275</v>
      </c>
      <c r="C203" s="86"/>
      <c r="D203" s="89">
        <v>5544</v>
      </c>
      <c r="E203" s="89">
        <v>5580</v>
      </c>
      <c r="F203" s="89">
        <v>4925</v>
      </c>
    </row>
    <row r="204" spans="1:6">
      <c r="A204" s="88" t="s">
        <v>119</v>
      </c>
      <c r="B204" s="88" t="s">
        <v>278</v>
      </c>
      <c r="C204" s="86"/>
      <c r="D204" s="89">
        <v>7143</v>
      </c>
      <c r="E204" s="89">
        <v>7175</v>
      </c>
      <c r="F204" s="89">
        <v>6331</v>
      </c>
    </row>
    <row r="205" spans="1:6">
      <c r="A205" s="88" t="s">
        <v>123</v>
      </c>
      <c r="B205" s="88" t="s">
        <v>281</v>
      </c>
      <c r="C205" s="86"/>
      <c r="D205" s="89">
        <v>6398</v>
      </c>
      <c r="E205" s="89">
        <v>6399</v>
      </c>
      <c r="F205" s="89">
        <v>5644</v>
      </c>
    </row>
    <row r="206" spans="1:6">
      <c r="A206" s="88" t="s">
        <v>127</v>
      </c>
      <c r="B206" s="88" t="s">
        <v>285</v>
      </c>
      <c r="C206" s="86"/>
      <c r="D206" s="89">
        <v>5060</v>
      </c>
      <c r="E206" s="89">
        <v>5077</v>
      </c>
      <c r="F206" s="89">
        <v>4479</v>
      </c>
    </row>
    <row r="207" spans="1:6">
      <c r="A207" s="90" t="s">
        <v>659</v>
      </c>
      <c r="B207" s="90" t="s">
        <v>660</v>
      </c>
      <c r="C207" s="91"/>
      <c r="D207" s="92">
        <v>32928</v>
      </c>
      <c r="E207" s="92">
        <v>33031</v>
      </c>
      <c r="F207" s="92">
        <v>29142</v>
      </c>
    </row>
    <row r="208" spans="1:6">
      <c r="A208" s="90"/>
      <c r="B208" s="90"/>
      <c r="C208" s="91"/>
      <c r="D208" s="89"/>
      <c r="E208" s="89"/>
      <c r="F208" s="89"/>
    </row>
    <row r="209" spans="1:6">
      <c r="A209" s="88" t="s">
        <v>110</v>
      </c>
      <c r="B209" s="88" t="s">
        <v>356</v>
      </c>
      <c r="C209" s="86"/>
      <c r="D209" s="89">
        <v>4602</v>
      </c>
      <c r="E209" s="89">
        <v>4605</v>
      </c>
      <c r="F209" s="89">
        <v>4061</v>
      </c>
    </row>
    <row r="210" spans="1:6">
      <c r="A210" s="88" t="s">
        <v>116</v>
      </c>
      <c r="B210" s="88" t="s">
        <v>357</v>
      </c>
      <c r="C210" s="86"/>
      <c r="D210" s="89">
        <v>6253</v>
      </c>
      <c r="E210" s="89">
        <v>6254</v>
      </c>
      <c r="F210" s="89">
        <v>5516</v>
      </c>
    </row>
    <row r="211" spans="1:6">
      <c r="A211" s="88" t="s">
        <v>125</v>
      </c>
      <c r="B211" s="88" t="s">
        <v>283</v>
      </c>
      <c r="C211" s="86"/>
      <c r="D211" s="89">
        <v>5779</v>
      </c>
      <c r="E211" s="89">
        <v>5782</v>
      </c>
      <c r="F211" s="89">
        <v>5100</v>
      </c>
    </row>
    <row r="212" spans="1:6">
      <c r="A212" s="88" t="s">
        <v>131</v>
      </c>
      <c r="B212" s="88" t="s">
        <v>289</v>
      </c>
      <c r="C212" s="86"/>
      <c r="D212" s="89">
        <v>7619</v>
      </c>
      <c r="E212" s="89">
        <v>7621</v>
      </c>
      <c r="F212" s="89">
        <v>6721</v>
      </c>
    </row>
    <row r="213" spans="1:6">
      <c r="A213" s="88" t="s">
        <v>132</v>
      </c>
      <c r="B213" s="88" t="s">
        <v>290</v>
      </c>
      <c r="C213" s="86"/>
      <c r="D213" s="89">
        <v>6574</v>
      </c>
      <c r="E213" s="89">
        <v>6575</v>
      </c>
      <c r="F213" s="89">
        <v>5799</v>
      </c>
    </row>
    <row r="214" spans="1:6">
      <c r="A214" s="88" t="s">
        <v>137</v>
      </c>
      <c r="B214" s="88" t="s">
        <v>295</v>
      </c>
      <c r="C214" s="86"/>
      <c r="D214" s="89">
        <v>6463</v>
      </c>
      <c r="E214" s="89">
        <v>6464</v>
      </c>
      <c r="F214" s="89">
        <v>5701</v>
      </c>
    </row>
    <row r="215" spans="1:6">
      <c r="A215" s="88" t="s">
        <v>138</v>
      </c>
      <c r="B215" s="88" t="s">
        <v>296</v>
      </c>
      <c r="C215" s="86"/>
      <c r="D215" s="89">
        <v>6300</v>
      </c>
      <c r="E215" s="89">
        <v>6301</v>
      </c>
      <c r="F215" s="89">
        <v>5557</v>
      </c>
    </row>
    <row r="216" spans="1:6">
      <c r="A216" s="90" t="s">
        <v>661</v>
      </c>
      <c r="B216" s="90" t="s">
        <v>662</v>
      </c>
      <c r="C216" s="91"/>
      <c r="D216" s="92">
        <v>43590</v>
      </c>
      <c r="E216" s="92">
        <v>43602</v>
      </c>
      <c r="F216" s="92">
        <v>38455</v>
      </c>
    </row>
    <row r="217" spans="1:6">
      <c r="A217" s="90"/>
      <c r="B217" s="90"/>
      <c r="C217" s="91"/>
      <c r="D217" s="89"/>
      <c r="E217" s="89"/>
      <c r="F217" s="89"/>
    </row>
    <row r="218" spans="1:6">
      <c r="A218" s="88" t="s">
        <v>112</v>
      </c>
      <c r="B218" s="88" t="s">
        <v>272</v>
      </c>
      <c r="C218" s="86"/>
      <c r="D218" s="89">
        <v>5136</v>
      </c>
      <c r="E218" s="89">
        <v>5299</v>
      </c>
      <c r="F218" s="89">
        <v>4693</v>
      </c>
    </row>
    <row r="219" spans="1:6">
      <c r="A219" s="88" t="s">
        <v>114</v>
      </c>
      <c r="B219" s="88" t="s">
        <v>274</v>
      </c>
      <c r="C219" s="86"/>
      <c r="D219" s="89">
        <v>7315</v>
      </c>
      <c r="E219" s="89">
        <v>7340</v>
      </c>
      <c r="F219" s="89">
        <v>6476</v>
      </c>
    </row>
    <row r="220" spans="1:6">
      <c r="A220" s="88" t="s">
        <v>121</v>
      </c>
      <c r="B220" s="88" t="s">
        <v>280</v>
      </c>
      <c r="C220" s="86"/>
      <c r="D220" s="89">
        <v>6119</v>
      </c>
      <c r="E220" s="89">
        <v>6120</v>
      </c>
      <c r="F220" s="89">
        <v>5398</v>
      </c>
    </row>
    <row r="221" spans="1:6">
      <c r="A221" s="88" t="s">
        <v>129</v>
      </c>
      <c r="B221" s="88" t="s">
        <v>287</v>
      </c>
      <c r="C221" s="86"/>
      <c r="D221" s="89">
        <v>7684</v>
      </c>
      <c r="E221" s="89">
        <v>7703</v>
      </c>
      <c r="F221" s="89">
        <v>6795</v>
      </c>
    </row>
    <row r="222" spans="1:6">
      <c r="A222" s="88" t="s">
        <v>130</v>
      </c>
      <c r="B222" s="88" t="s">
        <v>288</v>
      </c>
      <c r="C222" s="86"/>
      <c r="D222" s="89">
        <v>6694</v>
      </c>
      <c r="E222" s="89">
        <v>6696</v>
      </c>
      <c r="F222" s="89">
        <v>5905</v>
      </c>
    </row>
    <row r="223" spans="1:6">
      <c r="A223" s="88" t="s">
        <v>134</v>
      </c>
      <c r="B223" s="88" t="s">
        <v>292</v>
      </c>
      <c r="C223" s="86"/>
      <c r="D223" s="89">
        <v>6533</v>
      </c>
      <c r="E223" s="89">
        <v>6537</v>
      </c>
      <c r="F223" s="89">
        <v>5766</v>
      </c>
    </row>
    <row r="224" spans="1:6">
      <c r="A224" s="90" t="s">
        <v>663</v>
      </c>
      <c r="B224" s="90" t="s">
        <v>664</v>
      </c>
      <c r="C224" s="91"/>
      <c r="D224" s="92">
        <v>39481</v>
      </c>
      <c r="E224" s="92">
        <v>39695</v>
      </c>
      <c r="F224" s="92">
        <v>35033</v>
      </c>
    </row>
    <row r="225" spans="1:9">
      <c r="A225" s="90"/>
      <c r="B225" s="90"/>
      <c r="C225" s="91"/>
      <c r="D225" s="89"/>
      <c r="E225" s="89"/>
      <c r="F225" s="89"/>
    </row>
    <row r="226" spans="1:9">
      <c r="A226" s="88" t="s">
        <v>117</v>
      </c>
      <c r="B226" s="88" t="s">
        <v>276</v>
      </c>
      <c r="C226" s="86"/>
      <c r="D226" s="89">
        <v>8406</v>
      </c>
      <c r="E226" s="89">
        <v>8408</v>
      </c>
      <c r="F226" s="89">
        <v>7415</v>
      </c>
    </row>
    <row r="227" spans="1:9">
      <c r="A227" s="88" t="s">
        <v>128</v>
      </c>
      <c r="B227" s="88" t="s">
        <v>286</v>
      </c>
      <c r="C227" s="86"/>
      <c r="D227" s="89">
        <v>4315</v>
      </c>
      <c r="E227" s="89">
        <v>4316</v>
      </c>
      <c r="F227" s="89">
        <v>3806</v>
      </c>
    </row>
    <row r="228" spans="1:9">
      <c r="A228" s="88" t="s">
        <v>135</v>
      </c>
      <c r="B228" s="88" t="s">
        <v>293</v>
      </c>
      <c r="C228" s="86"/>
      <c r="D228" s="89">
        <v>4445</v>
      </c>
      <c r="E228" s="89">
        <v>4474</v>
      </c>
      <c r="F228" s="89">
        <v>3949</v>
      </c>
    </row>
    <row r="229" spans="1:9">
      <c r="A229" s="88" t="s">
        <v>133</v>
      </c>
      <c r="B229" s="88" t="s">
        <v>291</v>
      </c>
      <c r="C229" s="86"/>
      <c r="D229" s="89">
        <v>4335</v>
      </c>
      <c r="E229" s="89">
        <v>4336</v>
      </c>
      <c r="F229" s="89">
        <v>3824</v>
      </c>
    </row>
    <row r="230" spans="1:9">
      <c r="A230" s="88" t="s">
        <v>136</v>
      </c>
      <c r="B230" s="88" t="s">
        <v>294</v>
      </c>
      <c r="C230" s="86"/>
      <c r="D230" s="89">
        <v>4141</v>
      </c>
      <c r="E230" s="89">
        <v>4175</v>
      </c>
      <c r="F230" s="89">
        <v>3686</v>
      </c>
    </row>
    <row r="231" spans="1:9">
      <c r="A231" s="88" t="s">
        <v>139</v>
      </c>
      <c r="B231" s="88" t="s">
        <v>297</v>
      </c>
      <c r="C231" s="86"/>
      <c r="D231" s="89">
        <v>7521</v>
      </c>
      <c r="E231" s="89">
        <v>7523</v>
      </c>
      <c r="F231" s="89">
        <v>6634</v>
      </c>
    </row>
    <row r="232" spans="1:9">
      <c r="A232" s="90" t="s">
        <v>665</v>
      </c>
      <c r="B232" s="90" t="s">
        <v>666</v>
      </c>
      <c r="C232" s="91"/>
      <c r="D232" s="92">
        <v>33163</v>
      </c>
      <c r="E232" s="92">
        <v>33232</v>
      </c>
      <c r="F232" s="92">
        <v>29314</v>
      </c>
    </row>
    <row r="233" spans="1:9">
      <c r="A233" s="90"/>
      <c r="B233" s="90"/>
      <c r="C233" s="91"/>
      <c r="D233" s="89"/>
      <c r="E233" s="89"/>
      <c r="F233" s="89"/>
    </row>
    <row r="234" spans="1:9">
      <c r="A234" s="93" t="s">
        <v>667</v>
      </c>
      <c r="B234" s="93" t="s">
        <v>668</v>
      </c>
      <c r="C234" s="91"/>
      <c r="D234" s="94">
        <v>195651</v>
      </c>
      <c r="E234" s="94">
        <v>196304</v>
      </c>
      <c r="F234" s="94">
        <v>173197</v>
      </c>
    </row>
    <row r="235" spans="1:9">
      <c r="A235" s="72"/>
      <c r="B235" s="72"/>
      <c r="C235" s="72"/>
      <c r="D235" s="83"/>
      <c r="E235" s="83"/>
      <c r="F235" s="83"/>
      <c r="G235" s="72"/>
      <c r="H235" s="72"/>
    </row>
    <row r="236" spans="1:9" ht="18">
      <c r="A236" s="84" t="s">
        <v>735</v>
      </c>
      <c r="B236" s="95"/>
      <c r="C236" s="72"/>
      <c r="D236" s="83"/>
      <c r="E236" s="83"/>
      <c r="F236" s="83"/>
      <c r="G236" s="72"/>
      <c r="H236" s="72"/>
      <c r="I236" s="72"/>
    </row>
    <row r="237" spans="1:9">
      <c r="A237" s="72"/>
      <c r="B237" s="72"/>
      <c r="C237" s="72"/>
      <c r="D237" s="83"/>
      <c r="E237" s="83"/>
      <c r="F237" s="83"/>
      <c r="G237" s="72"/>
      <c r="H237" s="72"/>
      <c r="I237" s="72"/>
    </row>
    <row r="238" spans="1:9">
      <c r="A238" s="85" t="s">
        <v>142</v>
      </c>
      <c r="B238" s="85" t="s">
        <v>299</v>
      </c>
      <c r="C238" s="86"/>
      <c r="D238" s="87">
        <v>2755</v>
      </c>
      <c r="E238" s="87">
        <v>2761</v>
      </c>
      <c r="F238" s="87">
        <v>2435</v>
      </c>
    </row>
    <row r="239" spans="1:9">
      <c r="A239" s="88" t="s">
        <v>144</v>
      </c>
      <c r="B239" s="88" t="s">
        <v>360</v>
      </c>
      <c r="C239" s="86"/>
      <c r="D239" s="89">
        <v>4539</v>
      </c>
      <c r="E239" s="89">
        <v>4540</v>
      </c>
      <c r="F239" s="89">
        <v>4004</v>
      </c>
    </row>
    <row r="240" spans="1:9">
      <c r="A240" s="88" t="s">
        <v>148</v>
      </c>
      <c r="B240" s="88" t="s">
        <v>362</v>
      </c>
      <c r="C240" s="86"/>
      <c r="D240" s="89">
        <v>5654</v>
      </c>
      <c r="E240" s="89">
        <v>5666</v>
      </c>
      <c r="F240" s="89">
        <v>4998</v>
      </c>
    </row>
    <row r="241" spans="1:6">
      <c r="A241" s="88" t="s">
        <v>152</v>
      </c>
      <c r="B241" s="88" t="s">
        <v>303</v>
      </c>
      <c r="C241" s="86"/>
      <c r="D241" s="89">
        <v>6495</v>
      </c>
      <c r="E241" s="89">
        <v>6506</v>
      </c>
      <c r="F241" s="89">
        <v>5739</v>
      </c>
    </row>
    <row r="242" spans="1:6">
      <c r="A242" s="88" t="s">
        <v>155</v>
      </c>
      <c r="B242" s="88" t="s">
        <v>305</v>
      </c>
      <c r="C242" s="86"/>
      <c r="D242" s="89">
        <v>4393</v>
      </c>
      <c r="E242" s="89">
        <v>4394</v>
      </c>
      <c r="F242" s="89">
        <v>3875</v>
      </c>
    </row>
    <row r="243" spans="1:6">
      <c r="A243" s="88" t="s">
        <v>157</v>
      </c>
      <c r="B243" s="88" t="s">
        <v>307</v>
      </c>
      <c r="C243" s="86"/>
      <c r="D243" s="89">
        <v>2422</v>
      </c>
      <c r="E243" s="89">
        <v>2426</v>
      </c>
      <c r="F243" s="89">
        <v>2139</v>
      </c>
    </row>
    <row r="244" spans="1:6">
      <c r="A244" s="88" t="s">
        <v>158</v>
      </c>
      <c r="B244" s="88" t="s">
        <v>308</v>
      </c>
      <c r="C244" s="86"/>
      <c r="D244" s="89">
        <v>3095</v>
      </c>
      <c r="E244" s="89">
        <v>3098</v>
      </c>
      <c r="F244" s="89">
        <v>2732</v>
      </c>
    </row>
    <row r="245" spans="1:6">
      <c r="A245" s="88" t="s">
        <v>183</v>
      </c>
      <c r="B245" s="88" t="s">
        <v>331</v>
      </c>
      <c r="C245" s="86"/>
      <c r="D245" s="89">
        <v>10597</v>
      </c>
      <c r="E245" s="89">
        <v>10630</v>
      </c>
      <c r="F245" s="89">
        <v>9379</v>
      </c>
    </row>
    <row r="246" spans="1:6">
      <c r="A246" s="90" t="s">
        <v>669</v>
      </c>
      <c r="B246" s="90" t="s">
        <v>670</v>
      </c>
      <c r="C246" s="91"/>
      <c r="D246" s="92">
        <v>39950</v>
      </c>
      <c r="E246" s="92">
        <v>40021</v>
      </c>
      <c r="F246" s="92">
        <v>35301</v>
      </c>
    </row>
    <row r="247" spans="1:6">
      <c r="A247" s="90"/>
      <c r="B247" s="90"/>
      <c r="C247" s="91"/>
      <c r="D247" s="89"/>
      <c r="E247" s="89"/>
      <c r="F247" s="89"/>
    </row>
    <row r="248" spans="1:6">
      <c r="A248" s="88" t="s">
        <v>143</v>
      </c>
      <c r="B248" s="88" t="s">
        <v>359</v>
      </c>
      <c r="C248" s="86"/>
      <c r="D248" s="89">
        <v>6384</v>
      </c>
      <c r="E248" s="89">
        <v>6421</v>
      </c>
      <c r="F248" s="89">
        <v>5667</v>
      </c>
    </row>
    <row r="249" spans="1:6">
      <c r="A249" s="88" t="s">
        <v>146</v>
      </c>
      <c r="B249" s="88" t="s">
        <v>300</v>
      </c>
      <c r="C249" s="86"/>
      <c r="D249" s="89">
        <v>10564</v>
      </c>
      <c r="E249" s="89">
        <v>10808</v>
      </c>
      <c r="F249" s="89">
        <v>9561</v>
      </c>
    </row>
    <row r="250" spans="1:6">
      <c r="A250" s="88" t="s">
        <v>147</v>
      </c>
      <c r="B250" s="88" t="s">
        <v>301</v>
      </c>
      <c r="C250" s="86"/>
      <c r="D250" s="89">
        <v>2819</v>
      </c>
      <c r="E250" s="89">
        <v>2931</v>
      </c>
      <c r="F250" s="89">
        <v>2598</v>
      </c>
    </row>
    <row r="251" spans="1:6">
      <c r="A251" s="88" t="s">
        <v>149</v>
      </c>
      <c r="B251" s="88" t="s">
        <v>302</v>
      </c>
      <c r="C251" s="86"/>
      <c r="D251" s="89">
        <v>3848</v>
      </c>
      <c r="E251" s="89">
        <v>3849</v>
      </c>
      <c r="F251" s="89">
        <v>3394</v>
      </c>
    </row>
    <row r="252" spans="1:6">
      <c r="A252" s="88" t="s">
        <v>145</v>
      </c>
      <c r="B252" s="88" t="s">
        <v>361</v>
      </c>
      <c r="C252" s="86"/>
      <c r="D252" s="89">
        <v>4098</v>
      </c>
      <c r="E252" s="89">
        <v>4099</v>
      </c>
      <c r="F252" s="89">
        <v>3615</v>
      </c>
    </row>
    <row r="253" spans="1:6">
      <c r="A253" s="88" t="s">
        <v>151</v>
      </c>
      <c r="B253" s="88" t="s">
        <v>364</v>
      </c>
      <c r="C253" s="86"/>
      <c r="D253" s="89">
        <v>4014</v>
      </c>
      <c r="E253" s="89">
        <v>4029</v>
      </c>
      <c r="F253" s="89">
        <v>3555</v>
      </c>
    </row>
    <row r="254" spans="1:6">
      <c r="A254" s="88" t="s">
        <v>184</v>
      </c>
      <c r="B254" s="88" t="s">
        <v>332</v>
      </c>
      <c r="C254" s="86"/>
      <c r="D254" s="89">
        <v>3674</v>
      </c>
      <c r="E254" s="89">
        <v>3703</v>
      </c>
      <c r="F254" s="89">
        <v>3269</v>
      </c>
    </row>
    <row r="255" spans="1:6">
      <c r="A255" s="88" t="s">
        <v>153</v>
      </c>
      <c r="B255" s="88" t="s">
        <v>365</v>
      </c>
      <c r="C255" s="86"/>
      <c r="D255" s="89">
        <v>4983</v>
      </c>
      <c r="E255" s="89">
        <v>4984</v>
      </c>
      <c r="F255" s="89">
        <v>4396</v>
      </c>
    </row>
    <row r="256" spans="1:6">
      <c r="A256" s="90" t="s">
        <v>671</v>
      </c>
      <c r="B256" s="90" t="s">
        <v>672</v>
      </c>
      <c r="C256" s="91"/>
      <c r="D256" s="92">
        <v>40384</v>
      </c>
      <c r="E256" s="92">
        <v>40824</v>
      </c>
      <c r="F256" s="92">
        <v>36055</v>
      </c>
    </row>
    <row r="257" spans="1:6">
      <c r="A257" s="90"/>
      <c r="B257" s="90"/>
      <c r="C257" s="91"/>
      <c r="D257" s="89"/>
      <c r="E257" s="89"/>
      <c r="F257" s="89"/>
    </row>
    <row r="258" spans="1:6">
      <c r="A258" s="88" t="s">
        <v>375</v>
      </c>
      <c r="B258" s="88" t="s">
        <v>736</v>
      </c>
      <c r="C258" s="86"/>
      <c r="D258" s="89">
        <v>9401</v>
      </c>
      <c r="E258" s="89">
        <v>9450</v>
      </c>
      <c r="F258" s="89">
        <v>8340</v>
      </c>
    </row>
    <row r="259" spans="1:6">
      <c r="A259" s="88" t="s">
        <v>185</v>
      </c>
      <c r="B259" s="88" t="s">
        <v>371</v>
      </c>
      <c r="C259" s="86"/>
      <c r="D259" s="89">
        <v>4663</v>
      </c>
      <c r="E259" s="89">
        <v>4689</v>
      </c>
      <c r="F259" s="89">
        <v>4138</v>
      </c>
    </row>
    <row r="260" spans="1:6">
      <c r="A260" s="88" t="s">
        <v>156</v>
      </c>
      <c r="B260" s="88" t="s">
        <v>306</v>
      </c>
      <c r="C260" s="86"/>
      <c r="D260" s="89">
        <v>1979</v>
      </c>
      <c r="E260" s="89">
        <v>1979</v>
      </c>
      <c r="F260" s="89">
        <v>1746</v>
      </c>
    </row>
    <row r="261" spans="1:6">
      <c r="A261" s="90" t="s">
        <v>673</v>
      </c>
      <c r="B261" s="90" t="s">
        <v>674</v>
      </c>
      <c r="C261" s="91"/>
      <c r="D261" s="92">
        <v>16043</v>
      </c>
      <c r="E261" s="92">
        <v>16118</v>
      </c>
      <c r="F261" s="92">
        <v>14224</v>
      </c>
    </row>
    <row r="262" spans="1:6">
      <c r="A262" s="90"/>
      <c r="B262" s="90"/>
      <c r="C262" s="91"/>
      <c r="D262" s="89"/>
      <c r="E262" s="89"/>
      <c r="F262" s="89"/>
    </row>
    <row r="263" spans="1:6">
      <c r="A263" s="88" t="s">
        <v>150</v>
      </c>
      <c r="B263" s="88" t="s">
        <v>363</v>
      </c>
      <c r="C263" s="86"/>
      <c r="D263" s="89">
        <v>4914</v>
      </c>
      <c r="E263" s="89">
        <v>4915</v>
      </c>
      <c r="F263" s="89">
        <v>4335</v>
      </c>
    </row>
    <row r="264" spans="1:6">
      <c r="A264" s="88" t="s">
        <v>154</v>
      </c>
      <c r="B264" s="88" t="s">
        <v>304</v>
      </c>
      <c r="C264" s="86"/>
      <c r="D264" s="89">
        <v>7619</v>
      </c>
      <c r="E264" s="89">
        <v>7664</v>
      </c>
      <c r="F264" s="89">
        <v>6764</v>
      </c>
    </row>
    <row r="265" spans="1:6">
      <c r="A265" s="88" t="s">
        <v>182</v>
      </c>
      <c r="B265" s="88" t="s">
        <v>330</v>
      </c>
      <c r="C265" s="86"/>
      <c r="D265" s="89">
        <v>6402</v>
      </c>
      <c r="E265" s="89">
        <v>6434</v>
      </c>
      <c r="F265" s="89">
        <v>5678</v>
      </c>
    </row>
    <row r="266" spans="1:6">
      <c r="A266" s="90" t="s">
        <v>675</v>
      </c>
      <c r="B266" s="90" t="s">
        <v>676</v>
      </c>
      <c r="C266" s="91"/>
      <c r="D266" s="92">
        <v>18935</v>
      </c>
      <c r="E266" s="92">
        <v>19013</v>
      </c>
      <c r="F266" s="92">
        <v>16777</v>
      </c>
    </row>
    <row r="267" spans="1:6">
      <c r="A267" s="90"/>
      <c r="B267" s="90"/>
      <c r="C267" s="91"/>
      <c r="D267" s="89"/>
      <c r="E267" s="89"/>
      <c r="F267" s="89"/>
    </row>
    <row r="268" spans="1:6">
      <c r="A268" s="88" t="s">
        <v>160</v>
      </c>
      <c r="B268" s="88" t="s">
        <v>366</v>
      </c>
      <c r="C268" s="86"/>
      <c r="D268" s="89">
        <v>4462</v>
      </c>
      <c r="E268" s="89">
        <v>4463</v>
      </c>
      <c r="F268" s="89">
        <v>3936</v>
      </c>
    </row>
    <row r="269" spans="1:6">
      <c r="A269" s="88" t="s">
        <v>161</v>
      </c>
      <c r="B269" s="88" t="s">
        <v>535</v>
      </c>
      <c r="C269" s="86"/>
      <c r="D269" s="89">
        <v>3081</v>
      </c>
      <c r="E269" s="89">
        <v>3082</v>
      </c>
      <c r="F269" s="89">
        <v>2718</v>
      </c>
    </row>
    <row r="270" spans="1:6">
      <c r="A270" s="88" t="s">
        <v>159</v>
      </c>
      <c r="B270" s="88" t="s">
        <v>309</v>
      </c>
      <c r="C270" s="86"/>
      <c r="D270" s="89">
        <v>4761</v>
      </c>
      <c r="E270" s="89">
        <v>4772</v>
      </c>
      <c r="F270" s="89">
        <v>4210</v>
      </c>
    </row>
    <row r="271" spans="1:6">
      <c r="A271" s="88" t="s">
        <v>163</v>
      </c>
      <c r="B271" s="88" t="s">
        <v>311</v>
      </c>
      <c r="C271" s="86"/>
      <c r="D271" s="89">
        <v>4675</v>
      </c>
      <c r="E271" s="89">
        <v>4676</v>
      </c>
      <c r="F271" s="89">
        <v>4124</v>
      </c>
    </row>
    <row r="272" spans="1:6">
      <c r="A272" s="88" t="s">
        <v>164</v>
      </c>
      <c r="B272" s="88" t="s">
        <v>312</v>
      </c>
      <c r="C272" s="86"/>
      <c r="D272" s="89">
        <v>4508</v>
      </c>
      <c r="E272" s="89">
        <v>4509</v>
      </c>
      <c r="F272" s="89">
        <v>3977</v>
      </c>
    </row>
    <row r="273" spans="1:9">
      <c r="A273" s="88" t="s">
        <v>165</v>
      </c>
      <c r="B273" s="88" t="s">
        <v>313</v>
      </c>
      <c r="C273" s="86"/>
      <c r="D273" s="89">
        <v>5739</v>
      </c>
      <c r="E273" s="89">
        <v>5882</v>
      </c>
      <c r="F273" s="89">
        <v>5204</v>
      </c>
    </row>
    <row r="274" spans="1:9">
      <c r="A274" s="88" t="s">
        <v>166</v>
      </c>
      <c r="B274" s="88" t="s">
        <v>314</v>
      </c>
      <c r="C274" s="86"/>
      <c r="D274" s="89">
        <v>11902</v>
      </c>
      <c r="E274" s="89">
        <v>11919</v>
      </c>
      <c r="F274" s="89">
        <v>10513</v>
      </c>
    </row>
    <row r="275" spans="1:9">
      <c r="A275" s="90" t="s">
        <v>677</v>
      </c>
      <c r="B275" s="90" t="s">
        <v>678</v>
      </c>
      <c r="C275" s="91"/>
      <c r="D275" s="92">
        <v>39128</v>
      </c>
      <c r="E275" s="92">
        <v>39303</v>
      </c>
      <c r="F275" s="92">
        <v>34682</v>
      </c>
    </row>
    <row r="276" spans="1:9">
      <c r="A276" s="90"/>
      <c r="B276" s="90"/>
      <c r="C276" s="91"/>
      <c r="D276" s="89"/>
      <c r="E276" s="89"/>
      <c r="F276" s="89"/>
    </row>
    <row r="277" spans="1:9">
      <c r="A277" s="88" t="s">
        <v>377</v>
      </c>
      <c r="B277" s="88" t="s">
        <v>325</v>
      </c>
      <c r="C277" s="86"/>
      <c r="D277" s="89">
        <v>10742</v>
      </c>
      <c r="E277" s="89">
        <v>10791</v>
      </c>
      <c r="F277" s="89">
        <v>9523</v>
      </c>
    </row>
    <row r="278" spans="1:9">
      <c r="A278" s="88" t="s">
        <v>378</v>
      </c>
      <c r="B278" s="88" t="s">
        <v>323</v>
      </c>
      <c r="C278" s="86"/>
      <c r="D278" s="89">
        <v>11633</v>
      </c>
      <c r="E278" s="89">
        <v>11646</v>
      </c>
      <c r="F278" s="89">
        <v>10272</v>
      </c>
    </row>
    <row r="279" spans="1:9">
      <c r="A279" s="88" t="s">
        <v>162</v>
      </c>
      <c r="B279" s="88" t="s">
        <v>310</v>
      </c>
      <c r="C279" s="86"/>
      <c r="D279" s="89">
        <v>14595</v>
      </c>
      <c r="E279" s="89">
        <v>14616</v>
      </c>
      <c r="F279" s="89">
        <v>12892</v>
      </c>
    </row>
    <row r="280" spans="1:9">
      <c r="A280" s="90" t="s">
        <v>679</v>
      </c>
      <c r="B280" s="90" t="s">
        <v>680</v>
      </c>
      <c r="C280" s="91"/>
      <c r="D280" s="92">
        <v>36970</v>
      </c>
      <c r="E280" s="92">
        <v>37053</v>
      </c>
      <c r="F280" s="92">
        <v>32687</v>
      </c>
    </row>
    <row r="281" spans="1:9">
      <c r="A281" s="90"/>
      <c r="B281" s="90"/>
      <c r="C281" s="91"/>
      <c r="D281" s="89"/>
      <c r="E281" s="89"/>
      <c r="F281" s="89"/>
    </row>
    <row r="282" spans="1:9">
      <c r="A282" s="93" t="s">
        <v>681</v>
      </c>
      <c r="B282" s="93" t="s">
        <v>682</v>
      </c>
      <c r="C282" s="91"/>
      <c r="D282" s="94">
        <v>191410</v>
      </c>
      <c r="E282" s="94">
        <v>192332</v>
      </c>
      <c r="F282" s="94">
        <v>169726</v>
      </c>
    </row>
    <row r="283" spans="1:9">
      <c r="A283" s="72"/>
      <c r="B283" s="72"/>
      <c r="C283" s="72"/>
      <c r="D283" s="83"/>
      <c r="E283" s="83"/>
      <c r="F283" s="83"/>
      <c r="G283" s="72"/>
    </row>
    <row r="284" spans="1:9" ht="18">
      <c r="A284" s="84" t="s">
        <v>737</v>
      </c>
      <c r="C284" s="72"/>
      <c r="D284" s="83"/>
      <c r="E284" s="83"/>
      <c r="F284" s="83"/>
      <c r="G284" s="72"/>
      <c r="H284" s="72"/>
      <c r="I284" s="72"/>
    </row>
    <row r="285" spans="1:9">
      <c r="A285" s="72"/>
      <c r="B285" s="72"/>
      <c r="C285" s="72"/>
      <c r="D285" s="83"/>
      <c r="E285" s="83"/>
      <c r="F285" s="83"/>
      <c r="G285" s="72"/>
      <c r="H285" s="72"/>
      <c r="I285" s="72"/>
    </row>
    <row r="286" spans="1:9">
      <c r="A286" s="85" t="s">
        <v>170</v>
      </c>
      <c r="B286" s="85" t="s">
        <v>317</v>
      </c>
      <c r="C286" s="86"/>
      <c r="D286" s="87">
        <v>12224</v>
      </c>
      <c r="E286" s="87">
        <v>12270</v>
      </c>
      <c r="F286" s="87">
        <v>10826</v>
      </c>
    </row>
    <row r="287" spans="1:9">
      <c r="A287" s="90" t="s">
        <v>683</v>
      </c>
      <c r="B287" s="90" t="s">
        <v>684</v>
      </c>
      <c r="C287" s="91"/>
      <c r="D287" s="92">
        <v>12224</v>
      </c>
      <c r="E287" s="92">
        <v>12270</v>
      </c>
      <c r="F287" s="92">
        <v>10826</v>
      </c>
    </row>
    <row r="288" spans="1:9">
      <c r="A288" s="90"/>
      <c r="B288" s="90"/>
      <c r="C288" s="91"/>
      <c r="D288" s="89"/>
      <c r="E288" s="89"/>
      <c r="F288" s="89"/>
    </row>
    <row r="289" spans="1:6">
      <c r="A289" s="88" t="s">
        <v>592</v>
      </c>
      <c r="B289" s="88" t="s">
        <v>591</v>
      </c>
      <c r="C289" s="86"/>
      <c r="D289" s="89">
        <v>25344</v>
      </c>
      <c r="E289" s="89">
        <v>25405</v>
      </c>
      <c r="F289" s="89">
        <v>22411</v>
      </c>
    </row>
    <row r="290" spans="1:6">
      <c r="A290" s="90" t="s">
        <v>685</v>
      </c>
      <c r="B290" s="90" t="s">
        <v>686</v>
      </c>
      <c r="C290" s="91"/>
      <c r="D290" s="92">
        <v>25344</v>
      </c>
      <c r="E290" s="92">
        <v>25405</v>
      </c>
      <c r="F290" s="92">
        <v>22411</v>
      </c>
    </row>
    <row r="291" spans="1:6">
      <c r="A291" s="90"/>
      <c r="B291" s="90"/>
      <c r="C291" s="91"/>
      <c r="D291" s="89"/>
      <c r="E291" s="89"/>
      <c r="F291" s="89"/>
    </row>
    <row r="292" spans="1:6">
      <c r="A292" s="88" t="s">
        <v>171</v>
      </c>
      <c r="B292" s="88" t="s">
        <v>318</v>
      </c>
      <c r="C292" s="86"/>
      <c r="D292" s="89">
        <v>11840</v>
      </c>
      <c r="E292" s="89">
        <v>11855</v>
      </c>
      <c r="F292" s="89">
        <v>10456</v>
      </c>
    </row>
    <row r="293" spans="1:6">
      <c r="A293" s="90" t="s">
        <v>687</v>
      </c>
      <c r="B293" s="90" t="s">
        <v>688</v>
      </c>
      <c r="C293" s="91"/>
      <c r="D293" s="92">
        <v>11840</v>
      </c>
      <c r="E293" s="92">
        <v>11855</v>
      </c>
      <c r="F293" s="92">
        <v>10456</v>
      </c>
    </row>
    <row r="294" spans="1:6">
      <c r="A294" s="90"/>
      <c r="B294" s="90"/>
      <c r="C294" s="91"/>
      <c r="D294" s="89"/>
      <c r="E294" s="89"/>
      <c r="F294" s="89"/>
    </row>
    <row r="295" spans="1:6">
      <c r="A295" s="88" t="s">
        <v>376</v>
      </c>
      <c r="B295" s="88" t="s">
        <v>569</v>
      </c>
      <c r="C295" s="86"/>
      <c r="D295" s="89">
        <v>20681</v>
      </c>
      <c r="E295" s="89">
        <v>20734</v>
      </c>
      <c r="F295" s="89">
        <v>18291</v>
      </c>
    </row>
    <row r="296" spans="1:6">
      <c r="A296" s="90" t="s">
        <v>689</v>
      </c>
      <c r="B296" s="90" t="s">
        <v>690</v>
      </c>
      <c r="C296" s="91"/>
      <c r="D296" s="92">
        <v>20681</v>
      </c>
      <c r="E296" s="92">
        <v>20734</v>
      </c>
      <c r="F296" s="92">
        <v>18291</v>
      </c>
    </row>
    <row r="297" spans="1:6">
      <c r="A297" s="90"/>
      <c r="B297" s="90"/>
      <c r="C297" s="91"/>
      <c r="D297" s="89"/>
      <c r="E297" s="89"/>
      <c r="F297" s="89"/>
    </row>
    <row r="298" spans="1:6">
      <c r="A298" s="88" t="s">
        <v>167</v>
      </c>
      <c r="B298" s="88" t="s">
        <v>367</v>
      </c>
      <c r="C298" s="86"/>
      <c r="D298" s="89">
        <v>4173</v>
      </c>
      <c r="E298" s="89">
        <v>4247</v>
      </c>
      <c r="F298" s="89">
        <v>3754</v>
      </c>
    </row>
    <row r="299" spans="1:6">
      <c r="A299" s="88" t="s">
        <v>172</v>
      </c>
      <c r="B299" s="88" t="s">
        <v>319</v>
      </c>
      <c r="C299" s="86"/>
      <c r="D299" s="89">
        <v>5031</v>
      </c>
      <c r="E299" s="89">
        <v>5041</v>
      </c>
      <c r="F299" s="89">
        <v>4447</v>
      </c>
    </row>
    <row r="300" spans="1:6">
      <c r="A300" s="88" t="s">
        <v>186</v>
      </c>
      <c r="B300" s="88" t="s">
        <v>333</v>
      </c>
      <c r="C300" s="86"/>
      <c r="D300" s="89">
        <v>10435</v>
      </c>
      <c r="E300" s="89">
        <v>10593</v>
      </c>
      <c r="F300" s="89">
        <v>9361</v>
      </c>
    </row>
    <row r="301" spans="1:6">
      <c r="A301" s="90" t="s">
        <v>691</v>
      </c>
      <c r="B301" s="90" t="s">
        <v>692</v>
      </c>
      <c r="C301" s="91"/>
      <c r="D301" s="92">
        <v>19639</v>
      </c>
      <c r="E301" s="92">
        <v>19881</v>
      </c>
      <c r="F301" s="92">
        <v>17562</v>
      </c>
    </row>
    <row r="302" spans="1:6">
      <c r="A302" s="90"/>
      <c r="B302" s="90"/>
      <c r="C302" s="91"/>
      <c r="D302" s="89"/>
      <c r="E302" s="89"/>
      <c r="F302" s="89"/>
    </row>
    <row r="303" spans="1:6">
      <c r="A303" s="88" t="s">
        <v>168</v>
      </c>
      <c r="B303" s="88" t="s">
        <v>315</v>
      </c>
      <c r="C303" s="86"/>
      <c r="D303" s="89">
        <v>16772</v>
      </c>
      <c r="E303" s="89">
        <v>16794</v>
      </c>
      <c r="F303" s="89">
        <v>14813</v>
      </c>
    </row>
    <row r="304" spans="1:6">
      <c r="A304" s="90" t="s">
        <v>693</v>
      </c>
      <c r="B304" s="90" t="s">
        <v>694</v>
      </c>
      <c r="C304" s="91"/>
      <c r="D304" s="92">
        <v>16772</v>
      </c>
      <c r="E304" s="92">
        <v>16794</v>
      </c>
      <c r="F304" s="92">
        <v>14813</v>
      </c>
    </row>
    <row r="305" spans="1:6">
      <c r="A305" s="90"/>
      <c r="B305" s="90"/>
      <c r="C305" s="91"/>
      <c r="D305" s="89"/>
      <c r="E305" s="89"/>
      <c r="F305" s="89"/>
    </row>
    <row r="306" spans="1:6">
      <c r="A306" s="88" t="s">
        <v>169</v>
      </c>
      <c r="B306" s="88" t="s">
        <v>316</v>
      </c>
      <c r="C306" s="86"/>
      <c r="D306" s="89">
        <v>13553</v>
      </c>
      <c r="E306" s="89">
        <v>13582</v>
      </c>
      <c r="F306" s="89">
        <v>11981</v>
      </c>
    </row>
    <row r="307" spans="1:6">
      <c r="A307" s="90" t="s">
        <v>695</v>
      </c>
      <c r="B307" s="90" t="s">
        <v>696</v>
      </c>
      <c r="C307" s="91"/>
      <c r="D307" s="92">
        <v>13553</v>
      </c>
      <c r="E307" s="92">
        <v>13582</v>
      </c>
      <c r="F307" s="92">
        <v>11981</v>
      </c>
    </row>
    <row r="308" spans="1:6">
      <c r="A308" s="90"/>
      <c r="B308" s="90"/>
      <c r="C308" s="91"/>
      <c r="D308" s="89"/>
      <c r="E308" s="89"/>
      <c r="F308" s="89"/>
    </row>
    <row r="309" spans="1:6">
      <c r="A309" s="93" t="s">
        <v>697</v>
      </c>
      <c r="B309" s="93" t="s">
        <v>698</v>
      </c>
      <c r="C309" s="91"/>
      <c r="D309" s="94">
        <v>120053</v>
      </c>
      <c r="E309" s="94">
        <v>120521</v>
      </c>
      <c r="F309" s="94">
        <v>106340</v>
      </c>
    </row>
    <row r="310" spans="1:6">
      <c r="A310" s="91"/>
      <c r="B310" s="91"/>
      <c r="C310" s="91"/>
    </row>
  </sheetData>
  <pageMargins left="0.70866141732283472" right="0.70866141732283472" top="0.74803149606299213" bottom="0.74803149606299213" header="0.31496062992125984" footer="0.31496062992125984"/>
  <pageSetup paperSize="9" scale="78" fitToHeight="0" orientation="portrait" horizontalDpi="90" verticalDpi="90" r:id="rId1"/>
  <headerFooter>
    <oddFooter>&amp;RPage &amp;P of &amp;N</oddFooter>
  </headerFooter>
  <rowBreaks count="6" manualBreakCount="6">
    <brk id="50" max="16383" man="1"/>
    <brk id="90" max="16383" man="1"/>
    <brk id="152" max="16383" man="1"/>
    <brk id="188" max="16383" man="1"/>
    <brk id="234" max="16383" man="1"/>
    <brk id="2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Notes</vt:lpstr>
      <vt:lpstr>2018-19 adjusted baseline</vt:lpstr>
      <vt:lpstr>RCA Calculation</vt:lpstr>
      <vt:lpstr>Running cost allowance (RCA)</vt:lpstr>
      <vt:lpstr>Notes!Print_Area</vt:lpstr>
      <vt:lpstr>'Running cost allowance (RCA)'!Print_Area</vt:lpstr>
      <vt:lpstr>'Running cost allowance (RCA)'!Print_Titles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Allocations Team</dc:creator>
  <cp:lastModifiedBy>Roman Tatarek-Gintowt</cp:lastModifiedBy>
  <cp:lastPrinted>2019-03-21T17:16:03Z</cp:lastPrinted>
  <dcterms:created xsi:type="dcterms:W3CDTF">2018-12-20T19:15:18Z</dcterms:created>
  <dcterms:modified xsi:type="dcterms:W3CDTF">2019-04-12T13:54:12Z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