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2.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3C204CF7-D9B8-4B94-BF6E-652FCD861966}" xr6:coauthVersionLast="45" xr6:coauthVersionMax="45" xr10:uidLastSave="{00000000-0000-0000-0000-000000000000}"/>
  <bookViews>
    <workbookView xWindow="22932" yWindow="-3936" windowWidth="23256" windowHeight="12576" tabRatio="869" activeTab="3" xr2:uid="{00000000-000D-0000-FFFF-FFFF00000000}"/>
  </bookViews>
  <sheets>
    <sheet name="Instructions" sheetId="55" r:id="rId1"/>
    <sheet name="Contents" sheetId="27" r:id="rId2"/>
    <sheet name="Change log" sheetId="67" r:id="rId3"/>
    <sheet name="28. Covid19 Decision Log" sheetId="66" r:id="rId4"/>
    <sheet name="1. Patient level activity feeds" sheetId="45" r:id="rId5"/>
    <sheet name="2. Additional info source" sheetId="6" r:id="rId6"/>
    <sheet name="3. Local activity definitions" sheetId="51" r:id="rId7"/>
    <sheet name="4. Timing of activity feeds" sheetId="7" r:id="rId8"/>
    <sheet name="5. Activity load record" sheetId="57" r:id="rId9"/>
    <sheet name="6. Activity data quality checks" sheetId="23" r:id="rId10"/>
    <sheet name="7. Activity data cleansing" sheetId="10" r:id="rId11"/>
    <sheet name="8. Extracting GL output" sheetId="39" r:id="rId12"/>
    <sheet name="9. GL to CL mapping" sheetId="36" r:id="rId13"/>
    <sheet name="10. GL to CL automapper output" sheetId="53" r:id="rId14"/>
    <sheet name="11. GL adjustments log" sheetId="54" r:id="rId15"/>
    <sheet name="12. GL load record" sheetId="56" r:id="rId16"/>
    <sheet name="13. % allocation bases" sheetId="49" r:id="rId17"/>
    <sheet name="14. Local costing methods" sheetId="38" r:id="rId18"/>
    <sheet name="15. Superior costing methods" sheetId="41" r:id="rId19"/>
    <sheet name="16. Proxy records" sheetId="43" r:id="rId20"/>
    <sheet name="29. Superior matching rules" sheetId="68" r:id="rId21"/>
    <sheet name="17. Consultation and engagement" sheetId="14" r:id="rId22"/>
    <sheet name="18. Decision audit trail" sheetId="48" r:id="rId23"/>
    <sheet name="19. Block income allocation" sheetId="26" r:id="rId24"/>
    <sheet name="20. R&amp;D" sheetId="40" r:id="rId25"/>
    <sheet name="21. E&amp;T" sheetId="50" r:id="rId26"/>
    <sheet name="22. Other notes" sheetId="65" r:id="rId27"/>
    <sheet name="23. CM1 Medical Staff % split" sheetId="60" r:id="rId28"/>
    <sheet name="24. CM1 Medical Staff reasoning" sheetId="61" r:id="rId29"/>
    <sheet name="25. CM3 DNAs" sheetId="62" r:id="rId30"/>
    <sheet name="26. CM6 Critical Care" sheetId="63" r:id="rId31"/>
    <sheet name="27. CM9 Cancer MDT meetings " sheetId="64" r:id="rId32"/>
  </sheets>
  <definedNames>
    <definedName name="_AMO_UniqueIdentifier" hidden="1">"'f146ed64-135a-4cf1-a22c-8ba72c05adea'"</definedName>
    <definedName name="_xlnm._FilterDatabase" localSheetId="13" hidden="1">'10. GL to CL automapper output'!$A$8:$F$8</definedName>
    <definedName name="_xlnm._FilterDatabase" localSheetId="14" hidden="1">'11. GL adjustments log'!$A$6:$F$6</definedName>
    <definedName name="_xlnm._FilterDatabase" localSheetId="15" hidden="1">'12. GL load record'!#REF!</definedName>
    <definedName name="_xlnm._FilterDatabase" localSheetId="21" hidden="1">'17. Consultation and engagement'!$A$7:$L$7</definedName>
    <definedName name="_xlnm._FilterDatabase" localSheetId="22" hidden="1">'18. Decision audit trail'!$A$7:$D$7</definedName>
    <definedName name="_xlnm._FilterDatabase" localSheetId="27" hidden="1">'23. CM1 Medical Staff % split'!$AE$8:$AG$78</definedName>
    <definedName name="_xlnm._FilterDatabase" localSheetId="28" hidden="1">'24. CM1 Medical Staff reasoning'!$A$7:$K$7</definedName>
    <definedName name="_xlnm._FilterDatabase" localSheetId="20" hidden="1">'29. Superior matching rules'!$A$6:$F$6</definedName>
    <definedName name="_xlnm._FilterDatabase" localSheetId="7" hidden="1">'4. Timing of activity feeds'!#REF!</definedName>
    <definedName name="_xlnm._FilterDatabase" localSheetId="8" hidden="1">'5. Activity load record'!$A$7:$G$7</definedName>
    <definedName name="_xlnm._FilterDatabase" localSheetId="9" hidden="1">'6. Activity data quality checks'!$A$9:$K$11</definedName>
    <definedName name="_xlnm._FilterDatabase" localSheetId="10" hidden="1">'7. Activity data cleansing'!$A$10:$M$10</definedName>
    <definedName name="_xlnm._FilterDatabase" localSheetId="12" hidden="1">'9. GL to CL mapping'!$A$11:$F$11</definedName>
    <definedName name="_ftn1" localSheetId="25">'21. E&amp;T'!$C$27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66" l="1"/>
  <c r="H27" i="66" l="1"/>
  <c r="Q32" i="60" l="1"/>
  <c r="R32" i="60"/>
  <c r="S32" i="60"/>
  <c r="T32" i="60"/>
  <c r="U32" i="60"/>
  <c r="V32" i="60"/>
  <c r="W32" i="60"/>
  <c r="X32" i="60"/>
  <c r="Y32" i="60"/>
  <c r="Z32" i="60"/>
  <c r="AA32" i="60"/>
  <c r="M32" i="60"/>
  <c r="N32" i="60"/>
  <c r="O32" i="60"/>
  <c r="J32" i="60"/>
  <c r="I32" i="60"/>
  <c r="K9" i="60"/>
  <c r="P9" i="60"/>
  <c r="AC9" i="60" s="1"/>
  <c r="AB9" i="60"/>
  <c r="L32" i="60" l="1"/>
  <c r="H32" i="60"/>
  <c r="G32" i="60"/>
  <c r="AB31" i="60"/>
  <c r="AC31" i="60" s="1"/>
  <c r="P31" i="60"/>
  <c r="K31" i="60"/>
  <c r="AB30" i="60"/>
  <c r="P30" i="60"/>
  <c r="K30" i="60"/>
  <c r="AB29" i="60"/>
  <c r="P29" i="60"/>
  <c r="K29" i="60"/>
  <c r="AB28" i="60"/>
  <c r="P28" i="60"/>
  <c r="K28" i="60"/>
  <c r="AB27" i="60"/>
  <c r="AC27" i="60" s="1"/>
  <c r="P27" i="60"/>
  <c r="K27" i="60"/>
  <c r="AB26" i="60"/>
  <c r="P26" i="60"/>
  <c r="K26" i="60"/>
  <c r="AB25" i="60"/>
  <c r="P25" i="60"/>
  <c r="K25" i="60"/>
  <c r="AB24" i="60"/>
  <c r="P24" i="60"/>
  <c r="K24" i="60"/>
  <c r="AB23" i="60"/>
  <c r="AC23" i="60" s="1"/>
  <c r="P23" i="60"/>
  <c r="K23" i="60"/>
  <c r="AB22" i="60"/>
  <c r="P22" i="60"/>
  <c r="K22" i="60"/>
  <c r="AB21" i="60"/>
  <c r="P21" i="60"/>
  <c r="K21" i="60"/>
  <c r="AB20" i="60"/>
  <c r="P20" i="60"/>
  <c r="K20" i="60"/>
  <c r="AB19" i="60"/>
  <c r="AC19" i="60" s="1"/>
  <c r="P19" i="60"/>
  <c r="K19" i="60"/>
  <c r="AB18" i="60"/>
  <c r="P18" i="60"/>
  <c r="K18" i="60"/>
  <c r="AB17" i="60"/>
  <c r="P17" i="60"/>
  <c r="K17" i="60"/>
  <c r="AB16" i="60"/>
  <c r="P16" i="60"/>
  <c r="K16" i="60"/>
  <c r="AB15" i="60"/>
  <c r="AC15" i="60" s="1"/>
  <c r="P15" i="60"/>
  <c r="K15" i="60"/>
  <c r="AB14" i="60"/>
  <c r="P14" i="60"/>
  <c r="K14" i="60"/>
  <c r="AB13" i="60"/>
  <c r="P13" i="60"/>
  <c r="K13" i="60"/>
  <c r="K32" i="60" s="1"/>
  <c r="AB12" i="60"/>
  <c r="P12" i="60"/>
  <c r="K12" i="60"/>
  <c r="AB11" i="60"/>
  <c r="AC11" i="60" s="1"/>
  <c r="P11" i="60"/>
  <c r="K11" i="60"/>
  <c r="AB10" i="60"/>
  <c r="P10" i="60"/>
  <c r="K10" i="60"/>
  <c r="P32" i="60" l="1"/>
  <c r="AC10" i="60"/>
  <c r="AC14" i="60"/>
  <c r="AC18" i="60"/>
  <c r="AC22" i="60"/>
  <c r="AC26" i="60"/>
  <c r="AC30" i="60"/>
  <c r="AB32" i="60"/>
  <c r="AC32" i="60" s="1"/>
  <c r="AC13" i="60"/>
  <c r="AC17" i="60"/>
  <c r="AC21" i="60"/>
  <c r="AC25" i="60"/>
  <c r="AC29" i="60"/>
  <c r="AC12" i="60"/>
  <c r="AC16" i="60"/>
  <c r="AC20" i="60"/>
  <c r="AC24" i="60"/>
  <c r="AC28" i="60"/>
  <c r="F9" i="57" l="1"/>
  <c r="F10" i="57"/>
  <c r="F11" i="57"/>
  <c r="F12" i="57"/>
  <c r="F13" i="57"/>
  <c r="F14" i="57"/>
  <c r="F15" i="57"/>
  <c r="F16" i="57"/>
  <c r="F17" i="57"/>
  <c r="F18" i="57"/>
  <c r="F19" i="57"/>
  <c r="F20" i="57"/>
  <c r="F21" i="57"/>
  <c r="F22" i="57"/>
  <c r="H12" i="57" l="1"/>
  <c r="H13" i="57"/>
  <c r="H14" i="57"/>
  <c r="H15" i="57"/>
  <c r="H16" i="57"/>
  <c r="H17" i="57"/>
  <c r="H18" i="57"/>
  <c r="H19" i="57"/>
  <c r="H20" i="57"/>
  <c r="H21" i="57"/>
  <c r="H22" i="57"/>
  <c r="K12" i="57"/>
  <c r="L12" i="57" s="1"/>
  <c r="K13" i="57"/>
  <c r="L13" i="57" s="1"/>
  <c r="K14" i="57"/>
  <c r="L14" i="57" s="1"/>
  <c r="K15" i="57"/>
  <c r="L15" i="57" s="1"/>
  <c r="K16" i="57"/>
  <c r="L16" i="57" s="1"/>
  <c r="K17" i="57"/>
  <c r="L17" i="57" s="1"/>
  <c r="K18" i="57"/>
  <c r="L18" i="57" s="1"/>
  <c r="K19" i="57"/>
  <c r="L19" i="57" s="1"/>
  <c r="K20" i="57"/>
  <c r="L20" i="57" s="1"/>
  <c r="K21" i="57"/>
  <c r="L21" i="57" s="1"/>
  <c r="K22" i="57"/>
  <c r="L22" i="57" s="1"/>
  <c r="M12" i="57"/>
  <c r="M13" i="57"/>
  <c r="M14" i="57"/>
  <c r="M15" i="57"/>
  <c r="M16" i="57"/>
  <c r="M17" i="57"/>
  <c r="M18" i="57"/>
  <c r="M19" i="57"/>
  <c r="M20" i="57"/>
  <c r="M21" i="57"/>
  <c r="M22" i="57"/>
  <c r="L8" i="56" l="1"/>
  <c r="N8" i="56" s="1"/>
  <c r="E8" i="56"/>
  <c r="I8" i="56"/>
  <c r="G8" i="56"/>
  <c r="F8" i="57"/>
  <c r="H8" i="57"/>
  <c r="H9" i="57"/>
  <c r="H10" i="57"/>
  <c r="H11" i="57"/>
  <c r="K11" i="57"/>
  <c r="L11" i="57" s="1"/>
  <c r="K10" i="57"/>
  <c r="L10" i="57" s="1"/>
  <c r="K9" i="57"/>
  <c r="L9" i="57" s="1"/>
  <c r="K8" i="57"/>
  <c r="L8" i="57" s="1"/>
  <c r="M9" i="57" l="1"/>
  <c r="M8" i="57"/>
  <c r="M11" i="57"/>
  <c r="M10" i="57"/>
  <c r="M8" i="56"/>
  <c r="H20" i="36" l="1"/>
  <c r="H21" i="36"/>
  <c r="H22" i="36"/>
  <c r="H23" i="36"/>
  <c r="H24" i="36"/>
  <c r="C20" i="36"/>
  <c r="C21" i="36"/>
  <c r="C22" i="36"/>
  <c r="C23" i="36"/>
  <c r="C24" i="36"/>
</calcChain>
</file>

<file path=xl/sharedStrings.xml><?xml version="1.0" encoding="utf-8"?>
<sst xmlns="http://schemas.openxmlformats.org/spreadsheetml/2006/main" count="1245" uniqueCount="836">
  <si>
    <t>Format</t>
  </si>
  <si>
    <t>Numeric</t>
  </si>
  <si>
    <t>Feed name</t>
  </si>
  <si>
    <t>Field name</t>
  </si>
  <si>
    <t>Feed description</t>
  </si>
  <si>
    <t>Field description</t>
  </si>
  <si>
    <t>Field format</t>
  </si>
  <si>
    <t>Update Frequency</t>
  </si>
  <si>
    <t>Update Date</t>
  </si>
  <si>
    <t>Quality check name</t>
  </si>
  <si>
    <t>Data checked</t>
  </si>
  <si>
    <t>Action if criteria not met</t>
  </si>
  <si>
    <t>Timing of check</t>
  </si>
  <si>
    <t>Consultation purpose</t>
  </si>
  <si>
    <t>Consultation date</t>
  </si>
  <si>
    <t>Consultation outcome</t>
  </si>
  <si>
    <t>Recurring?</t>
  </si>
  <si>
    <t>Participant group</t>
  </si>
  <si>
    <t>Data cleansing steps</t>
  </si>
  <si>
    <t>Data validation steps</t>
  </si>
  <si>
    <t>Validation criteria</t>
  </si>
  <si>
    <t>Some data</t>
  </si>
  <si>
    <t>Review source of data with report authors</t>
  </si>
  <si>
    <t>Purpose</t>
  </si>
  <si>
    <t>Some data validation report (./file/location/checks/)</t>
  </si>
  <si>
    <t>Feed number</t>
  </si>
  <si>
    <t>Check whether filtered data reconciles to national submission</t>
  </si>
  <si>
    <t>Consultation and engagement</t>
  </si>
  <si>
    <t>Block income allocation</t>
  </si>
  <si>
    <t>Fewer than  1 in 1,000 records reconciled to national submission</t>
  </si>
  <si>
    <t>Contents</t>
  </si>
  <si>
    <t>Example feed</t>
  </si>
  <si>
    <t>Test field</t>
  </si>
  <si>
    <t>Test</t>
  </si>
  <si>
    <t>Feeds must be added to the table one field at a time with one row per data field.</t>
  </si>
  <si>
    <t>Monthly</t>
  </si>
  <si>
    <t xml:space="preserve">These may include, but are not limited to: cleansing data by removing extreme or otherwise unlikely values, enriching data by calculating new fields from existing data (eg subtracting start time from end time to create a duration field), and changing the format of dates, times or numbers for use in the costing system. </t>
  </si>
  <si>
    <t xml:space="preserve">You are asked to identify where the raw input data come from and where the transformed output data go to so that there is a clear audit trail. </t>
  </si>
  <si>
    <t>Raw data field</t>
  </si>
  <si>
    <t>Output data field</t>
  </si>
  <si>
    <t>Raw data file name</t>
  </si>
  <si>
    <t>Raw data file location</t>
  </si>
  <si>
    <t>Output data file name</t>
  </si>
  <si>
    <t>Output data file location</t>
  </si>
  <si>
    <t>Activity data quality checks</t>
  </si>
  <si>
    <t>Look at the data, spot outliers</t>
  </si>
  <si>
    <t>Check report output file name and location</t>
  </si>
  <si>
    <t>GL to CL mapping</t>
  </si>
  <si>
    <t>Mapping file name</t>
  </si>
  <si>
    <t>Mapping file location</t>
  </si>
  <si>
    <t>Date last reviewed</t>
  </si>
  <si>
    <t>Log of changes file name</t>
  </si>
  <si>
    <t>GL cost centre</t>
  </si>
  <si>
    <t>GL subjective code</t>
  </si>
  <si>
    <t>GL account code</t>
  </si>
  <si>
    <t>Issues</t>
  </si>
  <si>
    <t>CL cost centre</t>
  </si>
  <si>
    <t>CL subjective code</t>
  </si>
  <si>
    <t>Last reviewed by</t>
  </si>
  <si>
    <t>Mapping files information</t>
  </si>
  <si>
    <t>'Timing' refers to the stage during the costing process at which the check is made.</t>
  </si>
  <si>
    <t>Such consultations may be ad hoc or regular contacts to update costing methods as information availability and clinical practice evolve.</t>
  </si>
  <si>
    <t>These will be locally defined and can be overridden where investigation reveals that the data correctly reflects an unusual occurrence.</t>
  </si>
  <si>
    <t>In month/ 
year to date</t>
  </si>
  <si>
    <t>Data source</t>
  </si>
  <si>
    <t>Department</t>
  </si>
  <si>
    <t>Named person/deputy</t>
  </si>
  <si>
    <t>Time period</t>
  </si>
  <si>
    <t>Data quality issue if known</t>
  </si>
  <si>
    <t>Plans to resolve to data issue</t>
  </si>
  <si>
    <t>Date data issue rectified</t>
  </si>
  <si>
    <t>In month</t>
  </si>
  <si>
    <t>Informatics</t>
  </si>
  <si>
    <t>xxx/xxx</t>
  </si>
  <si>
    <t>CSV</t>
  </si>
  <si>
    <t/>
  </si>
  <si>
    <t>Activity data cleansing</t>
  </si>
  <si>
    <t>Data cleansing method notes</t>
  </si>
  <si>
    <t>Data cleansing method update frequency</t>
  </si>
  <si>
    <t>The data cleansing method update frequency field is where you should record how often you review the data cleansing methods.</t>
  </si>
  <si>
    <t>Sub Service</t>
  </si>
  <si>
    <t>Allocation method to patients</t>
  </si>
  <si>
    <t>IR1</t>
  </si>
  <si>
    <t>IR2</t>
  </si>
  <si>
    <t>CP2</t>
  </si>
  <si>
    <t>Type of data quality check</t>
  </si>
  <si>
    <t>2 weeks before loading data into the costing system monthly</t>
  </si>
  <si>
    <t xml:space="preserve">Investigate outliers </t>
  </si>
  <si>
    <t>Filter out data that is a certain number of standard errors away from the national average</t>
  </si>
  <si>
    <t>Timing of return data to  department (source of data)</t>
  </si>
  <si>
    <t>Mondays</t>
  </si>
  <si>
    <t>Mapping assumptions</t>
  </si>
  <si>
    <t>ABCDEF</t>
  </si>
  <si>
    <t>Log of changes file location</t>
  </si>
  <si>
    <t>Research and development</t>
  </si>
  <si>
    <t>Impact on the costing process</t>
  </si>
  <si>
    <t>Likely to delay the process for a couple of days.</t>
  </si>
  <si>
    <t>XXX311</t>
  </si>
  <si>
    <t>Mapping to 'medical and surgical equipment - disposable'</t>
  </si>
  <si>
    <t>CL account code</t>
  </si>
  <si>
    <t>ABCDEF1011</t>
  </si>
  <si>
    <t>XXX3117069</t>
  </si>
  <si>
    <t>The line is called 'gloves'. No such line on the standardised cost ledger</t>
  </si>
  <si>
    <t>additional relative weight values of acuity or intensity</t>
  </si>
  <si>
    <t>superior methods to allocation patient-facing or type 2 support costs</t>
  </si>
  <si>
    <t>superior matching rules</t>
  </si>
  <si>
    <t>Costing item</t>
  </si>
  <si>
    <t>Local information collected</t>
  </si>
  <si>
    <t>Local allocation methods</t>
  </si>
  <si>
    <t xml:space="preserve">Superior methods include: </t>
  </si>
  <si>
    <t>Type of superior method</t>
  </si>
  <si>
    <t>Description of the superior methods</t>
  </si>
  <si>
    <t>Last reviewed date</t>
  </si>
  <si>
    <t>XXX</t>
  </si>
  <si>
    <t>CP1</t>
  </si>
  <si>
    <t>Extracting GL output steps</t>
  </si>
  <si>
    <t>Step 1</t>
  </si>
  <si>
    <t>Step 2</t>
  </si>
  <si>
    <t>Step 3</t>
  </si>
  <si>
    <t>Step 4</t>
  </si>
  <si>
    <t>Step 5</t>
  </si>
  <si>
    <t>Step 6</t>
  </si>
  <si>
    <t>Step 7</t>
  </si>
  <si>
    <t>Step 8</t>
  </si>
  <si>
    <t>Step 9</t>
  </si>
  <si>
    <t>Step 10</t>
  </si>
  <si>
    <t>Step 11</t>
  </si>
  <si>
    <t>Step 12</t>
  </si>
  <si>
    <t>Step 13</t>
  </si>
  <si>
    <t>Step 14</t>
  </si>
  <si>
    <t>Step 15</t>
  </si>
  <si>
    <t>Step 16</t>
  </si>
  <si>
    <t>Step 17</t>
  </si>
  <si>
    <t>Step 18</t>
  </si>
  <si>
    <t>Step 19</t>
  </si>
  <si>
    <t>Step 20</t>
  </si>
  <si>
    <t>Timing of the step</t>
  </si>
  <si>
    <t>Description</t>
  </si>
  <si>
    <t>20th working day of each month</t>
  </si>
  <si>
    <t xml:space="preserve">Checking notice from the finance team that the general ledger has been closed for the period. </t>
  </si>
  <si>
    <t>CP2, CP3, CP4</t>
  </si>
  <si>
    <t>IR1, CP2, CP3</t>
  </si>
  <si>
    <t>Date data issue identified</t>
  </si>
  <si>
    <t>R&amp;D</t>
  </si>
  <si>
    <t xml:space="preserve">Cost allocation methods for R&amp;D are not prescribed in the costing standards. You need to develop locally the cost allocation methods and reconcile your R&amp;D costs to the R&amp;D cost group. </t>
  </si>
  <si>
    <t>R&amp;D resource</t>
  </si>
  <si>
    <t>R&amp;D programme</t>
  </si>
  <si>
    <t>R&amp;D activity</t>
  </si>
  <si>
    <t xml:space="preserve">Cost centres </t>
  </si>
  <si>
    <t>Programme 1</t>
  </si>
  <si>
    <t>R&amp;D programme 1</t>
  </si>
  <si>
    <t>Research manager</t>
  </si>
  <si>
    <t>Apportion and allocate research manager's time to all the R&amp;D programme that he/she manage.</t>
  </si>
  <si>
    <t>Additional info source</t>
  </si>
  <si>
    <t>Extracting GL output</t>
  </si>
  <si>
    <t xml:space="preserve">Example </t>
  </si>
  <si>
    <t>Service Area</t>
  </si>
  <si>
    <t>Column1</t>
  </si>
  <si>
    <t>Column2</t>
  </si>
  <si>
    <t>Date</t>
  </si>
  <si>
    <t>Number of Proxy records created</t>
  </si>
  <si>
    <t>Reason for Proxy records</t>
  </si>
  <si>
    <t>Drug and Alcohol Outreach service</t>
  </si>
  <si>
    <t>Patient attending drop in clinic anonymously</t>
  </si>
  <si>
    <t>D&amp;SXXX2018/03/31</t>
  </si>
  <si>
    <t>Proxy record ID (local id)</t>
  </si>
  <si>
    <t>APC</t>
  </si>
  <si>
    <t>Pharmacy</t>
  </si>
  <si>
    <t>Working day data received</t>
  </si>
  <si>
    <t>Detail</t>
  </si>
  <si>
    <t>1 line = 1 attendance</t>
  </si>
  <si>
    <t>Medicines dispensed</t>
  </si>
  <si>
    <t>1 line = 1 issue</t>
  </si>
  <si>
    <t>Total drug cost</t>
  </si>
  <si>
    <t>Unit measurement used for costing</t>
  </si>
  <si>
    <t>Ward stay</t>
  </si>
  <si>
    <t>Hours and minutes</t>
  </si>
  <si>
    <t>Y</t>
  </si>
  <si>
    <t>Y for procedures</t>
  </si>
  <si>
    <t>Supporting contacts</t>
  </si>
  <si>
    <t>1 line = 1 contact</t>
  </si>
  <si>
    <t>Care contact duration</t>
  </si>
  <si>
    <t>N</t>
  </si>
  <si>
    <t>Total cost</t>
  </si>
  <si>
    <t>Minutes</t>
  </si>
  <si>
    <t>Detail - How many rows in the feed represent 1 unit of activity?</t>
  </si>
  <si>
    <t>Column3</t>
  </si>
  <si>
    <t>Column4</t>
  </si>
  <si>
    <t>Process to change</t>
  </si>
  <si>
    <t>Signed off by:</t>
  </si>
  <si>
    <t>Reason for change</t>
  </si>
  <si>
    <t>Change implemented (date)</t>
  </si>
  <si>
    <t>Staff Cost to named patient activity</t>
  </si>
  <si>
    <t>non-consultant medical staff</t>
  </si>
  <si>
    <t>using payroll information to separate junior doctors into local resources, to give a more appropriate reflection of working practices.</t>
  </si>
  <si>
    <t>Acuity - Specialing and Observations</t>
  </si>
  <si>
    <t>High secure ward Alpha</t>
  </si>
  <si>
    <t>Allocation of costs for additional specialling of some patients on High secure ward Alpha, based on length of the contact duration and specific patients - using supporting contacts feed</t>
  </si>
  <si>
    <t>Duration of therapy contacts not yet recorded in the MHSDS</t>
  </si>
  <si>
    <t>use minutes booked for cost allocation to patients, from external source information</t>
  </si>
  <si>
    <t>DNA costing</t>
  </si>
  <si>
    <t>Director of Finance and Chief Operating Officer</t>
  </si>
  <si>
    <t>GL/Resource/Activity allocation</t>
  </si>
  <si>
    <t>Service</t>
  </si>
  <si>
    <t>Basis of allocation</t>
  </si>
  <si>
    <t>Contact in service team making decision about % split</t>
  </si>
  <si>
    <t>Resource</t>
  </si>
  <si>
    <t>Eating Disorder Team</t>
  </si>
  <si>
    <t xml:space="preserve">part of team work is running a service supporting a private provider under a contract.  </t>
  </si>
  <si>
    <t>10% of resources relates to commercial activity</t>
  </si>
  <si>
    <t>Dr S PPP</t>
  </si>
  <si>
    <t>Further detail, dates of review etc</t>
  </si>
  <si>
    <t>CPA and patient specific MDT meetings</t>
  </si>
  <si>
    <t>CPA coordinator</t>
  </si>
  <si>
    <t>Allocation of costs to patient level for patient specific meetings using CPA database</t>
  </si>
  <si>
    <t>E&amp;T area</t>
  </si>
  <si>
    <t>Psychiatry ST4</t>
  </si>
  <si>
    <t>Education and Training</t>
  </si>
  <si>
    <t>XXX273 - Education and Training</t>
  </si>
  <si>
    <t>E&amp;T resource</t>
  </si>
  <si>
    <t>E&amp;T activity</t>
  </si>
  <si>
    <t>Education &amp; Training</t>
  </si>
  <si>
    <t>Direct allocation to holding resource (year 1)</t>
  </si>
  <si>
    <t>Service area</t>
  </si>
  <si>
    <t>Activity area</t>
  </si>
  <si>
    <t>Activity item</t>
  </si>
  <si>
    <t>Definition</t>
  </si>
  <si>
    <t>Agreed locally by:</t>
  </si>
  <si>
    <t>Telemedicine</t>
  </si>
  <si>
    <t>Reason for local definitions</t>
  </si>
  <si>
    <t>no national definitions on countable text conversations</t>
  </si>
  <si>
    <t>Drug and Alcohol services</t>
  </si>
  <si>
    <t>Dr P PPP</t>
  </si>
  <si>
    <t>Text (SMS messages)</t>
  </si>
  <si>
    <t>Cost Centre</t>
  </si>
  <si>
    <t>Expense Code</t>
  </si>
  <si>
    <t>Timing of activity feeds</t>
  </si>
  <si>
    <t>% allocation bases</t>
  </si>
  <si>
    <t>Decision audit trail</t>
  </si>
  <si>
    <t>CP6</t>
  </si>
  <si>
    <t>Period of data</t>
  </si>
  <si>
    <t>Value of financials input to PLICS</t>
  </si>
  <si>
    <t>Value of trial balance (or period accounts presented to board)</t>
  </si>
  <si>
    <t>Value of financials at Resource level</t>
  </si>
  <si>
    <t>Value of financials at Activity level</t>
  </si>
  <si>
    <t>Value of financial at patient level</t>
  </si>
  <si>
    <t>Reconciliation items</t>
  </si>
  <si>
    <t>Total PLICS output</t>
  </si>
  <si>
    <t>Dataset</t>
  </si>
  <si>
    <t>Number of activity records loaded</t>
  </si>
  <si>
    <t>Total PLICS activity output</t>
  </si>
  <si>
    <t>01/01/2018 - 31/01/2018</t>
  </si>
  <si>
    <t>Difference: activity level to patient level</t>
  </si>
  <si>
    <t>Total financial difference</t>
  </si>
  <si>
    <t>Difference: trial balance to input PLICS</t>
  </si>
  <si>
    <t>Difference: Input PLICS to Resource level</t>
  </si>
  <si>
    <t>Difference: input load to activity level</t>
  </si>
  <si>
    <t>IR1, IR2, CP3, CP4, CP5 &amp; CP6</t>
  </si>
  <si>
    <t>CP1, CP2 &amp; CP3, CP5 &amp; CP6</t>
  </si>
  <si>
    <t>CP2 and CP3</t>
  </si>
  <si>
    <t>Local activity definitions</t>
  </si>
  <si>
    <t>GL to CL automapper output</t>
  </si>
  <si>
    <t>GL adjustments log</t>
  </si>
  <si>
    <t>GL load record</t>
  </si>
  <si>
    <t>Proxy records</t>
  </si>
  <si>
    <t>Field to use in costing</t>
  </si>
  <si>
    <t>Relative Weight Value used (Y/N)</t>
  </si>
  <si>
    <t xml:space="preserve">This template allows you to record additional information sources you use locally in costing including: (i) activity feeds in addition to the ones required by the standards and  (ii) additional data fields within the required activity feeds. </t>
  </si>
  <si>
    <t>1. Patient-level activity feeds</t>
  </si>
  <si>
    <t>2.  Additional information sources</t>
  </si>
  <si>
    <t>a single or 'conversation' of text messages on a single topic. Defined by the clinician as one contact</t>
  </si>
  <si>
    <t>3. Local Activity Definitions</t>
  </si>
  <si>
    <t>4. Activity feed update process</t>
  </si>
  <si>
    <t xml:space="preserve">This template allows you to indicate how often you update the costing system with data from the activity feeds, see Standard IR2. </t>
  </si>
  <si>
    <t>1 line = 1 discrete stay on a ward</t>
  </si>
  <si>
    <t>Ward stay duration</t>
  </si>
  <si>
    <t xml:space="preserve">Treatment </t>
  </si>
  <si>
    <t>N/A</t>
  </si>
  <si>
    <t>≤4 minutes rounded up to 5 minutes</t>
  </si>
  <si>
    <t>Appointment duration</t>
  </si>
  <si>
    <t>&gt;180 capped at 180 minutes</t>
  </si>
  <si>
    <t>Pathology</t>
  </si>
  <si>
    <t>1 line = 1 test</t>
  </si>
  <si>
    <t>Investigation code</t>
  </si>
  <si>
    <t>Diagnostic imaging</t>
  </si>
  <si>
    <t>Examination code</t>
  </si>
  <si>
    <t>1 line = 1 procedure</t>
  </si>
  <si>
    <t>Procedure duration</t>
  </si>
  <si>
    <t>Anaesthesia duration, theatre duration</t>
  </si>
  <si>
    <t>Admitted patient care – day 5</t>
  </si>
  <si>
    <t>PAS informatics dept</t>
  </si>
  <si>
    <t>All patients discharged in the calendar month</t>
  </si>
  <si>
    <t>Admitted patient care – day 20</t>
  </si>
  <si>
    <t>Ward stay – day 5</t>
  </si>
  <si>
    <t>Year to date</t>
  </si>
  <si>
    <t>Ward stay – day 20</t>
  </si>
  <si>
    <t>Xxx</t>
  </si>
  <si>
    <t>In-month activity</t>
  </si>
  <si>
    <t>Duration caps applied?</t>
  </si>
  <si>
    <t xml:space="preserve">Duration caps moderate outlier values by rounding them up or down to bring them within accepted perimeters in your costing system. </t>
  </si>
  <si>
    <t>5. Log to record input and output of activity by period</t>
  </si>
  <si>
    <t>This template allows you to record the activity loads and check that your costing system is processing all activity correctly</t>
  </si>
  <si>
    <t>Difference between activity records loaded and reported</t>
  </si>
  <si>
    <t>Number of activity records reported</t>
  </si>
  <si>
    <t>Number of activity records at activity level</t>
  </si>
  <si>
    <t>Difference between activity records loaded and records at activity level</t>
  </si>
  <si>
    <t>Number of activity records at patient level</t>
  </si>
  <si>
    <t>Difference between activity level and patient level</t>
  </si>
  <si>
    <t>Total data records lost</t>
  </si>
  <si>
    <t>6. Activity data quality check</t>
  </si>
  <si>
    <t xml:space="preserve">This template allows you to record what quality checks are used to ensure data quality is good enough for costing. </t>
  </si>
  <si>
    <t xml:space="preserve">The template allows to record a wide range of data quality checks, from descriptions of manual processes to more technical instructions on running automated checks. </t>
  </si>
  <si>
    <t>'Check report output' refers to any report or record of the result of quality checks. The 'data checked'  field should be filled in with as much detail as possible (eg the relevant field in a feed rather than just the feed name).</t>
  </si>
  <si>
    <t>7. Activity data cleansing</t>
  </si>
  <si>
    <t xml:space="preserve">This template allows you to record all the operations you perform on data to make it suitable for costing. </t>
  </si>
  <si>
    <t>Data cleansing step 1</t>
  </si>
  <si>
    <t>Data cleansing step 2</t>
  </si>
  <si>
    <t>Data cleansing step 3</t>
  </si>
  <si>
    <t>Data cleansing step 4</t>
  </si>
  <si>
    <t>Data cleansing step 5</t>
  </si>
  <si>
    <t>8. Process to extract general ledger output</t>
  </si>
  <si>
    <t xml:space="preserve">This template allows you to record the process you use to extract your general ledger output for costing. </t>
  </si>
  <si>
    <t>This template allows you to record activity definitions used locally where there are no national activity definitions available</t>
  </si>
  <si>
    <t>This template allows you to record the patient level activity feeds you are using in PLICS, with some calculation detail</t>
  </si>
  <si>
    <t>This template allows you to record any assumptions you have used to map the chart of accounts of your general ledger to the standardised cost ledger.</t>
  </si>
  <si>
    <t>The 'mapping assumptions' template records the key issues and mapping assumptions used.</t>
  </si>
  <si>
    <t>9. General ledger to cost ledger mapping</t>
  </si>
  <si>
    <t>10. Output from the general ledger to cost ledger auto-mapper application</t>
  </si>
  <si>
    <t>The general ledger to cost ledger auto-mapper application is a tool to map most of your general ledger codes to the standardised cost ledger.</t>
  </si>
  <si>
    <t xml:space="preserve">This template allows you to record the codes from your general ledger that are not mapping automatically to the standardised cost ledger. </t>
  </si>
  <si>
    <t xml:space="preserve">Work with your finance team and service managers to find appropriate mappings for these unmapped codes.  </t>
  </si>
  <si>
    <t>This template allows you to to record the adjustments made to your general ledger at each load.</t>
  </si>
  <si>
    <t>12. Input and output of cost/income by period</t>
  </si>
  <si>
    <t>This template allows you to record your general ledger loads and progress through the PLICS of the financial information</t>
  </si>
  <si>
    <t>11. Adjustments to the general ledger at each load</t>
  </si>
  <si>
    <t>type 1 support cost allocation methods</t>
  </si>
  <si>
    <t>13. Percentage split of allocation bases</t>
  </si>
  <si>
    <t>This template allows you to keep a record of the areas where a percentage split is used for allocation</t>
  </si>
  <si>
    <t>Brief description</t>
  </si>
  <si>
    <t>Additional details</t>
  </si>
  <si>
    <t xml:space="preserve">14. Local cost allocation methods </t>
  </si>
  <si>
    <t>This template allows you to record any cost allocation methods that are used locally where information required is not available and the standard allocation methods cannot be compliant.</t>
  </si>
  <si>
    <t xml:space="preserve">This template allows you to record any superior cost allocation methods that are used locally which you consider to be more detailed or specific than the prescribed allocation methods in the costing standards.  </t>
  </si>
  <si>
    <t>Number of minutes booked for appointment as per the therapy service</t>
  </si>
  <si>
    <t xml:space="preserve">15. Local superior cost allocation methods </t>
  </si>
  <si>
    <t xml:space="preserve">This template allows you to record any consultation or engagement with other members of your organisation (or external consultants and advisors) that informs the costing process. </t>
  </si>
  <si>
    <t>Consultation/engagement title</t>
  </si>
  <si>
    <t>Participant 1 name/position</t>
  </si>
  <si>
    <t>Participant 2 name/position</t>
  </si>
  <si>
    <t>Participant 3 name/position</t>
  </si>
  <si>
    <t>Participant 4 name/position</t>
  </si>
  <si>
    <t>Notes</t>
  </si>
  <si>
    <t xml:space="preserve">Other participants </t>
  </si>
  <si>
    <t>This template allows you to record any major changes to the costing process</t>
  </si>
  <si>
    <t>Agreed that DNA are not of significance for local business reporting so does not need to be included in the PLICS</t>
  </si>
  <si>
    <t>Information now available from alternative system does not require cost information. Previous decision rescinded in favour of new national costing standards</t>
  </si>
  <si>
    <t>This template allows you to record how you allocate block income.</t>
  </si>
  <si>
    <t xml:space="preserve">This template allows you to record how you cost research and development (R&amp;D) at your organisation. </t>
  </si>
  <si>
    <t>This template allows you to keep a record of the areas that proxy records are to be used and keeps a list (or reference to the list) of the records created</t>
  </si>
  <si>
    <t>Plans to become compliant with the standards</t>
  </si>
  <si>
    <t>Costing area</t>
  </si>
  <si>
    <t>16. Proxy records</t>
  </si>
  <si>
    <t>17. Consultation and engagement</t>
  </si>
  <si>
    <t xml:space="preserve">18. Audit trail for significant process change decisions </t>
  </si>
  <si>
    <t>19. Block income allocation</t>
  </si>
  <si>
    <t>20. Research and development</t>
  </si>
  <si>
    <t>21. Education and training</t>
  </si>
  <si>
    <r>
      <rPr>
        <b/>
        <sz val="12"/>
        <color theme="1"/>
        <rFont val="Arial"/>
        <family val="2"/>
      </rPr>
      <t>Note:</t>
    </r>
    <r>
      <rPr>
        <sz val="12"/>
        <color theme="1"/>
        <rFont val="Arial"/>
        <family val="2"/>
      </rPr>
      <t xml:space="preserve"> This log is populated with dummy data to provide examples of the content</t>
    </r>
  </si>
  <si>
    <r>
      <rPr>
        <b/>
        <sz val="12"/>
        <color theme="1"/>
        <rFont val="Arial"/>
        <family val="2"/>
      </rPr>
      <t>Note</t>
    </r>
    <r>
      <rPr>
        <sz val="12"/>
        <color theme="1"/>
        <rFont val="Arial"/>
        <family val="2"/>
      </rPr>
      <t>: You should keep a separate log of any differences and the actions taken to correct them.</t>
    </r>
  </si>
  <si>
    <t>Cost allocation methods</t>
  </si>
  <si>
    <t>IR1, IR2</t>
  </si>
  <si>
    <t>Activity load record</t>
  </si>
  <si>
    <t>Local costing methods</t>
  </si>
  <si>
    <t xml:space="preserve">Superior costing methods </t>
  </si>
  <si>
    <t>All</t>
  </si>
  <si>
    <r>
      <rPr>
        <b/>
        <sz val="12"/>
        <color theme="1"/>
        <rFont val="Arial"/>
        <family val="2"/>
        <scheme val="minor"/>
      </rPr>
      <t>Please note</t>
    </r>
    <r>
      <rPr>
        <sz val="12"/>
        <color theme="1"/>
        <rFont val="Arial"/>
        <family val="2"/>
        <scheme val="minor"/>
      </rPr>
      <t xml:space="preserve">: When your costing process has been established, you may need more space for your assurance records - for example the GL Load Record and Activity Load Record.  </t>
    </r>
  </si>
  <si>
    <t>Other</t>
  </si>
  <si>
    <t>First name</t>
  </si>
  <si>
    <t>Surname</t>
  </si>
  <si>
    <t>Consultant code</t>
  </si>
  <si>
    <t>Specialty</t>
  </si>
  <si>
    <t>General ledger cost account code</t>
  </si>
  <si>
    <t>Cost ledger cost account code</t>
  </si>
  <si>
    <t>Theatre - surgical care</t>
  </si>
  <si>
    <t>Ward rounds</t>
  </si>
  <si>
    <t>Sub-total</t>
  </si>
  <si>
    <t>Outpatient care</t>
  </si>
  <si>
    <t>NAPC procedures</t>
  </si>
  <si>
    <t>Diagnostics</t>
  </si>
  <si>
    <t>A&amp;E</t>
  </si>
  <si>
    <t>Renal dialysis</t>
  </si>
  <si>
    <t>Critical care</t>
  </si>
  <si>
    <t>Radiotherapy</t>
  </si>
  <si>
    <t>Chemotherapy</t>
  </si>
  <si>
    <t>MDT meetings</t>
  </si>
  <si>
    <t>Other*</t>
  </si>
  <si>
    <t>Education and training</t>
  </si>
  <si>
    <t>Non clinical activities</t>
  </si>
  <si>
    <t xml:space="preserve">Total </t>
  </si>
  <si>
    <t>TOTAL</t>
  </si>
  <si>
    <t>% applied to all activities</t>
  </si>
  <si>
    <t xml:space="preserve">Number of activities </t>
  </si>
  <si>
    <t>Reason for applying this percentage</t>
  </si>
  <si>
    <t>Plan to improve the % Split</t>
  </si>
  <si>
    <t>Date to review</t>
  </si>
  <si>
    <t>John</t>
  </si>
  <si>
    <t>Gen Med</t>
  </si>
  <si>
    <t>Consultant on leave when gathering data. 85% of his time on activities, 15% on E&amp;T split given by his secretary.</t>
  </si>
  <si>
    <t>Meeting planned with Mr Doe in May</t>
  </si>
  <si>
    <t>Event</t>
  </si>
  <si>
    <t>Member of staff</t>
  </si>
  <si>
    <t>Time taken</t>
  </si>
  <si>
    <t>Comments</t>
  </si>
  <si>
    <t>Time taken to review patient</t>
  </si>
  <si>
    <t>Consultant</t>
  </si>
  <si>
    <t>Letter written to GP</t>
  </si>
  <si>
    <t>Medical Secretary</t>
  </si>
  <si>
    <t>Appointment made</t>
  </si>
  <si>
    <t>Outpatient receptionist</t>
  </si>
  <si>
    <t xml:space="preserve">Letter to patient </t>
  </si>
  <si>
    <t>Booking office staff</t>
  </si>
  <si>
    <t>Factors to consider</t>
  </si>
  <si>
    <t>Data feed  available</t>
  </si>
  <si>
    <t>GL code of staff costs identified</t>
  </si>
  <si>
    <t>Details of inclusion in costing methodology</t>
  </si>
  <si>
    <t>Further comments</t>
  </si>
  <si>
    <t>Review date</t>
  </si>
  <si>
    <t>Patients acuity on admission</t>
  </si>
  <si>
    <t>Patients being re-admitted</t>
  </si>
  <si>
    <t>Clinical potential attendees</t>
  </si>
  <si>
    <t>Resource ID</t>
  </si>
  <si>
    <t>Name of meeting they attend</t>
  </si>
  <si>
    <t>Internal/external meeting member</t>
  </si>
  <si>
    <t xml:space="preserve">Duration of the meeting </t>
  </si>
  <si>
    <t xml:space="preserve">Number of meetings attended by each member over the last year </t>
  </si>
  <si>
    <t>Preparation time for an MDT meeting</t>
  </si>
  <si>
    <t>Medical oncologist</t>
  </si>
  <si>
    <t xml:space="preserve">SGR062 </t>
  </si>
  <si>
    <t>Clinical oncologist</t>
  </si>
  <si>
    <t>Gastroenterologist</t>
  </si>
  <si>
    <t>Radiologist</t>
  </si>
  <si>
    <t>Neuro-endocrinologist</t>
  </si>
  <si>
    <t>Other consultant(s)</t>
  </si>
  <si>
    <t>Non-consultant medical staffing (for medical oncology, clinical oncology and other specialties) if expected for patient care rather than education</t>
  </si>
  <si>
    <t xml:space="preserve">SGR063 </t>
  </si>
  <si>
    <t>Non-consultant medical staff</t>
  </si>
  <si>
    <t>Pathologist</t>
  </si>
  <si>
    <t xml:space="preserve">CLR017 </t>
  </si>
  <si>
    <t>Clinical scientist</t>
  </si>
  <si>
    <t>Physiologist</t>
  </si>
  <si>
    <t>Specialist nurse</t>
  </si>
  <si>
    <t>Advanced nurse practitioner</t>
  </si>
  <si>
    <t xml:space="preserve">SLR083 </t>
  </si>
  <si>
    <t xml:space="preserve">Technician </t>
  </si>
  <si>
    <t>Radiographer</t>
  </si>
  <si>
    <t xml:space="preserve">CLR013 </t>
  </si>
  <si>
    <t>Dietician</t>
  </si>
  <si>
    <t xml:space="preserve">MDR033 </t>
  </si>
  <si>
    <t>Speech and language therapist</t>
  </si>
  <si>
    <t xml:space="preserve">THR007 </t>
  </si>
  <si>
    <t>Occupational therapist</t>
  </si>
  <si>
    <t xml:space="preserve">THR005 </t>
  </si>
  <si>
    <t>Psychologist</t>
  </si>
  <si>
    <t xml:space="preserve">SLR090 </t>
  </si>
  <si>
    <t>Speciality name</t>
  </si>
  <si>
    <t>This template should be used to build up information to cost DNA activity from the review of your trusts DNA policy</t>
  </si>
  <si>
    <t>This template allows you to detail any discussions held with critical care staff on the additional factors to consider when costing critical care services</t>
  </si>
  <si>
    <t>Complete for each clinical MDT meeting</t>
  </si>
  <si>
    <t>25. CM3 Non admitted patient care - DNA policy</t>
  </si>
  <si>
    <t>Costing Area</t>
  </si>
  <si>
    <t xml:space="preserve">Additional Notes </t>
  </si>
  <si>
    <t>22. Other notes</t>
  </si>
  <si>
    <t>This template can be used to record anything which is not covered by the other templates</t>
  </si>
  <si>
    <t>Other notes</t>
  </si>
  <si>
    <t>CM1</t>
  </si>
  <si>
    <t>Relevant costing standard</t>
  </si>
  <si>
    <t>CM3 DNAs</t>
  </si>
  <si>
    <t>CM6 Critical Care</t>
  </si>
  <si>
    <t>CM3</t>
  </si>
  <si>
    <t>CM6</t>
  </si>
  <si>
    <t>CM9</t>
  </si>
  <si>
    <t>This template can be used to record the patient level activity feeds you are using in PLICS, with some calculation detail including duration caps</t>
  </si>
  <si>
    <t xml:space="preserve">This template can be used to record additional information sources you use locally in costing including: 
(i) activity feeds in addition to the one required by the standards and  
(ii) additional data fields within the required activity feeds. </t>
  </si>
  <si>
    <t>This template can be used to record activity definitions used locally where there are no national activity definitions available</t>
  </si>
  <si>
    <t>This template can be used to indicate how often you update the costing system with data from the activity feeds</t>
  </si>
  <si>
    <t>This template can be used to record the activity loads and check that your costing system is processing all activity correctly</t>
  </si>
  <si>
    <t xml:space="preserve">This template can be used to record what quality checks are used to ensure data quality is good enough for costing. </t>
  </si>
  <si>
    <t xml:space="preserve">This template can be used to record all the operations you perform on data to make it suitable for costing. </t>
  </si>
  <si>
    <t xml:space="preserve">This template can be used to record the process you use to extract your general ledger output for costing. </t>
  </si>
  <si>
    <t>This template can be used to record any assumptions you have used to map the chart of accounts of your general ledger to the standardised cost ledger.</t>
  </si>
  <si>
    <t xml:space="preserve">This template can be used to record the codes from your general ledger that are not mapping automatically to the standardised cost ledger when using the cost ledger automapper application. </t>
  </si>
  <si>
    <t>This template can be used to record the adjustments made to your general ledger at each load.</t>
  </si>
  <si>
    <t>This template can be used to record your general ledger loads and progress through the PLICS of the financial information</t>
  </si>
  <si>
    <t>This template can be used to keep a record of the areas where a percentage split is used for allocation</t>
  </si>
  <si>
    <t>This template can be used to record any cost allocation methods that are used locally where information required is not available and the standard allocation methods cannot be compliant.</t>
  </si>
  <si>
    <t xml:space="preserve">This template can be used to record any superior cost allocation methods that are used locally which you consider to be more detailed or specific than the prescribed allocation methods in the costing standards.  </t>
  </si>
  <si>
    <t>This template can be used to keep a record of the areas that proxy records are to be used and keeps a list (or reference to the list) of the records created</t>
  </si>
  <si>
    <t xml:space="preserve">This template can be used to record any consultation or engagement with other members of your organisation (or external consultants and advisors) that informs the costing process. </t>
  </si>
  <si>
    <t>This template can be used to record any major changes to the costing process</t>
  </si>
  <si>
    <t>This template can be used to record how you allocate block income.</t>
  </si>
  <si>
    <t xml:space="preserve">This template can be used to record how you cost research and development (R&amp;D) at your organisation. </t>
  </si>
  <si>
    <t xml:space="preserve">This template can be used to record how you cost education and training (E&amp;T) at your organisation. </t>
  </si>
  <si>
    <t>This template can be used to build up information to cost DNA activity from the review of your trusts DNA policy</t>
  </si>
  <si>
    <t>This template can be used to detail any discussions held with critical care staff on the additional factors to consider when costing critical care services</t>
  </si>
  <si>
    <t xml:space="preserve">26. CM6 Critical Care </t>
  </si>
  <si>
    <t>Theatres</t>
  </si>
  <si>
    <t>Non admitted patient care</t>
  </si>
  <si>
    <t>Admitted patient care</t>
  </si>
  <si>
    <t>Urgent care (A&amp;E/MIU)</t>
  </si>
  <si>
    <t>1a</t>
  </si>
  <si>
    <t>3a</t>
  </si>
  <si>
    <t>Non-admitted patient care (NAPC) Outpatients</t>
  </si>
  <si>
    <t xml:space="preserve">Theatres </t>
  </si>
  <si>
    <t>Incident information</t>
  </si>
  <si>
    <t>1 line = 1 call</t>
  </si>
  <si>
    <t>Duration of call or telephone clinical advice</t>
  </si>
  <si>
    <t xml:space="preserve">Seconds
</t>
  </si>
  <si>
    <t>&gt;3,600 seconds capped at 3,600 seconds</t>
  </si>
  <si>
    <t>Number of response units allocated for incident</t>
  </si>
  <si>
    <t>Count</t>
  </si>
  <si>
    <t>Response information</t>
  </si>
  <si>
    <t>1 line = 1 response</t>
  </si>
  <si>
    <t>Allocation to mobilisation  (duration in seconds)</t>
  </si>
  <si>
    <t>Seconds</t>
  </si>
  <si>
    <t>Travel to scene (duration in seconds)</t>
  </si>
  <si>
    <t>On scene  (duration in seconds)</t>
  </si>
  <si>
    <t>Travel to treatment location (duration in seconds)</t>
  </si>
  <si>
    <t>Handover time (duration in seconds)</t>
  </si>
  <si>
    <t>Handover to clear time (duration in seconds)</t>
  </si>
  <si>
    <t>Staff information</t>
  </si>
  <si>
    <t>1 line = 1 shift</t>
  </si>
  <si>
    <t>Staff WTE</t>
  </si>
  <si>
    <t>Percentage</t>
  </si>
  <si>
    <t>&gt; 100% capped at 100%</t>
  </si>
  <si>
    <t>Fleet information</t>
  </si>
  <si>
    <t>1 line = 1 vehicle maintenance or repair episode</t>
  </si>
  <si>
    <t>Duration of time off road (hours)</t>
  </si>
  <si>
    <t>Hours</t>
  </si>
  <si>
    <t>&gt;744 hours capped at 744 hours (i.e. 31 days)</t>
  </si>
  <si>
    <t>CAD</t>
  </si>
  <si>
    <t>All incidents with the 'clock start date' in the calendar month</t>
  </si>
  <si>
    <t>All responses with the 'clock start date' in the calendar month</t>
  </si>
  <si>
    <t>Patient information</t>
  </si>
  <si>
    <t>EPR</t>
  </si>
  <si>
    <t>All patients who were involved in the incidents with the 'clock start date' in the calendar month.</t>
  </si>
  <si>
    <t>Fleet</t>
  </si>
  <si>
    <t>999 and Urgent</t>
  </si>
  <si>
    <t>Allocate to all incidents and activity going through 999 control centre using payment for each activity currency as a weighting</t>
  </si>
  <si>
    <t>Allocate to all 111 calls weighted by call length</t>
  </si>
  <si>
    <t>Patient transport services</t>
  </si>
  <si>
    <t>PTS</t>
  </si>
  <si>
    <t>Allocate to all PTS activity weighted by job time</t>
  </si>
  <si>
    <t>Hospital ambulance liaison officers</t>
  </si>
  <si>
    <t>HALO</t>
  </si>
  <si>
    <t>Allocate to all incidents where patients were conveyed to hospital</t>
  </si>
  <si>
    <t>Worksheet number</t>
  </si>
  <si>
    <t>Worksheet name</t>
  </si>
  <si>
    <r>
      <rPr>
        <b/>
        <sz val="12"/>
        <color theme="1"/>
        <rFont val="Arial"/>
        <family val="2"/>
      </rPr>
      <t>Note</t>
    </r>
    <r>
      <rPr>
        <sz val="12"/>
        <color theme="1"/>
        <rFont val="Arial"/>
        <family val="2"/>
      </rPr>
      <t xml:space="preserve">: If you are using the Cost Ledger Auto-Mapper application, record the output in </t>
    </r>
    <r>
      <rPr>
        <u/>
        <sz val="12"/>
        <color rgb="FFFF0000"/>
        <rFont val="Arial"/>
        <family val="2"/>
      </rPr>
      <t>Worksheet 10: GL to CL automapper output</t>
    </r>
  </si>
  <si>
    <t xml:space="preserve">Note: If you have the mapping process automated and recorded in eg. Cost Ledger AutoMapper Application, or SQL script, you do not have to use this template to record the steps again. You only need to replace this worksheet with your script in your costing assurance log. </t>
  </si>
  <si>
    <t xml:space="preserve">The 'mapping files information' template records information of the file that you map the GL to the standardised CL. You do not need to record the whole mapping file in your costing assurance log. </t>
  </si>
  <si>
    <t>The location of any such alternative locations should be referenced here in the ICAL.</t>
  </si>
  <si>
    <r>
      <rPr>
        <b/>
        <sz val="12"/>
        <color theme="1"/>
        <rFont val="Arial"/>
        <family val="2"/>
      </rPr>
      <t>Note</t>
    </r>
    <r>
      <rPr>
        <sz val="12"/>
        <color theme="1"/>
        <rFont val="Arial"/>
        <family val="2"/>
      </rPr>
      <t xml:space="preserve">: If you have the activity data cleansing process automated and recorded in eg. SQL script, you do not have to use this template to record the steps again. You only need to replace this spreadsheet with your script in your costing assurance log. </t>
    </r>
  </si>
  <si>
    <t>Likely Sector identifier</t>
  </si>
  <si>
    <t>Ambulance</t>
  </si>
  <si>
    <t>CAMHS</t>
  </si>
  <si>
    <t>Day cases</t>
  </si>
  <si>
    <t>Allocate across all patients with POD APC*** with TFC 711 based on length of stay in hours</t>
  </si>
  <si>
    <t>Home leave days</t>
  </si>
  <si>
    <t>Inpatient bed days</t>
  </si>
  <si>
    <t>CCG block sums</t>
  </si>
  <si>
    <t>Allocate across all patients with POD NAPC*** with TFC 711 based on duration in minutes where contract commissioner in NPB feed matches to the first three digits in column resident_CCG based on duration of attendance in minutes</t>
  </si>
  <si>
    <t>CAMHS home (T3.5)</t>
  </si>
  <si>
    <t>Clinical psychologist post</t>
  </si>
  <si>
    <t>Allocate across all patients with POD NAPC**** with TFC 656 where contract commissioner in NPB feed matches to the first three digits in column resident_CCG based on duration of attendance in minutes</t>
  </si>
  <si>
    <t>CNS</t>
  </si>
  <si>
    <t>Allocate across all patients with POD NAPC**** with Activity_Type CNS where contract commissioner in NPB feed matches to the first three digits in column resident_CCG based on duration of attendance in minutes</t>
  </si>
  <si>
    <t>Acute</t>
  </si>
  <si>
    <t>Cystic fibrosis screening</t>
  </si>
  <si>
    <t>Allocate to  POD: LABS_NBS</t>
  </si>
  <si>
    <t>FP10 fixed cost element</t>
  </si>
  <si>
    <t>Allocate across all patients with POD NAPC**** with Activity_Type CNS where contract commissioner in NPB feed matches to the first three digits in column resident_CCG based on duration of attendance in minutes and on the total costs from cost type FP10drugs****</t>
  </si>
  <si>
    <t>Ketogenic diet - Epilepsy serv</t>
  </si>
  <si>
    <t>Allocate across all patients with POD NAPC*** based on duration of appointment in minutes divided by 60  with LSC 654K where contract commissioner in NPB feed matches to the first three digits in column resident_CCG based on duration of attendance in minutes</t>
  </si>
  <si>
    <t>LD block CAMHS</t>
  </si>
  <si>
    <t>Allocate to all patients based on duration of appointment in minutes divided by 60 with POD NAPC*** with TFC 700 where contract vommissioner in NPB feed matches to the first three digits in column resident_CCG</t>
  </si>
  <si>
    <t>MCADD</t>
  </si>
  <si>
    <t>Neonatal screening</t>
  </si>
  <si>
    <t>Neonatal screening development</t>
  </si>
  <si>
    <t>Nursing and psychology post</t>
  </si>
  <si>
    <t>Other adjustments - HoB specif</t>
  </si>
  <si>
    <t>Allocate across all patients with POD NAPC**** and POD APC*** where contract commissioner in NPB feed matches to the first three digits in column resident_CCG based on total direct costs</t>
  </si>
  <si>
    <t>Transfer to CAMHS service (fro</t>
  </si>
  <si>
    <t>Allocate across all patients with POD NAPC**** and POD APC*** with TFC 711 where contract commissioner in NPB feed matches to the first three digits in column resident_CCG based on total direct costs</t>
  </si>
  <si>
    <t>Continuing care</t>
  </si>
  <si>
    <t>***</t>
  </si>
  <si>
    <t>Allocate to POD: HC@H_PHARM</t>
  </si>
  <si>
    <t>ECLS</t>
  </si>
  <si>
    <t>MCA</t>
  </si>
  <si>
    <t>Home support</t>
  </si>
  <si>
    <t>****</t>
  </si>
  <si>
    <t>NCB block charges</t>
  </si>
  <si>
    <t>Alstrom</t>
  </si>
  <si>
    <t>Allocate to all patients with POD NAPC*** based on duration of appointment in minutes divided by 60 and all patients with POD APC*** based on length of stay in hours with LSC ALS where the resident_ccg is Y5* Q**</t>
  </si>
  <si>
    <t>Bardet Biedl syndrome (children)</t>
  </si>
  <si>
    <t>Allocate to all patients with POD NAPC*** based on duration of appointment in minutes divided by 60 and all patients with POD APC*** based on length of stay in hours with LSC BBS where the resident_ccg is Y5* Q**</t>
  </si>
  <si>
    <t>Craniofacial</t>
  </si>
  <si>
    <t>Allocate to all patients with POD NAPC*** and POD APC**** with LSC 15001 based on total direct costs where the resident_ccg is Y55****</t>
  </si>
  <si>
    <t>ECMO</t>
  </si>
  <si>
    <t>Allocate to all patients with a YES in the column ECMO_or_ECLS in the PICU feed based on length of stay in hours on the PICU feed where the resident_ccg is Y55****</t>
  </si>
  <si>
    <t>Epidermolysis bullosa</t>
  </si>
  <si>
    <t>Allocate to all patients with POD NAPC*** based on duration of appointment in minutes divided by 60 and all patients with POD APC*** based on length of stay in hours with LSC 33001, EBOP1, EBOP2 where the resident_ccg is Y5* Q**</t>
  </si>
  <si>
    <t>Liver Tx</t>
  </si>
  <si>
    <t xml:space="preserve">Allocate to all patients with POD APC**** and NAPC**** with TFC 105/ 212/ 306/ 306PCT based on total direct costs who are on the NPB Inc liver look-up table with the transplanted organ 'liver' where the resident_ccg is Y5* Q** </t>
  </si>
  <si>
    <t>Lysosomal storage disorders</t>
  </si>
  <si>
    <t xml:space="preserve">Allocate to all patients with POD NAPC*** based on duration of appointment in minutes divided by 60 and all patients with POD APC*** based on length of stay in hours with LSC LSDOP where the resident_ccg is Y5* Q** </t>
  </si>
  <si>
    <t>Osteogenesis imperfector</t>
  </si>
  <si>
    <t xml:space="preserve">Allocate to all patients with POD NAPC*** based on duration of appointment in minutes divided by 60 and all patients with POD APC*** based on length of stay in hours with LSC OI where the resident_ccg is Y5* Q** </t>
  </si>
  <si>
    <t>Retinoblastoma</t>
  </si>
  <si>
    <t xml:space="preserve">Allocate to all patients with POD NAPC*** and POD APC**** with LSC 3030R based on total direct costs where the resident_ccg is Y5* Q** </t>
  </si>
  <si>
    <t>Small bowel Tx</t>
  </si>
  <si>
    <t xml:space="preserve">Allocate to all patients with POD APC**** and NAPC**** with TFC 105/ 212/ 306/ 306PCT based on total direct costs who are on the NPB Inc liver look-up table with the transplanted organ 'small bowel' where the resident_ccg is Y5* Q** </t>
  </si>
  <si>
    <t>Specialised paediatric liver D</t>
  </si>
  <si>
    <t>Allocate to all patients with POD APC**** and NAPC**** with TFC 105/ 212/ 306/ 306PCT based on total direct costs who are NOT on the NPB Inc liver look-up table where the resident_ccg is Y5* Q**  and the healthcare professional is a medic as per the liver consultants look-up table</t>
  </si>
  <si>
    <t>Wolfram</t>
  </si>
  <si>
    <t xml:space="preserve">Allocate to all patients with POD NAPC*** based on duration of appointment in minutes divided by 60 and all patients with POD APC*** based on length of stay in hours with LSC WFR where the resident_ccg is YY5* Q** </t>
  </si>
  <si>
    <t>NCB variable charges</t>
  </si>
  <si>
    <t xml:space="preserve">Allocate to all patients with a YES in the column ECMO_or_ECLS in the PICU feed based on length of stay in hours on the PICU feed where the resident_ccg is Y5* Q** </t>
  </si>
  <si>
    <t>Epidermolysis bullosa - mild</t>
  </si>
  <si>
    <t>Allocate to all patients with POD NAPC*** based on duration of appointment in minutes divided by 60 and all patients with POD APC*** based on length of stay in hours with LSC 33001, EBOP1, EBOP2 where the resident_ccg is Y5* Q**  with 'mild' in the condition column on the EB severe or mild look-up</t>
  </si>
  <si>
    <t>Epidermolysis bullosa - severe</t>
  </si>
  <si>
    <t>Allocate to all patients with POD NAPC*** based on duration of appointment in minutes divided by 60 and all patients with POD APC*** based on length of stay in hours with LSC 33001, EBOP1, EBOP2 where the resident_ccg is Y5* Q**  with 'severe' in the condition column on the EB severe or mild look-up</t>
  </si>
  <si>
    <t>Epilepsy surgery</t>
  </si>
  <si>
    <t>Allocate to all patients with POD APC*** and NAPC*** on the epilepsy surgery look-up table with TFC 218 where the resident_ccg is Y55**** based on total direct costs and where there is 0 or blank in the tariff column</t>
  </si>
  <si>
    <t>ERT drugs</t>
  </si>
  <si>
    <t>Allocate to POD: IMD_LSD_ERT</t>
  </si>
  <si>
    <t xml:space="preserve">Allocate to all patients with POD APC**** and NAPC**** with TFC 105/ 212/ 306/ 306PCT based on total direct costs who are on the NPB Inc liver look-up table with the transplanted organ 'liver' where the resident_ccg is Y5* Q**  </t>
  </si>
  <si>
    <t>NHS England block charges</t>
  </si>
  <si>
    <t>AHP/CNS</t>
  </si>
  <si>
    <t xml:space="preserve">Allocate to all patients based on duration of attendance in minutes where the Activity_Type is CNS or AHP where the resident_ccg is Y5* Q** </t>
  </si>
  <si>
    <t>CAMHS gateway assessments</t>
  </si>
  <si>
    <t>Allocate to all patients with POD NAPC*** with TFC 711 where the resident_ccg is Y5* Q**    where the patient ID and date of assessment are on the CAMHS gateway assessment feed based on duration of attendance</t>
  </si>
  <si>
    <t>Chemotherapy drugs and transition</t>
  </si>
  <si>
    <t xml:space="preserve">Allocate to all patients with POD APC*** with Spell_HRG SB97Z based on total direct costs where the resident_ccg is Y5* Q** </t>
  </si>
  <si>
    <t>Clinical IMD</t>
  </si>
  <si>
    <t xml:space="preserve">Allocate to all patients with POD NAPC*** and POD APC**** with TFC 261 based on total direct costs where the resident_ccg is Y5* Q**  </t>
  </si>
  <si>
    <t>Dialysis unit fixed costs</t>
  </si>
  <si>
    <t xml:space="preserve">Allocate to all patients with POD APC*** with TFC 259 based on total direct costs where the ward_code on the ward stay feed is W1 or WARDNEPH where the resident_ccg is Y5* Q** </t>
  </si>
  <si>
    <t>Haemoglobinopathy</t>
  </si>
  <si>
    <t xml:space="preserve">Allocate to all patients with POD NAPC*** based on duration of appointment in minutes divided by 60 and all patients with POD APC*** based on length of stay in hours with LSC 25301 where the resident_ccg is Y5* Q** </t>
  </si>
  <si>
    <t>Haemophilia fixed costs</t>
  </si>
  <si>
    <t xml:space="preserve">Allocate to all patients with POD NAPC*** based on duration of appointment in minutes divided by 60 and all patients with POD APC*** based on length of stay in hours with LSC 309 where the resident_ccg is Y5* Q**  </t>
  </si>
  <si>
    <t>KIDS (PICU transport)</t>
  </si>
  <si>
    <t>Allocate to all patients on the KIDS feed based on Episode_duration</t>
  </si>
  <si>
    <t>Major trauma fixed costs</t>
  </si>
  <si>
    <t>Allocate to patients on the trauma feed with POD ED*** where the resident_ccg is Y5* Q** based on total direct costs</t>
  </si>
  <si>
    <t>MDT co-ordinators - Cancer net</t>
  </si>
  <si>
    <t>Allocate to POD MDT_Cancer</t>
  </si>
  <si>
    <t>MRD</t>
  </si>
  <si>
    <t>Allocate to POD DA_HAE</t>
  </si>
  <si>
    <t>Newborn network</t>
  </si>
  <si>
    <t>PACE team</t>
  </si>
  <si>
    <t>Allocate to all patients on the PACE feed based on length of contact</t>
  </si>
  <si>
    <t>Paediatric burns</t>
  </si>
  <si>
    <t xml:space="preserve">Allocate to all patients with POD NAPC*** and POD APC**** with LSC 220 based on total direct costs where the resident_ccg is Y5* Q** </t>
  </si>
  <si>
    <t>Paediatric Surgery Network</t>
  </si>
  <si>
    <t>Allocate to POD   PSN_LSC_171</t>
  </si>
  <si>
    <t>Unbundled cardiac CT/MRI</t>
  </si>
  <si>
    <t>Allocate over RIS feed where there is a 0 in the tariff column weighting by the HRG value</t>
  </si>
  <si>
    <t>Unbundled diagnostic imaging</t>
  </si>
  <si>
    <t>PCT referral</t>
  </si>
  <si>
    <t>PICU</t>
  </si>
  <si>
    <t>Allocate to all patients with POD APC***  where the resident_ccg is Y5* Q** pro rated on the number of ITU_Stays</t>
  </si>
  <si>
    <t>Income reconciliation</t>
  </si>
  <si>
    <t>Allocate to all patients with POD APC***  and NAPC*** with based on total costs</t>
  </si>
  <si>
    <t>Hospital services</t>
  </si>
  <si>
    <t>acute, crisis and triage wards</t>
  </si>
  <si>
    <t>Allocate to all patients with POD APC with TFC 710 based on length of stay in hours</t>
  </si>
  <si>
    <t>psychiatric intensive care units</t>
  </si>
  <si>
    <t>Allocate to all patients with POD APC with TFC 712 based on length of stay in hours</t>
  </si>
  <si>
    <t>open and intensive rehabilitation units</t>
  </si>
  <si>
    <t>Allocate across all patients with POD APC with TFC 725  based on length of stay in hours</t>
  </si>
  <si>
    <t>inpatient eating disorder units</t>
  </si>
  <si>
    <t>Allocate across all patients with POD APC with TFC 720 based on length of stay in hours</t>
  </si>
  <si>
    <t>mother and baby units</t>
  </si>
  <si>
    <t>Allocate across all patients with POD NAPC with TFC 724 based on duration in hours</t>
  </si>
  <si>
    <t>Adult services</t>
  </si>
  <si>
    <t>assessment and brief intervention teams</t>
  </si>
  <si>
    <t>Allocate across patients receiving assessments and interventions based on duration in minutes of assessment or intervention contact</t>
  </si>
  <si>
    <t>community mental health teams for adults</t>
  </si>
  <si>
    <t>Allocate across all patients with POD NAPC receiving CMHT care based on duration of NAPC appointment in minutes</t>
  </si>
  <si>
    <t>eating disorders team</t>
  </si>
  <si>
    <t>Allocate to all patients with POD NAPC with TFC 720 based on duration of NAPC contacts in minutes</t>
  </si>
  <si>
    <t>Older people's services</t>
  </si>
  <si>
    <t>community mental health team for older adults</t>
  </si>
  <si>
    <t>Allocate to all patients with POD NAPC with TFC 715 based on duration of NAPC contacts in minutes</t>
  </si>
  <si>
    <t>memory services for dementia assessment and care</t>
  </si>
  <si>
    <t>Allocate to all patients with TFC 727 based on duration of contacts in minutes</t>
  </si>
  <si>
    <t xml:space="preserve">Social Care Income </t>
  </si>
  <si>
    <t>Allocate across patients based on duration in days of residential care or care contact</t>
  </si>
  <si>
    <t>Community</t>
  </si>
  <si>
    <t>Mental Health</t>
  </si>
  <si>
    <t>Consultant Psychiatrist</t>
  </si>
  <si>
    <t>MHR253</t>
  </si>
  <si>
    <t>Consultant MH</t>
  </si>
  <si>
    <t>Medical consultant (where physical health is discussed)</t>
  </si>
  <si>
    <t>Counsellor</t>
  </si>
  <si>
    <t>MHR260</t>
  </si>
  <si>
    <t>Family Therapist</t>
  </si>
  <si>
    <t>THR014</t>
  </si>
  <si>
    <t>Music Therapist</t>
  </si>
  <si>
    <t>THR013</t>
  </si>
  <si>
    <t>Neuropsychologist</t>
  </si>
  <si>
    <t>SLR097</t>
  </si>
  <si>
    <t>Nurse Manager</t>
  </si>
  <si>
    <t>MHR256</t>
  </si>
  <si>
    <t>Practitioner</t>
  </si>
  <si>
    <t>THR017</t>
  </si>
  <si>
    <t>Primary MH Worker</t>
  </si>
  <si>
    <t>MHR257</t>
  </si>
  <si>
    <t>Support Worker</t>
  </si>
  <si>
    <t>MHR252</t>
  </si>
  <si>
    <t>CLR015</t>
  </si>
  <si>
    <t>Support assistant</t>
  </si>
  <si>
    <t>MHR258</t>
  </si>
  <si>
    <t>SLR082</t>
  </si>
  <si>
    <t>Healthcare assistant</t>
  </si>
  <si>
    <t>SLR084</t>
  </si>
  <si>
    <t>Therapist</t>
  </si>
  <si>
    <t>THR001</t>
  </si>
  <si>
    <t>Psychotherapist</t>
  </si>
  <si>
    <t>THR009</t>
  </si>
  <si>
    <t>Play therapist</t>
  </si>
  <si>
    <t>THR010</t>
  </si>
  <si>
    <t>Art therapist</t>
  </si>
  <si>
    <t>THR012</t>
  </si>
  <si>
    <t>Art Therapist</t>
  </si>
  <si>
    <t>Supporting contacts 1:1</t>
  </si>
  <si>
    <t>Patient level activity feeds</t>
  </si>
  <si>
    <t>Covid19 decision log</t>
  </si>
  <si>
    <t>Covid19 guidance</t>
  </si>
  <si>
    <t>This template can be used to capture the decisions taken on relaxation of costing standards/guidance for the 2020 NCC.  It is based on the checklist in the guidance, to provide a record of trust priorities agreed and actioned.</t>
  </si>
  <si>
    <t>28.  Covid19 Decision Log</t>
  </si>
  <si>
    <t>Checklist number</t>
  </si>
  <si>
    <t>Item</t>
  </si>
  <si>
    <t>Yes</t>
  </si>
  <si>
    <t>This template allows you to record your priorities, decisions and actions taken.</t>
  </si>
  <si>
    <t>You may add rows where necessary to provide additional information.</t>
  </si>
  <si>
    <t>Comments2</t>
  </si>
  <si>
    <t>Comments3</t>
  </si>
  <si>
    <t>Prioritisation exercise</t>
  </si>
  <si>
    <t>Person(s) present:</t>
  </si>
  <si>
    <t>Is this relevant for your trust?</t>
  </si>
  <si>
    <t>Date of prioritisation meeting(s):</t>
  </si>
  <si>
    <t>Has this action been completed in the PLICS &amp; NCC?</t>
  </si>
  <si>
    <t>Additional information</t>
  </si>
  <si>
    <t>Ratio of patient episodes for confirmed Covid19 (ICD10 U07.1)</t>
  </si>
  <si>
    <t>Number of episodes with Covid19 ICD10 code U07.1</t>
  </si>
  <si>
    <t>Number of episodes without coded Covid19</t>
  </si>
  <si>
    <t>Number of episodes with Covid19 ICD10 code U07.2</t>
  </si>
  <si>
    <t>% of Covid19 confirmed episodes</t>
  </si>
  <si>
    <t>% of confirmed or suspected Covid19 episodes</t>
  </si>
  <si>
    <t>Reconciliation of excluded costs</t>
  </si>
  <si>
    <t xml:space="preserve">Medical Staff  </t>
  </si>
  <si>
    <t>Non-medical staffing and other redeployment of resources</t>
  </si>
  <si>
    <t>Clinical non-pay items</t>
  </si>
  <si>
    <t xml:space="preserve">Check with the financial management team, the e-roster system, and ESR for any material changes, to ensure the costs in the GL still go the correct service areas.  </t>
  </si>
  <si>
    <t>Estates and facilities - areas that have been redeployed, and are included in the cost quantum</t>
  </si>
  <si>
    <t>Ensure the patients are recorded on the CCMDS / with organs supported, and the cost is matched to the critical care activity.</t>
  </si>
  <si>
    <t>Are new non-face to face (telemedicine) attendances flowing into the cost process?</t>
  </si>
  <si>
    <t>DOF sign off</t>
  </si>
  <si>
    <t>Description from guidance</t>
  </si>
  <si>
    <t>Is this action an agreed trust priority? (use rankings)</t>
  </si>
  <si>
    <t>amended descriptions for action 2 and 3 to align correctly with current version of publication.</t>
  </si>
  <si>
    <t>FB</t>
  </si>
  <si>
    <t>27. CM9 Cancer Multi-Disciplinary Team (MDT) meetings</t>
  </si>
  <si>
    <t>CM9 Cancer MDT meetings</t>
  </si>
  <si>
    <t>29. Superior Matching Rules</t>
  </si>
  <si>
    <t xml:space="preserve">This template allows you to record any superior matching rules that are used locally which you consider to provide more accurate and stricter matches than prescibed in the standards. </t>
  </si>
  <si>
    <t>Matching rule ID</t>
  </si>
  <si>
    <t>Feed letter</t>
  </si>
  <si>
    <t>Matching to feed number</t>
  </si>
  <si>
    <t>Matching to feed name</t>
  </si>
  <si>
    <t>Hierarchy of matching rule</t>
  </si>
  <si>
    <t>Conditional rules</t>
  </si>
  <si>
    <t>Feed date field</t>
  </si>
  <si>
    <t>Matching feed date fields</t>
  </si>
  <si>
    <t>Date matching rule</t>
  </si>
  <si>
    <t>Matching field 1</t>
  </si>
  <si>
    <t>Matching field 2</t>
  </si>
  <si>
    <t>Matching field 3</t>
  </si>
  <si>
    <t>Matching field 4</t>
  </si>
  <si>
    <t>Reason for superior matching rule</t>
  </si>
  <si>
    <t>Change Log</t>
  </si>
  <si>
    <t>Change Description</t>
  </si>
  <si>
    <t>Actioned by</t>
  </si>
  <si>
    <t>NV</t>
  </si>
  <si>
    <t>new worksheet 29: Superior matching rules added</t>
  </si>
  <si>
    <t>renamed worksheet 23 and 24 from Consultant to 'Medical staffiing'</t>
  </si>
  <si>
    <t>Superior matching rules</t>
  </si>
  <si>
    <t>CP4</t>
  </si>
  <si>
    <t>Location of supporting files/ reconciliations etc</t>
  </si>
  <si>
    <t>23. CM1: Medical staffing percentage split between activities</t>
  </si>
  <si>
    <t>Clinical Activities (PAs)/or % split of activity/ or other division of duties based on a reasonable information source</t>
  </si>
  <si>
    <t>This template should be used to document the % split of activities used for costing medical staff. 
The full list of costing activities can be found in Spreadsheet CP3.2 in the technical document.</t>
  </si>
  <si>
    <t>24. CM1 Medical staffing equal percentage split between activities</t>
  </si>
  <si>
    <t xml:space="preserve">This template should be used to document the reasons why medical staffing % split is equal over activities </t>
  </si>
  <si>
    <t>Smith</t>
  </si>
  <si>
    <t>CM1 Medical Staff % reasoning</t>
  </si>
  <si>
    <t>CM1 Medical Staff % split</t>
  </si>
  <si>
    <t>This template can be used to document the % split of activities used for costing medical staff</t>
  </si>
  <si>
    <t xml:space="preserve">This template can be used to document the reasons why medical staff % split is equal over activities </t>
  </si>
  <si>
    <t xml:space="preserve">This template can be used to capture details of attendees and frequency of cancer MDT meetings </t>
  </si>
  <si>
    <t>This template allows you to record how you cost education and training (E&amp;T) at your organisation.</t>
  </si>
  <si>
    <t>Amended cost allocation method (adjusted for changes in subsequent years)</t>
  </si>
  <si>
    <t>Cost allocation method (used in most recent submission)</t>
  </si>
  <si>
    <t>CP5, CM35</t>
  </si>
  <si>
    <t xml:space="preserve">CP5 </t>
  </si>
  <si>
    <t xml:space="preserve">This template allows you to capture details of attendees and frequency of cancer MDT meetings. Please add rows and columns as required. The full list of resources can be found in Spreadsheet CP3.1 in the technical document. </t>
  </si>
  <si>
    <t xml:space="preserve">This template is for trusts making changes to their costing due to the impact on trusts of the Covid19 outbreak.  It works in conjunction with the Covid-19 guidance document. </t>
  </si>
  <si>
    <t>Cost for exceptional units/services, should be excluded from the cost quantum.
The cost of ‘own patient care’ is included in the cost quantum. 
Reimbursement income is not netted off from cost.</t>
  </si>
  <si>
    <t xml:space="preserve">If there are amounts in the GL (and therefore the final accounts) at year end reported in the PFR for exceptional units/services should be excluded from your cost quantum.
•	Nightingale field hospitals &amp; Seacole step down units
•	National COVID-19 laboratory testing centres, and regional/local pathology hubs providing tests for mental health and community trusts, care homes and other individuals.  
•	111 additional capacity
•	Vaccination services
•	Costs supporting other organisations’ COVID-19 services, including infection prevention and control training in community, mental health, &amp; primary care trusts
•	Personal Protective Equipment (PPE) as shown on the PFR
•	Direct provision of isolation pods, and Aging Well.
The costs should be totalled and reported on line 34 in the reconciliation as Exceptional units/services, so the value of the cost quantum is correct.  You should show the breakdown of the exceptional units/services in Analysis B on the Reconciliation Statement to show your calculation.
You can set up local resource codes for these costs in PLICS to identify them as cost group ‘other activities’ to retain the costs in your costing system for local purposes. </t>
  </si>
  <si>
    <t xml:space="preserve">The value in the NCC reconciliation for exceptional units/services and exceptional costs should reconcile to the amount reported in the 3 PFR tabs for COVID_19 for exceptional units – see Appendix 3 for details. This should be documented in the ICAL </t>
  </si>
  <si>
    <t>Unusual treatments of costs or income in the general ledger</t>
  </si>
  <si>
    <t>Understand any unusual treatments of costs or income in the general ledger including ISP adjustments, and ensure these items are treated appropriately in the costing system and the NCC reconciliation.
As 2020/21 has been an exceptional year, values may not be in the same place as previous years, so you should understand both how the normal financial accounts have been processed and how any unusual expenditure or income has been dealt with.
This section will be submitted as an exclusion on Line 35 of the reconciliation, and should reconcile to the PFR if appropriate.</t>
  </si>
  <si>
    <t>Allocate COVID-19 costs using a locally agreed allocation method</t>
  </si>
  <si>
    <t>Allocate COVID-19 costs using a locally agreed allocation method. Allocate any included COVID-19 specific costs to your own patients using a locally agreed method. Record allocation methods in the ICAL.</t>
  </si>
  <si>
    <t xml:space="preserve">Adjust allocations for redeployment using available information (to ensure material costs are in the correct place). Ward rounds information is not needed.  </t>
  </si>
  <si>
    <t xml:space="preserve">Check additional material expenditure included in your cost quantum for clinical non-pay items is allocated to the correct service area using locally available information.  </t>
  </si>
  <si>
    <t xml:space="preserve">Amend floor area allocation tables for areas that have been redeployed </t>
  </si>
  <si>
    <t>Identify whether theatres or general wards have been turned into critical care wards</t>
  </si>
  <si>
    <t>Identify whether theatres or other spaces have been turned into general wards?</t>
  </si>
  <si>
    <t>Make sure the ward stays are flowing into PLICS on any new ward codes, and the estates information is updated in allocations. Check the cost maps to the new ward codes.</t>
  </si>
  <si>
    <t>All contacts done via telephone, or other virtual methods, should be recorded for patient safety and clinical information, using the data item ‘consultation medium’. (See IR1.2). Check this information is flowing into PLICS.</t>
  </si>
  <si>
    <t>Ensure ICD10, SNOMED-CT codes or local identifiers for COVID-19 are recorded in your patient administration system (PAS)</t>
  </si>
  <si>
    <t>Work with your clinical coders to understand whether the COVID-19 codes are being used. If possible, include these codes (or a separate identifier for COVID-19) in your PLICS (please note: these codes will not be required in the NCC files as they can be viewed by NHSE&amp;I via the matched HES dataset).</t>
  </si>
  <si>
    <t xml:space="preserve">Worksheet 28 amended to reflect the 12 checklist items in the 2021 covid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</si>
</sst>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164" formatCode="_-&quot;£&quot;* #,##0_-;\-&quot;£&quot;* #,##0_-;_-&quot;£&quot;* &quot;-&quot;??_-;_-@_-"/>
    <numFmt numFmtId="165" formatCode="&quot;£&quot;#,##0.00"/>
  </numFmts>
  <fonts count="47" x14ac:knownFonts="1">
    <font>
      <sz val="11"/>
      <color theme="1"/>
      <name val="Arial"/>
      <family val="2"/>
      <scheme val="minor"/>
    </font>
    <font>
      <sz val="12"/>
      <color theme="1"/>
      <name val="Arial"/>
      <family val="2"/>
    </font>
    <font>
      <sz val="11"/>
      <color theme="1"/>
      <name val="Arial"/>
      <family val="2"/>
    </font>
    <font>
      <sz val="22"/>
      <color theme="1"/>
      <name val="Arial"/>
      <family val="2"/>
    </font>
    <font>
      <sz val="22"/>
      <color rgb="FF0070C0"/>
      <name val="Arial"/>
      <family val="2"/>
    </font>
    <font>
      <sz val="22"/>
      <color theme="4"/>
      <name val="Arial"/>
      <family val="2"/>
    </font>
    <font>
      <b/>
      <sz val="12"/>
      <color theme="1"/>
      <name val="Arial"/>
      <family val="2"/>
    </font>
    <font>
      <b/>
      <sz val="12"/>
      <color theme="0"/>
      <name val="Arial"/>
      <family val="2"/>
    </font>
    <font>
      <sz val="12"/>
      <name val="Arial"/>
      <family val="2"/>
    </font>
    <font>
      <sz val="12"/>
      <color rgb="FF000000"/>
      <name val="Arial"/>
      <family val="2"/>
    </font>
    <font>
      <b/>
      <sz val="11"/>
      <color theme="0"/>
      <name val="Arial"/>
      <family val="2"/>
    </font>
    <font>
      <sz val="12"/>
      <color rgb="FF000000"/>
      <name val="Arial"/>
      <family val="2"/>
    </font>
    <font>
      <sz val="12"/>
      <color theme="1"/>
      <name val="Arial"/>
      <family val="2"/>
    </font>
    <font>
      <sz val="12"/>
      <color rgb="FF000000"/>
      <name val="Arial"/>
      <family val="2"/>
    </font>
    <font>
      <b/>
      <sz val="12"/>
      <color theme="0"/>
      <name val="Arial"/>
      <family val="2"/>
    </font>
    <font>
      <sz val="11"/>
      <color theme="1"/>
      <name val="Arial"/>
      <family val="2"/>
      <scheme val="minor"/>
    </font>
    <font>
      <u/>
      <sz val="11"/>
      <color theme="10"/>
      <name val="Arial"/>
      <family val="2"/>
      <scheme val="minor"/>
    </font>
    <font>
      <sz val="12"/>
      <color rgb="FF000000"/>
      <name val="Arial"/>
      <family val="2"/>
    </font>
    <font>
      <sz val="22"/>
      <color rgb="FF0070C0"/>
      <name val="Arial"/>
      <family val="2"/>
      <scheme val="minor"/>
    </font>
    <font>
      <sz val="12"/>
      <color theme="0"/>
      <name val="Arial"/>
      <family val="2"/>
    </font>
    <font>
      <sz val="12"/>
      <name val="Arial"/>
      <family val="2"/>
      <scheme val="major"/>
    </font>
    <font>
      <sz val="12"/>
      <color rgb="FF000000"/>
      <name val="Arial"/>
      <family val="2"/>
      <scheme val="major"/>
    </font>
    <font>
      <sz val="12"/>
      <color theme="0"/>
      <name val="Arial"/>
      <family val="2"/>
      <scheme val="major"/>
    </font>
    <font>
      <sz val="22"/>
      <name val="Arial"/>
      <family val="2"/>
    </font>
    <font>
      <sz val="11"/>
      <name val="Arial"/>
      <family val="2"/>
      <scheme val="minor"/>
    </font>
    <font>
      <sz val="12"/>
      <color theme="4"/>
      <name val="Arial"/>
      <family val="2"/>
    </font>
    <font>
      <u/>
      <sz val="12"/>
      <color rgb="FFFF0000"/>
      <name val="Arial"/>
      <family val="2"/>
    </font>
    <font>
      <sz val="12"/>
      <color theme="1"/>
      <name val="Arial"/>
      <family val="2"/>
      <scheme val="minor"/>
    </font>
    <font>
      <b/>
      <sz val="12"/>
      <color theme="1"/>
      <name val="Arial"/>
      <family val="2"/>
      <scheme val="minor"/>
    </font>
    <font>
      <sz val="22"/>
      <color theme="3"/>
      <name val="Arial"/>
      <family val="2"/>
    </font>
    <font>
      <sz val="11"/>
      <color theme="3"/>
      <name val="Arial"/>
      <family val="2"/>
      <scheme val="minor"/>
    </font>
    <font>
      <sz val="10"/>
      <name val="Arial"/>
      <family val="2"/>
    </font>
    <font>
      <b/>
      <sz val="12"/>
      <color rgb="FF0070C0"/>
      <name val="Arial"/>
      <family val="2"/>
    </font>
    <font>
      <sz val="11"/>
      <color rgb="FF0070C0"/>
      <name val="Arial"/>
      <family val="2"/>
      <scheme val="minor"/>
    </font>
    <font>
      <sz val="18"/>
      <color rgb="FF0070C0"/>
      <name val="Arial"/>
      <family val="2"/>
    </font>
    <font>
      <b/>
      <sz val="12"/>
      <color rgb="FF000000"/>
      <name val="Arial"/>
      <family val="2"/>
    </font>
    <font>
      <sz val="12"/>
      <color rgb="FF000000"/>
      <name val="Arial"/>
      <family val="2"/>
    </font>
    <font>
      <b/>
      <sz val="12"/>
      <color theme="0"/>
      <name val="Arial"/>
      <family val="2"/>
    </font>
    <font>
      <sz val="12"/>
      <name val="Arial"/>
      <family val="2"/>
      <scheme val="minor"/>
    </font>
    <font>
      <sz val="8"/>
      <name val="Arial"/>
      <family val="2"/>
      <scheme val="minor"/>
    </font>
    <font>
      <b/>
      <sz val="12"/>
      <color theme="0"/>
      <name val="Arial"/>
      <family val="2"/>
    </font>
    <font>
      <sz val="12"/>
      <color rgb="FF000000"/>
      <name val="Arial"/>
      <family val="2"/>
    </font>
    <font>
      <b/>
      <sz val="11"/>
      <color theme="0"/>
      <name val="Arial"/>
      <family val="2"/>
      <scheme val="minor"/>
    </font>
    <font>
      <u/>
      <sz val="12"/>
      <name val="Arial"/>
      <family val="2"/>
    </font>
    <font>
      <sz val="12"/>
      <color rgb="FF231F20"/>
      <name val="Arial"/>
      <family val="2"/>
      <scheme val="minor"/>
    </font>
    <font>
      <sz val="8"/>
      <color rgb="FF231F20"/>
      <name val="Arial"/>
      <family val="2"/>
      <scheme val="minor"/>
    </font>
    <font>
      <sz val="10"/>
      <color rgb="FF231F20"/>
      <name val="Arial"/>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70C0"/>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theme="4" tint="0.39994506668294322"/>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style="thin">
        <color auto="1"/>
      </left>
      <right style="thin">
        <color auto="1"/>
      </right>
      <top style="thin">
        <color theme="4" tint="0.39994506668294322"/>
      </top>
      <bottom style="thin">
        <color theme="4" tint="0.39994506668294322"/>
      </bottom>
      <diagonal/>
    </border>
    <border>
      <left style="thin">
        <color indexed="64"/>
      </left>
      <right style="thin">
        <color auto="1"/>
      </right>
      <top style="thin">
        <color theme="4" tint="0.39994506668294322"/>
      </top>
      <bottom style="thin">
        <color indexed="64"/>
      </bottom>
      <diagonal/>
    </border>
    <border>
      <left style="thin">
        <color auto="1"/>
      </left>
      <right style="thin">
        <color auto="1"/>
      </right>
      <top/>
      <bottom style="thin">
        <color rgb="FF000000"/>
      </bottom>
      <diagonal/>
    </border>
  </borders>
  <cellStyleXfs count="5">
    <xf numFmtId="0" fontId="0" fillId="0" borderId="0"/>
    <xf numFmtId="44" fontId="15" fillId="0" borderId="0" applyFont="0" applyFill="0" applyBorder="0" applyAlignment="0" applyProtection="0"/>
    <xf numFmtId="0" fontId="16" fillId="0" borderId="0" applyNumberFormat="0" applyFill="0" applyBorder="0" applyAlignment="0" applyProtection="0"/>
    <xf numFmtId="0" fontId="31" fillId="0" borderId="0"/>
    <xf numFmtId="9" fontId="15" fillId="0" borderId="0" applyFont="0" applyFill="0" applyBorder="0" applyAlignment="0" applyProtection="0"/>
  </cellStyleXfs>
  <cellXfs count="265">
    <xf numFmtId="0" fontId="0" fillId="0" borderId="0" xfId="0"/>
    <xf numFmtId="0" fontId="0" fillId="0" borderId="0" xfId="0" applyProtection="1"/>
    <xf numFmtId="0" fontId="0" fillId="0" borderId="0" xfId="0" applyProtection="1">
      <protection locked="0"/>
    </xf>
    <xf numFmtId="0" fontId="5" fillId="0" borderId="0" xfId="0" applyFont="1" applyAlignment="1">
      <alignment vertical="center"/>
    </xf>
    <xf numFmtId="0" fontId="0" fillId="0" borderId="0" xfId="0" applyBorder="1"/>
    <xf numFmtId="0" fontId="8" fillId="0" borderId="4" xfId="0" applyFont="1" applyFill="1" applyBorder="1" applyAlignment="1">
      <alignment vertical="top" wrapText="1"/>
    </xf>
    <xf numFmtId="0" fontId="8" fillId="0" borderId="4" xfId="0" applyFont="1" applyFill="1" applyBorder="1" applyAlignment="1">
      <alignment horizontal="left" vertical="top" wrapText="1"/>
    </xf>
    <xf numFmtId="0" fontId="8" fillId="0" borderId="5" xfId="0" applyFont="1" applyFill="1" applyBorder="1" applyAlignment="1">
      <alignment vertical="top" wrapText="1"/>
    </xf>
    <xf numFmtId="0" fontId="1" fillId="0" borderId="0" xfId="0" applyFont="1"/>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2" fillId="0" borderId="0" xfId="0" applyFont="1" applyAlignment="1">
      <alignment vertical="top"/>
    </xf>
    <xf numFmtId="0" fontId="0" fillId="0" borderId="0" xfId="0" applyFill="1" applyBorder="1"/>
    <xf numFmtId="0" fontId="5"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xf>
    <xf numFmtId="0" fontId="1" fillId="0" borderId="0" xfId="0" applyFont="1" applyFill="1" applyBorder="1" applyAlignment="1">
      <alignment vertical="top" wrapText="1"/>
    </xf>
    <xf numFmtId="0" fontId="10" fillId="0" borderId="0" xfId="0" applyFont="1" applyFill="1" applyBorder="1" applyAlignment="1">
      <alignment vertical="top" wrapText="1"/>
    </xf>
    <xf numFmtId="0" fontId="8" fillId="0" borderId="0" xfId="0" applyFont="1" applyFill="1" applyBorder="1" applyAlignment="1">
      <alignment vertical="top" wrapText="1"/>
    </xf>
    <xf numFmtId="0" fontId="2"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applyFill="1" applyBorder="1"/>
    <xf numFmtId="0" fontId="8" fillId="0" borderId="0" xfId="0" applyFont="1" applyFill="1" applyAlignment="1">
      <alignment vertical="top"/>
    </xf>
    <xf numFmtId="0" fontId="8" fillId="0" borderId="0" xfId="0" applyFont="1" applyFill="1" applyAlignment="1">
      <alignment vertical="top" wrapText="1"/>
    </xf>
    <xf numFmtId="0" fontId="2" fillId="0" borderId="0" xfId="0" applyFont="1" applyFill="1" applyAlignment="1">
      <alignment vertical="top"/>
    </xf>
    <xf numFmtId="0" fontId="0" fillId="0" borderId="0" xfId="0" applyFill="1" applyAlignment="1">
      <alignment horizontal="left"/>
    </xf>
    <xf numFmtId="0" fontId="6" fillId="0" borderId="0" xfId="0" applyFont="1"/>
    <xf numFmtId="0" fontId="11" fillId="0" borderId="5" xfId="0" applyFont="1" applyFill="1" applyBorder="1" applyAlignment="1">
      <alignment vertical="top" wrapText="1"/>
    </xf>
    <xf numFmtId="0" fontId="11" fillId="0" borderId="4" xfId="0" applyFont="1" applyFill="1" applyBorder="1" applyAlignment="1">
      <alignment vertical="top"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1" fillId="0" borderId="0" xfId="0" applyFont="1" applyAlignment="1">
      <alignment horizontal="left" vertical="top"/>
    </xf>
    <xf numFmtId="0" fontId="0" fillId="0" borderId="0" xfId="0" applyAlignment="1"/>
    <xf numFmtId="0" fontId="5" fillId="0" borderId="0" xfId="0" applyFont="1" applyBorder="1" applyAlignment="1">
      <alignment vertical="top"/>
    </xf>
    <xf numFmtId="0" fontId="0" fillId="0" borderId="0" xfId="0" applyAlignment="1">
      <alignment vertical="center"/>
    </xf>
    <xf numFmtId="0" fontId="3" fillId="0" borderId="0" xfId="0" applyFont="1" applyBorder="1" applyAlignment="1">
      <alignment vertical="top"/>
    </xf>
    <xf numFmtId="0" fontId="8" fillId="0" borderId="0" xfId="0" applyFont="1" applyAlignment="1">
      <alignment horizontal="left" vertical="center"/>
    </xf>
    <xf numFmtId="0" fontId="1" fillId="0" borderId="0" xfId="0" applyFont="1" applyAlignment="1">
      <alignment horizontal="left" vertical="center" wrapText="1"/>
    </xf>
    <xf numFmtId="14" fontId="9" fillId="0" borderId="5" xfId="0" applyNumberFormat="1" applyFont="1" applyFill="1" applyBorder="1" applyAlignment="1">
      <alignment horizontal="left" vertical="top" wrapText="1"/>
    </xf>
    <xf numFmtId="0" fontId="13" fillId="0" borderId="0" xfId="0" applyFont="1" applyFill="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1" fillId="0" borderId="0" xfId="0" applyFont="1" applyAlignment="1">
      <alignment horizontal="left" vertical="center"/>
    </xf>
    <xf numFmtId="0" fontId="8" fillId="0" borderId="6"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0" xfId="0" applyFont="1" applyFill="1" applyBorder="1" applyAlignment="1">
      <alignment vertical="top" wrapText="1"/>
    </xf>
    <xf numFmtId="0" fontId="17" fillId="0" borderId="5" xfId="0" applyFont="1" applyFill="1" applyBorder="1" applyAlignment="1">
      <alignment vertical="top" wrapText="1"/>
    </xf>
    <xf numFmtId="0" fontId="17" fillId="0" borderId="4" xfId="0" applyFont="1" applyFill="1" applyBorder="1" applyAlignment="1">
      <alignment vertical="top" wrapText="1"/>
    </xf>
    <xf numFmtId="0" fontId="9"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7" fillId="0" borderId="5" xfId="0" applyFont="1" applyFill="1" applyBorder="1" applyAlignment="1">
      <alignment horizontal="left" vertical="center" wrapText="1"/>
    </xf>
    <xf numFmtId="14" fontId="9" fillId="0" borderId="5" xfId="0" applyNumberFormat="1" applyFont="1" applyFill="1" applyBorder="1" applyAlignment="1">
      <alignment horizontal="left" vertical="center"/>
    </xf>
    <xf numFmtId="0" fontId="9" fillId="0" borderId="5" xfId="0" applyFont="1" applyFill="1" applyBorder="1" applyAlignment="1">
      <alignment horizontal="left" vertical="center"/>
    </xf>
    <xf numFmtId="0" fontId="11" fillId="0" borderId="5" xfId="0" applyFont="1" applyFill="1" applyBorder="1" applyAlignment="1">
      <alignment horizontal="left" vertical="center"/>
    </xf>
    <xf numFmtId="164" fontId="11" fillId="0" borderId="4" xfId="1" applyNumberFormat="1" applyFont="1" applyFill="1" applyBorder="1" applyAlignment="1">
      <alignment horizontal="left" vertical="center"/>
    </xf>
    <xf numFmtId="0" fontId="8" fillId="0" borderId="5" xfId="0" applyFont="1" applyFill="1" applyBorder="1" applyAlignment="1">
      <alignment horizontal="left" vertical="center"/>
    </xf>
    <xf numFmtId="164" fontId="8" fillId="0" borderId="4" xfId="1" applyNumberFormat="1" applyFont="1" applyFill="1" applyBorder="1" applyAlignment="1">
      <alignment horizontal="left" vertical="center"/>
    </xf>
    <xf numFmtId="0" fontId="17" fillId="0" borderId="5" xfId="0" applyFont="1" applyFill="1" applyBorder="1" applyAlignment="1">
      <alignment horizontal="left" vertical="center"/>
    </xf>
    <xf numFmtId="164" fontId="17" fillId="0" borderId="4" xfId="1" applyNumberFormat="1" applyFont="1" applyFill="1" applyBorder="1" applyAlignment="1">
      <alignment horizontal="left" vertical="center"/>
    </xf>
    <xf numFmtId="165" fontId="9" fillId="0" borderId="4" xfId="1" applyNumberFormat="1" applyFont="1" applyFill="1" applyBorder="1" applyAlignment="1">
      <alignment horizontal="left" vertical="center"/>
    </xf>
    <xf numFmtId="165" fontId="13" fillId="0" borderId="4" xfId="1" applyNumberFormat="1" applyFont="1" applyFill="1" applyBorder="1" applyAlignment="1">
      <alignment horizontal="left" vertical="center"/>
    </xf>
    <xf numFmtId="165" fontId="13" fillId="0" borderId="0" xfId="1" applyNumberFormat="1" applyFont="1" applyFill="1" applyAlignment="1">
      <alignment horizontal="left" vertical="center"/>
    </xf>
    <xf numFmtId="165" fontId="11" fillId="0" borderId="4" xfId="1" applyNumberFormat="1" applyFont="1" applyFill="1" applyBorder="1" applyAlignment="1">
      <alignment horizontal="left" vertical="center"/>
    </xf>
    <xf numFmtId="165" fontId="8" fillId="0" borderId="4" xfId="1" applyNumberFormat="1" applyFont="1" applyFill="1" applyBorder="1" applyAlignment="1">
      <alignment horizontal="left" vertical="center"/>
    </xf>
    <xf numFmtId="165" fontId="17" fillId="0" borderId="4" xfId="1" applyNumberFormat="1" applyFont="1" applyFill="1" applyBorder="1" applyAlignment="1">
      <alignment horizontal="left" vertical="center"/>
    </xf>
    <xf numFmtId="165" fontId="17" fillId="0" borderId="0" xfId="1" applyNumberFormat="1" applyFont="1" applyFill="1" applyAlignment="1">
      <alignment horizontal="left" vertical="center"/>
    </xf>
    <xf numFmtId="0" fontId="8" fillId="0" borderId="13" xfId="0" applyFont="1" applyFill="1" applyBorder="1" applyAlignment="1">
      <alignment vertical="top" wrapText="1"/>
    </xf>
    <xf numFmtId="0" fontId="8" fillId="0" borderId="0" xfId="0" applyFont="1" applyFill="1" applyBorder="1" applyAlignment="1">
      <alignment horizontal="left" vertical="center" wrapText="1"/>
    </xf>
    <xf numFmtId="0" fontId="13" fillId="0" borderId="0" xfId="0" applyFont="1" applyFill="1" applyBorder="1" applyAlignment="1">
      <alignment vertical="top" wrapText="1"/>
    </xf>
    <xf numFmtId="14" fontId="13" fillId="0" borderId="0" xfId="0" applyNumberFormat="1" applyFont="1" applyFill="1" applyAlignment="1">
      <alignment horizontal="left" vertical="top" wrapText="1"/>
    </xf>
    <xf numFmtId="0" fontId="9" fillId="0" borderId="5"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horizontal="left" vertical="top"/>
    </xf>
    <xf numFmtId="0" fontId="4" fillId="2" borderId="0" xfId="0" applyFont="1" applyFill="1" applyAlignment="1">
      <alignment vertical="top"/>
    </xf>
    <xf numFmtId="0" fontId="1" fillId="2" borderId="0" xfId="0" applyFont="1" applyFill="1" applyAlignment="1">
      <alignment horizontal="left" vertical="center"/>
    </xf>
    <xf numFmtId="0" fontId="4" fillId="2" borderId="0" xfId="0" applyFont="1" applyFill="1" applyAlignment="1">
      <alignment vertical="center"/>
    </xf>
    <xf numFmtId="0" fontId="9"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4" fillId="0" borderId="0"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horizontal="left" vertical="center"/>
    </xf>
    <xf numFmtId="0" fontId="9" fillId="0" borderId="0" xfId="0" applyFont="1" applyFill="1" applyAlignment="1">
      <alignment horizontal="left" vertical="top" wrapText="1"/>
    </xf>
    <xf numFmtId="0" fontId="9" fillId="0" borderId="4" xfId="0" applyNumberFormat="1" applyFont="1" applyFill="1" applyBorder="1" applyAlignment="1">
      <alignment horizontal="left" vertical="top" wrapText="1"/>
    </xf>
    <xf numFmtId="0" fontId="9" fillId="0" borderId="0" xfId="0" applyNumberFormat="1" applyFont="1" applyFill="1" applyAlignment="1">
      <alignment horizontal="left" vertical="top" wrapText="1"/>
    </xf>
    <xf numFmtId="0" fontId="1" fillId="0" borderId="0" xfId="0" quotePrefix="1" applyFont="1" applyAlignment="1">
      <alignment horizontal="left" vertical="center"/>
    </xf>
    <xf numFmtId="0" fontId="20" fillId="0" borderId="5"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6" xfId="0" applyFont="1" applyFill="1" applyBorder="1" applyAlignment="1">
      <alignment horizontal="left" vertical="top" wrapText="1"/>
    </xf>
    <xf numFmtId="0" fontId="23" fillId="2" borderId="0" xfId="0" applyFont="1" applyFill="1" applyAlignment="1">
      <alignment vertical="center"/>
    </xf>
    <xf numFmtId="0" fontId="24" fillId="2" borderId="0" xfId="0" applyFont="1" applyFill="1" applyBorder="1"/>
    <xf numFmtId="0" fontId="24" fillId="2" borderId="0" xfId="0" applyFont="1" applyFill="1"/>
    <xf numFmtId="0" fontId="23" fillId="2" borderId="0" xfId="0" applyFont="1" applyFill="1" applyBorder="1" applyAlignment="1">
      <alignment horizontal="left" vertical="top"/>
    </xf>
    <xf numFmtId="0" fontId="23" fillId="2" borderId="0" xfId="0" applyFont="1" applyFill="1" applyBorder="1" applyAlignment="1">
      <alignment horizontal="left" vertical="top" wrapText="1"/>
    </xf>
    <xf numFmtId="0" fontId="24" fillId="2" borderId="0" xfId="0" applyFont="1" applyFill="1" applyAlignment="1">
      <alignment horizontal="left"/>
    </xf>
    <xf numFmtId="0" fontId="8" fillId="2" borderId="0" xfId="0" applyFont="1" applyFill="1" applyAlignment="1">
      <alignment horizontal="left" vertical="center"/>
    </xf>
    <xf numFmtId="0" fontId="8" fillId="2" borderId="0" xfId="0" applyFont="1" applyFill="1"/>
    <xf numFmtId="0" fontId="4" fillId="2" borderId="0" xfId="0" applyFont="1" applyFill="1" applyBorder="1" applyAlignment="1">
      <alignment horizontal="left" vertical="top"/>
    </xf>
    <xf numFmtId="0" fontId="1" fillId="0" borderId="0" xfId="0" applyFont="1" applyBorder="1" applyAlignment="1">
      <alignment horizontal="left" vertical="center"/>
    </xf>
    <xf numFmtId="0" fontId="9"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4" fillId="0" borderId="0" xfId="0" applyFont="1" applyAlignment="1">
      <alignment horizontal="left" vertical="top"/>
    </xf>
    <xf numFmtId="0" fontId="4" fillId="0" borderId="0" xfId="0" applyFont="1" applyAlignment="1">
      <alignment vertical="top"/>
    </xf>
    <xf numFmtId="0" fontId="0" fillId="2" borderId="0" xfId="0" applyFill="1" applyAlignment="1">
      <alignment vertical="top"/>
    </xf>
    <xf numFmtId="14" fontId="8" fillId="0" borderId="0" xfId="0" applyNumberFormat="1" applyFont="1" applyFill="1" applyBorder="1" applyAlignment="1">
      <alignment horizontal="left" vertical="center" wrapText="1"/>
    </xf>
    <xf numFmtId="0" fontId="8" fillId="0" borderId="6" xfId="0" applyFont="1" applyFill="1" applyBorder="1" applyAlignment="1" applyProtection="1">
      <alignment horizontal="left" vertical="top" wrapText="1"/>
      <protection locked="0"/>
    </xf>
    <xf numFmtId="0" fontId="0" fillId="2" borderId="0" xfId="0" applyFill="1" applyAlignment="1">
      <alignment vertical="center"/>
    </xf>
    <xf numFmtId="0" fontId="25" fillId="0" borderId="0" xfId="0" applyFont="1" applyAlignment="1">
      <alignment horizontal="left" vertical="center"/>
    </xf>
    <xf numFmtId="0" fontId="0" fillId="0" borderId="0" xfId="0" applyAlignment="1">
      <alignment horizontal="left" vertical="center"/>
    </xf>
    <xf numFmtId="0" fontId="27" fillId="0" borderId="0" xfId="0" applyFont="1"/>
    <xf numFmtId="0" fontId="9" fillId="3" borderId="17" xfId="0" applyFont="1" applyFill="1" applyBorder="1" applyAlignment="1">
      <alignment horizontal="left" vertical="center" wrapText="1"/>
    </xf>
    <xf numFmtId="0" fontId="9" fillId="3" borderId="17"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7" xfId="0" applyFont="1" applyFill="1" applyBorder="1" applyAlignment="1">
      <alignment horizontal="left" vertical="center" wrapText="1"/>
    </xf>
    <xf numFmtId="0" fontId="33" fillId="2" borderId="0" xfId="0" applyFont="1" applyFill="1"/>
    <xf numFmtId="0" fontId="4" fillId="2" borderId="0" xfId="0" quotePrefix="1" applyFont="1" applyFill="1" applyAlignment="1">
      <alignment vertical="top"/>
    </xf>
    <xf numFmtId="0" fontId="34" fillId="2" borderId="0" xfId="0" applyFont="1" applyFill="1"/>
    <xf numFmtId="0" fontId="32" fillId="2" borderId="0" xfId="0" applyFont="1" applyFill="1" applyBorder="1" applyAlignment="1">
      <alignment horizontal="left" vertical="center" wrapText="1"/>
    </xf>
    <xf numFmtId="2" fontId="32" fillId="2" borderId="0" xfId="3" applyNumberFormat="1" applyFont="1" applyFill="1" applyBorder="1" applyAlignment="1">
      <alignment horizontal="left" vertical="center" wrapText="1"/>
    </xf>
    <xf numFmtId="0" fontId="35" fillId="0" borderId="17" xfId="0" applyFont="1" applyFill="1" applyBorder="1" applyAlignment="1">
      <alignment horizontal="left" vertical="top" wrapText="1"/>
    </xf>
    <xf numFmtId="0" fontId="16" fillId="2" borderId="0" xfId="2" applyFill="1" applyAlignment="1">
      <alignment vertical="center"/>
    </xf>
    <xf numFmtId="0" fontId="4" fillId="2" borderId="0" xfId="0" quotePrefix="1" applyFont="1" applyFill="1" applyAlignment="1">
      <alignment horizontal="left" vertical="center"/>
    </xf>
    <xf numFmtId="1" fontId="0" fillId="2" borderId="0" xfId="0" applyNumberFormat="1" applyFill="1"/>
    <xf numFmtId="1" fontId="1" fillId="2" borderId="0" xfId="0" applyNumberFormat="1" applyFont="1" applyFill="1"/>
    <xf numFmtId="0" fontId="29" fillId="2" borderId="0" xfId="0" applyFont="1" applyFill="1" applyAlignment="1">
      <alignment vertical="center"/>
    </xf>
    <xf numFmtId="0" fontId="30" fillId="2" borderId="0" xfId="0" applyFont="1" applyFill="1" applyBorder="1"/>
    <xf numFmtId="0" fontId="29" fillId="2" borderId="0" xfId="0" quotePrefix="1" applyFont="1" applyFill="1" applyAlignment="1">
      <alignment vertical="top"/>
    </xf>
    <xf numFmtId="0" fontId="29" fillId="2" borderId="0" xfId="0" applyFont="1" applyFill="1" applyAlignment="1">
      <alignment vertical="top"/>
    </xf>
    <xf numFmtId="0" fontId="3" fillId="2" borderId="0" xfId="0" applyFont="1" applyFill="1" applyAlignment="1">
      <alignment horizontal="left" vertical="top" wrapText="1"/>
    </xf>
    <xf numFmtId="0" fontId="8" fillId="2" borderId="0" xfId="0" applyFont="1" applyFill="1" applyAlignment="1">
      <alignment vertical="center"/>
    </xf>
    <xf numFmtId="0" fontId="9" fillId="0" borderId="18" xfId="0" applyFont="1" applyFill="1" applyBorder="1" applyAlignment="1">
      <alignment horizontal="left" vertical="center" wrapText="1"/>
    </xf>
    <xf numFmtId="0" fontId="16" fillId="0" borderId="0" xfId="2" applyAlignment="1">
      <alignment vertical="center"/>
    </xf>
    <xf numFmtId="0" fontId="16" fillId="2" borderId="0" xfId="2" applyFill="1"/>
    <xf numFmtId="0" fontId="36" fillId="0" borderId="17"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2" applyFont="1" applyFill="1" applyBorder="1" applyAlignment="1">
      <alignment horizontal="left" vertical="center" wrapText="1"/>
    </xf>
    <xf numFmtId="0" fontId="38" fillId="0" borderId="5" xfId="2" applyFont="1" applyFill="1" applyBorder="1" applyAlignment="1">
      <alignment horizontal="left" vertical="center" wrapText="1"/>
    </xf>
    <xf numFmtId="0" fontId="38" fillId="0" borderId="0" xfId="2" applyFont="1" applyFill="1" applyAlignment="1">
      <alignment horizontal="left" vertical="center" wrapText="1"/>
    </xf>
    <xf numFmtId="0" fontId="38" fillId="0" borderId="4" xfId="2" applyFont="1" applyFill="1" applyBorder="1" applyAlignment="1">
      <alignment horizontal="left" vertical="center" wrapText="1"/>
    </xf>
    <xf numFmtId="0" fontId="0" fillId="0" borderId="0" xfId="0" applyAlignment="1" applyProtection="1">
      <alignment wrapText="1"/>
      <protection locked="0"/>
    </xf>
    <xf numFmtId="14" fontId="8" fillId="0" borderId="6" xfId="0" applyNumberFormat="1" applyFont="1" applyBorder="1" applyAlignment="1">
      <alignment horizontal="left" vertical="center"/>
    </xf>
    <xf numFmtId="0" fontId="0" fillId="0" borderId="2" xfId="0" applyBorder="1"/>
    <xf numFmtId="0" fontId="8" fillId="0" borderId="2" xfId="0" applyFont="1" applyBorder="1" applyAlignment="1">
      <alignment horizontal="left" vertical="center"/>
    </xf>
    <xf numFmtId="14" fontId="8" fillId="0" borderId="2" xfId="0" applyNumberFormat="1" applyFont="1" applyBorder="1" applyAlignment="1">
      <alignment horizontal="left" vertical="center"/>
    </xf>
    <xf numFmtId="0" fontId="1" fillId="0" borderId="2" xfId="0" applyFont="1" applyBorder="1" applyAlignment="1">
      <alignment horizontal="left" vertical="center"/>
    </xf>
    <xf numFmtId="0" fontId="8" fillId="0" borderId="2"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9" fontId="8" fillId="0" borderId="2" xfId="4" applyFont="1" applyFill="1" applyBorder="1" applyAlignment="1" applyProtection="1">
      <alignment horizontal="center" vertical="center"/>
      <protection locked="0"/>
    </xf>
    <xf numFmtId="0" fontId="8" fillId="0" borderId="2"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protection locked="0"/>
    </xf>
    <xf numFmtId="14" fontId="8" fillId="0" borderId="0" xfId="0" applyNumberFormat="1" applyFont="1" applyBorder="1" applyAlignment="1">
      <alignment horizontal="left" vertical="center"/>
    </xf>
    <xf numFmtId="0" fontId="5" fillId="0" borderId="0" xfId="0" applyFont="1" applyAlignment="1">
      <alignment vertical="top"/>
    </xf>
    <xf numFmtId="0" fontId="3" fillId="0" borderId="0" xfId="0" applyFont="1" applyAlignment="1">
      <alignment vertical="top"/>
    </xf>
    <xf numFmtId="0" fontId="0" fillId="0" borderId="0" xfId="0" applyAlignment="1">
      <alignment vertical="top"/>
    </xf>
    <xf numFmtId="0" fontId="9" fillId="0" borderId="5" xfId="0" applyFont="1" applyBorder="1" applyAlignment="1">
      <alignment vertical="top" wrapText="1"/>
    </xf>
    <xf numFmtId="0" fontId="9" fillId="0" borderId="4" xfId="0" applyFont="1" applyBorder="1" applyAlignment="1">
      <alignment vertical="top" wrapText="1"/>
    </xf>
    <xf numFmtId="0" fontId="41" fillId="0" borderId="4" xfId="0" applyFont="1" applyBorder="1" applyAlignment="1">
      <alignment vertical="top" wrapText="1"/>
    </xf>
    <xf numFmtId="0" fontId="8" fillId="0" borderId="5" xfId="0" applyFont="1" applyBorder="1" applyAlignment="1">
      <alignment vertical="top" wrapText="1"/>
    </xf>
    <xf numFmtId="0" fontId="8" fillId="0" borderId="4" xfId="0" applyFont="1" applyBorder="1" applyAlignment="1">
      <alignment vertical="top" wrapText="1"/>
    </xf>
    <xf numFmtId="0" fontId="19" fillId="4" borderId="2" xfId="0" applyFont="1" applyFill="1" applyBorder="1" applyAlignment="1">
      <alignment horizontal="left" vertical="top" wrapText="1"/>
    </xf>
    <xf numFmtId="0" fontId="19" fillId="4" borderId="14" xfId="0" applyFont="1" applyFill="1" applyBorder="1" applyAlignment="1">
      <alignment horizontal="left" vertical="top" wrapText="1"/>
    </xf>
    <xf numFmtId="0" fontId="19" fillId="4" borderId="11" xfId="0" applyFont="1" applyFill="1" applyBorder="1" applyAlignment="1">
      <alignment horizontal="left" vertical="top" wrapText="1"/>
    </xf>
    <xf numFmtId="0" fontId="8" fillId="0" borderId="4" xfId="2" applyFont="1" applyFill="1" applyBorder="1" applyAlignment="1">
      <alignment horizontal="left" vertical="center" wrapText="1"/>
    </xf>
    <xf numFmtId="0" fontId="43" fillId="0" borderId="4" xfId="2" applyFont="1" applyFill="1" applyBorder="1" applyAlignment="1">
      <alignment horizontal="left" vertical="center" wrapText="1"/>
    </xf>
    <xf numFmtId="0" fontId="7" fillId="2" borderId="0" xfId="0" applyFont="1" applyFill="1" applyBorder="1" applyAlignment="1">
      <alignment horizontal="left" vertical="center"/>
    </xf>
    <xf numFmtId="0" fontId="7" fillId="4" borderId="2" xfId="0" applyFont="1" applyFill="1" applyBorder="1" applyAlignment="1">
      <alignment horizontal="left" vertical="center"/>
    </xf>
    <xf numFmtId="0" fontId="7" fillId="4" borderId="2" xfId="0" applyFont="1" applyFill="1" applyBorder="1" applyAlignment="1" applyProtection="1">
      <alignment horizontal="left" vertical="top" wrapText="1"/>
      <protection locked="0"/>
    </xf>
    <xf numFmtId="0" fontId="7" fillId="4" borderId="19"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9" fillId="0" borderId="5" xfId="0" applyFont="1" applyBorder="1" applyAlignment="1" applyProtection="1">
      <alignment horizontal="left" vertical="top" wrapText="1"/>
      <protection locked="0"/>
    </xf>
    <xf numFmtId="0" fontId="8" fillId="0" borderId="4" xfId="0" applyFont="1" applyFill="1" applyBorder="1" applyAlignment="1" applyProtection="1">
      <alignment horizontal="left" vertical="top"/>
      <protection locked="0"/>
    </xf>
    <xf numFmtId="14" fontId="8" fillId="0" borderId="6" xfId="0" applyNumberFormat="1" applyFont="1" applyFill="1" applyBorder="1" applyAlignment="1" applyProtection="1">
      <alignment horizontal="left" vertical="top"/>
      <protection locked="0"/>
    </xf>
    <xf numFmtId="0" fontId="8" fillId="0" borderId="6" xfId="0" applyFont="1" applyFill="1" applyBorder="1" applyAlignment="1" applyProtection="1">
      <alignment horizontal="left" vertical="top"/>
      <protection locked="0"/>
    </xf>
    <xf numFmtId="0" fontId="8" fillId="0" borderId="5"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protection locked="0"/>
    </xf>
    <xf numFmtId="0" fontId="8" fillId="0" borderId="2" xfId="0" applyFont="1" applyFill="1" applyBorder="1" applyAlignment="1" applyProtection="1">
      <alignment horizontal="left" vertical="center" wrapText="1"/>
      <protection locked="0"/>
    </xf>
    <xf numFmtId="0" fontId="7" fillId="4" borderId="2" xfId="0" applyFont="1" applyFill="1" applyBorder="1" applyAlignment="1">
      <alignment horizontal="left" vertical="center" wrapText="1"/>
    </xf>
    <xf numFmtId="0" fontId="7" fillId="4" borderId="2"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11" xfId="0" applyFont="1" applyFill="1" applyBorder="1" applyAlignment="1" applyProtection="1">
      <alignment horizontal="left" vertical="top" wrapText="1"/>
      <protection locked="0"/>
    </xf>
    <xf numFmtId="0" fontId="1" fillId="4" borderId="0" xfId="0" applyFont="1" applyFill="1" applyAlignment="1">
      <alignment horizontal="left" vertical="top" wrapText="1"/>
    </xf>
    <xf numFmtId="0" fontId="1" fillId="0" borderId="0" xfId="0" applyFont="1" applyFill="1" applyBorder="1" applyAlignment="1">
      <alignment horizontal="left" vertical="top" wrapText="1"/>
    </xf>
    <xf numFmtId="0" fontId="1" fillId="0" borderId="0" xfId="0" quotePrefix="1" applyFont="1" applyFill="1" applyBorder="1" applyAlignment="1">
      <alignment horizontal="left" vertical="top" wrapText="1"/>
    </xf>
    <xf numFmtId="0" fontId="1" fillId="0" borderId="0" xfId="0" applyFont="1" applyAlignment="1">
      <alignment horizontal="left" vertical="top" wrapText="1"/>
    </xf>
    <xf numFmtId="0" fontId="22" fillId="4" borderId="2" xfId="0" applyFont="1" applyFill="1" applyBorder="1" applyAlignment="1">
      <alignment horizontal="left" vertical="top" wrapText="1"/>
    </xf>
    <xf numFmtId="0" fontId="22" fillId="4" borderId="12"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19" fillId="4" borderId="0" xfId="0" applyFont="1" applyFill="1" applyAlignment="1">
      <alignment horizontal="left" vertical="top" wrapText="1"/>
    </xf>
    <xf numFmtId="0" fontId="7" fillId="4" borderId="2" xfId="0" applyFont="1" applyFill="1" applyBorder="1" applyAlignment="1">
      <alignment vertical="center" wrapText="1"/>
    </xf>
    <xf numFmtId="0" fontId="7" fillId="4" borderId="11" xfId="0" applyFont="1" applyFill="1" applyBorder="1" applyAlignment="1">
      <alignment vertical="center" wrapText="1"/>
    </xf>
    <xf numFmtId="0" fontId="7" fillId="4" borderId="2" xfId="0" applyFont="1" applyFill="1" applyBorder="1" applyAlignment="1">
      <alignment vertical="top" wrapText="1"/>
    </xf>
    <xf numFmtId="0" fontId="7" fillId="4" borderId="11" xfId="0" applyFont="1" applyFill="1" applyBorder="1" applyAlignment="1">
      <alignment vertical="top" wrapText="1"/>
    </xf>
    <xf numFmtId="165" fontId="7" fillId="4" borderId="2" xfId="0" applyNumberFormat="1" applyFont="1" applyFill="1" applyBorder="1" applyAlignment="1">
      <alignment horizontal="left" vertical="top" wrapText="1"/>
    </xf>
    <xf numFmtId="165" fontId="14" fillId="4" borderId="2" xfId="0" applyNumberFormat="1" applyFont="1" applyFill="1" applyBorder="1" applyAlignment="1">
      <alignment horizontal="left" vertical="top" wrapText="1"/>
    </xf>
    <xf numFmtId="0" fontId="1" fillId="4" borderId="0" xfId="0" applyFont="1" applyFill="1" applyBorder="1" applyAlignment="1">
      <alignment horizontal="left" vertical="top" wrapText="1"/>
    </xf>
    <xf numFmtId="14" fontId="8" fillId="0" borderId="0" xfId="0" applyNumberFormat="1" applyFont="1" applyFill="1" applyBorder="1" applyAlignment="1">
      <alignment horizontal="left" vertical="top" wrapText="1"/>
    </xf>
    <xf numFmtId="0" fontId="1" fillId="4" borderId="0" xfId="0" applyFont="1" applyFill="1" applyAlignment="1">
      <alignment horizontal="left" vertical="top"/>
    </xf>
    <xf numFmtId="0" fontId="12" fillId="4" borderId="0" xfId="0" applyFont="1" applyFill="1" applyAlignment="1">
      <alignment horizontal="left" vertical="top" wrapText="1"/>
    </xf>
    <xf numFmtId="0" fontId="40" fillId="4" borderId="19" xfId="0" applyFont="1" applyFill="1" applyBorder="1" applyAlignment="1">
      <alignment vertical="top" wrapText="1"/>
    </xf>
    <xf numFmtId="0" fontId="7" fillId="4" borderId="19" xfId="0" applyFont="1" applyFill="1" applyBorder="1" applyAlignment="1">
      <alignment vertical="top" wrapText="1"/>
    </xf>
    <xf numFmtId="0" fontId="7" fillId="4" borderId="3"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9" xfId="0" applyFont="1" applyFill="1" applyBorder="1" applyAlignment="1">
      <alignment horizontal="left" vertical="top" wrapText="1"/>
    </xf>
    <xf numFmtId="0" fontId="14" fillId="4" borderId="4" xfId="0" applyFont="1" applyFill="1" applyBorder="1" applyAlignment="1">
      <alignment horizontal="left" vertical="top" wrapText="1"/>
    </xf>
    <xf numFmtId="0" fontId="37" fillId="4" borderId="2" xfId="0" applyFont="1" applyFill="1" applyBorder="1" applyAlignment="1">
      <alignment horizontal="left" vertical="top" wrapText="1"/>
    </xf>
    <xf numFmtId="0" fontId="1" fillId="0" borderId="4"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4" borderId="0" xfId="0" applyFont="1" applyFill="1" applyAlignment="1">
      <alignment vertical="top" wrapText="1"/>
    </xf>
    <xf numFmtId="0" fontId="1" fillId="4" borderId="8"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10" xfId="0" applyFont="1" applyFill="1" applyBorder="1" applyAlignment="1">
      <alignment horizontal="left" vertical="top" wrapText="1"/>
    </xf>
    <xf numFmtId="0" fontId="7" fillId="4" borderId="2" xfId="3" applyFont="1" applyFill="1" applyBorder="1" applyAlignment="1">
      <alignment horizontal="left" vertical="top" wrapText="1"/>
    </xf>
    <xf numFmtId="2" fontId="7" fillId="4" borderId="12" xfId="3" applyNumberFormat="1" applyFont="1" applyFill="1" applyBorder="1" applyAlignment="1">
      <alignment horizontal="left" textRotation="90" wrapText="1"/>
    </xf>
    <xf numFmtId="2" fontId="7" fillId="4" borderId="14" xfId="3" applyNumberFormat="1" applyFont="1" applyFill="1" applyBorder="1" applyAlignment="1">
      <alignment horizontal="left" textRotation="90" wrapText="1"/>
    </xf>
    <xf numFmtId="2" fontId="7" fillId="4" borderId="2" xfId="3" applyNumberFormat="1" applyFont="1" applyFill="1" applyBorder="1" applyAlignment="1">
      <alignment horizontal="left" textRotation="90" wrapText="1"/>
    </xf>
    <xf numFmtId="0" fontId="7"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1" fontId="7" fillId="4" borderId="2" xfId="3" applyNumberFormat="1" applyFont="1" applyFill="1" applyBorder="1" applyAlignment="1">
      <alignment horizontal="left" vertical="top" wrapText="1"/>
    </xf>
    <xf numFmtId="14" fontId="9" fillId="3" borderId="17" xfId="0" applyNumberFormat="1" applyFont="1" applyFill="1" applyBorder="1" applyAlignment="1">
      <alignment horizontal="left" vertical="top" wrapText="1"/>
    </xf>
    <xf numFmtId="0" fontId="7" fillId="4" borderId="2" xfId="0" applyFont="1" applyFill="1" applyBorder="1" applyAlignment="1">
      <alignment vertical="top"/>
    </xf>
    <xf numFmtId="0" fontId="7" fillId="4" borderId="10" xfId="0" applyFont="1" applyFill="1" applyBorder="1" applyAlignment="1">
      <alignment horizontal="left" vertical="top" wrapText="1"/>
    </xf>
    <xf numFmtId="14" fontId="9" fillId="0" borderId="17" xfId="0" applyNumberFormat="1" applyFont="1" applyFill="1" applyBorder="1" applyAlignment="1">
      <alignment horizontal="left" vertical="top" wrapText="1"/>
    </xf>
    <xf numFmtId="0" fontId="18" fillId="2" borderId="0" xfId="0" applyFont="1" applyFill="1"/>
    <xf numFmtId="0" fontId="42" fillId="4" borderId="2" xfId="0" applyFont="1" applyFill="1" applyBorder="1" applyAlignment="1">
      <alignment horizontal="left" vertical="top"/>
    </xf>
    <xf numFmtId="0" fontId="0" fillId="2" borderId="0" xfId="0" applyFill="1" applyBorder="1"/>
    <xf numFmtId="0" fontId="44" fillId="2" borderId="0" xfId="0" applyFont="1" applyFill="1" applyBorder="1"/>
    <xf numFmtId="0" fontId="16" fillId="2" borderId="0" xfId="2" applyFill="1" applyBorder="1" applyAlignment="1">
      <alignment horizontal="left" vertical="center" indent="1"/>
    </xf>
    <xf numFmtId="0" fontId="45" fillId="2" borderId="0" xfId="0" applyFont="1" applyFill="1" applyBorder="1" applyAlignment="1">
      <alignment vertical="center"/>
    </xf>
    <xf numFmtId="0" fontId="46" fillId="2" borderId="0" xfId="0" applyFont="1" applyFill="1" applyBorder="1" applyAlignment="1">
      <alignment vertical="center"/>
    </xf>
    <xf numFmtId="0" fontId="43" fillId="0" borderId="1" xfId="2" applyFont="1" applyFill="1" applyBorder="1" applyAlignment="1">
      <alignment horizontal="left" vertical="center" wrapText="1"/>
    </xf>
    <xf numFmtId="0" fontId="43" fillId="0" borderId="7" xfId="2" applyFont="1" applyFill="1" applyBorder="1" applyAlignment="1">
      <alignment horizontal="left" vertical="center" wrapText="1"/>
    </xf>
    <xf numFmtId="0" fontId="18" fillId="0" borderId="0" xfId="0" applyFont="1" applyAlignment="1">
      <alignment horizontal="left" vertical="center" wrapText="1"/>
    </xf>
    <xf numFmtId="0" fontId="4" fillId="0" borderId="0" xfId="0" applyFont="1" applyBorder="1" applyAlignment="1">
      <alignment horizontal="left" vertical="top" wrapText="1"/>
    </xf>
    <xf numFmtId="0" fontId="7" fillId="4" borderId="9" xfId="0" quotePrefix="1" applyFont="1" applyFill="1" applyBorder="1" applyAlignment="1">
      <alignment horizontal="left" vertical="top" wrapText="1"/>
    </xf>
    <xf numFmtId="0" fontId="7" fillId="4" borderId="15" xfId="0" quotePrefix="1" applyFont="1" applyFill="1" applyBorder="1" applyAlignment="1">
      <alignment horizontal="left" vertical="top" wrapText="1"/>
    </xf>
    <xf numFmtId="0" fontId="7" fillId="4" borderId="3" xfId="0" quotePrefix="1" applyFont="1" applyFill="1" applyBorder="1" applyAlignment="1">
      <alignment horizontal="left" vertical="top" wrapText="1"/>
    </xf>
    <xf numFmtId="0" fontId="7" fillId="4" borderId="10" xfId="0" quotePrefix="1" applyFont="1" applyFill="1" applyBorder="1" applyAlignment="1">
      <alignment horizontal="left" vertical="top" wrapText="1"/>
    </xf>
    <xf numFmtId="0" fontId="7" fillId="4" borderId="16" xfId="0" quotePrefix="1" applyFont="1" applyFill="1" applyBorder="1" applyAlignment="1">
      <alignment horizontal="left" vertical="top" wrapText="1"/>
    </xf>
    <xf numFmtId="0" fontId="7" fillId="4" borderId="8" xfId="0" quotePrefix="1" applyFont="1" applyFill="1" applyBorder="1" applyAlignment="1">
      <alignment horizontal="left" vertical="top" wrapText="1"/>
    </xf>
    <xf numFmtId="2" fontId="7" fillId="4" borderId="12" xfId="3" applyNumberFormat="1" applyFont="1" applyFill="1" applyBorder="1" applyAlignment="1">
      <alignment horizontal="left" vertical="top" wrapText="1"/>
    </xf>
    <xf numFmtId="2" fontId="7" fillId="4" borderId="14" xfId="3" applyNumberFormat="1" applyFont="1" applyFill="1" applyBorder="1" applyAlignment="1">
      <alignment horizontal="left" vertical="top" wrapText="1"/>
    </xf>
    <xf numFmtId="2" fontId="7" fillId="4" borderId="11" xfId="3" applyNumberFormat="1" applyFont="1" applyFill="1" applyBorder="1" applyAlignment="1">
      <alignment horizontal="left" vertical="top" wrapText="1"/>
    </xf>
    <xf numFmtId="2" fontId="7" fillId="4" borderId="12" xfId="3" applyNumberFormat="1" applyFont="1" applyFill="1" applyBorder="1" applyAlignment="1">
      <alignment horizontal="center" vertical="top" wrapText="1"/>
    </xf>
    <xf numFmtId="2" fontId="7" fillId="4" borderId="14" xfId="3" applyNumberFormat="1" applyFont="1" applyFill="1" applyBorder="1" applyAlignment="1">
      <alignment horizontal="center" vertical="top" wrapText="1"/>
    </xf>
    <xf numFmtId="2" fontId="7" fillId="4" borderId="11" xfId="3" applyNumberFormat="1"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1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1" xfId="0" applyFont="1" applyFill="1" applyBorder="1" applyAlignment="1">
      <alignment horizontal="center" vertical="center" wrapText="1"/>
    </xf>
  </cellXfs>
  <cellStyles count="5">
    <cellStyle name="Currency" xfId="1" builtinId="4"/>
    <cellStyle name="Hyperlink" xfId="2" builtinId="8"/>
    <cellStyle name="Normal" xfId="0" builtinId="0"/>
    <cellStyle name="Normal_12 -  Surgery_Maternity - Obs Cons Job Plans 2" xfId="3" xr:uid="{E1D1DED5-D4DF-4A3A-88C3-438E4C82B95D}"/>
    <cellStyle name="Percent" xfId="4" builtinId="5"/>
  </cellStyles>
  <dxfs count="339">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70C0"/>
        </patternFill>
      </fill>
      <alignment horizontal="left" vertical="top" textRotation="0" wrapText="1" indent="0" justifyLastLine="0" shrinkToFit="0" readingOrder="0"/>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font>
        <sz val="12"/>
        <color rgb="FF000000"/>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auto="1"/>
        </left>
        <right style="thin">
          <color auto="1"/>
        </right>
        <top style="thin">
          <color theme="4" tint="0.39994506668294322"/>
        </top>
        <bottom style="thin">
          <color theme="4" tint="0.39994506668294322"/>
        </bottom>
        <vertical/>
        <horizontal/>
      </border>
    </dxf>
    <dxf>
      <border outline="0">
        <top style="thin">
          <color auto="1"/>
        </top>
      </border>
    </dxf>
    <dxf>
      <font>
        <sz val="12"/>
        <color rgb="FF000000"/>
      </font>
      <fill>
        <patternFill patternType="solid">
          <fgColor indexed="64"/>
          <bgColor theme="4" tint="0.79998168889431442"/>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strike val="0"/>
        <outline val="0"/>
        <shadow val="0"/>
        <u val="none"/>
        <vertAlign val="baseline"/>
        <sz val="12"/>
        <color theme="1"/>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vertical/>
        <horizontal/>
      </border>
    </dxf>
    <dxf>
      <font>
        <strike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70C0"/>
        </patternFill>
      </fill>
      <alignment horizontal="general" vertical="top" textRotation="0" wrapText="1" indent="0" justifyLastLine="0" shrinkToFit="0" readingOrder="0"/>
    </dxf>
    <dxf>
      <font>
        <strike val="0"/>
        <outline val="0"/>
        <shadow val="0"/>
        <u val="none"/>
        <vertAlign val="baseline"/>
        <sz val="12"/>
        <name val="Arial"/>
        <family val="2"/>
        <scheme val="none"/>
      </font>
      <alignment horizontal="left" vertical="top" textRotation="0" wrapText="1" indent="0" justifyLastLine="0" shrinkToFit="0" readingOrder="0"/>
      <border diagonalUp="0" diagonalDown="0" outline="0">
        <left style="thin">
          <color indexed="64"/>
        </left>
        <right style="thin">
          <color indexed="64"/>
        </right>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bottom/>
      </border>
    </dxf>
    <dxf>
      <font>
        <strike val="0"/>
        <outline val="0"/>
        <shadow val="0"/>
        <u val="none"/>
        <vertAlign val="baseline"/>
        <sz val="12"/>
        <name val="Arial"/>
        <family val="2"/>
        <scheme val="none"/>
      </font>
      <alignment horizontal="left"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rgb="FFFF0000"/>
        </patternFill>
      </fill>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rgb="FFFF0000"/>
        </patternFill>
      </fill>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dxf>
    <dxf>
      <border>
        <bottom style="thin">
          <color rgb="FF000000"/>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general"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70C0"/>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70C0"/>
        </patternFill>
      </fill>
      <alignment horizontal="left" vertical="top" textRotation="0" wrapText="0"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70C0"/>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2"/>
        <color theme="1"/>
        <name val="Arial"/>
        <family val="2"/>
        <scheme val="none"/>
      </font>
      <fill>
        <patternFill patternType="solid">
          <fgColor indexed="64"/>
          <bgColor rgb="FF0070C0"/>
        </patternFill>
      </fill>
      <alignment horizontal="left" vertical="top"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rgb="FF000000"/>
          <bgColor rgb="FFFFFFFF"/>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5" formatCode="&quot;£&quot;#,##0.00"/>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164" formatCode="_-&quot;£&quot;* #,##0_-;\-&quot;£&quot;* #,##0_-;_-&quot;£&quot;* &quot;-&quot;??_-;_-@_-"/>
      <fill>
        <patternFill patternType="none">
          <fgColor indexed="64"/>
          <bgColor indexed="65"/>
        </patternFill>
      </fill>
      <alignment horizontal="left"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bottom/>
        <vertical/>
        <horizontal/>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general" vertical="top" textRotation="0" wrapText="1" indent="0" justifyLastLine="0" shrinkToFit="0" readingOrder="0"/>
      <border diagonalUp="0" diagonalDown="0" outline="0">
        <left style="thin">
          <color auto="1"/>
        </left>
        <right style="thin">
          <color auto="1"/>
        </right>
        <top/>
        <bottom/>
      </border>
    </dxf>
    <dxf>
      <fill>
        <patternFill>
          <bgColor rgb="FFFF0000"/>
        </patternFill>
      </fill>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general" vertical="center" textRotation="0" wrapText="1" indent="0" justifyLastLine="0" shrinkToFit="0" readingOrder="0"/>
      <border diagonalUp="0" diagonalDown="0" outline="0">
        <left style="thin">
          <color auto="1"/>
        </left>
        <right style="thin">
          <color auto="1"/>
        </right>
        <top/>
        <bottom/>
      </border>
    </dxf>
    <dxf>
      <fill>
        <patternFill>
          <bgColor rgb="FFFF0000"/>
        </patternFill>
      </fill>
    </dxf>
    <dxf>
      <font>
        <b val="0"/>
        <i val="0"/>
        <strike val="0"/>
        <condense val="0"/>
        <extend val="0"/>
        <outline val="0"/>
        <shadow val="0"/>
        <u val="none"/>
        <vertAlign val="baseline"/>
        <sz val="12"/>
        <color rgb="FF000000"/>
        <name val="Arial"/>
        <scheme val="none"/>
      </font>
      <numFmt numFmtId="0" formatCode="General"/>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rgb="FFFF0000"/>
        </patternFill>
      </fill>
    </dxf>
    <dxf>
      <fill>
        <patternFill>
          <bgColor rgb="FFFF0000"/>
        </patternFill>
      </fill>
    </dxf>
    <dxf>
      <font>
        <strike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strike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alignment horizontal="left" vertical="top" textRotation="0" wrapText="1" indent="0" justifyLastLine="0" shrinkToFit="0" readingOrder="0"/>
    </dxf>
    <dxf>
      <font>
        <strike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rgb="FFFF0000"/>
        </patternFill>
      </fill>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border outline="0">
        <left style="thin">
          <color auto="1"/>
        </left>
        <right style="thin">
          <color auto="1"/>
        </right>
        <top style="thin">
          <color auto="1"/>
        </top>
        <bottom style="double">
          <color auto="1"/>
        </bottom>
      </border>
    </dxf>
    <dxf>
      <font>
        <b val="0"/>
        <i val="0"/>
        <strike val="0"/>
        <condense val="0"/>
        <extend val="0"/>
        <outline val="0"/>
        <shadow val="0"/>
        <u val="none"/>
        <vertAlign val="baseline"/>
        <sz val="12"/>
        <color rgb="FF000000"/>
        <name val="Arial"/>
        <family val="2"/>
        <scheme val="major"/>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0"/>
        <name val="Arial"/>
        <family val="2"/>
        <scheme val="major"/>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rgb="FF000000"/>
        <name val="Arial"/>
        <family val="2"/>
        <scheme val="none"/>
      </font>
      <numFmt numFmtId="0" formatCode="General"/>
      <fill>
        <patternFill patternType="none">
          <fgColor rgb="FF000000"/>
          <bgColor rgb="FFFFFFFF"/>
        </patternFill>
      </fill>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alignment horizontal="left"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00B0F0"/>
        </patternFill>
      </fill>
      <alignment horizontal="left" vertical="top"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alignment horizontal="left" vertical="top" textRotation="0" wrapText="1" indent="0" justifyLastLine="0" shrinkToFit="0" readingOrder="0"/>
    </dxf>
    <dxf>
      <font>
        <strike val="0"/>
        <outline val="0"/>
        <shadow val="0"/>
        <u val="none"/>
        <vertAlign val="baseline"/>
        <sz val="12"/>
        <color theme="1"/>
        <name val="Arial"/>
        <scheme val="none"/>
      </font>
      <fill>
        <patternFill patternType="solid">
          <fgColor indexed="64"/>
          <bgColor rgb="FF0070C0"/>
        </patternFill>
      </fill>
      <alignment horizontal="left" vertical="top"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left"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ill>
        <patternFill>
          <bgColor rgb="FFFF0000"/>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ill>
        <patternFill>
          <bgColor rgb="FFFF0000"/>
        </patternFill>
      </fill>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auto="1"/>
        </right>
        <top/>
        <bottom/>
      </border>
      <protection locked="0" hidden="0"/>
    </dxf>
    <dxf>
      <font>
        <strike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bottom/>
      </border>
      <protection locked="0"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auto="1"/>
        </right>
        <top/>
        <bottom/>
      </border>
      <protection locked="0" hidden="0"/>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left" vertical="top" textRotation="0" wrapText="0" indent="0" justifyLastLine="0" shrinkToFit="0" readingOrder="0"/>
      <protection locked="0" hidden="0"/>
    </dxf>
    <dxf>
      <border>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auto="1"/>
        </left>
        <right style="thin">
          <color auto="1"/>
        </right>
        <top/>
        <bottom/>
      </border>
      <protection locked="0" hidden="0"/>
    </dxf>
    <dxf>
      <font>
        <b val="0"/>
        <strike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border outline="0">
        <right style="thin">
          <color auto="1"/>
        </right>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Arial"/>
        <family val="2"/>
        <scheme val="minor"/>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2"/>
        <color theme="0"/>
        <name val="Arial"/>
        <family val="2"/>
        <scheme val="none"/>
      </font>
      <fill>
        <patternFill patternType="solid">
          <fgColor indexed="64"/>
          <bgColor rgb="FF0070C0"/>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1" defaultTableStyle="TableStyleMedium2" defaultPivotStyle="PivotStyleMedium9">
    <tableStyle name="Tech doc" pivot="0" count="3" xr9:uid="{00000000-0011-0000-FFFF-FFFF00000000}">
      <tableStyleElement type="wholeTable" dxfId="338"/>
      <tableStyleElement type="headerRow" dxfId="337"/>
      <tableStyleElement type="firstRowStripe" dxfId="336"/>
    </tableStyle>
  </tableStyles>
  <colors>
    <mruColors>
      <color rgb="FF009999"/>
      <color rgb="FFFFFFCC"/>
      <color rgb="FFE6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52388</xdr:colOff>
      <xdr:row>0</xdr:row>
      <xdr:rowOff>47626</xdr:rowOff>
    </xdr:from>
    <xdr:to>
      <xdr:col>16</xdr:col>
      <xdr:colOff>42863</xdr:colOff>
      <xdr:row>23</xdr:row>
      <xdr:rowOff>953</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2388" y="47626"/>
          <a:ext cx="10719435" cy="3984307"/>
        </a:xfrm>
        <a:prstGeom prst="rect">
          <a:avLst/>
        </a:prstGeom>
        <a:noFill/>
        <a:ln w="762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114300</xdr:colOff>
      <xdr:row>5</xdr:row>
      <xdr:rowOff>38100</xdr:rowOff>
    </xdr:from>
    <xdr:to>
      <xdr:col>15</xdr:col>
      <xdr:colOff>523875</xdr:colOff>
      <xdr:row>21</xdr:row>
      <xdr:rowOff>142875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4300" y="914400"/>
          <a:ext cx="10467975" cy="2908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Welcome to the integrated costing assurance</a:t>
          </a:r>
          <a:r>
            <a:rPr lang="en-GB" sz="1200" baseline="0">
              <a:latin typeface="Arial" panose="020B0604020202020204" pitchFamily="34" charset="0"/>
              <a:cs typeface="Arial" panose="020B0604020202020204" pitchFamily="34" charset="0"/>
            </a:rPr>
            <a:t> log (ICAL) for NHS Improvement's </a:t>
          </a:r>
          <a:r>
            <a:rPr lang="en-GB" sz="1200" i="1" baseline="0">
              <a:latin typeface="Arial" panose="020B0604020202020204" pitchFamily="34" charset="0"/>
              <a:cs typeface="Arial" panose="020B0604020202020204" pitchFamily="34" charset="0"/>
            </a:rPr>
            <a:t>Healthcare costing standards for England 2021</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This template provides a standard format for a costing assurance log that is required as part of the costing standards for all sectors (acute, mental health, community and ambulance), and is designed to work with a patient-level information and costing system (PLICS).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Each worksheet includes a template to record how to set up and run your costing system, as well as record decisions that are essential to understanding the journey from your general ledger and activity feeds to the costing system output.</a:t>
          </a:r>
        </a:p>
        <a:p>
          <a:endParaRPr lang="en-GB" sz="12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latin typeface="Arial" panose="020B0604020202020204" pitchFamily="34" charset="0"/>
              <a:cs typeface="Arial" panose="020B0604020202020204" pitchFamily="34" charset="0"/>
            </a:rPr>
            <a:t>As well as making it easier to store and transmit costing knowledge within your organisation, the ICAL can provide evidence for the assurance process and is designed to help you adhere to the costing principle of transparency, as well as making it easier for NHS Improvement to compare your costing practices to the standards.</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If you have any questions about this template, please email us at </a:t>
          </a:r>
          <a:r>
            <a:rPr lang="en-GB" sz="1200" baseline="0">
              <a:solidFill>
                <a:srgbClr val="0070C0"/>
              </a:solidFill>
              <a:latin typeface="Arial" panose="020B0604020202020204" pitchFamily="34" charset="0"/>
              <a:cs typeface="Arial" panose="020B0604020202020204" pitchFamily="34" charset="0"/>
            </a:rPr>
            <a:t>costing@improvement.nhs.uk </a:t>
          </a:r>
          <a:endParaRPr lang="en-GB" sz="1200">
            <a:solidFill>
              <a:srgbClr val="0070C0"/>
            </a:solidFill>
            <a:latin typeface="Arial" panose="020B0604020202020204" pitchFamily="34" charset="0"/>
            <a:cs typeface="Arial" panose="020B0604020202020204" pitchFamily="34" charset="0"/>
          </a:endParaRPr>
        </a:p>
      </xdr:txBody>
    </xdr:sp>
    <xdr:clientData/>
  </xdr:twoCellAnchor>
  <xdr:twoCellAnchor>
    <xdr:from>
      <xdr:col>0</xdr:col>
      <xdr:colOff>161925</xdr:colOff>
      <xdr:row>0</xdr:row>
      <xdr:rowOff>171450</xdr:rowOff>
    </xdr:from>
    <xdr:to>
      <xdr:col>13</xdr:col>
      <xdr:colOff>190500</xdr:colOff>
      <xdr:row>4</xdr:row>
      <xdr:rowOff>138113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1925" y="171450"/>
          <a:ext cx="7953375" cy="728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rgbClr val="0070C0"/>
              </a:solidFill>
              <a:latin typeface="Arial" panose="020B0604020202020204" pitchFamily="34" charset="0"/>
              <a:cs typeface="Arial" panose="020B0604020202020204" pitchFamily="34" charset="0"/>
            </a:rPr>
            <a:t>Integrated Costing Assurance</a:t>
          </a:r>
          <a:r>
            <a:rPr lang="en-GB" sz="3200" baseline="0">
              <a:solidFill>
                <a:srgbClr val="0070C0"/>
              </a:solidFill>
              <a:latin typeface="Arial" panose="020B0604020202020204" pitchFamily="34" charset="0"/>
              <a:cs typeface="Arial" panose="020B0604020202020204" pitchFamily="34" charset="0"/>
            </a:rPr>
            <a:t> Log</a:t>
          </a:r>
          <a:r>
            <a:rPr lang="en-GB" sz="3200">
              <a:solidFill>
                <a:srgbClr val="0070C0"/>
              </a:solidFill>
              <a:latin typeface="Arial" panose="020B0604020202020204" pitchFamily="34" charset="0"/>
              <a:cs typeface="Arial" panose="020B0604020202020204" pitchFamily="34" charset="0"/>
            </a:rPr>
            <a:t> </a:t>
          </a:r>
        </a:p>
      </xdr:txBody>
    </xdr:sp>
    <xdr:clientData/>
  </xdr:twoCellAnchor>
  <xdr:twoCellAnchor editAs="oneCell">
    <xdr:from>
      <xdr:col>14</xdr:col>
      <xdr:colOff>219075</xdr:colOff>
      <xdr:row>1</xdr:row>
      <xdr:rowOff>57150</xdr:rowOff>
    </xdr:from>
    <xdr:to>
      <xdr:col>15</xdr:col>
      <xdr:colOff>501649</xdr:colOff>
      <xdr:row>3</xdr:row>
      <xdr:rowOff>54756</xdr:rowOff>
    </xdr:to>
    <xdr:pic>
      <xdr:nvPicPr>
        <xdr:cNvPr id="7" name="Picture 6">
          <a:extLst>
            <a:ext uri="{FF2B5EF4-FFF2-40B4-BE49-F238E27FC236}">
              <a16:creationId xmlns:a16="http://schemas.microsoft.com/office/drawing/2014/main" id="{7A5A49D2-09D0-481C-B8B2-6568E56AD255}"/>
            </a:ext>
          </a:extLst>
        </xdr:cNvPr>
        <xdr:cNvPicPr>
          <a:picLocks noChangeAspect="1"/>
        </xdr:cNvPicPr>
      </xdr:nvPicPr>
      <xdr:blipFill>
        <a:blip xmlns:r="http://schemas.openxmlformats.org/officeDocument/2006/relationships" r:embed="rId1"/>
        <a:stretch>
          <a:fillRect/>
        </a:stretch>
      </xdr:blipFill>
      <xdr:spPr>
        <a:xfrm>
          <a:off x="9820275" y="238125"/>
          <a:ext cx="968374" cy="359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1171575</xdr:colOff>
      <xdr:row>25</xdr:row>
      <xdr:rowOff>123825</xdr:rowOff>
    </xdr:from>
    <xdr:ext cx="184731" cy="254557"/>
    <xdr:sp macro="" textlink="">
      <xdr:nvSpPr>
        <xdr:cNvPr id="2" name="TextBox 1">
          <a:extLst>
            <a:ext uri="{FF2B5EF4-FFF2-40B4-BE49-F238E27FC236}">
              <a16:creationId xmlns:a16="http://schemas.microsoft.com/office/drawing/2014/main" id="{D0FC6C0B-2A41-45B2-A1C2-92ACA65C3A24}"/>
            </a:ext>
          </a:extLst>
        </xdr:cNvPr>
        <xdr:cNvSpPr txBox="1"/>
      </xdr:nvSpPr>
      <xdr:spPr>
        <a:xfrm>
          <a:off x="5629275" y="60007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D32" totalsRowShown="0" headerRowDxfId="335" dataDxfId="333" headerRowBorderDxfId="334" tableBorderDxfId="332" dataCellStyle="Hyperlink">
  <tableColumns count="4">
    <tableColumn id="1" xr3:uid="{00000000-0010-0000-0000-000001000000}" name="Worksheet number" dataDxfId="331" dataCellStyle="Hyperlink"/>
    <tableColumn id="2" xr3:uid="{00000000-0010-0000-0000-000002000000}" name="Worksheet name" dataDxfId="330" dataCellStyle="Hyperlink"/>
    <tableColumn id="3" xr3:uid="{00000000-0010-0000-0000-000003000000}" name="Purpose" dataDxfId="329" dataCellStyle="Hyperlink"/>
    <tableColumn id="4" xr3:uid="{00000000-0010-0000-0000-000004000000}" name="Relevant costing standard" dataDxfId="328" dataCellStyle="Hyperlink"/>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7" displayName="Table7" ref="A6:C26" totalsRowShown="0" headerRowDxfId="200" dataDxfId="199">
  <autoFilter ref="A6:C26" xr:uid="{00000000-0009-0000-0100-000005000000}"/>
  <tableColumns count="3">
    <tableColumn id="1" xr3:uid="{00000000-0010-0000-0B00-000001000000}" name="Extracting GL output steps" dataDxfId="198"/>
    <tableColumn id="3" xr3:uid="{00000000-0010-0000-0B00-000003000000}" name="Timing of the step" dataDxfId="197"/>
    <tableColumn id="2" xr3:uid="{00000000-0010-0000-0B00-000002000000}" name="Description" dataDxfId="196"/>
  </tableColumns>
  <tableStyleInfo name="Tech doc"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917" displayName="Table917" ref="A11:F15" totalsRowShown="0" headerRowDxfId="193" dataDxfId="191" headerRowBorderDxfId="192" tableBorderDxfId="190">
  <autoFilter ref="A11:F15" xr:uid="{00000000-0009-0000-0100-000010000000}"/>
  <tableColumns count="6">
    <tableColumn id="1" xr3:uid="{00000000-0010-0000-0C00-000001000000}" name="Mapping file name" dataDxfId="189"/>
    <tableColumn id="12" xr3:uid="{00000000-0010-0000-0C00-00000C000000}" name="Mapping file location" dataDxfId="188"/>
    <tableColumn id="2" xr3:uid="{00000000-0010-0000-0C00-000002000000}" name="Date last reviewed" dataDxfId="187"/>
    <tableColumn id="3" xr3:uid="{00000000-0010-0000-0C00-000003000000}" name="Last reviewed by" dataDxfId="186"/>
    <tableColumn id="4" xr3:uid="{00000000-0010-0000-0C00-000004000000}" name="Log of changes file name" dataDxfId="185"/>
    <tableColumn id="14" xr3:uid="{00000000-0010-0000-0C00-00000E000000}" name="Log of changes file location" dataDxfId="18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91719" displayName="Table91719" ref="A18:H24" totalsRowShown="0" headerRowDxfId="183" dataDxfId="181" headerRowBorderDxfId="182" tableBorderDxfId="180">
  <autoFilter ref="A18:H24" xr:uid="{00000000-0009-0000-0100-000012000000}"/>
  <tableColumns count="8">
    <tableColumn id="1" xr3:uid="{00000000-0010-0000-0D00-000001000000}" name="GL cost centre" dataDxfId="179"/>
    <tableColumn id="12" xr3:uid="{00000000-0010-0000-0D00-00000C000000}" name="GL subjective code" dataDxfId="178"/>
    <tableColumn id="2" xr3:uid="{00000000-0010-0000-0D00-000002000000}" name="GL account code" dataDxfId="177">
      <calculatedColumnFormula>Table91719[[#This Row],[GL cost centre]]&amp;Table91719[[#This Row],[GL subjective code]]</calculatedColumnFormula>
    </tableColumn>
    <tableColumn id="3" xr3:uid="{00000000-0010-0000-0D00-000003000000}" name="Issues" dataDxfId="176"/>
    <tableColumn id="4" xr3:uid="{00000000-0010-0000-0D00-000004000000}" name="Mapping assumptions" dataDxfId="175"/>
    <tableColumn id="14" xr3:uid="{00000000-0010-0000-0D00-00000E000000}" name="CL cost centre" dataDxfId="174"/>
    <tableColumn id="15" xr3:uid="{00000000-0010-0000-0D00-00000F000000}" name="CL subjective code" dataDxfId="173"/>
    <tableColumn id="5" xr3:uid="{00000000-0010-0000-0D00-000005000000}" name="CL account code" dataDxfId="172">
      <calculatedColumnFormula>Table91719[[#This Row],[CL cost centre]]&amp;Table91719[[#This Row],[CL subjective code]]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able91728" displayName="Table91728" ref="A8:F28" totalsRowShown="0" headerRowDxfId="170" dataDxfId="168" headerRowBorderDxfId="169" tableBorderDxfId="167">
  <autoFilter ref="A8:F28" xr:uid="{00000000-0009-0000-0100-00001B000000}"/>
  <tableColumns count="6">
    <tableColumn id="1" xr3:uid="{00000000-0010-0000-0E00-000001000000}" name="Cost Centre" dataDxfId="166"/>
    <tableColumn id="12" xr3:uid="{00000000-0010-0000-0E00-00000C000000}" name="Expense Code" dataDxfId="165"/>
    <tableColumn id="2" xr3:uid="{00000000-0010-0000-0E00-000002000000}" name="Column1" dataDxfId="164"/>
    <tableColumn id="3" xr3:uid="{00000000-0010-0000-0E00-000003000000}" name="Column2" dataDxfId="163"/>
    <tableColumn id="4" xr3:uid="{00000000-0010-0000-0E00-000004000000}" name="Column3" dataDxfId="162"/>
    <tableColumn id="14" xr3:uid="{00000000-0010-0000-0E00-00000E000000}" name="Column4" dataDxfId="16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Table9172829" displayName="Table9172829" ref="A6:F19" totalsRowShown="0" headerRowDxfId="159" dataDxfId="157" headerRowBorderDxfId="158" tableBorderDxfId="156">
  <autoFilter ref="A6:F19" xr:uid="{00000000-0009-0000-0100-00001C000000}"/>
  <tableColumns count="6">
    <tableColumn id="1" xr3:uid="{00000000-0010-0000-0F00-000001000000}" name="Cost Centre" dataDxfId="155"/>
    <tableColumn id="12" xr3:uid="{00000000-0010-0000-0F00-00000C000000}" name="Expense Code" dataDxfId="154"/>
    <tableColumn id="2" xr3:uid="{00000000-0010-0000-0F00-000002000000}" name="Column1" dataDxfId="153"/>
    <tableColumn id="3" xr3:uid="{00000000-0010-0000-0F00-000003000000}" name="Column2" dataDxfId="152"/>
    <tableColumn id="4" xr3:uid="{00000000-0010-0000-0F00-000004000000}" name="Column3" dataDxfId="151"/>
    <tableColumn id="14" xr3:uid="{00000000-0010-0000-0F00-00000E000000}" name="Column4" dataDxfId="15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0000000}" name="Table9172829303132" displayName="Table9172829303132" ref="A7:N21" totalsRowShown="0" headerRowDxfId="143" dataDxfId="141" headerRowBorderDxfId="142" tableBorderDxfId="140">
  <autoFilter ref="A7:N21" xr:uid="{00000000-0009-0000-0100-00001F000000}"/>
  <tableColumns count="14">
    <tableColumn id="1" xr3:uid="{00000000-0010-0000-1000-000001000000}" name="Date" dataDxfId="139"/>
    <tableColumn id="12" xr3:uid="{00000000-0010-0000-1000-00000C000000}" name="Period of data" dataDxfId="138"/>
    <tableColumn id="2" xr3:uid="{00000000-0010-0000-1000-000002000000}" name="Value of trial balance (or period accounts presented to board)" dataDxfId="137" dataCellStyle="Currency"/>
    <tableColumn id="8" xr3:uid="{00000000-0010-0000-1000-000008000000}" name="Value of financials input to PLICS" dataDxfId="136" dataCellStyle="Currency"/>
    <tableColumn id="15" xr3:uid="{00000000-0010-0000-1000-00000F000000}" name="Difference: trial balance to input PLICS" dataDxfId="135" dataCellStyle="Currency">
      <calculatedColumnFormula>Table9172829303132[[#This Row],[Value of financials input to PLICS]]-Table9172829303132[[#This Row],[Value of trial balance (or period accounts presented to board)]]</calculatedColumnFormula>
    </tableColumn>
    <tableColumn id="3" xr3:uid="{00000000-0010-0000-1000-000003000000}" name="Value of financials at Resource level" dataDxfId="134" dataCellStyle="Currency"/>
    <tableColumn id="9" xr3:uid="{00000000-0010-0000-1000-000009000000}" name="Difference: Input PLICS to Resource level" dataDxfId="133" dataCellStyle="Currency">
      <calculatedColumnFormula>Table9172829303132[[#This Row],[Value of financials at Resource level]]-Table9172829303132[[#This Row],[Value of financials input to PLICS]]</calculatedColumnFormula>
    </tableColumn>
    <tableColumn id="14" xr3:uid="{00000000-0010-0000-1000-00000E000000}" name="Value of financials at Activity level" dataDxfId="132" dataCellStyle="Currency"/>
    <tableColumn id="10" xr3:uid="{00000000-0010-0000-1000-00000A000000}" name="Difference: input load to activity level" dataDxfId="131" dataCellStyle="Currency">
      <calculatedColumnFormula>Table9172829303132[[#This Row],[Value of financials at Activity level]]-Table9172829303132[[#This Row],[Value of financials at Resource level]]</calculatedColumnFormula>
    </tableColumn>
    <tableColumn id="5" xr3:uid="{00000000-0010-0000-1000-000005000000}" name="Value of financial at patient level" dataDxfId="130" dataCellStyle="Currency"/>
    <tableColumn id="6" xr3:uid="{00000000-0010-0000-1000-000006000000}" name="Reconciliation items" dataDxfId="129" dataCellStyle="Currency"/>
    <tableColumn id="7" xr3:uid="{00000000-0010-0000-1000-000007000000}" name="Total PLICS output" dataDxfId="128" dataCellStyle="Currency">
      <calculatedColumnFormula>Table9172829303132[[#This Row],[Value of financial at patient level]]+Table9172829303132[[#This Row],[Reconciliation items]]</calculatedColumnFormula>
    </tableColumn>
    <tableColumn id="11" xr3:uid="{00000000-0010-0000-1000-00000B000000}" name="Difference: activity level to patient level" dataDxfId="127" dataCellStyle="Currency">
      <calculatedColumnFormula>Table9172829303132[[#This Row],[Total PLICS output]]-Table9172829303132[[#This Row],[Value of financials at Activity level]]</calculatedColumnFormula>
    </tableColumn>
    <tableColumn id="13" xr3:uid="{00000000-0010-0000-1000-00000D000000}" name="Total financial difference" dataDxfId="126" dataCellStyle="Currency">
      <calculatedColumnFormula>Table9172829303132[[#This Row],[Total PLICS output]]-Table9172829303132[[#This Row],[Value of trial balance (or period accounts presented to board)]]</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424" displayName="Table424" ref="A7:F18" totalsRowShown="0" headerRowDxfId="121" dataDxfId="120">
  <autoFilter ref="A7:F18" xr:uid="{00000000-0009-0000-0100-000017000000}"/>
  <sortState xmlns:xlrd2="http://schemas.microsoft.com/office/spreadsheetml/2017/richdata2" ref="A8:F97">
    <sortCondition ref="B4:B94"/>
  </sortState>
  <tableColumns count="6">
    <tableColumn id="9" xr3:uid="{00000000-0010-0000-1200-000009000000}" name="GL/Resource/Activity allocation" dataDxfId="119"/>
    <tableColumn id="1" xr3:uid="{00000000-0010-0000-1200-000001000000}" name="Service" dataDxfId="118"/>
    <tableColumn id="2" xr3:uid="{00000000-0010-0000-1200-000002000000}" name="Brief description" dataDxfId="117"/>
    <tableColumn id="5" xr3:uid="{00000000-0010-0000-1200-000005000000}" name="Basis of allocation" dataDxfId="116"/>
    <tableColumn id="7" xr3:uid="{00000000-0010-0000-1200-000007000000}" name="Contact in service team making decision about % split" dataDxfId="115"/>
    <tableColumn id="4" xr3:uid="{00000000-0010-0000-1200-000004000000}" name="Additional details" dataDxfId="114"/>
  </tableColumns>
  <tableStyleInfo name="Tech doc"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4000000}" name="Table1" displayName="Table1" ref="A7:F28" totalsRowShown="0" headerRowDxfId="113" dataDxfId="112">
  <autoFilter ref="A7:F28" xr:uid="{00000000-0009-0000-0100-000001000000}"/>
  <tableColumns count="6">
    <tableColumn id="1" xr3:uid="{00000000-0010-0000-1400-000001000000}" name="Costing area" dataDxfId="111"/>
    <tableColumn id="2" xr3:uid="{00000000-0010-0000-1400-000002000000}" name="Local information collected" dataDxfId="110"/>
    <tableColumn id="3" xr3:uid="{00000000-0010-0000-1400-000003000000}" name="Local allocation methods" dataDxfId="109"/>
    <tableColumn id="4" xr3:uid="{00000000-0010-0000-1400-000004000000}" name="Last reviewed date" dataDxfId="108"/>
    <tableColumn id="5" xr3:uid="{00000000-0010-0000-1400-000005000000}" name="Last reviewed by" dataDxfId="107"/>
    <tableColumn id="6" xr3:uid="{204A7AC1-F6DC-40B7-95EC-C6C9307F4627}" name="Plans to become compliant with the standards" dataDxfId="106"/>
  </tableColumns>
  <tableStyleInfo name="Tech doc"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6000000}" name="Table5" displayName="Table5" ref="A12:E35" totalsRowShown="0" headerRowDxfId="105" dataDxfId="104">
  <autoFilter ref="A12:E35" xr:uid="{00000000-0009-0000-0100-000004000000}"/>
  <tableColumns count="5">
    <tableColumn id="1" xr3:uid="{00000000-0010-0000-1600-000001000000}" name="Type of superior method" dataDxfId="103"/>
    <tableColumn id="2" xr3:uid="{00000000-0010-0000-1600-000002000000}" name="Costing item" dataDxfId="102"/>
    <tableColumn id="3" xr3:uid="{00000000-0010-0000-1600-000003000000}" name="Description of the superior methods" dataDxfId="101"/>
    <tableColumn id="4" xr3:uid="{00000000-0010-0000-1600-000004000000}" name="Last reviewed date" dataDxfId="100"/>
    <tableColumn id="5" xr3:uid="{00000000-0010-0000-1600-000005000000}" name="Last reviewed by" dataDxfId="99"/>
  </tableColumns>
  <tableStyleInfo name="Tech doc"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B000000}" name="Table89" displayName="Table89" ref="A7:E18" totalsRowShown="0" headerRowDxfId="98" dataDxfId="97">
  <autoFilter ref="A7:E18" xr:uid="{00000000-0009-0000-0100-000008000000}"/>
  <tableColumns count="5">
    <tableColumn id="1" xr3:uid="{00000000-0010-0000-1B00-000001000000}" name="Date" dataDxfId="96"/>
    <tableColumn id="2" xr3:uid="{00000000-0010-0000-1B00-000002000000}" name="Service Area" dataDxfId="95"/>
    <tableColumn id="4" xr3:uid="{00000000-0010-0000-1B00-000004000000}" name="Reason for Proxy records" dataDxfId="94"/>
    <tableColumn id="5" xr3:uid="{00000000-0010-0000-1B00-000005000000}" name="Number of Proxy records created" dataDxfId="93"/>
    <tableColumn id="3" xr3:uid="{00000000-0010-0000-1B00-000003000000}" name="Proxy record ID (local id)" dataDxfId="92"/>
  </tableColumns>
  <tableStyleInfo name="Tech doc"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63EA92C-E411-4724-A7F3-B001FCE8282D}" name="Table213" displayName="Table213" ref="A12:K24" totalsRowShown="0" headerRowDxfId="327" dataDxfId="325" headerRowBorderDxfId="326" tableBorderDxfId="324">
  <autoFilter ref="A12:K24" xr:uid="{00000000-0009-0000-0100-000002000000}"/>
  <tableColumns count="11">
    <tableColumn id="1" xr3:uid="{3C1A1C72-2677-4F35-8187-594B5D7D0646}" name="Checklist number" dataDxfId="323"/>
    <tableColumn id="12" xr3:uid="{524994CF-64C3-4697-A385-9271AF310586}" name="DOF sign off" dataDxfId="322"/>
    <tableColumn id="2" xr3:uid="{3F92592F-52F5-4CBC-A24B-70F59B18FCD3}" name="Item" dataDxfId="321"/>
    <tableColumn id="11" xr3:uid="{299790A2-E0F3-486D-BE9F-FC54112D7468}" name="Description from guidance" dataDxfId="320"/>
    <tableColumn id="10" xr3:uid="{C20AAD28-CA31-483C-8949-182B815CF6A0}" name="Is this relevant for your trust?" dataDxfId="319"/>
    <tableColumn id="4" xr3:uid="{B47FA472-A99C-4BC8-8DBF-A26FA38BF0A9}" name="Is this action an agreed trust priority? (use rankings)" dataDxfId="318"/>
    <tableColumn id="5" xr3:uid="{E561CAE9-C113-47EB-918C-E92EF85A99AF}" name="Has this action been completed in the PLICS &amp; NCC?" dataDxfId="317"/>
    <tableColumn id="9" xr3:uid="{01BBDAA9-D00A-4045-A9A9-977EC3C4DA9D}" name="Comments" dataDxfId="316"/>
    <tableColumn id="6" xr3:uid="{F50FA8C8-C125-48DA-8D74-AA32D3D83F67}" name="Comments2" dataDxfId="315"/>
    <tableColumn id="7" xr3:uid="{94FA9214-B472-4DAB-B0E7-D03BC2E50715}" name="Comments3" dataDxfId="314"/>
    <tableColumn id="8" xr3:uid="{3EC2C167-4E71-416C-B99F-FFB4938046A1}" name="Location of supporting files/ reconciliations etc" dataDxfId="313"/>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78B15CF-5759-4843-92C4-BF89FD646E15}" name="Table917282914" displayName="Table917282914" ref="A6:P19" totalsRowShown="0" headerRowDxfId="91" dataDxfId="89" headerRowBorderDxfId="90" tableBorderDxfId="88">
  <autoFilter ref="A6:P19" xr:uid="{00000000-0009-0000-0100-00001C000000}"/>
  <tableColumns count="16">
    <tableColumn id="1" xr3:uid="{1805CC4B-FF8F-417D-81D5-4693A7F3B6A7}" name="Matching rule ID" dataDxfId="87"/>
    <tableColumn id="12" xr3:uid="{D8D663DB-4587-4224-96D5-616F2B5CFB97}" name="Feed number" dataDxfId="86"/>
    <tableColumn id="2" xr3:uid="{281B482F-47F1-43D4-95E8-88E4444C2B3E}" name="Feed letter" dataDxfId="85"/>
    <tableColumn id="3" xr3:uid="{BE8502CC-AD8B-49D5-ABAF-05425287C617}" name="Feed name" dataDxfId="84"/>
    <tableColumn id="4" xr3:uid="{842C462B-373F-48EF-8049-2CD30AD32CE2}" name="Matching to feed number" dataDxfId="83"/>
    <tableColumn id="14" xr3:uid="{DF5AA230-55DB-4089-9F28-88F074524FA6}" name="Matching to feed name" dataDxfId="82"/>
    <tableColumn id="5" xr3:uid="{656A2D14-803D-4337-9941-704ED5CC7A43}" name="Hierarchy of matching rule" dataDxfId="81"/>
    <tableColumn id="6" xr3:uid="{DD1C0907-6CD7-4F3D-8196-697C9F1D888E}" name="Conditional rules" dataDxfId="80"/>
    <tableColumn id="7" xr3:uid="{2015B921-AF18-4151-AE19-09C95B6755E5}" name="Feed date field" dataDxfId="79"/>
    <tableColumn id="8" xr3:uid="{A23E0910-BC17-4627-BFA6-C698D0D8FD89}" name="Matching feed date fields" dataDxfId="78"/>
    <tableColumn id="9" xr3:uid="{936A07D6-FDB3-40E3-8A37-4BD6C4A94DE8}" name="Date matching rule" dataDxfId="77"/>
    <tableColumn id="10" xr3:uid="{CB44452B-DCA8-405B-BC70-5E9DCDE86033}" name="Matching field 1" dataDxfId="76"/>
    <tableColumn id="11" xr3:uid="{37EA6D81-B9BF-4E66-8261-E9EF4279D404}" name="Matching field 2" dataDxfId="75"/>
    <tableColumn id="13" xr3:uid="{FA5BEEE6-5554-4DFB-924B-2F22702FE3F9}" name="Matching field 3" dataDxfId="74"/>
    <tableColumn id="15" xr3:uid="{43EA1CC4-7BE1-4DFC-A09E-E8439E755279}" name="Matching field 4" dataDxfId="73"/>
    <tableColumn id="16" xr3:uid="{DC75D5C2-5F8D-4EF6-B4A7-91A0A10B4D77}" name="Reason for superior matching rule" dataDxfId="7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7000000}" name="Table21" displayName="Table21" ref="A7:L16" totalsRowShown="0" headerRowDxfId="70" dataDxfId="69" tableBorderDxfId="68">
  <autoFilter ref="A7:L16" xr:uid="{00000000-0009-0000-0100-000015000000}"/>
  <tableColumns count="12">
    <tableColumn id="1" xr3:uid="{00000000-0010-0000-1700-000001000000}" name="Consultation/engagement title" dataDxfId="67"/>
    <tableColumn id="2" xr3:uid="{00000000-0010-0000-1700-000002000000}" name="Consultation purpose" dataDxfId="66"/>
    <tableColumn id="3" xr3:uid="{00000000-0010-0000-1700-000003000000}" name="Participant group" dataDxfId="65"/>
    <tableColumn id="4" xr3:uid="{00000000-0010-0000-1700-000004000000}" name="Participant 1 name/position" dataDxfId="64"/>
    <tableColumn id="5" xr3:uid="{00000000-0010-0000-1700-000005000000}" name="Participant 2 name/position" dataDxfId="63"/>
    <tableColumn id="6" xr3:uid="{00000000-0010-0000-1700-000006000000}" name="Participant 3 name/position" dataDxfId="62"/>
    <tableColumn id="7" xr3:uid="{00000000-0010-0000-1700-000007000000}" name="Participant 4 name/position" dataDxfId="61"/>
    <tableColumn id="8" xr3:uid="{00000000-0010-0000-1700-000008000000}" name="Other participants " dataDxfId="60"/>
    <tableColumn id="13" xr3:uid="{00000000-0010-0000-1700-00000D000000}" name="Consultation date" dataDxfId="59"/>
    <tableColumn id="14" xr3:uid="{00000000-0010-0000-1700-00000E000000}" name="Recurring?" dataDxfId="58"/>
    <tableColumn id="15" xr3:uid="{00000000-0010-0000-1700-00000F000000}" name="Consultation outcome" dataDxfId="57"/>
    <tableColumn id="16" xr3:uid="{00000000-0010-0000-1700-000010000000}" name="Notes" dataDxfId="56"/>
  </tableColumns>
  <tableStyleInfo name="Tech doc"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2123" displayName="Table2123" ref="A7:F17" totalsRowShown="0" headerRowDxfId="54" dataDxfId="53" tableBorderDxfId="52">
  <autoFilter ref="A7:F17" xr:uid="{00000000-0009-0000-0100-000016000000}"/>
  <tableColumns count="6">
    <tableColumn id="1" xr3:uid="{00000000-0010-0000-1800-000001000000}" name="Date" dataDxfId="51"/>
    <tableColumn id="2" xr3:uid="{00000000-0010-0000-1800-000002000000}" name="Process to change" dataDxfId="50"/>
    <tableColumn id="5" xr3:uid="{00000000-0010-0000-1800-000005000000}" name="Reason for change" dataDxfId="49"/>
    <tableColumn id="4" xr3:uid="{00000000-0010-0000-1800-000004000000}" name="Detail" dataDxfId="48"/>
    <tableColumn id="3" xr3:uid="{00000000-0010-0000-1800-000003000000}" name="Signed off by:" dataDxfId="47"/>
    <tableColumn id="6" xr3:uid="{00000000-0010-0000-1800-000006000000}" name="Change implemented (date)" dataDxfId="46"/>
  </tableColumns>
  <tableStyleInfo name="Tech doc"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1" displayName="Table11" ref="A7:D86" totalsRowShown="0" headerRowDxfId="45" dataDxfId="43" headerRowBorderDxfId="44" tableBorderDxfId="42">
  <autoFilter ref="A7:D86" xr:uid="{00000000-0009-0000-0100-000013000000}"/>
  <tableColumns count="4">
    <tableColumn id="1" xr3:uid="{00000000-0010-0000-1900-000001000000}" name="Service" dataDxfId="41"/>
    <tableColumn id="2" xr3:uid="{00000000-0010-0000-1900-000002000000}" name="Sub Service" dataDxfId="40"/>
    <tableColumn id="3" xr3:uid="{00000000-0010-0000-1900-000003000000}" name="Allocation method to patients" dataDxfId="39"/>
    <tableColumn id="4" xr3:uid="{82FA9AD3-B465-4792-A64C-B0C13CDB2E3F}" name="Likely Sector identifier" dataDxfId="38"/>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A000000}" name="Table8" displayName="Table8" ref="A8:E18" totalsRowShown="0" headerRowDxfId="37" dataDxfId="36">
  <autoFilter ref="A8:E18" xr:uid="{00000000-0009-0000-0100-000007000000}"/>
  <tableColumns count="5">
    <tableColumn id="1" xr3:uid="{00000000-0010-0000-1A00-000001000000}" name="R&amp;D programme" dataDxfId="35"/>
    <tableColumn id="2" xr3:uid="{00000000-0010-0000-1A00-000002000000}" name="Cost centres " dataDxfId="34"/>
    <tableColumn id="3" xr3:uid="{00000000-0010-0000-1A00-000003000000}" name="R&amp;D resource" dataDxfId="33"/>
    <tableColumn id="4" xr3:uid="{00000000-0010-0000-1A00-000004000000}" name="R&amp;D activity" dataDxfId="32"/>
    <tableColumn id="5" xr3:uid="{00000000-0010-0000-1A00-000005000000}" name="Cost allocation methods" dataDxfId="31"/>
  </tableColumns>
  <tableStyleInfo name="Tech doc"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D000000}" name="Table825" displayName="Table825" ref="A7:F17" totalsRowShown="0" headerRowDxfId="30" dataDxfId="28" headerRowBorderDxfId="29" tableBorderDxfId="27" totalsRowBorderDxfId="26">
  <autoFilter ref="A7:F17" xr:uid="{00000000-0009-0000-0100-000018000000}"/>
  <tableColumns count="6">
    <tableColumn id="1" xr3:uid="{00000000-0010-0000-1D00-000001000000}" name="E&amp;T area" dataDxfId="25"/>
    <tableColumn id="2" xr3:uid="{00000000-0010-0000-1D00-000002000000}" name="Cost centres " dataDxfId="24"/>
    <tableColumn id="3" xr3:uid="{00000000-0010-0000-1D00-000003000000}" name="E&amp;T resource" dataDxfId="23"/>
    <tableColumn id="4" xr3:uid="{00000000-0010-0000-1D00-000004000000}" name="E&amp;T activity" dataDxfId="22"/>
    <tableColumn id="5" xr3:uid="{00000000-0010-0000-1D00-000005000000}" name="Cost allocation method (used in most recent submission)" dataDxfId="21"/>
    <tableColumn id="6" xr3:uid="{7078EB1A-6DEF-4FBE-98E0-E4F0769DBD4A}" name="Amended cost allocation method (adjusted for changes in subsequent years)" dataDxfId="20"/>
  </tableColumns>
  <tableStyleInfo name="Tech doc"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4508CD-0538-4CB3-B356-9A91D15A63A4}" name="Table19" displayName="Table19" ref="A7:F14" totalsRowShown="0" headerRowDxfId="19" dataDxfId="17" headerRowBorderDxfId="18" tableBorderDxfId="16">
  <autoFilter ref="A7:F14" xr:uid="{00000000-0009-0000-0100-000013000000}"/>
  <tableColumns count="6">
    <tableColumn id="1" xr3:uid="{9149B59A-5310-4E2F-BFB4-021596D17735}" name="Factors to consider" dataDxfId="15"/>
    <tableColumn id="2" xr3:uid="{9BD87F42-DE36-4041-9115-35C50565E0C2}" name="Data feed  available" dataDxfId="14"/>
    <tableColumn id="6" xr3:uid="{0D389477-8C75-4259-9856-DB3AED97BCF4}" name="GL code of staff costs identified" dataDxfId="13"/>
    <tableColumn id="3" xr3:uid="{E16A1D51-5E44-4836-9593-B9D9AA8C4937}" name="Details of inclusion in costing methodology" dataDxfId="12"/>
    <tableColumn id="4" xr3:uid="{5AF49661-76E9-49E3-A385-8032D67C004A}" name="Further comments" dataDxfId="11"/>
    <tableColumn id="5" xr3:uid="{FF2CD0D5-B6FE-43B4-B810-2887DD25E35D}" name="Review date" dataDxfId="10"/>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67DA455-2F13-4488-8E18-7AF416BA64C3}" name="Table22" displayName="Table22" ref="A7:H40" totalsRowShown="0" headerRowDxfId="9" dataDxfId="8">
  <autoFilter ref="A7:H40" xr:uid="{00000000-0009-0000-0100-000007000000}"/>
  <sortState xmlns:xlrd2="http://schemas.microsoft.com/office/spreadsheetml/2017/richdata2" ref="A8:H40">
    <sortCondition ref="A7:A40"/>
  </sortState>
  <tableColumns count="8">
    <tableColumn id="1" xr3:uid="{693C0FAB-E021-4E1A-97DB-56C3F00836FE}" name="Clinical potential attendees" dataDxfId="7"/>
    <tableColumn id="6" xr3:uid="{BCA6C273-547E-4EE9-A379-AE520D28ED26}" name="Resource ID" dataDxfId="6"/>
    <tableColumn id="7" xr3:uid="{D26E2BBC-516F-4138-A3F8-2FC1EC29A824}" name="Resource" dataDxfId="5"/>
    <tableColumn id="2" xr3:uid="{D817B282-A5B7-447C-92F5-73D44207247D}" name="Name of meeting they attend" dataDxfId="4"/>
    <tableColumn id="8" xr3:uid="{62BEAF1B-D7A6-4AB8-A44A-6A3D77D64757}" name="Internal/external meeting member" dataDxfId="3"/>
    <tableColumn id="3" xr3:uid="{6C642790-FEA5-441E-BB57-891B2C0F3626}" name="Duration of the meeting " dataDxfId="2"/>
    <tableColumn id="4" xr3:uid="{7DA01E91-B662-4F37-AB2B-3EF201A63C8E}" name="Number of meetings attended by each member over the last year " dataDxfId="1"/>
    <tableColumn id="5" xr3:uid="{4BCD40F3-1B80-423E-B58F-3BA4384E5048}" name="Preparation time for an MDT meeting" dataDxfId="0"/>
  </tableColumns>
  <tableStyleInfo name="Tech doc"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891415" displayName="Table891415" ref="A8:G32" totalsRowShown="0" headerRowDxfId="312" dataDxfId="310" headerRowBorderDxfId="311">
  <autoFilter ref="A8:G32" xr:uid="{00000000-0009-0000-0100-00000E000000}"/>
  <tableColumns count="7">
    <tableColumn id="1" xr3:uid="{00000000-0010-0000-0100-000001000000}" name="Feed number" dataDxfId="309"/>
    <tableColumn id="2" xr3:uid="{00000000-0010-0000-0100-000002000000}" name="Feed name" dataDxfId="308"/>
    <tableColumn id="4" xr3:uid="{00000000-0010-0000-0100-000004000000}" name="Detail - How many rows in the feed represent 1 unit of activity?" dataDxfId="307"/>
    <tableColumn id="5" xr3:uid="{00000000-0010-0000-0100-000005000000}" name="Field to use in costing" dataDxfId="306"/>
    <tableColumn id="3" xr3:uid="{00000000-0010-0000-0100-000003000000}" name="Unit measurement used for costing" dataDxfId="305"/>
    <tableColumn id="6" xr3:uid="{00000000-0010-0000-0100-000006000000}" name="Relative Weight Value used (Y/N)" dataDxfId="304"/>
    <tableColumn id="7" xr3:uid="{00000000-0010-0000-0100-000007000000}" name="Duration caps applied?" dataDxfId="303"/>
  </tableColumns>
  <tableStyleInfo name="Tech doc"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7:G22" totalsRowShown="0" headerRowDxfId="301" dataDxfId="299" headerRowBorderDxfId="300" tableBorderDxfId="298">
  <autoFilter ref="A7:G22" xr:uid="{00000000-0009-0000-0100-000002000000}"/>
  <tableColumns count="7">
    <tableColumn id="1" xr3:uid="{00000000-0010-0000-0200-000001000000}" name="Feed name" dataDxfId="297"/>
    <tableColumn id="2" xr3:uid="{00000000-0010-0000-0200-000002000000}" name="Feed description" dataDxfId="296"/>
    <tableColumn id="3" xr3:uid="{00000000-0010-0000-0200-000003000000}" name="Field name" dataDxfId="295"/>
    <tableColumn id="4" xr3:uid="{00000000-0010-0000-0200-000004000000}" name="Field description" dataDxfId="294"/>
    <tableColumn id="5" xr3:uid="{00000000-0010-0000-0200-000005000000}" name="Field format" dataDxfId="293"/>
    <tableColumn id="6" xr3:uid="{00000000-0010-0000-0200-000006000000}" name="Update Frequency" dataDxfId="292"/>
    <tableColumn id="7" xr3:uid="{00000000-0010-0000-0200-000007000000}" name="Update Date" dataDxfId="29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3000000}" name="Table226" displayName="Table226" ref="A8:F15" totalsRowShown="0" headerRowDxfId="289" dataDxfId="287" headerRowBorderDxfId="288" tableBorderDxfId="286">
  <autoFilter ref="A8:F15" xr:uid="{00000000-0009-0000-0100-000019000000}"/>
  <tableColumns count="6">
    <tableColumn id="1" xr3:uid="{00000000-0010-0000-0300-000001000000}" name="Service area" dataDxfId="285"/>
    <tableColumn id="6" xr3:uid="{00000000-0010-0000-0300-000006000000}" name="Reason for local definitions" dataDxfId="284"/>
    <tableColumn id="2" xr3:uid="{00000000-0010-0000-0300-000002000000}" name="Activity area" dataDxfId="283"/>
    <tableColumn id="3" xr3:uid="{00000000-0010-0000-0300-000003000000}" name="Activity item" dataDxfId="282"/>
    <tableColumn id="4" xr3:uid="{00000000-0010-0000-0300-000004000000}" name="Definition" dataDxfId="281"/>
    <tableColumn id="5" xr3:uid="{00000000-0010-0000-0300-000005000000}" name="Agreed locally by:" dataDxfId="28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7:M26" totalsRowShown="0" headerRowDxfId="275" dataDxfId="274">
  <autoFilter ref="A7:M26" xr:uid="{00000000-0009-0000-0100-00000F000000}"/>
  <tableColumns count="13">
    <tableColumn id="1" xr3:uid="{00000000-0010-0000-0500-000001000000}" name="Feed number" dataDxfId="273"/>
    <tableColumn id="2" xr3:uid="{00000000-0010-0000-0500-000002000000}" name="Feed name" dataDxfId="272"/>
    <tableColumn id="3" xr3:uid="{00000000-0010-0000-0500-000003000000}" name="In month/ _x000a_year to date" dataDxfId="271"/>
    <tableColumn id="4" xr3:uid="{00000000-0010-0000-0500-000004000000}" name="Data source" dataDxfId="270"/>
    <tableColumn id="5" xr3:uid="{00000000-0010-0000-0500-000005000000}" name="Department" dataDxfId="269"/>
    <tableColumn id="6" xr3:uid="{00000000-0010-0000-0500-000006000000}" name="Named person/deputy" dataDxfId="268"/>
    <tableColumn id="7" xr3:uid="{00000000-0010-0000-0500-000007000000}" name="Format" dataDxfId="267"/>
    <tableColumn id="8" xr3:uid="{00000000-0010-0000-0500-000008000000}" name="Time period" dataDxfId="266"/>
    <tableColumn id="14" xr3:uid="{00000000-0010-0000-0500-00000E000000}" name="Working day data received" dataDxfId="265"/>
    <tableColumn id="9" xr3:uid="{00000000-0010-0000-0500-000009000000}" name="Data quality issue if known" dataDxfId="264"/>
    <tableColumn id="10" xr3:uid="{00000000-0010-0000-0500-00000A000000}" name="Date data issue identified" dataDxfId="263"/>
    <tableColumn id="11" xr3:uid="{00000000-0010-0000-0500-00000B000000}" name="Plans to resolve to data issue" dataDxfId="262"/>
    <tableColumn id="12" xr3:uid="{00000000-0010-0000-0500-00000C000000}" name="Date data issue rectified" dataDxfId="261"/>
  </tableColumns>
  <tableStyleInfo name="Tech doc"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6000000}" name="Table91728293031" displayName="Table91728293031" ref="A7:M22" totalsRowShown="0" headerRowDxfId="252" dataDxfId="250" headerRowBorderDxfId="251">
  <autoFilter ref="A7:M22" xr:uid="{00000000-0009-0000-0100-00001E000000}"/>
  <tableColumns count="13">
    <tableColumn id="1" xr3:uid="{00000000-0010-0000-0600-000001000000}" name="Date" dataDxfId="249"/>
    <tableColumn id="12" xr3:uid="{00000000-0010-0000-0600-00000C000000}" name="Period of data" dataDxfId="248"/>
    <tableColumn id="2" xr3:uid="{00000000-0010-0000-0600-000002000000}" name="Dataset" dataDxfId="247"/>
    <tableColumn id="8" xr3:uid="{00000000-0010-0000-0600-000008000000}" name="Number of activity records reported" dataDxfId="246"/>
    <tableColumn id="3" xr3:uid="{00000000-0010-0000-0600-000003000000}" name="Number of activity records loaded" dataDxfId="245"/>
    <tableColumn id="9" xr3:uid="{00000000-0010-0000-0600-000009000000}" name="Difference between activity records loaded and reported" dataDxfId="244">
      <calculatedColumnFormula>Table91728293031[[#This Row],[Number of activity records loaded]]-Table91728293031[[#This Row],[Number of activity records reported]]</calculatedColumnFormula>
    </tableColumn>
    <tableColumn id="14" xr3:uid="{00000000-0010-0000-0600-00000E000000}" name="Number of activity records at activity level" dataDxfId="243"/>
    <tableColumn id="10" xr3:uid="{00000000-0010-0000-0600-00000A000000}" name="Difference between activity records loaded and records at activity level" dataDxfId="242">
      <calculatedColumnFormula>Table91728293031[[#This Row],[Number of activity records at activity level]]-Table91728293031[[#This Row],[Number of activity records loaded]]</calculatedColumnFormula>
    </tableColumn>
    <tableColumn id="5" xr3:uid="{00000000-0010-0000-0600-000005000000}" name="Number of activity records at patient level" dataDxfId="241"/>
    <tableColumn id="6" xr3:uid="{00000000-0010-0000-0600-000006000000}" name="Reconciliation items" dataDxfId="240"/>
    <tableColumn id="7" xr3:uid="{00000000-0010-0000-0600-000007000000}" name="Total PLICS activity output" dataDxfId="239">
      <calculatedColumnFormula>Table91728293031[[#This Row],[Number of activity records at patient level]]+Table91728293031[[#This Row],[Reconciliation items]]</calculatedColumnFormula>
    </tableColumn>
    <tableColumn id="11" xr3:uid="{00000000-0010-0000-0600-00000B000000}" name="Difference between activity level and patient level" dataDxfId="238">
      <calculatedColumnFormula>Table91728293031[[#This Row],[Total PLICS activity output]]-Table91728293031[[#This Row],[Number of activity records at activity level]]</calculatedColumnFormula>
    </tableColumn>
    <tableColumn id="13" xr3:uid="{00000000-0010-0000-0600-00000D000000}" name="Total data records lost" dataDxfId="237">
      <calculatedColumnFormula>Table91728293031[[#This Row],[Total PLICS activity output]]-Table91728293031[[#This Row],[Number of activity records reported]]</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9:K45" totalsRowShown="0" headerRowDxfId="233" dataDxfId="231" headerRowBorderDxfId="232" tableBorderDxfId="230">
  <autoFilter ref="A9:K45" xr:uid="{00000000-0009-0000-0100-00000A000000}"/>
  <tableColumns count="11">
    <tableColumn id="1" xr3:uid="{00000000-0010-0000-0900-000001000000}" name="Quality check name" dataDxfId="229"/>
    <tableColumn id="2" xr3:uid="{00000000-0010-0000-0900-000002000000}" name="Data checked" dataDxfId="228"/>
    <tableColumn id="3" xr3:uid="{00000000-0010-0000-0900-000003000000}" name="Type of data quality check" dataDxfId="227"/>
    <tableColumn id="4" xr3:uid="{00000000-0010-0000-0900-000004000000}" name="Data cleansing steps" dataDxfId="226"/>
    <tableColumn id="5" xr3:uid="{00000000-0010-0000-0900-000005000000}" name="Data validation steps" dataDxfId="225"/>
    <tableColumn id="6" xr3:uid="{00000000-0010-0000-0900-000006000000}" name="Validation criteria" dataDxfId="224"/>
    <tableColumn id="7" xr3:uid="{00000000-0010-0000-0900-000007000000}" name="Action if criteria not met" dataDxfId="223"/>
    <tableColumn id="8" xr3:uid="{00000000-0010-0000-0900-000008000000}" name="Timing of check" dataDxfId="222"/>
    <tableColumn id="10" xr3:uid="{00000000-0010-0000-0900-00000A000000}" name="Timing of return data to  department (source of data)" dataDxfId="221"/>
    <tableColumn id="11" xr3:uid="{00000000-0010-0000-0900-00000B000000}" name="Impact on the costing process" dataDxfId="220"/>
    <tableColumn id="9" xr3:uid="{00000000-0010-0000-0900-000009000000}" name="Check report output file name and location" dataDxfId="21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10:M47" totalsRowShown="0" headerRowDxfId="217" dataDxfId="215" headerRowBorderDxfId="216" tableBorderDxfId="214">
  <autoFilter ref="A10:M47" xr:uid="{00000000-0009-0000-0100-000009000000}"/>
  <tableColumns count="13">
    <tableColumn id="1" xr3:uid="{00000000-0010-0000-0A00-000001000000}" name="Raw data file name" dataDxfId="213"/>
    <tableColumn id="12" xr3:uid="{00000000-0010-0000-0A00-00000C000000}" name="Raw data file location" dataDxfId="212"/>
    <tableColumn id="2" xr3:uid="{00000000-0010-0000-0A00-000002000000}" name="Raw data field" dataDxfId="211"/>
    <tableColumn id="3" xr3:uid="{00000000-0010-0000-0A00-000003000000}" name="Data cleansing step 1" dataDxfId="210"/>
    <tableColumn id="4" xr3:uid="{00000000-0010-0000-0A00-000004000000}" name="Data cleansing step 2" dataDxfId="209"/>
    <tableColumn id="5" xr3:uid="{00000000-0010-0000-0A00-000005000000}" name="Data cleansing step 3" dataDxfId="208"/>
    <tableColumn id="6" xr3:uid="{00000000-0010-0000-0A00-000006000000}" name="Data cleansing step 4" dataDxfId="207"/>
    <tableColumn id="7" xr3:uid="{00000000-0010-0000-0A00-000007000000}" name="Data cleansing step 5" dataDxfId="206"/>
    <tableColumn id="8" xr3:uid="{00000000-0010-0000-0A00-000008000000}" name="Data cleansing method notes" dataDxfId="205"/>
    <tableColumn id="9" xr3:uid="{00000000-0010-0000-0A00-000009000000}" name="Output data file name" dataDxfId="204"/>
    <tableColumn id="13" xr3:uid="{00000000-0010-0000-0A00-00000D000000}" name="Output data file location" dataDxfId="203"/>
    <tableColumn id="11" xr3:uid="{00000000-0010-0000-0A00-00000B000000}" name="Output data field" dataDxfId="202"/>
    <tableColumn id="10" xr3:uid="{00000000-0010-0000-0A00-00000A000000}" name="Data cleansing method update frequency" dataDxfId="20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5:A28"/>
  <sheetViews>
    <sheetView showGridLines="0" zoomScaleNormal="100" workbookViewId="0">
      <selection activeCell="A28" sqref="A28"/>
    </sheetView>
  </sheetViews>
  <sheetFormatPr defaultRowHeight="14.25" x14ac:dyDescent="0.2"/>
  <sheetData>
    <row r="25" spans="1:1" ht="15.75" x14ac:dyDescent="0.25">
      <c r="A25" s="118" t="s">
        <v>375</v>
      </c>
    </row>
    <row r="26" spans="1:1" ht="15" x14ac:dyDescent="0.2">
      <c r="A26" s="118" t="s">
        <v>560</v>
      </c>
    </row>
    <row r="28" spans="1:1" ht="15" x14ac:dyDescent="0.2">
      <c r="A28" s="118"/>
    </row>
  </sheetData>
  <pageMargins left="0.70866141732283472" right="0.70866141732283472" top="0.74803149606299213" bottom="0.74803149606299213" header="0.31496062992125984" footer="0.31496062992125984"/>
  <pageSetup paperSize="9"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002060"/>
    <pageSetUpPr fitToPage="1"/>
  </sheetPr>
  <dimension ref="A1:K45"/>
  <sheetViews>
    <sheetView showGridLines="0" zoomScaleNormal="100" workbookViewId="0">
      <selection activeCell="F26" sqref="F26"/>
    </sheetView>
  </sheetViews>
  <sheetFormatPr defaultRowHeight="14.25" x14ac:dyDescent="0.2"/>
  <cols>
    <col min="1" max="1" width="27.375" customWidth="1"/>
    <col min="2" max="2" width="25.5" customWidth="1"/>
    <col min="3" max="3" width="28.875" customWidth="1"/>
    <col min="4" max="4" width="31.75" customWidth="1"/>
    <col min="5" max="5" width="31.625" customWidth="1"/>
    <col min="6" max="6" width="32.375" customWidth="1"/>
    <col min="7" max="7" width="29.625" customWidth="1"/>
    <col min="8" max="10" width="26.625" customWidth="1"/>
    <col min="11" max="11" width="29.25" customWidth="1"/>
  </cols>
  <sheetData>
    <row r="1" spans="1:11" ht="27" x14ac:dyDescent="0.2">
      <c r="A1" s="140" t="s">
        <v>30</v>
      </c>
      <c r="B1" s="3"/>
      <c r="C1" s="4"/>
      <c r="D1" s="4"/>
      <c r="E1" s="4"/>
    </row>
    <row r="2" spans="1:11" ht="27" x14ac:dyDescent="0.2">
      <c r="A2" s="84" t="s">
        <v>309</v>
      </c>
      <c r="B2" s="84"/>
      <c r="C2" s="84"/>
      <c r="D2" s="84"/>
      <c r="E2" s="84"/>
    </row>
    <row r="4" spans="1:11" ht="15" x14ac:dyDescent="0.2">
      <c r="A4" s="43" t="s">
        <v>310</v>
      </c>
    </row>
    <row r="5" spans="1:11" ht="15" x14ac:dyDescent="0.2">
      <c r="A5" s="43" t="s">
        <v>311</v>
      </c>
    </row>
    <row r="6" spans="1:11" ht="15" x14ac:dyDescent="0.2">
      <c r="A6" s="89" t="s">
        <v>60</v>
      </c>
    </row>
    <row r="7" spans="1:11" ht="15" x14ac:dyDescent="0.2">
      <c r="A7" s="89" t="s">
        <v>312</v>
      </c>
    </row>
    <row r="8" spans="1:11" ht="15" x14ac:dyDescent="0.2">
      <c r="A8" s="8"/>
    </row>
    <row r="9" spans="1:11" ht="52.5" customHeight="1" x14ac:dyDescent="0.2">
      <c r="A9" s="197" t="s">
        <v>9</v>
      </c>
      <c r="B9" s="197" t="s">
        <v>10</v>
      </c>
      <c r="C9" s="197" t="s">
        <v>85</v>
      </c>
      <c r="D9" s="197" t="s">
        <v>18</v>
      </c>
      <c r="E9" s="197" t="s">
        <v>19</v>
      </c>
      <c r="F9" s="197" t="s">
        <v>20</v>
      </c>
      <c r="G9" s="197" t="s">
        <v>11</v>
      </c>
      <c r="H9" s="197" t="s">
        <v>12</v>
      </c>
      <c r="I9" s="198" t="s">
        <v>89</v>
      </c>
      <c r="J9" s="198" t="s">
        <v>95</v>
      </c>
      <c r="K9" s="197" t="s">
        <v>46</v>
      </c>
    </row>
    <row r="10" spans="1:11" ht="45" x14ac:dyDescent="0.2">
      <c r="A10" s="90" t="s">
        <v>87</v>
      </c>
      <c r="B10" s="91" t="s">
        <v>21</v>
      </c>
      <c r="C10" s="91" t="s">
        <v>45</v>
      </c>
      <c r="D10" s="91" t="s">
        <v>88</v>
      </c>
      <c r="E10" s="91" t="s">
        <v>26</v>
      </c>
      <c r="F10" s="91" t="s">
        <v>29</v>
      </c>
      <c r="G10" s="91" t="s">
        <v>22</v>
      </c>
      <c r="H10" s="91" t="s">
        <v>86</v>
      </c>
      <c r="I10" s="92" t="s">
        <v>90</v>
      </c>
      <c r="J10" s="92" t="s">
        <v>96</v>
      </c>
      <c r="K10" s="92" t="s">
        <v>24</v>
      </c>
    </row>
    <row r="11" spans="1:11" ht="15" x14ac:dyDescent="0.2">
      <c r="A11" s="93"/>
      <c r="B11" s="91"/>
      <c r="C11" s="91"/>
      <c r="D11" s="91"/>
      <c r="E11" s="91"/>
      <c r="F11" s="91"/>
      <c r="G11" s="91"/>
      <c r="H11" s="91"/>
      <c r="I11" s="92"/>
      <c r="J11" s="92"/>
      <c r="K11" s="92"/>
    </row>
    <row r="12" spans="1:11" ht="15" x14ac:dyDescent="0.2">
      <c r="A12" s="93"/>
      <c r="B12" s="91"/>
      <c r="C12" s="91"/>
      <c r="D12" s="91"/>
      <c r="E12" s="91"/>
      <c r="F12" s="91"/>
      <c r="G12" s="91"/>
      <c r="H12" s="91"/>
      <c r="I12" s="92"/>
      <c r="J12" s="92"/>
      <c r="K12" s="92"/>
    </row>
    <row r="13" spans="1:11" ht="15" x14ac:dyDescent="0.2">
      <c r="A13" s="93"/>
      <c r="B13" s="91"/>
      <c r="C13" s="91"/>
      <c r="D13" s="91"/>
      <c r="E13" s="91"/>
      <c r="F13" s="91"/>
      <c r="G13" s="91"/>
      <c r="H13" s="91"/>
      <c r="I13" s="92"/>
      <c r="J13" s="92"/>
      <c r="K13" s="92"/>
    </row>
    <row r="14" spans="1:11" ht="15" x14ac:dyDescent="0.2">
      <c r="A14" s="93"/>
      <c r="B14" s="91"/>
      <c r="C14" s="91"/>
      <c r="D14" s="91"/>
      <c r="E14" s="91"/>
      <c r="F14" s="91"/>
      <c r="G14" s="91"/>
      <c r="H14" s="91"/>
      <c r="I14" s="92"/>
      <c r="J14" s="92"/>
      <c r="K14" s="92"/>
    </row>
    <row r="15" spans="1:11" ht="15" x14ac:dyDescent="0.2">
      <c r="A15" s="93"/>
      <c r="B15" s="91"/>
      <c r="C15" s="91"/>
      <c r="D15" s="91"/>
      <c r="E15" s="91"/>
      <c r="F15" s="91"/>
      <c r="G15" s="91"/>
      <c r="H15" s="91"/>
      <c r="I15" s="92"/>
      <c r="J15" s="92"/>
      <c r="K15" s="92"/>
    </row>
    <row r="16" spans="1:11" ht="15" x14ac:dyDescent="0.2">
      <c r="A16" s="93"/>
      <c r="B16" s="91"/>
      <c r="C16" s="91"/>
      <c r="D16" s="91"/>
      <c r="E16" s="91"/>
      <c r="F16" s="91"/>
      <c r="G16" s="91"/>
      <c r="H16" s="91"/>
      <c r="I16" s="92"/>
      <c r="J16" s="92"/>
      <c r="K16" s="92"/>
    </row>
    <row r="17" spans="1:11" ht="15" x14ac:dyDescent="0.2">
      <c r="A17" s="93"/>
      <c r="B17" s="91"/>
      <c r="C17" s="91"/>
      <c r="D17" s="91"/>
      <c r="E17" s="91"/>
      <c r="F17" s="91"/>
      <c r="G17" s="91"/>
      <c r="H17" s="91"/>
      <c r="I17" s="92"/>
      <c r="J17" s="92"/>
      <c r="K17" s="92"/>
    </row>
    <row r="18" spans="1:11" ht="15" x14ac:dyDescent="0.2">
      <c r="A18" s="93"/>
      <c r="B18" s="91"/>
      <c r="C18" s="91"/>
      <c r="D18" s="91"/>
      <c r="E18" s="91"/>
      <c r="F18" s="91"/>
      <c r="G18" s="91"/>
      <c r="H18" s="91"/>
      <c r="I18" s="92"/>
      <c r="J18" s="92"/>
      <c r="K18" s="92"/>
    </row>
    <row r="19" spans="1:11" ht="15" x14ac:dyDescent="0.2">
      <c r="A19" s="93"/>
      <c r="B19" s="91"/>
      <c r="C19" s="91"/>
      <c r="D19" s="91"/>
      <c r="E19" s="91"/>
      <c r="F19" s="91"/>
      <c r="G19" s="91"/>
      <c r="H19" s="91"/>
      <c r="I19" s="92"/>
      <c r="J19" s="92"/>
      <c r="K19" s="92"/>
    </row>
    <row r="20" spans="1:11" ht="15" x14ac:dyDescent="0.2">
      <c r="A20" s="93"/>
      <c r="B20" s="91"/>
      <c r="C20" s="91"/>
      <c r="D20" s="91"/>
      <c r="E20" s="91"/>
      <c r="F20" s="91"/>
      <c r="G20" s="91"/>
      <c r="H20" s="91"/>
      <c r="I20" s="92"/>
      <c r="J20" s="92"/>
      <c r="K20" s="92"/>
    </row>
    <row r="21" spans="1:11" ht="15" x14ac:dyDescent="0.2">
      <c r="A21" s="93"/>
      <c r="B21" s="91"/>
      <c r="C21" s="91"/>
      <c r="D21" s="91"/>
      <c r="E21" s="91"/>
      <c r="F21" s="91"/>
      <c r="G21" s="91"/>
      <c r="H21" s="91"/>
      <c r="I21" s="92"/>
      <c r="J21" s="92"/>
      <c r="K21" s="92"/>
    </row>
    <row r="22" spans="1:11" ht="15" x14ac:dyDescent="0.2">
      <c r="A22" s="93"/>
      <c r="B22" s="91"/>
      <c r="C22" s="91"/>
      <c r="D22" s="91"/>
      <c r="E22" s="91"/>
      <c r="F22" s="91"/>
      <c r="G22" s="91"/>
      <c r="H22" s="91"/>
      <c r="I22" s="92"/>
      <c r="J22" s="92"/>
      <c r="K22" s="92"/>
    </row>
    <row r="23" spans="1:11" ht="15" x14ac:dyDescent="0.2">
      <c r="A23" s="93"/>
      <c r="B23" s="91"/>
      <c r="C23" s="91"/>
      <c r="D23" s="91"/>
      <c r="E23" s="91"/>
      <c r="F23" s="91"/>
      <c r="G23" s="91"/>
      <c r="H23" s="91"/>
      <c r="I23" s="92"/>
      <c r="J23" s="92"/>
      <c r="K23" s="92"/>
    </row>
    <row r="24" spans="1:11" ht="15" x14ac:dyDescent="0.2">
      <c r="A24" s="93"/>
      <c r="B24" s="91"/>
      <c r="C24" s="91"/>
      <c r="D24" s="91"/>
      <c r="E24" s="91"/>
      <c r="F24" s="91"/>
      <c r="G24" s="91"/>
      <c r="H24" s="91"/>
      <c r="I24" s="92"/>
      <c r="J24" s="92"/>
      <c r="K24" s="92"/>
    </row>
    <row r="25" spans="1:11" ht="15" x14ac:dyDescent="0.2">
      <c r="A25" s="93"/>
      <c r="B25" s="91"/>
      <c r="C25" s="91"/>
      <c r="D25" s="91"/>
      <c r="E25" s="91"/>
      <c r="F25" s="91"/>
      <c r="G25" s="91"/>
      <c r="H25" s="91"/>
      <c r="I25" s="92"/>
      <c r="J25" s="92"/>
      <c r="K25" s="92"/>
    </row>
    <row r="26" spans="1:11" ht="15" x14ac:dyDescent="0.2">
      <c r="A26" s="93"/>
      <c r="B26" s="91"/>
      <c r="C26" s="91"/>
      <c r="D26" s="91"/>
      <c r="E26" s="91"/>
      <c r="F26" s="91"/>
      <c r="G26" s="91"/>
      <c r="H26" s="91"/>
      <c r="I26" s="92"/>
      <c r="J26" s="92"/>
      <c r="K26" s="92"/>
    </row>
    <row r="27" spans="1:11" ht="15" x14ac:dyDescent="0.2">
      <c r="A27" s="93"/>
      <c r="B27" s="91"/>
      <c r="C27" s="91"/>
      <c r="D27" s="91"/>
      <c r="E27" s="91"/>
      <c r="F27" s="91"/>
      <c r="G27" s="91"/>
      <c r="H27" s="91"/>
      <c r="I27" s="92"/>
      <c r="J27" s="92"/>
      <c r="K27" s="92"/>
    </row>
    <row r="28" spans="1:11" ht="15" x14ac:dyDescent="0.2">
      <c r="A28" s="93"/>
      <c r="B28" s="91"/>
      <c r="C28" s="91"/>
      <c r="D28" s="91"/>
      <c r="E28" s="91"/>
      <c r="F28" s="91"/>
      <c r="G28" s="91"/>
      <c r="H28" s="91"/>
      <c r="I28" s="92"/>
      <c r="J28" s="92"/>
      <c r="K28" s="92"/>
    </row>
    <row r="29" spans="1:11" ht="15" x14ac:dyDescent="0.2">
      <c r="A29" s="93"/>
      <c r="B29" s="91"/>
      <c r="C29" s="91"/>
      <c r="D29" s="91"/>
      <c r="E29" s="91"/>
      <c r="F29" s="91"/>
      <c r="G29" s="91"/>
      <c r="H29" s="91"/>
      <c r="I29" s="92"/>
      <c r="J29" s="92"/>
      <c r="K29" s="92"/>
    </row>
    <row r="30" spans="1:11" ht="15" x14ac:dyDescent="0.2">
      <c r="A30" s="93"/>
      <c r="B30" s="91"/>
      <c r="C30" s="91"/>
      <c r="D30" s="91"/>
      <c r="E30" s="91"/>
      <c r="F30" s="91"/>
      <c r="G30" s="91"/>
      <c r="H30" s="91"/>
      <c r="I30" s="92"/>
      <c r="J30" s="92"/>
      <c r="K30" s="92"/>
    </row>
    <row r="31" spans="1:11" ht="15" x14ac:dyDescent="0.2">
      <c r="A31" s="93"/>
      <c r="B31" s="91"/>
      <c r="C31" s="91"/>
      <c r="D31" s="91"/>
      <c r="E31" s="91"/>
      <c r="F31" s="91"/>
      <c r="G31" s="91"/>
      <c r="H31" s="91"/>
      <c r="I31" s="92"/>
      <c r="J31" s="92"/>
      <c r="K31" s="92"/>
    </row>
    <row r="32" spans="1:11" ht="15" x14ac:dyDescent="0.2">
      <c r="A32" s="93"/>
      <c r="B32" s="91"/>
      <c r="C32" s="91"/>
      <c r="D32" s="91"/>
      <c r="E32" s="91"/>
      <c r="F32" s="91"/>
      <c r="G32" s="91"/>
      <c r="H32" s="91"/>
      <c r="I32" s="92"/>
      <c r="J32" s="92"/>
      <c r="K32" s="92"/>
    </row>
    <row r="33" spans="1:11" ht="15" x14ac:dyDescent="0.2">
      <c r="A33" s="93"/>
      <c r="B33" s="91"/>
      <c r="C33" s="91"/>
      <c r="D33" s="91"/>
      <c r="E33" s="91"/>
      <c r="F33" s="91"/>
      <c r="G33" s="91"/>
      <c r="H33" s="91"/>
      <c r="I33" s="92"/>
      <c r="J33" s="92"/>
      <c r="K33" s="92"/>
    </row>
    <row r="34" spans="1:11" ht="15" x14ac:dyDescent="0.2">
      <c r="A34" s="93"/>
      <c r="B34" s="91"/>
      <c r="C34" s="91"/>
      <c r="D34" s="91"/>
      <c r="E34" s="91"/>
      <c r="F34" s="91"/>
      <c r="G34" s="91"/>
      <c r="H34" s="91"/>
      <c r="I34" s="92"/>
      <c r="J34" s="92"/>
      <c r="K34" s="92"/>
    </row>
    <row r="35" spans="1:11" ht="15" x14ac:dyDescent="0.2">
      <c r="A35" s="93"/>
      <c r="B35" s="91"/>
      <c r="C35" s="91"/>
      <c r="D35" s="91"/>
      <c r="E35" s="91"/>
      <c r="F35" s="91"/>
      <c r="G35" s="91"/>
      <c r="H35" s="91"/>
      <c r="I35" s="92"/>
      <c r="J35" s="92"/>
      <c r="K35" s="92"/>
    </row>
    <row r="36" spans="1:11" ht="15" x14ac:dyDescent="0.2">
      <c r="A36" s="93"/>
      <c r="B36" s="91"/>
      <c r="C36" s="91"/>
      <c r="D36" s="91"/>
      <c r="E36" s="91"/>
      <c r="F36" s="91"/>
      <c r="G36" s="91"/>
      <c r="H36" s="91"/>
      <c r="I36" s="92"/>
      <c r="J36" s="92"/>
      <c r="K36" s="92"/>
    </row>
    <row r="37" spans="1:11" ht="15" x14ac:dyDescent="0.2">
      <c r="A37" s="93"/>
      <c r="B37" s="91"/>
      <c r="C37" s="91"/>
      <c r="D37" s="91"/>
      <c r="E37" s="91"/>
      <c r="F37" s="91"/>
      <c r="G37" s="91"/>
      <c r="H37" s="91"/>
      <c r="I37" s="92"/>
      <c r="J37" s="92"/>
      <c r="K37" s="92"/>
    </row>
    <row r="38" spans="1:11" ht="15" x14ac:dyDescent="0.2">
      <c r="A38" s="93"/>
      <c r="B38" s="91"/>
      <c r="C38" s="91"/>
      <c r="D38" s="91"/>
      <c r="E38" s="91"/>
      <c r="F38" s="91"/>
      <c r="G38" s="91"/>
      <c r="H38" s="91"/>
      <c r="I38" s="92"/>
      <c r="J38" s="92"/>
      <c r="K38" s="92"/>
    </row>
    <row r="39" spans="1:11" ht="15" x14ac:dyDescent="0.2">
      <c r="A39" s="93"/>
      <c r="B39" s="91"/>
      <c r="C39" s="91"/>
      <c r="D39" s="91"/>
      <c r="E39" s="91"/>
      <c r="F39" s="91"/>
      <c r="G39" s="91"/>
      <c r="H39" s="91"/>
      <c r="I39" s="92"/>
      <c r="J39" s="92"/>
      <c r="K39" s="92"/>
    </row>
    <row r="40" spans="1:11" ht="15" x14ac:dyDescent="0.2">
      <c r="A40" s="93"/>
      <c r="B40" s="91"/>
      <c r="C40" s="91"/>
      <c r="D40" s="91"/>
      <c r="E40" s="91"/>
      <c r="F40" s="91"/>
      <c r="G40" s="91"/>
      <c r="H40" s="91"/>
      <c r="I40" s="92"/>
      <c r="J40" s="92"/>
      <c r="K40" s="92"/>
    </row>
    <row r="41" spans="1:11" ht="15" x14ac:dyDescent="0.2">
      <c r="A41" s="93"/>
      <c r="B41" s="91"/>
      <c r="C41" s="91"/>
      <c r="D41" s="91"/>
      <c r="E41" s="91"/>
      <c r="F41" s="91"/>
      <c r="G41" s="91"/>
      <c r="H41" s="91"/>
      <c r="I41" s="92"/>
      <c r="J41" s="92"/>
      <c r="K41" s="92"/>
    </row>
    <row r="42" spans="1:11" ht="15" x14ac:dyDescent="0.2">
      <c r="A42" s="93"/>
      <c r="B42" s="94"/>
      <c r="C42" s="94"/>
      <c r="D42" s="94"/>
      <c r="E42" s="94"/>
      <c r="F42" s="94"/>
      <c r="G42" s="94"/>
      <c r="H42" s="94"/>
      <c r="I42" s="95"/>
      <c r="J42" s="95"/>
      <c r="K42" s="95"/>
    </row>
    <row r="43" spans="1:11" ht="15" x14ac:dyDescent="0.2">
      <c r="A43" s="93"/>
      <c r="B43" s="94"/>
      <c r="C43" s="94"/>
      <c r="D43" s="94"/>
      <c r="E43" s="94"/>
      <c r="F43" s="94"/>
      <c r="G43" s="94"/>
      <c r="H43" s="94"/>
      <c r="I43" s="95"/>
      <c r="J43" s="95"/>
      <c r="K43" s="95"/>
    </row>
    <row r="44" spans="1:11" ht="15" x14ac:dyDescent="0.2">
      <c r="A44" s="93"/>
      <c r="B44" s="94"/>
      <c r="C44" s="94"/>
      <c r="D44" s="94"/>
      <c r="E44" s="94"/>
      <c r="F44" s="94"/>
      <c r="G44" s="94"/>
      <c r="H44" s="94"/>
      <c r="I44" s="95"/>
      <c r="J44" s="95"/>
      <c r="K44" s="95"/>
    </row>
    <row r="45" spans="1:11" ht="15" x14ac:dyDescent="0.2">
      <c r="A45" s="93"/>
      <c r="B45" s="94"/>
      <c r="C45" s="94"/>
      <c r="D45" s="94"/>
      <c r="E45" s="94"/>
      <c r="F45" s="94"/>
      <c r="G45" s="94"/>
      <c r="H45" s="94"/>
      <c r="I45" s="95"/>
      <c r="J45" s="95"/>
      <c r="K45" s="95"/>
    </row>
  </sheetData>
  <conditionalFormatting sqref="B10:G10 B12:G41">
    <cfRule type="expression" dxfId="236" priority="3">
      <formula>AND(LEN($A10)&gt;0,LEN(B10)=0)</formula>
    </cfRule>
  </conditionalFormatting>
  <conditionalFormatting sqref="H10:J10 H12:J41">
    <cfRule type="expression" dxfId="235" priority="2">
      <formula>AND(LEN($A10)&gt;0,LEN(H10)=0)</formula>
    </cfRule>
  </conditionalFormatting>
  <conditionalFormatting sqref="K10 K12:K41">
    <cfRule type="expression" dxfId="234" priority="1">
      <formula>AND(LEN($A10)&gt;0,LEN(K10)=0)</formula>
    </cfRule>
  </conditionalFormatting>
  <hyperlinks>
    <hyperlink ref="A1" location="Contents!A1" display="Contents" xr:uid="{F7E4BF8B-39F9-4C32-B6B4-88369C37A555}"/>
  </hyperlinks>
  <pageMargins left="0.70866141732283472" right="0.70866141732283472" top="0.74803149606299213" bottom="0.74803149606299213" header="0.31496062992125984" footer="0.31496062992125984"/>
  <pageSetup paperSize="9" scale="54"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002060"/>
    <pageSetUpPr fitToPage="1"/>
  </sheetPr>
  <dimension ref="A1:M47"/>
  <sheetViews>
    <sheetView showGridLines="0" zoomScaleNormal="100" workbookViewId="0">
      <selection activeCell="G29" sqref="G29"/>
    </sheetView>
  </sheetViews>
  <sheetFormatPr defaultRowHeight="14.25" x14ac:dyDescent="0.2"/>
  <cols>
    <col min="1" max="2" width="21.25" customWidth="1"/>
    <col min="3" max="3" width="23.25" customWidth="1"/>
    <col min="4" max="4" width="23.375" customWidth="1"/>
    <col min="5" max="6" width="21.875" customWidth="1"/>
    <col min="7" max="7" width="22.75" customWidth="1"/>
    <col min="8" max="8" width="24.75" customWidth="1"/>
    <col min="9" max="9" width="34.5" customWidth="1"/>
    <col min="10" max="11" width="24.5" customWidth="1"/>
    <col min="12" max="12" width="23.875" customWidth="1"/>
    <col min="13" max="13" width="30.25" customWidth="1"/>
  </cols>
  <sheetData>
    <row r="1" spans="1:13" ht="27" x14ac:dyDescent="0.2">
      <c r="A1" s="140" t="s">
        <v>30</v>
      </c>
      <c r="B1" s="3"/>
      <c r="C1" s="4"/>
      <c r="D1" s="4"/>
      <c r="E1" s="4"/>
    </row>
    <row r="2" spans="1:13" ht="27" x14ac:dyDescent="0.2">
      <c r="A2" s="84" t="s">
        <v>313</v>
      </c>
      <c r="B2" s="84"/>
      <c r="C2" s="84"/>
      <c r="D2" s="84"/>
      <c r="E2" s="84"/>
    </row>
    <row r="4" spans="1:13" ht="15" x14ac:dyDescent="0.2">
      <c r="A4" s="43" t="s">
        <v>314</v>
      </c>
      <c r="B4" s="8"/>
    </row>
    <row r="5" spans="1:13" ht="15" x14ac:dyDescent="0.2">
      <c r="A5" s="8" t="s">
        <v>36</v>
      </c>
      <c r="B5" s="8"/>
    </row>
    <row r="6" spans="1:13" ht="15" x14ac:dyDescent="0.2">
      <c r="A6" s="8" t="s">
        <v>37</v>
      </c>
      <c r="B6" s="8"/>
    </row>
    <row r="7" spans="1:13" ht="15" x14ac:dyDescent="0.2">
      <c r="A7" s="8" t="s">
        <v>79</v>
      </c>
      <c r="B7" s="8"/>
    </row>
    <row r="8" spans="1:13" ht="15.75" x14ac:dyDescent="0.25">
      <c r="A8" s="8" t="s">
        <v>561</v>
      </c>
      <c r="B8" s="8"/>
    </row>
    <row r="9" spans="1:13" ht="15" x14ac:dyDescent="0.2">
      <c r="A9" s="8"/>
      <c r="B9" s="8"/>
    </row>
    <row r="10" spans="1:13" ht="31.5" x14ac:dyDescent="0.2">
      <c r="A10" s="190" t="s">
        <v>40</v>
      </c>
      <c r="B10" s="199" t="s">
        <v>41</v>
      </c>
      <c r="C10" s="190" t="s">
        <v>38</v>
      </c>
      <c r="D10" s="190" t="s">
        <v>315</v>
      </c>
      <c r="E10" s="190" t="s">
        <v>316</v>
      </c>
      <c r="F10" s="190" t="s">
        <v>317</v>
      </c>
      <c r="G10" s="190" t="s">
        <v>318</v>
      </c>
      <c r="H10" s="190" t="s">
        <v>319</v>
      </c>
      <c r="I10" s="190" t="s">
        <v>77</v>
      </c>
      <c r="J10" s="190" t="s">
        <v>42</v>
      </c>
      <c r="K10" s="200" t="s">
        <v>43</v>
      </c>
      <c r="L10" s="200" t="s">
        <v>39</v>
      </c>
      <c r="M10" s="190" t="s">
        <v>78</v>
      </c>
    </row>
    <row r="11" spans="1:13" ht="19.5" customHeight="1" x14ac:dyDescent="0.2">
      <c r="A11" s="29"/>
      <c r="B11" s="29"/>
      <c r="C11" s="30"/>
      <c r="D11" s="30"/>
      <c r="E11" s="30"/>
      <c r="F11" s="30"/>
      <c r="G11" s="30"/>
      <c r="H11" s="30"/>
      <c r="I11" s="30"/>
      <c r="J11" s="30"/>
      <c r="K11" s="45"/>
      <c r="L11" s="45"/>
      <c r="M11" s="45"/>
    </row>
    <row r="12" spans="1:13" ht="15" x14ac:dyDescent="0.2">
      <c r="A12" s="42"/>
      <c r="B12" s="42"/>
      <c r="C12" s="6"/>
      <c r="D12" s="6"/>
      <c r="E12" s="6"/>
      <c r="F12" s="6"/>
      <c r="G12" s="6"/>
      <c r="H12" s="6"/>
      <c r="I12" s="6"/>
      <c r="J12" s="6"/>
      <c r="K12" s="44"/>
      <c r="L12" s="44"/>
      <c r="M12" s="44"/>
    </row>
    <row r="13" spans="1:13" ht="15" x14ac:dyDescent="0.2">
      <c r="A13" s="29"/>
      <c r="B13" s="29"/>
      <c r="C13" s="6"/>
      <c r="D13" s="6"/>
      <c r="E13" s="6"/>
      <c r="F13" s="6"/>
      <c r="G13" s="6"/>
      <c r="H13" s="6"/>
      <c r="I13" s="6"/>
      <c r="J13" s="6"/>
      <c r="K13" s="44"/>
      <c r="L13" s="44"/>
      <c r="M13" s="44"/>
    </row>
    <row r="14" spans="1:13" ht="15" x14ac:dyDescent="0.2">
      <c r="A14" s="29"/>
      <c r="B14" s="29"/>
      <c r="C14" s="6"/>
      <c r="D14" s="6"/>
      <c r="E14" s="6"/>
      <c r="F14" s="6"/>
      <c r="G14" s="6"/>
      <c r="H14" s="6"/>
      <c r="I14" s="6"/>
      <c r="J14" s="6"/>
      <c r="K14" s="44"/>
      <c r="L14" s="44"/>
      <c r="M14" s="44"/>
    </row>
    <row r="15" spans="1:13" ht="15" x14ac:dyDescent="0.2">
      <c r="A15" s="29"/>
      <c r="B15" s="29"/>
      <c r="C15" s="6"/>
      <c r="D15" s="6"/>
      <c r="E15" s="6"/>
      <c r="F15" s="6"/>
      <c r="G15" s="6"/>
      <c r="H15" s="6"/>
      <c r="I15" s="6"/>
      <c r="J15" s="6"/>
      <c r="K15" s="44"/>
      <c r="L15" s="44"/>
      <c r="M15" s="44"/>
    </row>
    <row r="16" spans="1:13" ht="15" x14ac:dyDescent="0.2">
      <c r="A16" s="29"/>
      <c r="B16" s="29"/>
      <c r="C16" s="6"/>
      <c r="D16" s="6"/>
      <c r="E16" s="6"/>
      <c r="F16" s="6"/>
      <c r="G16" s="6"/>
      <c r="H16" s="6"/>
      <c r="I16" s="6"/>
      <c r="J16" s="6"/>
      <c r="K16" s="44"/>
      <c r="L16" s="44"/>
      <c r="M16" s="44"/>
    </row>
    <row r="17" spans="1:13" ht="15" x14ac:dyDescent="0.2">
      <c r="A17" s="29"/>
      <c r="B17" s="29"/>
      <c r="C17" s="6"/>
      <c r="D17" s="6"/>
      <c r="E17" s="6"/>
      <c r="F17" s="6"/>
      <c r="G17" s="6"/>
      <c r="H17" s="6"/>
      <c r="I17" s="6"/>
      <c r="J17" s="6"/>
      <c r="K17" s="44"/>
      <c r="L17" s="44"/>
      <c r="M17" s="44"/>
    </row>
    <row r="18" spans="1:13" ht="15" x14ac:dyDescent="0.2">
      <c r="A18" s="29"/>
      <c r="B18" s="29"/>
      <c r="C18" s="6"/>
      <c r="D18" s="6"/>
      <c r="E18" s="6"/>
      <c r="F18" s="6"/>
      <c r="G18" s="6"/>
      <c r="H18" s="6"/>
      <c r="I18" s="6"/>
      <c r="J18" s="6"/>
      <c r="K18" s="44"/>
      <c r="L18" s="44"/>
      <c r="M18" s="44"/>
    </row>
    <row r="19" spans="1:13" ht="15" x14ac:dyDescent="0.2">
      <c r="A19" s="29"/>
      <c r="B19" s="29"/>
      <c r="C19" s="6"/>
      <c r="D19" s="6"/>
      <c r="E19" s="6"/>
      <c r="F19" s="6"/>
      <c r="G19" s="6"/>
      <c r="H19" s="6"/>
      <c r="I19" s="6"/>
      <c r="J19" s="6"/>
      <c r="K19" s="44"/>
      <c r="L19" s="44"/>
      <c r="M19" s="44"/>
    </row>
    <row r="20" spans="1:13" ht="15" x14ac:dyDescent="0.2">
      <c r="A20" s="29"/>
      <c r="B20" s="29"/>
      <c r="C20" s="6"/>
      <c r="D20" s="6"/>
      <c r="E20" s="6"/>
      <c r="F20" s="6"/>
      <c r="G20" s="6"/>
      <c r="H20" s="6"/>
      <c r="I20" s="6"/>
      <c r="J20" s="6"/>
      <c r="K20" s="44"/>
      <c r="L20" s="44"/>
      <c r="M20" s="44"/>
    </row>
    <row r="21" spans="1:13" ht="15" x14ac:dyDescent="0.2">
      <c r="A21" s="29"/>
      <c r="B21" s="29"/>
      <c r="C21" s="6"/>
      <c r="D21" s="6"/>
      <c r="E21" s="6"/>
      <c r="F21" s="6"/>
      <c r="G21" s="6"/>
      <c r="H21" s="6"/>
      <c r="I21" s="6"/>
      <c r="J21" s="6"/>
      <c r="K21" s="44"/>
      <c r="L21" s="44"/>
      <c r="M21" s="44"/>
    </row>
    <row r="22" spans="1:13" ht="15" x14ac:dyDescent="0.2">
      <c r="A22" s="29"/>
      <c r="B22" s="29"/>
      <c r="C22" s="6"/>
      <c r="D22" s="6"/>
      <c r="E22" s="6"/>
      <c r="F22" s="6"/>
      <c r="G22" s="6"/>
      <c r="H22" s="6"/>
      <c r="I22" s="6"/>
      <c r="J22" s="6"/>
      <c r="K22" s="44"/>
      <c r="L22" s="44"/>
      <c r="M22" s="44"/>
    </row>
    <row r="23" spans="1:13" ht="15" x14ac:dyDescent="0.2">
      <c r="A23" s="29"/>
      <c r="B23" s="29"/>
      <c r="C23" s="6"/>
      <c r="D23" s="6"/>
      <c r="E23" s="6"/>
      <c r="F23" s="6"/>
      <c r="G23" s="6"/>
      <c r="H23" s="6"/>
      <c r="I23" s="6"/>
      <c r="J23" s="6"/>
      <c r="K23" s="44"/>
      <c r="L23" s="44"/>
      <c r="M23" s="44"/>
    </row>
    <row r="24" spans="1:13" ht="15" x14ac:dyDescent="0.2">
      <c r="A24" s="29"/>
      <c r="B24" s="29"/>
      <c r="C24" s="6"/>
      <c r="D24" s="6"/>
      <c r="E24" s="6"/>
      <c r="F24" s="6"/>
      <c r="G24" s="6"/>
      <c r="H24" s="6"/>
      <c r="I24" s="6"/>
      <c r="J24" s="6"/>
      <c r="K24" s="44"/>
      <c r="L24" s="44"/>
      <c r="M24" s="44"/>
    </row>
    <row r="25" spans="1:13" ht="15" x14ac:dyDescent="0.2">
      <c r="A25" s="29"/>
      <c r="B25" s="29"/>
      <c r="C25" s="6"/>
      <c r="D25" s="6"/>
      <c r="E25" s="6"/>
      <c r="F25" s="6"/>
      <c r="G25" s="6"/>
      <c r="H25" s="6"/>
      <c r="I25" s="6"/>
      <c r="J25" s="6"/>
      <c r="K25" s="44"/>
      <c r="L25" s="44"/>
      <c r="M25" s="44"/>
    </row>
    <row r="26" spans="1:13" ht="15" x14ac:dyDescent="0.2">
      <c r="A26" s="29"/>
      <c r="B26" s="29"/>
      <c r="C26" s="6"/>
      <c r="D26" s="6"/>
      <c r="E26" s="6"/>
      <c r="F26" s="6"/>
      <c r="G26" s="6"/>
      <c r="H26" s="6"/>
      <c r="I26" s="6"/>
      <c r="J26" s="6"/>
      <c r="K26" s="44"/>
      <c r="L26" s="44"/>
      <c r="M26" s="44"/>
    </row>
    <row r="27" spans="1:13" ht="15" x14ac:dyDescent="0.2">
      <c r="A27" s="29"/>
      <c r="B27" s="29"/>
      <c r="C27" s="6"/>
      <c r="D27" s="6"/>
      <c r="E27" s="6"/>
      <c r="F27" s="6"/>
      <c r="G27" s="6"/>
      <c r="H27" s="6"/>
      <c r="I27" s="6"/>
      <c r="J27" s="6"/>
      <c r="K27" s="44"/>
      <c r="L27" s="44"/>
      <c r="M27" s="44"/>
    </row>
    <row r="28" spans="1:13" ht="15" x14ac:dyDescent="0.2">
      <c r="A28" s="29"/>
      <c r="B28" s="29"/>
      <c r="C28" s="6"/>
      <c r="D28" s="6"/>
      <c r="E28" s="6"/>
      <c r="F28" s="6"/>
      <c r="G28" s="6"/>
      <c r="H28" s="6"/>
      <c r="I28" s="6"/>
      <c r="J28" s="6"/>
      <c r="K28" s="44"/>
      <c r="L28" s="44"/>
      <c r="M28" s="44"/>
    </row>
    <row r="29" spans="1:13" ht="15" x14ac:dyDescent="0.2">
      <c r="A29" s="29"/>
      <c r="B29" s="29"/>
      <c r="C29" s="6"/>
      <c r="D29" s="6"/>
      <c r="E29" s="6"/>
      <c r="F29" s="6"/>
      <c r="G29" s="6"/>
      <c r="H29" s="6"/>
      <c r="I29" s="6"/>
      <c r="J29" s="6"/>
      <c r="K29" s="44"/>
      <c r="L29" s="44"/>
      <c r="M29" s="44"/>
    </row>
    <row r="30" spans="1:13" ht="15" x14ac:dyDescent="0.2">
      <c r="A30" s="29"/>
      <c r="B30" s="29"/>
      <c r="C30" s="6"/>
      <c r="D30" s="6"/>
      <c r="E30" s="6"/>
      <c r="F30" s="6"/>
      <c r="G30" s="6"/>
      <c r="H30" s="6"/>
      <c r="I30" s="6"/>
      <c r="J30" s="6"/>
      <c r="K30" s="44"/>
      <c r="L30" s="44"/>
      <c r="M30" s="44"/>
    </row>
    <row r="31" spans="1:13" ht="15" x14ac:dyDescent="0.2">
      <c r="A31" s="29"/>
      <c r="B31" s="29"/>
      <c r="C31" s="6"/>
      <c r="D31" s="6"/>
      <c r="E31" s="6"/>
      <c r="F31" s="6"/>
      <c r="G31" s="6"/>
      <c r="H31" s="6"/>
      <c r="I31" s="6"/>
      <c r="J31" s="6"/>
      <c r="K31" s="44"/>
      <c r="L31" s="44"/>
      <c r="M31" s="44"/>
    </row>
    <row r="32" spans="1:13" ht="15" x14ac:dyDescent="0.2">
      <c r="A32" s="29"/>
      <c r="B32" s="29"/>
      <c r="C32" s="6"/>
      <c r="D32" s="6"/>
      <c r="E32" s="6"/>
      <c r="F32" s="6"/>
      <c r="G32" s="6"/>
      <c r="H32" s="6"/>
      <c r="I32" s="6"/>
      <c r="J32" s="6"/>
      <c r="K32" s="44"/>
      <c r="L32" s="44"/>
      <c r="M32" s="44"/>
    </row>
    <row r="33" spans="1:13" ht="15" x14ac:dyDescent="0.2">
      <c r="A33" s="29"/>
      <c r="B33" s="29"/>
      <c r="C33" s="6"/>
      <c r="D33" s="6"/>
      <c r="E33" s="6"/>
      <c r="F33" s="6"/>
      <c r="G33" s="6"/>
      <c r="H33" s="6"/>
      <c r="I33" s="6"/>
      <c r="J33" s="6"/>
      <c r="K33" s="44"/>
      <c r="L33" s="44"/>
      <c r="M33" s="44"/>
    </row>
    <row r="34" spans="1:13" ht="15" x14ac:dyDescent="0.2">
      <c r="A34" s="29"/>
      <c r="B34" s="29"/>
      <c r="C34" s="6"/>
      <c r="D34" s="6"/>
      <c r="E34" s="6"/>
      <c r="F34" s="6"/>
      <c r="G34" s="6"/>
      <c r="H34" s="6"/>
      <c r="I34" s="6"/>
      <c r="J34" s="6"/>
      <c r="K34" s="44"/>
      <c r="L34" s="44"/>
      <c r="M34" s="44"/>
    </row>
    <row r="35" spans="1:13" ht="15" x14ac:dyDescent="0.2">
      <c r="A35" s="29"/>
      <c r="B35" s="29"/>
      <c r="C35" s="6"/>
      <c r="D35" s="6"/>
      <c r="E35" s="6"/>
      <c r="F35" s="6"/>
      <c r="G35" s="6"/>
      <c r="H35" s="6"/>
      <c r="I35" s="6"/>
      <c r="J35" s="6"/>
      <c r="K35" s="44"/>
      <c r="L35" s="44"/>
      <c r="M35" s="44"/>
    </row>
    <row r="36" spans="1:13" ht="15" x14ac:dyDescent="0.2">
      <c r="A36" s="29"/>
      <c r="B36" s="29"/>
      <c r="C36" s="30"/>
      <c r="D36" s="30"/>
      <c r="E36" s="30"/>
      <c r="F36" s="30"/>
      <c r="G36" s="30"/>
      <c r="H36" s="30"/>
      <c r="I36" s="30"/>
      <c r="J36" s="30"/>
      <c r="K36" s="45"/>
      <c r="L36" s="45"/>
      <c r="M36" s="45"/>
    </row>
    <row r="37" spans="1:13" ht="15" x14ac:dyDescent="0.2">
      <c r="A37" s="29"/>
      <c r="B37" s="29"/>
      <c r="C37" s="30"/>
      <c r="D37" s="30"/>
      <c r="E37" s="30"/>
      <c r="F37" s="30"/>
      <c r="G37" s="30"/>
      <c r="H37" s="30"/>
      <c r="I37" s="30"/>
      <c r="J37" s="30"/>
      <c r="K37" s="45"/>
      <c r="L37" s="45"/>
      <c r="M37" s="45"/>
    </row>
    <row r="38" spans="1:13" ht="15" x14ac:dyDescent="0.2">
      <c r="A38" s="29"/>
      <c r="B38" s="29"/>
      <c r="C38" s="30"/>
      <c r="D38" s="30"/>
      <c r="E38" s="30"/>
      <c r="F38" s="30"/>
      <c r="G38" s="30"/>
      <c r="H38" s="30"/>
      <c r="I38" s="30"/>
      <c r="J38" s="30"/>
      <c r="K38" s="45"/>
      <c r="L38" s="45"/>
      <c r="M38" s="45"/>
    </row>
    <row r="39" spans="1:13" ht="15" x14ac:dyDescent="0.2">
      <c r="A39" s="29"/>
      <c r="B39" s="29"/>
      <c r="C39" s="30"/>
      <c r="D39" s="30"/>
      <c r="E39" s="30"/>
      <c r="F39" s="30"/>
      <c r="G39" s="30"/>
      <c r="H39" s="30"/>
      <c r="I39" s="30"/>
      <c r="J39" s="30"/>
      <c r="K39" s="45"/>
      <c r="L39" s="45"/>
      <c r="M39" s="45"/>
    </row>
    <row r="40" spans="1:13" ht="15" x14ac:dyDescent="0.2">
      <c r="A40" s="29"/>
      <c r="B40" s="29"/>
      <c r="C40" s="30"/>
      <c r="D40" s="30"/>
      <c r="E40" s="30"/>
      <c r="F40" s="30"/>
      <c r="G40" s="30"/>
      <c r="H40" s="30"/>
      <c r="I40" s="30"/>
      <c r="J40" s="30"/>
      <c r="K40" s="45"/>
      <c r="L40" s="45"/>
      <c r="M40" s="45"/>
    </row>
    <row r="41" spans="1:13" ht="15" x14ac:dyDescent="0.2">
      <c r="A41" s="29"/>
      <c r="B41" s="29"/>
      <c r="C41" s="30"/>
      <c r="D41" s="30"/>
      <c r="E41" s="30"/>
      <c r="F41" s="30"/>
      <c r="G41" s="30"/>
      <c r="H41" s="30"/>
      <c r="I41" s="30"/>
      <c r="J41" s="30"/>
      <c r="K41" s="45"/>
      <c r="L41" s="45"/>
      <c r="M41" s="45"/>
    </row>
    <row r="42" spans="1:13" ht="15" x14ac:dyDescent="0.2">
      <c r="A42" s="29"/>
      <c r="B42" s="29"/>
      <c r="C42" s="30"/>
      <c r="D42" s="30"/>
      <c r="E42" s="30"/>
      <c r="F42" s="30"/>
      <c r="G42" s="30"/>
      <c r="H42" s="30"/>
      <c r="I42" s="30"/>
      <c r="J42" s="30"/>
      <c r="K42" s="45"/>
      <c r="L42" s="45"/>
      <c r="M42" s="45"/>
    </row>
    <row r="43" spans="1:13" ht="15" x14ac:dyDescent="0.2">
      <c r="A43" s="29"/>
      <c r="B43" s="29"/>
      <c r="C43" s="30"/>
      <c r="D43" s="30"/>
      <c r="E43" s="30"/>
      <c r="F43" s="30"/>
      <c r="G43" s="30"/>
      <c r="H43" s="30"/>
      <c r="I43" s="30"/>
      <c r="J43" s="30"/>
      <c r="K43" s="45"/>
      <c r="L43" s="45"/>
      <c r="M43" s="45"/>
    </row>
    <row r="44" spans="1:13" ht="15" x14ac:dyDescent="0.2">
      <c r="A44" s="29"/>
      <c r="B44" s="29"/>
      <c r="C44" s="30"/>
      <c r="D44" s="30"/>
      <c r="E44" s="30"/>
      <c r="F44" s="30"/>
      <c r="G44" s="30"/>
      <c r="H44" s="30"/>
      <c r="I44" s="30"/>
      <c r="J44" s="30"/>
      <c r="K44" s="45"/>
      <c r="L44" s="45"/>
      <c r="M44" s="45"/>
    </row>
    <row r="45" spans="1:13" ht="15" x14ac:dyDescent="0.2">
      <c r="A45" s="29"/>
      <c r="B45" s="29"/>
      <c r="C45" s="30"/>
      <c r="D45" s="30"/>
      <c r="E45" s="30"/>
      <c r="F45" s="30"/>
      <c r="G45" s="30"/>
      <c r="H45" s="30"/>
      <c r="I45" s="30"/>
      <c r="J45" s="30"/>
      <c r="K45" s="45"/>
      <c r="L45" s="45"/>
      <c r="M45" s="45"/>
    </row>
    <row r="46" spans="1:13" ht="15" x14ac:dyDescent="0.2">
      <c r="A46" s="29"/>
      <c r="B46" s="29"/>
      <c r="C46" s="30"/>
      <c r="D46" s="30"/>
      <c r="E46" s="30"/>
      <c r="F46" s="30"/>
      <c r="G46" s="30"/>
      <c r="H46" s="30"/>
      <c r="I46" s="30"/>
      <c r="J46" s="30"/>
      <c r="K46" s="45"/>
      <c r="L46" s="45"/>
      <c r="M46" s="45"/>
    </row>
    <row r="47" spans="1:13" ht="15" x14ac:dyDescent="0.2">
      <c r="A47" s="29"/>
      <c r="B47" s="29"/>
      <c r="C47" s="30"/>
      <c r="D47" s="30"/>
      <c r="E47" s="30"/>
      <c r="F47" s="30"/>
      <c r="G47" s="30"/>
      <c r="H47" s="30"/>
      <c r="I47" s="30"/>
      <c r="J47" s="30"/>
      <c r="K47" s="45"/>
      <c r="L47" s="45"/>
      <c r="M47" s="45"/>
    </row>
  </sheetData>
  <conditionalFormatting sqref="C12:M35">
    <cfRule type="expression" dxfId="218" priority="1">
      <formula>AND(LEN($A12)&gt;0,LEN(C12)=0)</formula>
    </cfRule>
  </conditionalFormatting>
  <hyperlinks>
    <hyperlink ref="A1" location="Contents!A1" display="Contents" xr:uid="{4B4AA00E-35AC-425F-8A66-43B595BE52C4}"/>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9999"/>
  </sheetPr>
  <dimension ref="A1:K26"/>
  <sheetViews>
    <sheetView zoomScaleNormal="100" workbookViewId="0">
      <selection activeCell="F23" sqref="F23"/>
    </sheetView>
  </sheetViews>
  <sheetFormatPr defaultColWidth="8.75" defaultRowHeight="14.25" x14ac:dyDescent="0.2"/>
  <cols>
    <col min="1" max="1" width="28.5" style="98" customWidth="1"/>
    <col min="2" max="2" width="45.5" style="98" customWidth="1"/>
    <col min="3" max="3" width="61.5" style="98" customWidth="1"/>
    <col min="4" max="16384" width="8.75" style="98"/>
  </cols>
  <sheetData>
    <row r="1" spans="1:11" ht="16.149999999999999" customHeight="1" x14ac:dyDescent="0.2">
      <c r="A1" s="129" t="s">
        <v>30</v>
      </c>
      <c r="B1" s="96"/>
      <c r="C1" s="96"/>
      <c r="D1" s="97"/>
      <c r="E1" s="97"/>
      <c r="F1" s="97"/>
    </row>
    <row r="2" spans="1:11" ht="27" customHeight="1" x14ac:dyDescent="0.2">
      <c r="A2" s="104" t="s">
        <v>320</v>
      </c>
      <c r="B2" s="99"/>
      <c r="C2" s="100"/>
      <c r="D2" s="100"/>
      <c r="E2" s="100"/>
      <c r="F2" s="100"/>
      <c r="G2" s="101"/>
      <c r="H2" s="101"/>
      <c r="I2" s="101"/>
      <c r="J2" s="101"/>
      <c r="K2" s="101"/>
    </row>
    <row r="4" spans="1:11" ht="15" x14ac:dyDescent="0.2">
      <c r="A4" s="102" t="s">
        <v>321</v>
      </c>
      <c r="B4" s="103"/>
    </row>
    <row r="5" spans="1:11" ht="15" x14ac:dyDescent="0.2">
      <c r="A5" s="103"/>
      <c r="B5" s="103"/>
    </row>
    <row r="6" spans="1:11" ht="39" customHeight="1" x14ac:dyDescent="0.2">
      <c r="A6" s="201" t="s">
        <v>115</v>
      </c>
      <c r="B6" s="201" t="s">
        <v>136</v>
      </c>
      <c r="C6" s="201" t="s">
        <v>137</v>
      </c>
    </row>
    <row r="7" spans="1:11" ht="30" x14ac:dyDescent="0.2">
      <c r="A7" s="29" t="s">
        <v>116</v>
      </c>
      <c r="B7" s="29" t="s">
        <v>138</v>
      </c>
      <c r="C7" s="29" t="s">
        <v>139</v>
      </c>
    </row>
    <row r="8" spans="1:11" ht="15" x14ac:dyDescent="0.2">
      <c r="A8" s="42" t="s">
        <v>117</v>
      </c>
      <c r="B8" s="42"/>
      <c r="C8" s="42"/>
    </row>
    <row r="9" spans="1:11" ht="15" x14ac:dyDescent="0.2">
      <c r="A9" s="29" t="s">
        <v>118</v>
      </c>
      <c r="B9" s="29"/>
      <c r="C9" s="29"/>
    </row>
    <row r="10" spans="1:11" ht="15" x14ac:dyDescent="0.2">
      <c r="A10" s="42" t="s">
        <v>119</v>
      </c>
      <c r="B10" s="42"/>
      <c r="C10" s="42"/>
    </row>
    <row r="11" spans="1:11" ht="15" x14ac:dyDescent="0.2">
      <c r="A11" s="29" t="s">
        <v>120</v>
      </c>
      <c r="B11" s="29"/>
      <c r="C11" s="29"/>
    </row>
    <row r="12" spans="1:11" ht="15" x14ac:dyDescent="0.2">
      <c r="A12" s="42" t="s">
        <v>121</v>
      </c>
      <c r="B12" s="42"/>
      <c r="C12" s="42"/>
    </row>
    <row r="13" spans="1:11" ht="15" x14ac:dyDescent="0.2">
      <c r="A13" s="29" t="s">
        <v>122</v>
      </c>
      <c r="B13" s="29"/>
      <c r="C13" s="29"/>
    </row>
    <row r="14" spans="1:11" ht="15" x14ac:dyDescent="0.2">
      <c r="A14" s="42" t="s">
        <v>123</v>
      </c>
      <c r="B14" s="42"/>
      <c r="C14" s="42"/>
    </row>
    <row r="15" spans="1:11" ht="15" x14ac:dyDescent="0.2">
      <c r="A15" s="29" t="s">
        <v>124</v>
      </c>
      <c r="B15" s="29"/>
      <c r="C15" s="29"/>
    </row>
    <row r="16" spans="1:11" ht="15" x14ac:dyDescent="0.2">
      <c r="A16" s="42" t="s">
        <v>125</v>
      </c>
      <c r="B16" s="42"/>
      <c r="C16" s="42"/>
    </row>
    <row r="17" spans="1:3" ht="15" x14ac:dyDescent="0.2">
      <c r="A17" s="29" t="s">
        <v>126</v>
      </c>
      <c r="B17" s="29"/>
      <c r="C17" s="29"/>
    </row>
    <row r="18" spans="1:3" ht="15" x14ac:dyDescent="0.2">
      <c r="A18" s="42" t="s">
        <v>127</v>
      </c>
      <c r="B18" s="42"/>
      <c r="C18" s="42"/>
    </row>
    <row r="19" spans="1:3" ht="15" x14ac:dyDescent="0.2">
      <c r="A19" s="29" t="s">
        <v>128</v>
      </c>
      <c r="B19" s="29"/>
      <c r="C19" s="29"/>
    </row>
    <row r="20" spans="1:3" ht="15" x14ac:dyDescent="0.2">
      <c r="A20" s="42" t="s">
        <v>129</v>
      </c>
      <c r="B20" s="42"/>
      <c r="C20" s="42"/>
    </row>
    <row r="21" spans="1:3" ht="15" x14ac:dyDescent="0.2">
      <c r="A21" s="29" t="s">
        <v>130</v>
      </c>
      <c r="B21" s="29"/>
      <c r="C21" s="29"/>
    </row>
    <row r="22" spans="1:3" ht="15" x14ac:dyDescent="0.2">
      <c r="A22" s="42" t="s">
        <v>131</v>
      </c>
      <c r="B22" s="42"/>
      <c r="C22" s="42"/>
    </row>
    <row r="23" spans="1:3" ht="15" x14ac:dyDescent="0.2">
      <c r="A23" s="29" t="s">
        <v>132</v>
      </c>
      <c r="B23" s="29"/>
      <c r="C23" s="29"/>
    </row>
    <row r="24" spans="1:3" ht="15" x14ac:dyDescent="0.2">
      <c r="A24" s="42" t="s">
        <v>133</v>
      </c>
      <c r="B24" s="42"/>
      <c r="C24" s="42"/>
    </row>
    <row r="25" spans="1:3" ht="15" x14ac:dyDescent="0.2">
      <c r="A25" s="29" t="s">
        <v>134</v>
      </c>
      <c r="B25" s="29"/>
      <c r="C25" s="29"/>
    </row>
    <row r="26" spans="1:3" ht="15" x14ac:dyDescent="0.2">
      <c r="A26" s="42" t="s">
        <v>135</v>
      </c>
      <c r="B26" s="42"/>
      <c r="C26" s="42"/>
    </row>
  </sheetData>
  <hyperlinks>
    <hyperlink ref="A1" location="Contents!A1" display="Contents" xr:uid="{58340FBC-7E77-48A9-905B-3409832B0DED}"/>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9999"/>
    <pageSetUpPr fitToPage="1"/>
  </sheetPr>
  <dimension ref="A1:H24"/>
  <sheetViews>
    <sheetView showGridLines="0" topLeftCell="A2" zoomScaleNormal="100" workbookViewId="0">
      <selection activeCell="G12" sqref="G12"/>
    </sheetView>
  </sheetViews>
  <sheetFormatPr defaultRowHeight="14.25" x14ac:dyDescent="0.2"/>
  <cols>
    <col min="1" max="1" width="23.625" customWidth="1"/>
    <col min="2" max="2" width="23" customWidth="1"/>
    <col min="3" max="3" width="24.375" customWidth="1"/>
    <col min="4" max="4" width="23.375" customWidth="1"/>
    <col min="5" max="5" width="21" customWidth="1"/>
    <col min="6" max="6" width="21.5" customWidth="1"/>
    <col min="7" max="7" width="19.375" customWidth="1"/>
    <col min="8" max="8" width="16.625" customWidth="1"/>
  </cols>
  <sheetData>
    <row r="1" spans="1:6" ht="27" x14ac:dyDescent="0.2">
      <c r="A1" s="140" t="s">
        <v>30</v>
      </c>
      <c r="B1" s="3"/>
      <c r="C1" s="4"/>
      <c r="D1" s="4"/>
      <c r="E1" s="4"/>
    </row>
    <row r="2" spans="1:6" ht="27" x14ac:dyDescent="0.2">
      <c r="A2" s="246" t="s">
        <v>326</v>
      </c>
      <c r="B2" s="246"/>
      <c r="C2" s="246"/>
      <c r="D2" s="246"/>
      <c r="E2" s="246"/>
    </row>
    <row r="4" spans="1:6" ht="15" x14ac:dyDescent="0.2">
      <c r="A4" s="43" t="s">
        <v>324</v>
      </c>
      <c r="B4" s="8"/>
    </row>
    <row r="5" spans="1:6" ht="15" x14ac:dyDescent="0.2">
      <c r="A5" s="43" t="s">
        <v>558</v>
      </c>
      <c r="B5" s="8"/>
    </row>
    <row r="6" spans="1:6" ht="15" x14ac:dyDescent="0.2">
      <c r="A6" s="43" t="s">
        <v>559</v>
      </c>
      <c r="B6" s="8"/>
    </row>
    <row r="7" spans="1:6" ht="15" x14ac:dyDescent="0.2">
      <c r="A7" s="43" t="s">
        <v>325</v>
      </c>
      <c r="B7" s="8"/>
    </row>
    <row r="8" spans="1:6" ht="15.75" x14ac:dyDescent="0.25">
      <c r="A8" s="8" t="s">
        <v>557</v>
      </c>
      <c r="B8" s="8"/>
    </row>
    <row r="9" spans="1:6" ht="15" x14ac:dyDescent="0.2">
      <c r="A9" s="8"/>
      <c r="B9" s="8"/>
    </row>
    <row r="10" spans="1:6" ht="15.75" x14ac:dyDescent="0.25">
      <c r="A10" s="26" t="s">
        <v>59</v>
      </c>
      <c r="B10" s="8"/>
    </row>
    <row r="11" spans="1:6" ht="31.5" x14ac:dyDescent="0.2">
      <c r="A11" s="190" t="s">
        <v>48</v>
      </c>
      <c r="B11" s="199" t="s">
        <v>49</v>
      </c>
      <c r="C11" s="190" t="s">
        <v>50</v>
      </c>
      <c r="D11" s="190" t="s">
        <v>58</v>
      </c>
      <c r="E11" s="190" t="s">
        <v>51</v>
      </c>
      <c r="F11" s="190" t="s">
        <v>93</v>
      </c>
    </row>
    <row r="12" spans="1:6" ht="16.5" customHeight="1" x14ac:dyDescent="0.2">
      <c r="A12" s="29"/>
      <c r="B12" s="29"/>
      <c r="C12" s="30"/>
      <c r="D12" s="30"/>
      <c r="E12" s="30"/>
      <c r="F12" s="30"/>
    </row>
    <row r="13" spans="1:6" ht="15.75" customHeight="1" x14ac:dyDescent="0.2">
      <c r="A13" s="40"/>
      <c r="B13" s="40"/>
      <c r="C13" s="41"/>
      <c r="D13" s="41"/>
      <c r="E13" s="41"/>
      <c r="F13" s="41"/>
    </row>
    <row r="14" spans="1:6" ht="16.5" customHeight="1" x14ac:dyDescent="0.2">
      <c r="A14" s="40"/>
      <c r="B14" s="40"/>
      <c r="C14" s="41"/>
      <c r="D14" s="41"/>
      <c r="E14" s="41"/>
      <c r="F14" s="41"/>
    </row>
    <row r="15" spans="1:6" ht="15" x14ac:dyDescent="0.2">
      <c r="A15" s="42"/>
      <c r="B15" s="42"/>
      <c r="C15" s="6"/>
      <c r="D15" s="6"/>
      <c r="E15" s="6"/>
      <c r="F15" s="30"/>
    </row>
    <row r="17" spans="1:8" ht="15.75" x14ac:dyDescent="0.25">
      <c r="A17" s="26" t="s">
        <v>91</v>
      </c>
    </row>
    <row r="18" spans="1:8" ht="31.5" x14ac:dyDescent="0.2">
      <c r="A18" s="190" t="s">
        <v>52</v>
      </c>
      <c r="B18" s="199" t="s">
        <v>53</v>
      </c>
      <c r="C18" s="190" t="s">
        <v>54</v>
      </c>
      <c r="D18" s="190" t="s">
        <v>55</v>
      </c>
      <c r="E18" s="190" t="s">
        <v>91</v>
      </c>
      <c r="F18" s="190" t="s">
        <v>56</v>
      </c>
      <c r="G18" s="190" t="s">
        <v>57</v>
      </c>
      <c r="H18" s="190" t="s">
        <v>99</v>
      </c>
    </row>
    <row r="19" spans="1:8" ht="60" x14ac:dyDescent="0.2">
      <c r="A19" s="29" t="s">
        <v>92</v>
      </c>
      <c r="B19" s="29">
        <v>1011</v>
      </c>
      <c r="C19" s="30" t="s">
        <v>100</v>
      </c>
      <c r="D19" s="30" t="s">
        <v>102</v>
      </c>
      <c r="E19" s="30" t="s">
        <v>98</v>
      </c>
      <c r="F19" s="31" t="s">
        <v>97</v>
      </c>
      <c r="G19" s="30">
        <v>7069</v>
      </c>
      <c r="H19" s="30" t="s">
        <v>101</v>
      </c>
    </row>
    <row r="20" spans="1:8" ht="15" x14ac:dyDescent="0.2">
      <c r="A20" s="40"/>
      <c r="B20" s="40"/>
      <c r="C20" s="41" t="str">
        <f>Table91719[[#This Row],[GL cost centre]]&amp;Table91719[[#This Row],[GL subjective code]]</f>
        <v/>
      </c>
      <c r="D20" s="41"/>
      <c r="E20" s="41"/>
      <c r="F20" s="41"/>
      <c r="G20" s="41"/>
      <c r="H20" s="30" t="str">
        <f>Table91719[[#This Row],[CL cost centre]]&amp;Table91719[[#This Row],[CL subjective code]]</f>
        <v/>
      </c>
    </row>
    <row r="21" spans="1:8" ht="15" x14ac:dyDescent="0.2">
      <c r="A21" s="40"/>
      <c r="B21" s="40"/>
      <c r="C21" s="41" t="str">
        <f>Table91719[[#This Row],[GL cost centre]]&amp;Table91719[[#This Row],[GL subjective code]]</f>
        <v/>
      </c>
      <c r="D21" s="41"/>
      <c r="E21" s="41"/>
      <c r="F21" s="41"/>
      <c r="G21" s="41"/>
      <c r="H21" s="30" t="str">
        <f>Table91719[[#This Row],[CL cost centre]]&amp;Table91719[[#This Row],[CL subjective code]]</f>
        <v/>
      </c>
    </row>
    <row r="22" spans="1:8" ht="15" x14ac:dyDescent="0.2">
      <c r="A22" s="40"/>
      <c r="B22" s="40"/>
      <c r="C22" s="41" t="str">
        <f>Table91719[[#This Row],[GL cost centre]]&amp;Table91719[[#This Row],[GL subjective code]]</f>
        <v/>
      </c>
      <c r="D22" s="41"/>
      <c r="E22" s="41"/>
      <c r="F22" s="41"/>
      <c r="G22" s="41"/>
      <c r="H22" s="30" t="str">
        <f>Table91719[[#This Row],[CL cost centre]]&amp;Table91719[[#This Row],[CL subjective code]]</f>
        <v/>
      </c>
    </row>
    <row r="23" spans="1:8" ht="15" x14ac:dyDescent="0.2">
      <c r="A23" s="29"/>
      <c r="B23" s="29"/>
      <c r="C23" s="30" t="str">
        <f>Table91719[[#This Row],[GL cost centre]]&amp;Table91719[[#This Row],[GL subjective code]]</f>
        <v/>
      </c>
      <c r="D23" s="30"/>
      <c r="E23" s="30"/>
      <c r="F23" s="30"/>
      <c r="G23" s="30"/>
      <c r="H23" s="30" t="str">
        <f>Table91719[[#This Row],[CL cost centre]]&amp;Table91719[[#This Row],[CL subjective code]]</f>
        <v/>
      </c>
    </row>
    <row r="24" spans="1:8" ht="15" x14ac:dyDescent="0.2">
      <c r="A24" s="42"/>
      <c r="B24" s="42"/>
      <c r="C24" s="6" t="str">
        <f>Table91719[[#This Row],[GL cost centre]]&amp;Table91719[[#This Row],[GL subjective code]]</f>
        <v/>
      </c>
      <c r="D24" s="6"/>
      <c r="E24" s="6"/>
      <c r="F24" s="30"/>
      <c r="G24" s="30"/>
      <c r="H24" s="30" t="str">
        <f>Table91719[[#This Row],[CL cost centre]]&amp;Table91719[[#This Row],[CL subjective code]]</f>
        <v/>
      </c>
    </row>
  </sheetData>
  <mergeCells count="1">
    <mergeCell ref="A2:E2"/>
  </mergeCells>
  <conditionalFormatting sqref="C15:E15">
    <cfRule type="expression" dxfId="195" priority="2">
      <formula>AND(LEN($A15)&gt;0,LEN(C15)=0)</formula>
    </cfRule>
  </conditionalFormatting>
  <conditionalFormatting sqref="C24:E24">
    <cfRule type="expression" dxfId="194" priority="1">
      <formula>AND(LEN($A24)&gt;0,LEN(C24)=0)</formula>
    </cfRule>
  </conditionalFormatting>
  <hyperlinks>
    <hyperlink ref="A1" location="Contents!A1" display="Contents" xr:uid="{E60811A2-2F91-4A1E-B743-4169925CA1B0}"/>
  </hyperlinks>
  <pageMargins left="0.70866141732283472" right="0.70866141732283472" top="0.74803149606299213" bottom="0.74803149606299213" header="0.31496062992125984" footer="0.31496062992125984"/>
  <pageSetup paperSize="9" scale="55"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9999"/>
    <pageSetUpPr fitToPage="1"/>
  </sheetPr>
  <dimension ref="A1:F28"/>
  <sheetViews>
    <sheetView showGridLines="0" zoomScaleNormal="100" workbookViewId="0">
      <selection activeCell="I28" sqref="I28"/>
    </sheetView>
  </sheetViews>
  <sheetFormatPr defaultRowHeight="14.25" x14ac:dyDescent="0.2"/>
  <cols>
    <col min="1" max="1" width="23.625" customWidth="1"/>
    <col min="2" max="2" width="23" customWidth="1"/>
    <col min="3" max="3" width="24.375" customWidth="1"/>
    <col min="4" max="4" width="23.375" customWidth="1"/>
    <col min="5" max="5" width="21" customWidth="1"/>
    <col min="6" max="6" width="21.5" customWidth="1"/>
    <col min="7" max="7" width="19.375" customWidth="1"/>
    <col min="8" max="8" width="15" customWidth="1"/>
  </cols>
  <sheetData>
    <row r="1" spans="1:6" ht="27" x14ac:dyDescent="0.2">
      <c r="A1" s="140" t="s">
        <v>30</v>
      </c>
      <c r="B1" s="3"/>
      <c r="C1" s="4"/>
      <c r="D1" s="4"/>
      <c r="E1" s="4"/>
    </row>
    <row r="2" spans="1:6" ht="27" customHeight="1" x14ac:dyDescent="0.2">
      <c r="A2" s="84" t="s">
        <v>327</v>
      </c>
      <c r="B2" s="33"/>
      <c r="C2" s="35"/>
      <c r="D2" s="35"/>
      <c r="E2" s="35"/>
    </row>
    <row r="4" spans="1:6" ht="15" x14ac:dyDescent="0.2">
      <c r="A4" s="105" t="s">
        <v>328</v>
      </c>
      <c r="B4" s="8"/>
    </row>
    <row r="5" spans="1:6" ht="15" x14ac:dyDescent="0.2">
      <c r="A5" s="43" t="s">
        <v>329</v>
      </c>
      <c r="B5" s="8"/>
    </row>
    <row r="6" spans="1:6" ht="15" x14ac:dyDescent="0.2">
      <c r="A6" s="43" t="s">
        <v>330</v>
      </c>
      <c r="B6" s="8"/>
    </row>
    <row r="7" spans="1:6" ht="15" x14ac:dyDescent="0.2">
      <c r="A7" s="8"/>
      <c r="B7" s="8"/>
    </row>
    <row r="8" spans="1:6" ht="15.75" x14ac:dyDescent="0.2">
      <c r="A8" s="202" t="s">
        <v>234</v>
      </c>
      <c r="B8" s="203" t="s">
        <v>235</v>
      </c>
      <c r="C8" s="202" t="s">
        <v>157</v>
      </c>
      <c r="D8" s="202" t="s">
        <v>158</v>
      </c>
      <c r="E8" s="202" t="s">
        <v>186</v>
      </c>
      <c r="F8" s="202" t="s">
        <v>187</v>
      </c>
    </row>
    <row r="9" spans="1:6" ht="16.5" customHeight="1" x14ac:dyDescent="0.2">
      <c r="A9" s="49"/>
      <c r="B9" s="49"/>
      <c r="C9" s="106"/>
      <c r="D9" s="106"/>
      <c r="E9" s="106"/>
      <c r="F9" s="106"/>
    </row>
    <row r="10" spans="1:6" ht="15.75" customHeight="1" x14ac:dyDescent="0.2">
      <c r="A10" s="50"/>
      <c r="B10" s="50"/>
      <c r="C10" s="107"/>
      <c r="D10" s="107"/>
      <c r="E10" s="107"/>
      <c r="F10" s="107"/>
    </row>
    <row r="11" spans="1:6" ht="16.5" customHeight="1" x14ac:dyDescent="0.2">
      <c r="A11" s="50"/>
      <c r="B11" s="50"/>
      <c r="C11" s="107"/>
      <c r="D11" s="107"/>
      <c r="E11" s="107"/>
      <c r="F11" s="107"/>
    </row>
    <row r="12" spans="1:6" ht="15" x14ac:dyDescent="0.2">
      <c r="A12" s="51"/>
      <c r="B12" s="51"/>
      <c r="C12" s="108"/>
      <c r="D12" s="108"/>
      <c r="E12" s="108"/>
      <c r="F12" s="106"/>
    </row>
    <row r="13" spans="1:6" ht="15" x14ac:dyDescent="0.2">
      <c r="A13" s="52"/>
      <c r="B13" s="52"/>
      <c r="C13" s="109"/>
      <c r="D13" s="109"/>
      <c r="E13" s="109"/>
      <c r="F13" s="109"/>
    </row>
    <row r="14" spans="1:6" ht="15" x14ac:dyDescent="0.2">
      <c r="A14" s="52"/>
      <c r="B14" s="52"/>
      <c r="C14" s="109"/>
      <c r="D14" s="109"/>
      <c r="E14" s="109"/>
      <c r="F14" s="109"/>
    </row>
    <row r="15" spans="1:6" ht="15" x14ac:dyDescent="0.2">
      <c r="A15" s="52"/>
      <c r="B15" s="52"/>
      <c r="C15" s="109"/>
      <c r="D15" s="109"/>
      <c r="E15" s="109"/>
      <c r="F15" s="109"/>
    </row>
    <row r="16" spans="1:6" ht="15" x14ac:dyDescent="0.2">
      <c r="A16" s="52"/>
      <c r="B16" s="52"/>
      <c r="C16" s="109"/>
      <c r="D16" s="109"/>
      <c r="E16" s="109"/>
      <c r="F16" s="109"/>
    </row>
    <row r="17" spans="1:6" ht="15" x14ac:dyDescent="0.2">
      <c r="A17" s="52"/>
      <c r="B17" s="52"/>
      <c r="C17" s="109"/>
      <c r="D17" s="109"/>
      <c r="E17" s="109"/>
      <c r="F17" s="109"/>
    </row>
    <row r="18" spans="1:6" ht="15" x14ac:dyDescent="0.2">
      <c r="A18" s="52"/>
      <c r="B18" s="52"/>
      <c r="C18" s="109"/>
      <c r="D18" s="109"/>
      <c r="E18" s="109"/>
      <c r="F18" s="109"/>
    </row>
    <row r="19" spans="1:6" ht="15" x14ac:dyDescent="0.2">
      <c r="A19" s="52"/>
      <c r="B19" s="52"/>
      <c r="C19" s="109"/>
      <c r="D19" s="109"/>
      <c r="E19" s="109"/>
      <c r="F19" s="109"/>
    </row>
    <row r="20" spans="1:6" ht="15" x14ac:dyDescent="0.2">
      <c r="A20" s="52"/>
      <c r="B20" s="52"/>
      <c r="C20" s="109"/>
      <c r="D20" s="109"/>
      <c r="E20" s="109"/>
      <c r="F20" s="109"/>
    </row>
    <row r="21" spans="1:6" ht="15" x14ac:dyDescent="0.2">
      <c r="A21" s="52"/>
      <c r="B21" s="52"/>
      <c r="C21" s="109"/>
      <c r="D21" s="109"/>
      <c r="E21" s="109"/>
      <c r="F21" s="109"/>
    </row>
    <row r="22" spans="1:6" ht="15" x14ac:dyDescent="0.2">
      <c r="A22" s="52"/>
      <c r="B22" s="52"/>
      <c r="C22" s="109"/>
      <c r="D22" s="109"/>
      <c r="E22" s="109"/>
      <c r="F22" s="109"/>
    </row>
    <row r="23" spans="1:6" ht="15" x14ac:dyDescent="0.2">
      <c r="A23" s="52"/>
      <c r="B23" s="52"/>
      <c r="C23" s="109"/>
      <c r="D23" s="109"/>
      <c r="E23" s="109"/>
      <c r="F23" s="109"/>
    </row>
    <row r="24" spans="1:6" ht="15" x14ac:dyDescent="0.2">
      <c r="A24" s="52"/>
      <c r="B24" s="52"/>
      <c r="C24" s="109"/>
      <c r="D24" s="109"/>
      <c r="E24" s="109"/>
      <c r="F24" s="109"/>
    </row>
    <row r="25" spans="1:6" ht="15" x14ac:dyDescent="0.2">
      <c r="A25" s="52"/>
      <c r="B25" s="52"/>
      <c r="C25" s="109"/>
      <c r="D25" s="109"/>
      <c r="E25" s="109"/>
      <c r="F25" s="109"/>
    </row>
    <row r="26" spans="1:6" ht="15" x14ac:dyDescent="0.2">
      <c r="A26" s="52"/>
      <c r="B26" s="52"/>
      <c r="C26" s="109"/>
      <c r="D26" s="109"/>
      <c r="E26" s="109"/>
      <c r="F26" s="109"/>
    </row>
    <row r="27" spans="1:6" ht="15" x14ac:dyDescent="0.2">
      <c r="A27" s="52"/>
      <c r="B27" s="52"/>
      <c r="C27" s="109"/>
      <c r="D27" s="109"/>
      <c r="E27" s="109"/>
      <c r="F27" s="109"/>
    </row>
    <row r="28" spans="1:6" ht="15" x14ac:dyDescent="0.2">
      <c r="A28" s="52"/>
      <c r="B28" s="52"/>
      <c r="C28" s="109"/>
      <c r="D28" s="109"/>
      <c r="E28" s="109"/>
      <c r="F28" s="109"/>
    </row>
  </sheetData>
  <conditionalFormatting sqref="C12:E12">
    <cfRule type="expression" dxfId="171" priority="2">
      <formula>AND(LEN($A12)&gt;0,LEN(C12)=0)</formula>
    </cfRule>
  </conditionalFormatting>
  <hyperlinks>
    <hyperlink ref="A1" location="Contents!A1" display="Contents" xr:uid="{464FDD8F-7842-4224-9B91-5C9BA37A5E3C}"/>
  </hyperlinks>
  <pageMargins left="0.70866141732283472" right="0.70866141732283472" top="0.74803149606299213" bottom="0.74803149606299213" header="0.31496062992125984" footer="0.31496062992125984"/>
  <pageSetup paperSize="9" scale="88"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9999"/>
    <pageSetUpPr fitToPage="1"/>
  </sheetPr>
  <dimension ref="A1:F19"/>
  <sheetViews>
    <sheetView showGridLines="0" zoomScaleNormal="100" workbookViewId="0">
      <selection activeCell="E23" sqref="E23"/>
    </sheetView>
  </sheetViews>
  <sheetFormatPr defaultRowHeight="14.25" x14ac:dyDescent="0.2"/>
  <cols>
    <col min="1" max="1" width="23.625" customWidth="1"/>
    <col min="2" max="2" width="23" customWidth="1"/>
    <col min="3" max="3" width="24.375" customWidth="1"/>
    <col min="4" max="4" width="23.375" customWidth="1"/>
    <col min="5" max="5" width="21" customWidth="1"/>
    <col min="6" max="6" width="21.5" customWidth="1"/>
    <col min="7" max="7" width="19.375" customWidth="1"/>
    <col min="8" max="8" width="15" customWidth="1"/>
  </cols>
  <sheetData>
    <row r="1" spans="1:6" ht="27" x14ac:dyDescent="0.2">
      <c r="A1" s="140" t="s">
        <v>30</v>
      </c>
      <c r="B1" s="3"/>
      <c r="C1" s="4"/>
      <c r="D1" s="4"/>
      <c r="E1" s="4"/>
    </row>
    <row r="2" spans="1:6" ht="27" customHeight="1" x14ac:dyDescent="0.2">
      <c r="A2" s="84" t="s">
        <v>334</v>
      </c>
      <c r="B2" s="33"/>
      <c r="C2" s="35"/>
      <c r="D2" s="35"/>
      <c r="E2" s="35"/>
    </row>
    <row r="4" spans="1:6" ht="15" x14ac:dyDescent="0.2">
      <c r="A4" s="43" t="s">
        <v>331</v>
      </c>
      <c r="B4" s="8"/>
    </row>
    <row r="5" spans="1:6" ht="15" x14ac:dyDescent="0.2">
      <c r="A5" s="8"/>
      <c r="B5" s="8"/>
    </row>
    <row r="6" spans="1:6" ht="15.75" x14ac:dyDescent="0.2">
      <c r="A6" s="204" t="s">
        <v>234</v>
      </c>
      <c r="B6" s="205" t="s">
        <v>235</v>
      </c>
      <c r="C6" s="204" t="s">
        <v>157</v>
      </c>
      <c r="D6" s="204" t="s">
        <v>158</v>
      </c>
      <c r="E6" s="204" t="s">
        <v>186</v>
      </c>
      <c r="F6" s="204" t="s">
        <v>187</v>
      </c>
    </row>
    <row r="7" spans="1:6" ht="16.5" customHeight="1" x14ac:dyDescent="0.2">
      <c r="A7" s="10"/>
      <c r="B7" s="10"/>
      <c r="C7" s="9"/>
      <c r="D7" s="9"/>
      <c r="E7" s="9"/>
      <c r="F7" s="9"/>
    </row>
    <row r="8" spans="1:6" ht="15.75" customHeight="1" x14ac:dyDescent="0.2">
      <c r="A8" s="27"/>
      <c r="B8" s="27"/>
      <c r="C8" s="28"/>
      <c r="D8" s="28"/>
      <c r="E8" s="28"/>
      <c r="F8" s="28"/>
    </row>
    <row r="9" spans="1:6" ht="16.5" customHeight="1" x14ac:dyDescent="0.2">
      <c r="A9" s="27"/>
      <c r="B9" s="27"/>
      <c r="C9" s="28"/>
      <c r="D9" s="28"/>
      <c r="E9" s="28"/>
      <c r="F9" s="28"/>
    </row>
    <row r="10" spans="1:6" ht="15" x14ac:dyDescent="0.2">
      <c r="A10" s="7"/>
      <c r="B10" s="7"/>
      <c r="C10" s="5"/>
      <c r="D10" s="5"/>
      <c r="E10" s="5"/>
      <c r="F10" s="9"/>
    </row>
    <row r="11" spans="1:6" ht="15" x14ac:dyDescent="0.2">
      <c r="A11" s="47"/>
      <c r="B11" s="47"/>
      <c r="C11" s="48"/>
      <c r="D11" s="48"/>
      <c r="E11" s="48"/>
      <c r="F11" s="48"/>
    </row>
    <row r="12" spans="1:6" ht="15" x14ac:dyDescent="0.2">
      <c r="A12" s="47"/>
      <c r="B12" s="47"/>
      <c r="C12" s="48"/>
      <c r="D12" s="48"/>
      <c r="E12" s="48"/>
      <c r="F12" s="48"/>
    </row>
    <row r="13" spans="1:6" ht="15" x14ac:dyDescent="0.2">
      <c r="A13" s="47"/>
      <c r="B13" s="47"/>
      <c r="C13" s="48"/>
      <c r="D13" s="48"/>
      <c r="E13" s="48"/>
      <c r="F13" s="48"/>
    </row>
    <row r="14" spans="1:6" ht="15" x14ac:dyDescent="0.2">
      <c r="A14" s="47"/>
      <c r="B14" s="47"/>
      <c r="C14" s="48"/>
      <c r="D14" s="48"/>
      <c r="E14" s="48"/>
      <c r="F14" s="48"/>
    </row>
    <row r="15" spans="1:6" ht="15" x14ac:dyDescent="0.2">
      <c r="A15" s="47"/>
      <c r="B15" s="47"/>
      <c r="C15" s="48"/>
      <c r="D15" s="48"/>
      <c r="E15" s="48"/>
      <c r="F15" s="48"/>
    </row>
    <row r="16" spans="1:6" ht="15" x14ac:dyDescent="0.2">
      <c r="A16" s="47"/>
      <c r="B16" s="47"/>
      <c r="C16" s="48"/>
      <c r="D16" s="48"/>
      <c r="E16" s="48"/>
      <c r="F16" s="48"/>
    </row>
    <row r="17" spans="1:6" ht="15" x14ac:dyDescent="0.2">
      <c r="A17" s="47"/>
      <c r="B17" s="47"/>
      <c r="C17" s="48"/>
      <c r="D17" s="48"/>
      <c r="E17" s="48"/>
      <c r="F17" s="48"/>
    </row>
    <row r="18" spans="1:6" ht="15" x14ac:dyDescent="0.2">
      <c r="A18" s="47"/>
      <c r="B18" s="47"/>
      <c r="C18" s="48"/>
      <c r="D18" s="48"/>
      <c r="E18" s="48"/>
      <c r="F18" s="48"/>
    </row>
    <row r="19" spans="1:6" ht="15" x14ac:dyDescent="0.2">
      <c r="A19" s="47"/>
      <c r="B19" s="47"/>
      <c r="C19" s="48"/>
      <c r="D19" s="48"/>
      <c r="E19" s="48"/>
      <c r="F19" s="48"/>
    </row>
  </sheetData>
  <conditionalFormatting sqref="C10:E10">
    <cfRule type="expression" dxfId="160" priority="1">
      <formula>AND(LEN($A10)&gt;0,LEN(C10)=0)</formula>
    </cfRule>
  </conditionalFormatting>
  <hyperlinks>
    <hyperlink ref="A1" location="Contents!A1" display="Contents" xr:uid="{FAE2A157-66D1-4FBE-BFA8-BD08F3143E39}"/>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9999"/>
    <pageSetUpPr fitToPage="1"/>
  </sheetPr>
  <dimension ref="A1:N21"/>
  <sheetViews>
    <sheetView showGridLines="0" zoomScaleNormal="100" workbookViewId="0">
      <selection activeCell="F27" sqref="F27"/>
    </sheetView>
  </sheetViews>
  <sheetFormatPr defaultRowHeight="14.25" x14ac:dyDescent="0.2"/>
  <cols>
    <col min="1" max="1" width="13" customWidth="1"/>
    <col min="2" max="2" width="26.5" customWidth="1"/>
    <col min="3" max="3" width="25" customWidth="1"/>
    <col min="4" max="5" width="13.75" customWidth="1"/>
    <col min="6" max="6" width="14.75" customWidth="1"/>
    <col min="7" max="7" width="15" customWidth="1"/>
    <col min="8" max="8" width="16.5" customWidth="1"/>
    <col min="9" max="9" width="14.875" customWidth="1"/>
    <col min="10" max="11" width="14.5" customWidth="1"/>
    <col min="12" max="12" width="16.75" customWidth="1"/>
    <col min="13" max="13" width="15.5" customWidth="1"/>
    <col min="14" max="14" width="14" customWidth="1"/>
  </cols>
  <sheetData>
    <row r="1" spans="1:14" ht="27" x14ac:dyDescent="0.2">
      <c r="A1" s="140" t="s">
        <v>30</v>
      </c>
      <c r="B1" s="3"/>
      <c r="C1" s="4"/>
      <c r="D1" s="4"/>
      <c r="E1" s="4"/>
      <c r="F1" s="4"/>
    </row>
    <row r="2" spans="1:14" ht="27" customHeight="1" x14ac:dyDescent="0.2">
      <c r="A2" s="84" t="s">
        <v>332</v>
      </c>
      <c r="B2" s="33"/>
      <c r="C2" s="35"/>
      <c r="D2" s="35"/>
      <c r="E2" s="35"/>
      <c r="F2" s="35"/>
    </row>
    <row r="4" spans="1:14" ht="15" x14ac:dyDescent="0.2">
      <c r="A4" s="43" t="s">
        <v>333</v>
      </c>
      <c r="B4" s="8"/>
    </row>
    <row r="5" spans="1:14" ht="15.75" x14ac:dyDescent="0.2">
      <c r="A5" s="79" t="s">
        <v>367</v>
      </c>
    </row>
    <row r="6" spans="1:14" ht="15" x14ac:dyDescent="0.2">
      <c r="A6" s="79"/>
    </row>
    <row r="7" spans="1:14" ht="63" x14ac:dyDescent="0.2">
      <c r="A7" s="190" t="s">
        <v>159</v>
      </c>
      <c r="B7" s="199" t="s">
        <v>240</v>
      </c>
      <c r="C7" s="190" t="s">
        <v>242</v>
      </c>
      <c r="D7" s="206" t="s">
        <v>241</v>
      </c>
      <c r="E7" s="206" t="s">
        <v>254</v>
      </c>
      <c r="F7" s="206" t="s">
        <v>243</v>
      </c>
      <c r="G7" s="206" t="s">
        <v>255</v>
      </c>
      <c r="H7" s="206" t="s">
        <v>244</v>
      </c>
      <c r="I7" s="206" t="s">
        <v>256</v>
      </c>
      <c r="J7" s="207" t="s">
        <v>245</v>
      </c>
      <c r="K7" s="207" t="s">
        <v>246</v>
      </c>
      <c r="L7" s="207" t="s">
        <v>247</v>
      </c>
      <c r="M7" s="207" t="s">
        <v>252</v>
      </c>
      <c r="N7" s="207" t="s">
        <v>253</v>
      </c>
    </row>
    <row r="8" spans="1:14" ht="15" x14ac:dyDescent="0.2">
      <c r="A8" s="53">
        <v>43190</v>
      </c>
      <c r="B8" s="54" t="s">
        <v>251</v>
      </c>
      <c r="C8" s="61">
        <v>250000</v>
      </c>
      <c r="D8" s="61">
        <v>250000</v>
      </c>
      <c r="E8" s="61">
        <f>Table9172829303132[[#This Row],[Value of financials input to PLICS]]-Table9172829303132[[#This Row],[Value of trial balance (or period accounts presented to board)]]</f>
        <v>0</v>
      </c>
      <c r="F8" s="61">
        <v>240000</v>
      </c>
      <c r="G8" s="61">
        <f>Table9172829303132[[#This Row],[Value of financials at Resource level]]-Table9172829303132[[#This Row],[Value of financials input to PLICS]]</f>
        <v>-10000</v>
      </c>
      <c r="H8" s="61">
        <v>240000</v>
      </c>
      <c r="I8" s="61">
        <f>Table9172829303132[[#This Row],[Value of financials at Activity level]]-Table9172829303132[[#This Row],[Value of financials at Resource level]]</f>
        <v>0</v>
      </c>
      <c r="J8" s="62">
        <v>220000</v>
      </c>
      <c r="K8" s="62">
        <v>14000</v>
      </c>
      <c r="L8" s="62">
        <f>Table9172829303132[[#This Row],[Value of financial at patient level]]+Table9172829303132[[#This Row],[Reconciliation items]]</f>
        <v>234000</v>
      </c>
      <c r="M8" s="62">
        <f>Table9172829303132[[#This Row],[Total PLICS output]]-Table9172829303132[[#This Row],[Value of financials at Activity level]]</f>
        <v>-6000</v>
      </c>
      <c r="N8" s="63">
        <f>Table9172829303132[[#This Row],[Total PLICS output]]-Table9172829303132[[#This Row],[Value of trial balance (or period accounts presented to board)]]</f>
        <v>-16000</v>
      </c>
    </row>
    <row r="9" spans="1:14" ht="15" x14ac:dyDescent="0.2">
      <c r="A9" s="55"/>
      <c r="B9" s="55"/>
      <c r="C9" s="56"/>
      <c r="D9" s="64"/>
      <c r="E9" s="64"/>
      <c r="F9" s="64"/>
      <c r="G9" s="64"/>
      <c r="H9" s="64"/>
      <c r="I9" s="64"/>
      <c r="J9" s="62"/>
      <c r="K9" s="62"/>
      <c r="L9" s="62"/>
      <c r="M9" s="62"/>
      <c r="N9" s="63"/>
    </row>
    <row r="10" spans="1:14" ht="15" x14ac:dyDescent="0.2">
      <c r="A10" s="55"/>
      <c r="B10" s="55"/>
      <c r="C10" s="56"/>
      <c r="D10" s="64"/>
      <c r="E10" s="64"/>
      <c r="F10" s="64"/>
      <c r="G10" s="64"/>
      <c r="H10" s="64"/>
      <c r="I10" s="64"/>
      <c r="J10" s="62"/>
      <c r="K10" s="62"/>
      <c r="L10" s="62"/>
      <c r="M10" s="62"/>
      <c r="N10" s="63"/>
    </row>
    <row r="11" spans="1:14" ht="15" x14ac:dyDescent="0.2">
      <c r="A11" s="57"/>
      <c r="B11" s="57"/>
      <c r="C11" s="58"/>
      <c r="D11" s="65"/>
      <c r="E11" s="65"/>
      <c r="F11" s="65"/>
      <c r="G11" s="65"/>
      <c r="H11" s="61"/>
      <c r="I11" s="61"/>
      <c r="J11" s="62"/>
      <c r="K11" s="62"/>
      <c r="L11" s="62"/>
      <c r="M11" s="62"/>
      <c r="N11" s="63"/>
    </row>
    <row r="12" spans="1:14" ht="15" x14ac:dyDescent="0.2">
      <c r="A12" s="59"/>
      <c r="B12" s="59"/>
      <c r="C12" s="60"/>
      <c r="D12" s="66"/>
      <c r="E12" s="66"/>
      <c r="F12" s="66"/>
      <c r="G12" s="66"/>
      <c r="H12" s="66"/>
      <c r="I12" s="66"/>
      <c r="J12" s="66"/>
      <c r="K12" s="66"/>
      <c r="L12" s="66"/>
      <c r="M12" s="66"/>
      <c r="N12" s="67"/>
    </row>
    <row r="13" spans="1:14" ht="15" x14ac:dyDescent="0.2">
      <c r="A13" s="59"/>
      <c r="B13" s="59"/>
      <c r="C13" s="60"/>
      <c r="D13" s="66"/>
      <c r="E13" s="66"/>
      <c r="F13" s="66"/>
      <c r="G13" s="66"/>
      <c r="H13" s="66"/>
      <c r="I13" s="66"/>
      <c r="J13" s="66"/>
      <c r="K13" s="66"/>
      <c r="L13" s="66"/>
      <c r="M13" s="66"/>
      <c r="N13" s="67"/>
    </row>
    <row r="14" spans="1:14" ht="15" x14ac:dyDescent="0.2">
      <c r="A14" s="59"/>
      <c r="B14" s="59"/>
      <c r="C14" s="60"/>
      <c r="D14" s="66"/>
      <c r="E14" s="66"/>
      <c r="F14" s="66"/>
      <c r="G14" s="66"/>
      <c r="H14" s="66"/>
      <c r="I14" s="66"/>
      <c r="J14" s="66"/>
      <c r="K14" s="66"/>
      <c r="L14" s="66"/>
      <c r="M14" s="66"/>
      <c r="N14" s="67"/>
    </row>
    <row r="15" spans="1:14" ht="15" x14ac:dyDescent="0.2">
      <c r="A15" s="59"/>
      <c r="B15" s="59"/>
      <c r="C15" s="60"/>
      <c r="D15" s="66"/>
      <c r="E15" s="66"/>
      <c r="F15" s="66"/>
      <c r="G15" s="66"/>
      <c r="H15" s="66"/>
      <c r="I15" s="66"/>
      <c r="J15" s="66"/>
      <c r="K15" s="66"/>
      <c r="L15" s="66"/>
      <c r="M15" s="66"/>
      <c r="N15" s="67"/>
    </row>
    <row r="16" spans="1:14" ht="15" x14ac:dyDescent="0.2">
      <c r="A16" s="59"/>
      <c r="B16" s="59"/>
      <c r="C16" s="60"/>
      <c r="D16" s="66"/>
      <c r="E16" s="66"/>
      <c r="F16" s="66"/>
      <c r="G16" s="66"/>
      <c r="H16" s="66"/>
      <c r="I16" s="66"/>
      <c r="J16" s="66"/>
      <c r="K16" s="66"/>
      <c r="L16" s="66"/>
      <c r="M16" s="66"/>
      <c r="N16" s="67"/>
    </row>
    <row r="17" spans="1:14" ht="15" x14ac:dyDescent="0.2">
      <c r="A17" s="59"/>
      <c r="B17" s="59"/>
      <c r="C17" s="60"/>
      <c r="D17" s="66"/>
      <c r="E17" s="66"/>
      <c r="F17" s="66"/>
      <c r="G17" s="66"/>
      <c r="H17" s="66"/>
      <c r="I17" s="66"/>
      <c r="J17" s="66"/>
      <c r="K17" s="66"/>
      <c r="L17" s="66"/>
      <c r="M17" s="66"/>
      <c r="N17" s="67"/>
    </row>
    <row r="18" spans="1:14" ht="15" x14ac:dyDescent="0.2">
      <c r="A18" s="59"/>
      <c r="B18" s="59"/>
      <c r="C18" s="60"/>
      <c r="D18" s="66"/>
      <c r="E18" s="66"/>
      <c r="F18" s="66"/>
      <c r="G18" s="66"/>
      <c r="H18" s="66"/>
      <c r="I18" s="66"/>
      <c r="J18" s="66"/>
      <c r="K18" s="66"/>
      <c r="L18" s="66"/>
      <c r="M18" s="66"/>
      <c r="N18" s="67"/>
    </row>
    <row r="19" spans="1:14" ht="15" x14ac:dyDescent="0.2">
      <c r="A19" s="59"/>
      <c r="B19" s="59"/>
      <c r="C19" s="60"/>
      <c r="D19" s="66"/>
      <c r="E19" s="66"/>
      <c r="F19" s="66"/>
      <c r="G19" s="66"/>
      <c r="H19" s="66"/>
      <c r="I19" s="66"/>
      <c r="J19" s="66"/>
      <c r="K19" s="66"/>
      <c r="L19" s="66"/>
      <c r="M19" s="66"/>
      <c r="N19" s="67"/>
    </row>
    <row r="20" spans="1:14" ht="15" x14ac:dyDescent="0.2">
      <c r="A20" s="59"/>
      <c r="B20" s="59"/>
      <c r="C20" s="60"/>
      <c r="D20" s="66"/>
      <c r="E20" s="66"/>
      <c r="F20" s="66"/>
      <c r="G20" s="66"/>
      <c r="H20" s="66"/>
      <c r="I20" s="66"/>
      <c r="J20" s="66"/>
      <c r="K20" s="66"/>
      <c r="L20" s="66"/>
      <c r="M20" s="66"/>
      <c r="N20" s="67"/>
    </row>
    <row r="21" spans="1:14" ht="15" x14ac:dyDescent="0.2">
      <c r="A21" s="59"/>
      <c r="B21" s="59"/>
      <c r="C21" s="60"/>
      <c r="D21" s="66"/>
      <c r="E21" s="66"/>
      <c r="F21" s="66"/>
      <c r="G21" s="66"/>
      <c r="H21" s="66"/>
      <c r="I21" s="66"/>
      <c r="J21" s="66"/>
      <c r="K21" s="66"/>
      <c r="L21" s="66"/>
      <c r="M21" s="66"/>
      <c r="N21" s="67"/>
    </row>
  </sheetData>
  <conditionalFormatting sqref="C11:G11">
    <cfRule type="expression" dxfId="149" priority="6">
      <formula>AND(LEN($A11)&gt;0,LEN(C11)=0)</formula>
    </cfRule>
  </conditionalFormatting>
  <conditionalFormatting sqref="E1:E1048576">
    <cfRule type="cellIs" dxfId="148" priority="5" operator="lessThan">
      <formula>0</formula>
    </cfRule>
  </conditionalFormatting>
  <conditionalFormatting sqref="G1:G1048576">
    <cfRule type="cellIs" dxfId="147" priority="4" operator="lessThan">
      <formula>0</formula>
    </cfRule>
  </conditionalFormatting>
  <conditionalFormatting sqref="I1:I1048576">
    <cfRule type="cellIs" dxfId="146" priority="3" operator="lessThan">
      <formula>0</formula>
    </cfRule>
  </conditionalFormatting>
  <conditionalFormatting sqref="M1:M1048576">
    <cfRule type="cellIs" dxfId="145" priority="2" operator="lessThan">
      <formula>0</formula>
    </cfRule>
  </conditionalFormatting>
  <conditionalFormatting sqref="N1:N1048576">
    <cfRule type="cellIs" dxfId="144" priority="1" operator="lessThan">
      <formula>0</formula>
    </cfRule>
  </conditionalFormatting>
  <hyperlinks>
    <hyperlink ref="A1" location="Contents!A1" display="Contents" xr:uid="{BA274E76-C34A-4C8B-9B96-2BE2F9B2E2ED}"/>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9999"/>
  </sheetPr>
  <dimension ref="A1:F96"/>
  <sheetViews>
    <sheetView showGridLines="0" zoomScaleNormal="100" workbookViewId="0">
      <selection activeCell="C24" sqref="C24"/>
    </sheetView>
  </sheetViews>
  <sheetFormatPr defaultColWidth="9" defaultRowHeight="14.25" x14ac:dyDescent="0.2"/>
  <cols>
    <col min="1" max="1" width="27.75" style="24" customWidth="1"/>
    <col min="2" max="2" width="30.75" style="24" customWidth="1"/>
    <col min="3" max="3" width="49.5" style="24" customWidth="1"/>
    <col min="4" max="4" width="35.25" style="24" customWidth="1"/>
    <col min="5" max="5" width="28.5" style="25" customWidth="1"/>
    <col min="6" max="6" width="54.125" style="12" customWidth="1"/>
    <col min="7" max="16384" width="9" style="12"/>
  </cols>
  <sheetData>
    <row r="1" spans="1:6" x14ac:dyDescent="0.2">
      <c r="A1" s="140" t="s">
        <v>30</v>
      </c>
      <c r="B1" s="11"/>
      <c r="C1" s="11"/>
      <c r="D1" s="11"/>
      <c r="E1" s="11"/>
    </row>
    <row r="2" spans="1:6" ht="27" customHeight="1" x14ac:dyDescent="0.2">
      <c r="A2" s="110" t="s">
        <v>336</v>
      </c>
      <c r="B2" s="13"/>
      <c r="C2" s="13"/>
      <c r="D2" s="13"/>
      <c r="E2" s="13"/>
    </row>
    <row r="3" spans="1:6" ht="16.899999999999999" customHeight="1" x14ac:dyDescent="0.2">
      <c r="A3" s="116"/>
      <c r="B3" s="13"/>
      <c r="C3" s="13"/>
      <c r="D3" s="13"/>
      <c r="E3" s="13"/>
    </row>
    <row r="4" spans="1:6" ht="27" x14ac:dyDescent="0.2">
      <c r="A4" s="36" t="s">
        <v>337</v>
      </c>
      <c r="B4" s="13"/>
      <c r="C4" s="13"/>
      <c r="D4" s="13"/>
      <c r="E4" s="13"/>
    </row>
    <row r="5" spans="1:6" ht="13.15" customHeight="1" x14ac:dyDescent="0.2">
      <c r="A5" s="79" t="s">
        <v>367</v>
      </c>
      <c r="B5" s="14"/>
      <c r="C5"/>
      <c r="D5"/>
      <c r="E5" s="15"/>
    </row>
    <row r="6" spans="1:6" ht="13.15" customHeight="1" x14ac:dyDescent="0.2">
      <c r="A6" s="79"/>
      <c r="B6" s="14"/>
      <c r="C6"/>
      <c r="D6"/>
      <c r="E6" s="15"/>
    </row>
    <row r="7" spans="1:6" s="17" customFormat="1" ht="54.6" customHeight="1" x14ac:dyDescent="0.2">
      <c r="A7" s="208" t="s">
        <v>202</v>
      </c>
      <c r="B7" s="208" t="s">
        <v>203</v>
      </c>
      <c r="C7" s="208" t="s">
        <v>338</v>
      </c>
      <c r="D7" s="208" t="s">
        <v>204</v>
      </c>
      <c r="E7" s="208" t="s">
        <v>205</v>
      </c>
      <c r="F7" s="208" t="s">
        <v>339</v>
      </c>
    </row>
    <row r="8" spans="1:6" s="16" customFormat="1" ht="30" x14ac:dyDescent="0.2">
      <c r="A8" s="20" t="s">
        <v>206</v>
      </c>
      <c r="B8" s="20" t="s">
        <v>207</v>
      </c>
      <c r="C8" s="20" t="s">
        <v>208</v>
      </c>
      <c r="D8" s="20" t="s">
        <v>209</v>
      </c>
      <c r="E8" s="20" t="s">
        <v>210</v>
      </c>
      <c r="F8" s="20" t="s">
        <v>211</v>
      </c>
    </row>
    <row r="9" spans="1:6" s="16" customFormat="1" ht="15" x14ac:dyDescent="0.2">
      <c r="A9" s="20"/>
      <c r="B9" s="20"/>
      <c r="C9" s="20"/>
      <c r="D9" s="20"/>
      <c r="E9" s="20"/>
      <c r="F9" s="20"/>
    </row>
    <row r="10" spans="1:6" s="16" customFormat="1" ht="15" x14ac:dyDescent="0.2">
      <c r="A10" s="20"/>
      <c r="B10" s="20"/>
      <c r="C10" s="20"/>
      <c r="D10" s="20"/>
      <c r="E10" s="20"/>
      <c r="F10" s="20"/>
    </row>
    <row r="11" spans="1:6" s="16" customFormat="1" ht="15" x14ac:dyDescent="0.2">
      <c r="A11" s="20"/>
      <c r="B11" s="20"/>
      <c r="C11" s="20"/>
      <c r="D11" s="20"/>
      <c r="E11" s="20"/>
      <c r="F11" s="20"/>
    </row>
    <row r="12" spans="1:6" s="16" customFormat="1" ht="15" x14ac:dyDescent="0.2">
      <c r="A12" s="20"/>
      <c r="B12" s="20"/>
      <c r="C12" s="20"/>
      <c r="D12" s="20"/>
      <c r="E12" s="20"/>
      <c r="F12" s="20"/>
    </row>
    <row r="13" spans="1:6" s="16" customFormat="1" ht="15" x14ac:dyDescent="0.2">
      <c r="A13" s="20"/>
      <c r="B13" s="20"/>
      <c r="C13" s="20"/>
      <c r="D13" s="20"/>
      <c r="E13" s="20"/>
      <c r="F13" s="20"/>
    </row>
    <row r="14" spans="1:6" s="16" customFormat="1" ht="15" x14ac:dyDescent="0.2">
      <c r="A14" s="20"/>
      <c r="B14" s="20"/>
      <c r="C14" s="20"/>
      <c r="D14" s="20"/>
      <c r="E14" s="20"/>
      <c r="F14" s="20"/>
    </row>
    <row r="15" spans="1:6" s="16" customFormat="1" ht="15" x14ac:dyDescent="0.2">
      <c r="A15" s="20"/>
      <c r="B15" s="20"/>
      <c r="C15" s="20"/>
      <c r="D15" s="20"/>
      <c r="E15" s="20"/>
      <c r="F15" s="20"/>
    </row>
    <row r="16" spans="1:6" s="16" customFormat="1" ht="15" x14ac:dyDescent="0.2">
      <c r="A16" s="20"/>
      <c r="B16" s="20"/>
      <c r="C16" s="20"/>
      <c r="D16" s="20"/>
      <c r="E16" s="20"/>
      <c r="F16" s="20"/>
    </row>
    <row r="17" spans="1:6" s="19" customFormat="1" ht="15" x14ac:dyDescent="0.2">
      <c r="A17" s="20"/>
      <c r="B17" s="20"/>
      <c r="C17" s="20"/>
      <c r="D17" s="20"/>
      <c r="E17" s="20"/>
      <c r="F17" s="20"/>
    </row>
    <row r="18" spans="1:6" s="16" customFormat="1" ht="15" x14ac:dyDescent="0.2">
      <c r="A18" s="20"/>
      <c r="B18" s="20"/>
      <c r="C18" s="20"/>
      <c r="D18" s="20"/>
      <c r="E18" s="20"/>
      <c r="F18" s="20"/>
    </row>
    <row r="19" spans="1:6" s="16" customFormat="1" ht="15" x14ac:dyDescent="0.2">
      <c r="A19" s="18"/>
      <c r="B19" s="18"/>
      <c r="C19" s="18"/>
      <c r="D19" s="18"/>
      <c r="E19" s="18"/>
      <c r="F19" s="18"/>
    </row>
    <row r="20" spans="1:6" s="19" customFormat="1" ht="15" x14ac:dyDescent="0.2">
      <c r="A20" s="18"/>
      <c r="B20" s="18"/>
      <c r="C20" s="18"/>
      <c r="D20" s="18"/>
      <c r="E20" s="18"/>
      <c r="F20" s="18"/>
    </row>
    <row r="21" spans="1:6" s="16" customFormat="1" ht="15" x14ac:dyDescent="0.2">
      <c r="A21" s="18"/>
      <c r="B21" s="18"/>
      <c r="C21" s="18"/>
      <c r="D21" s="18"/>
      <c r="E21" s="18"/>
      <c r="F21" s="18"/>
    </row>
    <row r="22" spans="1:6" s="16" customFormat="1" ht="15" x14ac:dyDescent="0.2">
      <c r="A22" s="18"/>
      <c r="B22" s="18"/>
      <c r="C22" s="18"/>
      <c r="D22" s="18"/>
      <c r="E22" s="18"/>
      <c r="F22" s="18"/>
    </row>
    <row r="23" spans="1:6" s="16" customFormat="1" ht="15" x14ac:dyDescent="0.2">
      <c r="A23" s="18"/>
      <c r="B23" s="18"/>
      <c r="C23" s="18"/>
      <c r="D23" s="18"/>
      <c r="E23" s="18"/>
      <c r="F23" s="18"/>
    </row>
    <row r="24" spans="1:6" s="16" customFormat="1" ht="39.75" customHeight="1" x14ac:dyDescent="0.2">
      <c r="A24" s="18"/>
      <c r="B24" s="18"/>
      <c r="C24" s="18"/>
      <c r="D24" s="18"/>
      <c r="E24" s="18"/>
      <c r="F24" s="18"/>
    </row>
    <row r="25" spans="1:6" s="19" customFormat="1" ht="15" x14ac:dyDescent="0.2">
      <c r="A25" s="18"/>
      <c r="B25" s="18"/>
      <c r="C25" s="18"/>
      <c r="D25" s="18"/>
      <c r="E25" s="18"/>
      <c r="F25" s="18"/>
    </row>
    <row r="26" spans="1:6" s="19" customFormat="1" ht="15" x14ac:dyDescent="0.2">
      <c r="A26" s="18"/>
      <c r="B26" s="18"/>
      <c r="C26" s="18"/>
      <c r="D26" s="18"/>
      <c r="E26" s="18"/>
      <c r="F26" s="18"/>
    </row>
    <row r="27" spans="1:6" s="19" customFormat="1" ht="15" x14ac:dyDescent="0.2">
      <c r="A27" s="18"/>
      <c r="B27" s="18"/>
      <c r="C27" s="18"/>
      <c r="D27" s="18"/>
      <c r="E27" s="18"/>
      <c r="F27" s="18"/>
    </row>
    <row r="28" spans="1:6" s="19" customFormat="1" ht="15" x14ac:dyDescent="0.2">
      <c r="A28" s="18"/>
      <c r="B28" s="18"/>
      <c r="C28" s="18"/>
      <c r="D28" s="18"/>
      <c r="E28" s="18"/>
      <c r="F28" s="18"/>
    </row>
    <row r="29" spans="1:6" s="19" customFormat="1" ht="15" x14ac:dyDescent="0.2">
      <c r="A29" s="18"/>
      <c r="B29" s="18"/>
      <c r="C29" s="18"/>
      <c r="D29" s="18"/>
      <c r="E29" s="18"/>
      <c r="F29" s="18"/>
    </row>
    <row r="30" spans="1:6" s="19" customFormat="1" ht="15" x14ac:dyDescent="0.2">
      <c r="A30" s="18"/>
      <c r="B30" s="18"/>
      <c r="C30" s="18"/>
      <c r="D30" s="18"/>
      <c r="E30" s="18"/>
      <c r="F30" s="18"/>
    </row>
    <row r="31" spans="1:6" s="19" customFormat="1" ht="15" x14ac:dyDescent="0.2">
      <c r="A31" s="18"/>
      <c r="B31" s="18"/>
      <c r="C31" s="18"/>
      <c r="D31" s="18"/>
      <c r="E31" s="18"/>
      <c r="F31" s="18"/>
    </row>
    <row r="32" spans="1:6" s="19" customFormat="1" ht="135" customHeight="1" x14ac:dyDescent="0.2">
      <c r="A32" s="18"/>
      <c r="B32" s="18"/>
      <c r="C32" s="18"/>
      <c r="D32" s="18"/>
      <c r="E32" s="18"/>
      <c r="F32" s="18"/>
    </row>
    <row r="33" spans="1:6" s="19" customFormat="1" ht="84.75" customHeight="1" x14ac:dyDescent="0.2">
      <c r="A33" s="18"/>
      <c r="B33" s="18"/>
      <c r="C33" s="18"/>
      <c r="D33" s="18"/>
      <c r="E33" s="18"/>
      <c r="F33" s="18"/>
    </row>
    <row r="34" spans="1:6" s="19" customFormat="1" ht="48" customHeight="1" x14ac:dyDescent="0.2">
      <c r="A34" s="18"/>
      <c r="B34" s="18"/>
      <c r="C34" s="18"/>
      <c r="D34" s="18"/>
      <c r="E34" s="18"/>
      <c r="F34" s="18"/>
    </row>
    <row r="35" spans="1:6" s="19" customFormat="1" ht="15" x14ac:dyDescent="0.2">
      <c r="A35" s="18"/>
      <c r="B35" s="20"/>
      <c r="C35" s="18"/>
      <c r="D35" s="18"/>
      <c r="E35" s="18"/>
      <c r="F35" s="18"/>
    </row>
    <row r="36" spans="1:6" s="19" customFormat="1" ht="15" x14ac:dyDescent="0.2">
      <c r="A36" s="18"/>
      <c r="B36" s="18"/>
      <c r="C36" s="18"/>
      <c r="D36" s="18"/>
      <c r="E36" s="18"/>
      <c r="F36" s="18"/>
    </row>
    <row r="37" spans="1:6" s="16" customFormat="1" ht="15" x14ac:dyDescent="0.2">
      <c r="A37" s="18"/>
      <c r="B37" s="68"/>
      <c r="C37" s="18"/>
      <c r="D37" s="18"/>
      <c r="E37" s="18"/>
      <c r="F37" s="18"/>
    </row>
    <row r="38" spans="1:6" s="16" customFormat="1" ht="15" x14ac:dyDescent="0.2">
      <c r="A38" s="18"/>
      <c r="B38" s="18"/>
      <c r="C38" s="18"/>
      <c r="D38" s="18"/>
      <c r="E38" s="18"/>
      <c r="F38" s="18"/>
    </row>
    <row r="39" spans="1:6" s="16" customFormat="1" ht="45.75" customHeight="1" x14ac:dyDescent="0.2">
      <c r="A39" s="18"/>
      <c r="B39" s="18"/>
      <c r="C39" s="18"/>
      <c r="D39" s="18"/>
      <c r="E39" s="18"/>
      <c r="F39" s="18"/>
    </row>
    <row r="40" spans="1:6" s="16" customFormat="1" ht="15" x14ac:dyDescent="0.2">
      <c r="A40" s="18"/>
      <c r="B40" s="18"/>
      <c r="C40" s="18"/>
      <c r="D40" s="18"/>
      <c r="E40" s="18"/>
      <c r="F40" s="18"/>
    </row>
    <row r="41" spans="1:6" s="19" customFormat="1" ht="15" x14ac:dyDescent="0.2">
      <c r="A41" s="18"/>
      <c r="B41" s="18"/>
      <c r="C41" s="18"/>
      <c r="D41" s="18"/>
      <c r="E41" s="18"/>
      <c r="F41" s="18"/>
    </row>
    <row r="42" spans="1:6" s="19" customFormat="1" ht="15" x14ac:dyDescent="0.2">
      <c r="A42" s="18"/>
      <c r="B42" s="18"/>
      <c r="C42" s="18"/>
      <c r="D42" s="18"/>
      <c r="E42" s="18"/>
      <c r="F42" s="18"/>
    </row>
    <row r="43" spans="1:6" s="19" customFormat="1" ht="15" x14ac:dyDescent="0.2">
      <c r="A43" s="18"/>
      <c r="B43" s="18"/>
      <c r="C43" s="18"/>
      <c r="D43" s="18"/>
      <c r="E43" s="18"/>
      <c r="F43" s="18"/>
    </row>
    <row r="44" spans="1:6" s="19" customFormat="1" ht="15" x14ac:dyDescent="0.2">
      <c r="A44" s="18"/>
      <c r="B44" s="18"/>
      <c r="C44" s="18"/>
      <c r="D44" s="18"/>
      <c r="E44" s="18"/>
      <c r="F44" s="18"/>
    </row>
    <row r="45" spans="1:6" s="19" customFormat="1" ht="15" x14ac:dyDescent="0.2">
      <c r="A45" s="18"/>
      <c r="B45" s="18"/>
      <c r="C45" s="18"/>
      <c r="D45" s="18"/>
      <c r="E45" s="18"/>
      <c r="F45" s="18"/>
    </row>
    <row r="46" spans="1:6" s="16" customFormat="1" ht="15" x14ac:dyDescent="0.2">
      <c r="A46" s="18"/>
      <c r="B46" s="18"/>
      <c r="C46" s="18"/>
      <c r="D46" s="18"/>
      <c r="E46" s="18"/>
      <c r="F46" s="18"/>
    </row>
    <row r="47" spans="1:6" s="19" customFormat="1" ht="15" x14ac:dyDescent="0.2">
      <c r="A47" s="18"/>
      <c r="B47" s="18"/>
      <c r="C47" s="18"/>
      <c r="D47" s="18"/>
      <c r="E47" s="18"/>
      <c r="F47" s="18"/>
    </row>
    <row r="48" spans="1:6" s="19" customFormat="1" ht="15" x14ac:dyDescent="0.2">
      <c r="A48" s="18"/>
      <c r="B48" s="18"/>
      <c r="C48" s="18"/>
      <c r="D48" s="18"/>
      <c r="E48" s="18"/>
      <c r="F48" s="18"/>
    </row>
    <row r="49" spans="1:6" s="16" customFormat="1" ht="15" x14ac:dyDescent="0.2">
      <c r="A49" s="18"/>
      <c r="B49" s="18"/>
      <c r="C49" s="18"/>
      <c r="D49" s="18"/>
      <c r="E49" s="18"/>
      <c r="F49" s="18"/>
    </row>
    <row r="50" spans="1:6" s="16" customFormat="1" ht="15" x14ac:dyDescent="0.2">
      <c r="A50" s="18"/>
      <c r="B50" s="21"/>
      <c r="C50" s="21"/>
      <c r="D50" s="21"/>
      <c r="E50" s="18"/>
      <c r="F50" s="18"/>
    </row>
    <row r="51" spans="1:6" s="16" customFormat="1" ht="15" x14ac:dyDescent="0.2">
      <c r="A51" s="18"/>
      <c r="B51" s="18"/>
      <c r="C51" s="18"/>
      <c r="D51" s="18"/>
      <c r="E51" s="18"/>
      <c r="F51" s="18"/>
    </row>
    <row r="52" spans="1:6" s="16" customFormat="1" ht="15" x14ac:dyDescent="0.2">
      <c r="A52" s="18"/>
      <c r="B52" s="18"/>
      <c r="C52" s="18"/>
      <c r="D52" s="18"/>
      <c r="E52" s="18"/>
      <c r="F52" s="18"/>
    </row>
    <row r="53" spans="1:6" s="16" customFormat="1" ht="15" x14ac:dyDescent="0.2">
      <c r="A53" s="18"/>
      <c r="B53" s="18"/>
      <c r="C53" s="18"/>
      <c r="D53" s="18"/>
      <c r="E53" s="18"/>
      <c r="F53" s="18"/>
    </row>
    <row r="54" spans="1:6" s="16" customFormat="1" ht="15" x14ac:dyDescent="0.2">
      <c r="A54" s="18"/>
      <c r="B54" s="18"/>
      <c r="C54" s="18"/>
      <c r="D54" s="18"/>
      <c r="E54" s="18"/>
      <c r="F54" s="18"/>
    </row>
    <row r="55" spans="1:6" s="16" customFormat="1" ht="15" x14ac:dyDescent="0.2">
      <c r="A55" s="18"/>
      <c r="B55" s="18"/>
      <c r="C55" s="18"/>
      <c r="D55" s="18"/>
      <c r="E55" s="18"/>
      <c r="F55" s="18"/>
    </row>
    <row r="56" spans="1:6" s="16" customFormat="1" ht="61.9" customHeight="1" x14ac:dyDescent="0.2">
      <c r="A56" s="18"/>
      <c r="B56" s="18"/>
      <c r="C56" s="18"/>
      <c r="D56" s="18"/>
      <c r="E56" s="18"/>
      <c r="F56" s="18"/>
    </row>
    <row r="57" spans="1:6" s="16" customFormat="1" ht="53.25" customHeight="1" x14ac:dyDescent="0.2">
      <c r="A57" s="18"/>
      <c r="B57" s="18"/>
      <c r="C57" s="18"/>
      <c r="D57" s="18"/>
      <c r="E57" s="18"/>
      <c r="F57" s="18"/>
    </row>
    <row r="58" spans="1:6" s="19" customFormat="1" ht="36.75" customHeight="1" x14ac:dyDescent="0.2">
      <c r="A58" s="18"/>
      <c r="B58" s="18"/>
      <c r="C58" s="18"/>
      <c r="D58" s="18"/>
      <c r="E58" s="18"/>
      <c r="F58" s="18"/>
    </row>
    <row r="59" spans="1:6" s="16" customFormat="1" ht="15" x14ac:dyDescent="0.2">
      <c r="A59" s="18"/>
      <c r="B59" s="18"/>
      <c r="C59" s="18"/>
      <c r="D59" s="18"/>
      <c r="E59" s="18"/>
      <c r="F59" s="18"/>
    </row>
    <row r="60" spans="1:6" s="19" customFormat="1" ht="15" x14ac:dyDescent="0.2">
      <c r="A60" s="18"/>
      <c r="B60" s="18"/>
      <c r="C60" s="18"/>
      <c r="D60" s="18"/>
      <c r="E60" s="18"/>
      <c r="F60" s="18"/>
    </row>
    <row r="61" spans="1:6" s="19" customFormat="1" ht="15" x14ac:dyDescent="0.2">
      <c r="A61" s="18"/>
      <c r="B61" s="18"/>
      <c r="C61" s="18"/>
      <c r="D61" s="18"/>
      <c r="E61" s="18"/>
      <c r="F61" s="18"/>
    </row>
    <row r="62" spans="1:6" s="19" customFormat="1" ht="15" x14ac:dyDescent="0.2">
      <c r="A62" s="18"/>
      <c r="B62" s="18"/>
      <c r="C62" s="18"/>
      <c r="D62" s="18"/>
      <c r="E62" s="18"/>
      <c r="F62" s="18"/>
    </row>
    <row r="63" spans="1:6" s="19" customFormat="1" ht="15" x14ac:dyDescent="0.2">
      <c r="A63" s="18"/>
      <c r="B63" s="18"/>
      <c r="C63" s="18"/>
      <c r="D63" s="18"/>
      <c r="E63" s="18"/>
      <c r="F63" s="18"/>
    </row>
    <row r="64" spans="1:6" s="19" customFormat="1" ht="15" x14ac:dyDescent="0.2">
      <c r="A64" s="18"/>
      <c r="B64" s="18"/>
      <c r="C64" s="18"/>
      <c r="D64" s="18"/>
      <c r="E64" s="18"/>
      <c r="F64" s="18"/>
    </row>
    <row r="65" spans="1:6" s="19" customFormat="1" ht="15" x14ac:dyDescent="0.2">
      <c r="A65" s="18"/>
      <c r="B65" s="18"/>
      <c r="C65" s="18"/>
      <c r="D65" s="18"/>
      <c r="E65" s="18"/>
      <c r="F65" s="18"/>
    </row>
    <row r="66" spans="1:6" s="19" customFormat="1" ht="15" x14ac:dyDescent="0.2">
      <c r="A66" s="18"/>
      <c r="B66" s="18"/>
      <c r="C66" s="18"/>
      <c r="D66" s="18"/>
      <c r="E66" s="18"/>
      <c r="F66" s="18"/>
    </row>
    <row r="67" spans="1:6" s="19" customFormat="1" ht="15" x14ac:dyDescent="0.2">
      <c r="A67" s="18"/>
      <c r="B67" s="18"/>
      <c r="C67" s="18"/>
      <c r="D67" s="18"/>
      <c r="E67" s="18"/>
      <c r="F67" s="18"/>
    </row>
    <row r="68" spans="1:6" s="16" customFormat="1" ht="15" x14ac:dyDescent="0.2">
      <c r="A68" s="18"/>
      <c r="B68" s="18"/>
      <c r="C68" s="18"/>
      <c r="D68" s="18"/>
      <c r="E68" s="18"/>
      <c r="F68" s="18"/>
    </row>
    <row r="69" spans="1:6" s="19" customFormat="1" ht="15" x14ac:dyDescent="0.2">
      <c r="A69" s="18"/>
      <c r="B69" s="18"/>
      <c r="C69" s="18"/>
      <c r="D69" s="18"/>
      <c r="E69" s="18"/>
      <c r="F69" s="18"/>
    </row>
    <row r="70" spans="1:6" s="19" customFormat="1" ht="15" x14ac:dyDescent="0.2">
      <c r="A70" s="18"/>
      <c r="B70" s="18"/>
      <c r="C70" s="18"/>
      <c r="D70" s="18"/>
      <c r="E70" s="18"/>
      <c r="F70" s="18"/>
    </row>
    <row r="71" spans="1:6" s="16" customFormat="1" ht="15" x14ac:dyDescent="0.2">
      <c r="A71" s="18"/>
      <c r="B71" s="18"/>
      <c r="C71" s="18"/>
      <c r="D71" s="18"/>
      <c r="E71" s="18"/>
      <c r="F71" s="18"/>
    </row>
    <row r="72" spans="1:6" s="19" customFormat="1" ht="15" x14ac:dyDescent="0.2">
      <c r="A72" s="18"/>
      <c r="B72" s="18"/>
      <c r="C72" s="18"/>
      <c r="D72" s="18"/>
      <c r="E72" s="18"/>
      <c r="F72" s="18"/>
    </row>
    <row r="73" spans="1:6" s="16" customFormat="1" ht="15" x14ac:dyDescent="0.2">
      <c r="A73" s="18"/>
      <c r="B73" s="18"/>
      <c r="C73" s="18"/>
      <c r="D73" s="18"/>
      <c r="E73" s="18"/>
      <c r="F73" s="18"/>
    </row>
    <row r="74" spans="1:6" s="16" customFormat="1" ht="40.5" customHeight="1" x14ac:dyDescent="0.2">
      <c r="A74" s="18"/>
      <c r="B74" s="18"/>
      <c r="C74" s="18"/>
      <c r="D74" s="18"/>
      <c r="E74" s="18"/>
      <c r="F74" s="18"/>
    </row>
    <row r="75" spans="1:6" s="16" customFormat="1" ht="15" x14ac:dyDescent="0.2">
      <c r="A75" s="18"/>
      <c r="B75" s="22"/>
      <c r="C75" s="22"/>
      <c r="D75" s="22"/>
      <c r="E75" s="23"/>
      <c r="F75" s="18"/>
    </row>
    <row r="76" spans="1:6" s="19" customFormat="1" ht="15" x14ac:dyDescent="0.2">
      <c r="A76" s="18"/>
      <c r="B76" s="18"/>
      <c r="C76" s="18"/>
      <c r="D76" s="18"/>
      <c r="E76" s="18"/>
      <c r="F76" s="18"/>
    </row>
    <row r="77" spans="1:6" s="16" customFormat="1" ht="15" x14ac:dyDescent="0.2">
      <c r="A77" s="18"/>
      <c r="B77" s="18"/>
      <c r="C77" s="18"/>
      <c r="D77" s="18"/>
      <c r="E77" s="18"/>
      <c r="F77" s="18"/>
    </row>
    <row r="78" spans="1:6" s="19" customFormat="1" ht="54.75" customHeight="1" x14ac:dyDescent="0.2">
      <c r="A78" s="18"/>
      <c r="B78" s="18"/>
      <c r="C78" s="18"/>
      <c r="D78" s="18"/>
      <c r="E78" s="18"/>
      <c r="F78" s="18"/>
    </row>
    <row r="79" spans="1:6" s="16" customFormat="1" ht="15" x14ac:dyDescent="0.2">
      <c r="A79" s="18"/>
      <c r="B79" s="18"/>
      <c r="C79" s="18"/>
      <c r="D79" s="18"/>
      <c r="E79" s="18"/>
      <c r="F79" s="18"/>
    </row>
    <row r="80" spans="1:6" s="16" customFormat="1" ht="15" x14ac:dyDescent="0.2">
      <c r="A80" s="18"/>
      <c r="B80" s="18"/>
      <c r="C80" s="18"/>
      <c r="D80" s="18"/>
      <c r="E80" s="18"/>
      <c r="F80" s="18"/>
    </row>
    <row r="81" spans="1:6" s="16" customFormat="1" ht="15" x14ac:dyDescent="0.2">
      <c r="A81" s="18"/>
      <c r="B81" s="18"/>
      <c r="C81" s="18"/>
      <c r="D81" s="18"/>
      <c r="E81" s="18"/>
      <c r="F81" s="18"/>
    </row>
    <row r="82" spans="1:6" s="16" customFormat="1" ht="15" x14ac:dyDescent="0.2">
      <c r="A82" s="18"/>
      <c r="B82" s="18"/>
      <c r="C82" s="18"/>
      <c r="D82" s="18"/>
      <c r="E82" s="18"/>
      <c r="F82" s="18"/>
    </row>
    <row r="83" spans="1:6" s="19" customFormat="1" ht="15" x14ac:dyDescent="0.2">
      <c r="A83" s="18"/>
      <c r="B83" s="18"/>
      <c r="C83" s="18"/>
      <c r="D83" s="18"/>
      <c r="E83" s="18"/>
      <c r="F83" s="18"/>
    </row>
    <row r="84" spans="1:6" s="19" customFormat="1" ht="15" x14ac:dyDescent="0.2">
      <c r="A84" s="18"/>
      <c r="B84" s="18"/>
      <c r="C84" s="18"/>
      <c r="D84" s="18"/>
      <c r="E84" s="18"/>
      <c r="F84" s="18"/>
    </row>
    <row r="85" spans="1:6" s="19" customFormat="1" ht="15" x14ac:dyDescent="0.2">
      <c r="A85" s="18"/>
      <c r="B85" s="18"/>
      <c r="C85" s="18"/>
      <c r="D85" s="18"/>
      <c r="E85" s="18"/>
      <c r="F85" s="18"/>
    </row>
    <row r="86" spans="1:6" s="16" customFormat="1" ht="15" x14ac:dyDescent="0.2">
      <c r="A86" s="18"/>
      <c r="B86" s="18"/>
      <c r="C86" s="18"/>
      <c r="D86" s="18"/>
      <c r="E86" s="18"/>
      <c r="F86" s="18"/>
    </row>
    <row r="87" spans="1:6" s="16" customFormat="1" ht="15" x14ac:dyDescent="0.2">
      <c r="A87" s="18"/>
      <c r="B87" s="18"/>
      <c r="C87" s="18"/>
      <c r="D87" s="18"/>
      <c r="E87" s="18"/>
      <c r="F87" s="18"/>
    </row>
    <row r="88" spans="1:6" s="19" customFormat="1" ht="15" x14ac:dyDescent="0.2">
      <c r="A88" s="18"/>
      <c r="B88" s="18"/>
      <c r="C88" s="18"/>
      <c r="D88" s="18"/>
      <c r="E88" s="18"/>
      <c r="F88" s="18"/>
    </row>
    <row r="89" spans="1:6" s="16" customFormat="1" ht="15" x14ac:dyDescent="0.2">
      <c r="A89" s="18"/>
      <c r="B89" s="18"/>
      <c r="C89" s="18"/>
      <c r="D89" s="18"/>
      <c r="E89" s="18"/>
      <c r="F89" s="18"/>
    </row>
    <row r="90" spans="1:6" s="16" customFormat="1" ht="15" x14ac:dyDescent="0.2">
      <c r="A90" s="18"/>
      <c r="B90" s="18"/>
      <c r="C90" s="18"/>
      <c r="D90" s="18"/>
      <c r="E90" s="18"/>
      <c r="F90" s="18"/>
    </row>
    <row r="91" spans="1:6" s="16" customFormat="1" ht="15" x14ac:dyDescent="0.2">
      <c r="A91" s="18"/>
      <c r="B91" s="18"/>
      <c r="C91" s="18"/>
      <c r="D91" s="18"/>
      <c r="E91" s="18"/>
      <c r="F91" s="18"/>
    </row>
    <row r="92" spans="1:6" s="16" customFormat="1" ht="34.5" customHeight="1" x14ac:dyDescent="0.2">
      <c r="A92" s="18"/>
      <c r="B92" s="18"/>
      <c r="C92" s="18"/>
      <c r="D92" s="18"/>
      <c r="E92" s="18"/>
      <c r="F92" s="18"/>
    </row>
    <row r="93" spans="1:6" s="16" customFormat="1" ht="15" x14ac:dyDescent="0.2">
      <c r="A93" s="18"/>
      <c r="B93" s="18"/>
      <c r="C93" s="18"/>
      <c r="D93" s="18"/>
      <c r="E93" s="18"/>
      <c r="F93" s="18"/>
    </row>
    <row r="94" spans="1:6" s="19" customFormat="1" ht="51.75" customHeight="1" x14ac:dyDescent="0.2">
      <c r="A94" s="18"/>
      <c r="B94" s="18"/>
      <c r="C94" s="18"/>
      <c r="D94" s="18"/>
      <c r="E94" s="18"/>
      <c r="F94" s="18"/>
    </row>
    <row r="95" spans="1:6" ht="15" x14ac:dyDescent="0.2">
      <c r="A95" s="18"/>
      <c r="B95" s="18"/>
      <c r="C95" s="18"/>
      <c r="D95" s="18"/>
      <c r="E95" s="18"/>
      <c r="F95" s="18"/>
    </row>
    <row r="96" spans="1:6" ht="15" x14ac:dyDescent="0.2">
      <c r="A96" s="18"/>
      <c r="B96" s="18"/>
      <c r="C96" s="18"/>
      <c r="D96" s="18"/>
      <c r="E96" s="18"/>
      <c r="F96" s="18"/>
    </row>
  </sheetData>
  <conditionalFormatting sqref="D84 E37:E39 F39 C8:F9 E11:E16 F11:F14">
    <cfRule type="expression" dxfId="125" priority="4">
      <formula>AND(LEN($B8)&gt;0,LEN(C8)=0)</formula>
    </cfRule>
  </conditionalFormatting>
  <conditionalFormatting sqref="F15:F16">
    <cfRule type="expression" dxfId="124" priority="3">
      <formula>AND(LEN($B15)&gt;0,LEN(F15)=0)</formula>
    </cfRule>
  </conditionalFormatting>
  <conditionalFormatting sqref="F37:F38">
    <cfRule type="expression" dxfId="123" priority="2">
      <formula>AND(LEN($B37)&gt;0,LEN(F37)=0)</formula>
    </cfRule>
  </conditionalFormatting>
  <conditionalFormatting sqref="B37">
    <cfRule type="expression" dxfId="122" priority="1">
      <formula>AND(LEN(#REF!)&gt;0,LEN(B37)=0)</formula>
    </cfRule>
  </conditionalFormatting>
  <hyperlinks>
    <hyperlink ref="A1" location="Contents!A1" display="Contents" xr:uid="{1CDC3F0C-8563-44F7-B691-1B34CE60F074}"/>
  </hyperlinks>
  <pageMargins left="0.70866141732283472" right="0.70866141732283472" top="0.74803149606299213" bottom="0.74803149606299213" header="0.31496062992125984" footer="0.31496062992125984"/>
  <pageSetup paperSize="9" scale="50"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9999"/>
  </sheetPr>
  <dimension ref="A1:F28"/>
  <sheetViews>
    <sheetView zoomScaleNormal="100" workbookViewId="0">
      <selection activeCell="C17" sqref="C17"/>
    </sheetView>
  </sheetViews>
  <sheetFormatPr defaultColWidth="8.75" defaultRowHeight="14.25" x14ac:dyDescent="0.2"/>
  <cols>
    <col min="1" max="1" width="41.5" style="74" customWidth="1"/>
    <col min="2" max="2" width="41" style="74" customWidth="1"/>
    <col min="3" max="3" width="43.25" style="74" customWidth="1"/>
    <col min="4" max="4" width="16.125" style="74" customWidth="1"/>
    <col min="5" max="5" width="15.25" style="74" customWidth="1"/>
    <col min="6" max="6" width="38.75" style="74" customWidth="1"/>
    <col min="7" max="16384" width="8.75" style="74"/>
  </cols>
  <sheetData>
    <row r="1" spans="1:6" x14ac:dyDescent="0.2">
      <c r="A1" s="129" t="s">
        <v>30</v>
      </c>
    </row>
    <row r="2" spans="1:6" ht="27" x14ac:dyDescent="0.2">
      <c r="A2" s="78" t="s">
        <v>340</v>
      </c>
    </row>
    <row r="4" spans="1:6" ht="15" x14ac:dyDescent="0.2">
      <c r="A4" s="79" t="s">
        <v>341</v>
      </c>
    </row>
    <row r="5" spans="1:6" ht="15.75" x14ac:dyDescent="0.2">
      <c r="A5" s="79" t="s">
        <v>367</v>
      </c>
    </row>
    <row r="6" spans="1:6" ht="15" x14ac:dyDescent="0.2">
      <c r="A6" s="79"/>
    </row>
    <row r="7" spans="1:6" ht="31.5" x14ac:dyDescent="0.2">
      <c r="A7" s="193" t="s">
        <v>360</v>
      </c>
      <c r="B7" s="193" t="s">
        <v>107</v>
      </c>
      <c r="C7" s="193" t="s">
        <v>108</v>
      </c>
      <c r="D7" s="193" t="s">
        <v>112</v>
      </c>
      <c r="E7" s="193" t="s">
        <v>58</v>
      </c>
      <c r="F7" s="193" t="s">
        <v>359</v>
      </c>
    </row>
    <row r="8" spans="1:6" ht="30" x14ac:dyDescent="0.2">
      <c r="A8" s="20" t="s">
        <v>198</v>
      </c>
      <c r="B8" s="20" t="s">
        <v>343</v>
      </c>
      <c r="C8" s="20" t="s">
        <v>199</v>
      </c>
      <c r="D8" s="209">
        <v>43101</v>
      </c>
      <c r="E8" s="20" t="s">
        <v>113</v>
      </c>
      <c r="F8" s="20"/>
    </row>
    <row r="9" spans="1:6" ht="15" x14ac:dyDescent="0.2">
      <c r="A9" s="20"/>
      <c r="B9" s="20"/>
      <c r="C9" s="20"/>
      <c r="D9" s="20"/>
      <c r="E9" s="20"/>
      <c r="F9" s="20"/>
    </row>
    <row r="10" spans="1:6" ht="15" x14ac:dyDescent="0.2">
      <c r="A10" s="20"/>
      <c r="B10" s="20"/>
      <c r="C10" s="20"/>
      <c r="D10" s="20"/>
      <c r="E10" s="20"/>
      <c r="F10" s="20"/>
    </row>
    <row r="11" spans="1:6" ht="15" x14ac:dyDescent="0.2">
      <c r="A11" s="20"/>
      <c r="B11" s="20"/>
      <c r="C11" s="20"/>
      <c r="D11" s="20"/>
      <c r="E11" s="20"/>
      <c r="F11" s="20"/>
    </row>
    <row r="12" spans="1:6" ht="15" x14ac:dyDescent="0.2">
      <c r="A12" s="20"/>
      <c r="B12" s="20"/>
      <c r="C12" s="20"/>
      <c r="D12" s="20"/>
      <c r="E12" s="20"/>
      <c r="F12" s="20"/>
    </row>
    <row r="13" spans="1:6" ht="15" x14ac:dyDescent="0.2">
      <c r="A13" s="20"/>
      <c r="B13" s="20"/>
      <c r="C13" s="20"/>
      <c r="D13" s="20"/>
      <c r="E13" s="20"/>
      <c r="F13" s="20"/>
    </row>
    <row r="14" spans="1:6" ht="15" x14ac:dyDescent="0.2">
      <c r="A14" s="20"/>
      <c r="B14" s="20"/>
      <c r="C14" s="20"/>
      <c r="D14" s="20"/>
      <c r="E14" s="20"/>
      <c r="F14" s="20"/>
    </row>
    <row r="15" spans="1:6" ht="15" x14ac:dyDescent="0.2">
      <c r="A15" s="20"/>
      <c r="B15" s="20"/>
      <c r="C15" s="20"/>
      <c r="D15" s="20"/>
      <c r="E15" s="20"/>
      <c r="F15" s="20"/>
    </row>
    <row r="16" spans="1:6" ht="15" x14ac:dyDescent="0.2">
      <c r="A16" s="20"/>
      <c r="B16" s="20"/>
      <c r="C16" s="20"/>
      <c r="D16" s="20"/>
      <c r="E16" s="20"/>
      <c r="F16" s="20"/>
    </row>
    <row r="17" spans="1:6" ht="15" x14ac:dyDescent="0.2">
      <c r="A17" s="20"/>
      <c r="B17" s="20"/>
      <c r="C17" s="20"/>
      <c r="D17" s="20"/>
      <c r="E17" s="20"/>
      <c r="F17" s="20"/>
    </row>
    <row r="18" spans="1:6" ht="15" x14ac:dyDescent="0.2">
      <c r="A18" s="20"/>
      <c r="B18" s="20"/>
      <c r="C18" s="20"/>
      <c r="D18" s="20"/>
      <c r="E18" s="20"/>
      <c r="F18" s="20"/>
    </row>
    <row r="19" spans="1:6" ht="15" x14ac:dyDescent="0.2">
      <c r="A19" s="20"/>
      <c r="B19" s="20"/>
      <c r="C19" s="20"/>
      <c r="D19" s="20"/>
      <c r="E19" s="20"/>
      <c r="F19" s="20"/>
    </row>
    <row r="20" spans="1:6" ht="15" x14ac:dyDescent="0.2">
      <c r="A20" s="20"/>
      <c r="B20" s="20"/>
      <c r="C20" s="20"/>
      <c r="D20" s="20"/>
      <c r="E20" s="20"/>
      <c r="F20" s="20"/>
    </row>
    <row r="21" spans="1:6" ht="15" x14ac:dyDescent="0.2">
      <c r="A21" s="20"/>
      <c r="B21" s="20"/>
      <c r="C21" s="20"/>
      <c r="D21" s="20"/>
      <c r="E21" s="20"/>
      <c r="F21" s="20"/>
    </row>
    <row r="22" spans="1:6" ht="15" x14ac:dyDescent="0.2">
      <c r="A22" s="20"/>
      <c r="B22" s="20"/>
      <c r="C22" s="20"/>
      <c r="D22" s="20"/>
      <c r="E22" s="20"/>
      <c r="F22" s="20"/>
    </row>
    <row r="23" spans="1:6" ht="15" x14ac:dyDescent="0.2">
      <c r="A23" s="20"/>
      <c r="B23" s="20"/>
      <c r="C23" s="20"/>
      <c r="D23" s="20"/>
      <c r="E23" s="20"/>
      <c r="F23" s="20"/>
    </row>
    <row r="24" spans="1:6" ht="15" x14ac:dyDescent="0.2">
      <c r="A24" s="20"/>
      <c r="B24" s="20"/>
      <c r="C24" s="20"/>
      <c r="D24" s="20"/>
      <c r="E24" s="20"/>
      <c r="F24" s="20"/>
    </row>
    <row r="25" spans="1:6" ht="15" x14ac:dyDescent="0.2">
      <c r="A25" s="20"/>
      <c r="B25" s="20"/>
      <c r="C25" s="20"/>
      <c r="D25" s="20"/>
      <c r="E25" s="20"/>
      <c r="F25" s="20"/>
    </row>
    <row r="26" spans="1:6" ht="15" x14ac:dyDescent="0.2">
      <c r="A26" s="20"/>
      <c r="B26" s="20"/>
      <c r="C26" s="20"/>
      <c r="D26" s="20"/>
      <c r="E26" s="20"/>
      <c r="F26" s="20"/>
    </row>
    <row r="27" spans="1:6" ht="15" x14ac:dyDescent="0.2">
      <c r="A27" s="20"/>
      <c r="B27" s="20"/>
      <c r="C27" s="20"/>
      <c r="D27" s="20"/>
      <c r="E27" s="20"/>
      <c r="F27" s="20"/>
    </row>
    <row r="28" spans="1:6" ht="15" x14ac:dyDescent="0.2">
      <c r="A28" s="20"/>
      <c r="B28" s="20"/>
      <c r="C28" s="20"/>
      <c r="D28" s="20"/>
      <c r="E28" s="20"/>
      <c r="F28" s="20"/>
    </row>
  </sheetData>
  <hyperlinks>
    <hyperlink ref="A1" location="Contents!A1" display="Contents" xr:uid="{E020E23B-AC63-47A3-A559-36353500D905}"/>
  </hyperlink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9999"/>
  </sheetPr>
  <dimension ref="A1:E35"/>
  <sheetViews>
    <sheetView zoomScaleNormal="100" workbookViewId="0">
      <selection activeCell="B22" sqref="B22"/>
    </sheetView>
  </sheetViews>
  <sheetFormatPr defaultColWidth="8.75" defaultRowHeight="14.25" x14ac:dyDescent="0.2"/>
  <cols>
    <col min="1" max="1" width="72" style="74" customWidth="1"/>
    <col min="2" max="2" width="40" style="112" customWidth="1"/>
    <col min="3" max="3" width="61.875" style="74" customWidth="1"/>
    <col min="4" max="4" width="36.875" style="74" customWidth="1"/>
    <col min="5" max="5" width="33.75" style="74" customWidth="1"/>
    <col min="6" max="16384" width="8.75" style="74"/>
  </cols>
  <sheetData>
    <row r="1" spans="1:5" x14ac:dyDescent="0.2">
      <c r="A1" s="129" t="s">
        <v>30</v>
      </c>
    </row>
    <row r="2" spans="1:5" ht="27" x14ac:dyDescent="0.2">
      <c r="A2" s="78" t="s">
        <v>344</v>
      </c>
    </row>
    <row r="4" spans="1:5" ht="15" x14ac:dyDescent="0.2">
      <c r="A4" s="79" t="s">
        <v>342</v>
      </c>
      <c r="C4" s="75"/>
    </row>
    <row r="5" spans="1:5" ht="15" x14ac:dyDescent="0.2">
      <c r="A5" s="79" t="s">
        <v>109</v>
      </c>
    </row>
    <row r="6" spans="1:5" ht="15" x14ac:dyDescent="0.2">
      <c r="A6" s="79" t="s">
        <v>335</v>
      </c>
    </row>
    <row r="7" spans="1:5" ht="15" x14ac:dyDescent="0.2">
      <c r="A7" s="79" t="s">
        <v>103</v>
      </c>
    </row>
    <row r="8" spans="1:5" ht="15" x14ac:dyDescent="0.2">
      <c r="A8" s="79" t="s">
        <v>104</v>
      </c>
    </row>
    <row r="9" spans="1:5" ht="15" x14ac:dyDescent="0.2">
      <c r="A9" s="79" t="s">
        <v>105</v>
      </c>
    </row>
    <row r="10" spans="1:5" ht="15.75" x14ac:dyDescent="0.2">
      <c r="A10" s="79" t="s">
        <v>367</v>
      </c>
    </row>
    <row r="11" spans="1:5" ht="15" x14ac:dyDescent="0.2">
      <c r="A11" s="79"/>
    </row>
    <row r="12" spans="1:5" ht="29.25" customHeight="1" x14ac:dyDescent="0.2">
      <c r="A12" s="210" t="s">
        <v>110</v>
      </c>
      <c r="B12" s="210" t="s">
        <v>106</v>
      </c>
      <c r="C12" s="210" t="s">
        <v>111</v>
      </c>
      <c r="D12" s="210" t="s">
        <v>112</v>
      </c>
      <c r="E12" s="210" t="s">
        <v>58</v>
      </c>
    </row>
    <row r="13" spans="1:5" ht="45" x14ac:dyDescent="0.2">
      <c r="A13" s="20" t="s">
        <v>192</v>
      </c>
      <c r="B13" s="20" t="s">
        <v>193</v>
      </c>
      <c r="C13" s="20" t="s">
        <v>194</v>
      </c>
      <c r="D13" s="209">
        <v>43101</v>
      </c>
      <c r="E13" s="20" t="s">
        <v>113</v>
      </c>
    </row>
    <row r="14" spans="1:5" ht="30" x14ac:dyDescent="0.2">
      <c r="A14" s="20" t="s">
        <v>212</v>
      </c>
      <c r="B14" s="20" t="s">
        <v>213</v>
      </c>
      <c r="C14" s="20" t="s">
        <v>214</v>
      </c>
      <c r="D14" s="209">
        <v>43101</v>
      </c>
      <c r="E14" s="20" t="s">
        <v>113</v>
      </c>
    </row>
    <row r="15" spans="1:5" ht="45" x14ac:dyDescent="0.2">
      <c r="A15" s="20" t="s">
        <v>195</v>
      </c>
      <c r="B15" s="20" t="s">
        <v>196</v>
      </c>
      <c r="C15" s="20" t="s">
        <v>197</v>
      </c>
      <c r="D15" s="209">
        <v>43105</v>
      </c>
      <c r="E15" s="20" t="s">
        <v>113</v>
      </c>
    </row>
    <row r="16" spans="1:5" ht="15" x14ac:dyDescent="0.2">
      <c r="A16" s="20"/>
      <c r="B16" s="20"/>
      <c r="C16" s="20"/>
      <c r="D16" s="20"/>
      <c r="E16" s="20"/>
    </row>
    <row r="17" spans="1:5" ht="15" x14ac:dyDescent="0.2">
      <c r="A17" s="20"/>
      <c r="B17" s="20"/>
      <c r="C17" s="20"/>
      <c r="D17" s="20"/>
      <c r="E17" s="20"/>
    </row>
    <row r="18" spans="1:5" ht="15" x14ac:dyDescent="0.2">
      <c r="A18" s="20"/>
      <c r="B18" s="20"/>
      <c r="C18" s="20"/>
      <c r="D18" s="20"/>
      <c r="E18" s="20"/>
    </row>
    <row r="19" spans="1:5" ht="15" x14ac:dyDescent="0.2">
      <c r="A19" s="20"/>
      <c r="B19" s="20"/>
      <c r="C19" s="20"/>
      <c r="D19" s="20"/>
      <c r="E19" s="20"/>
    </row>
    <row r="20" spans="1:5" ht="15" x14ac:dyDescent="0.2">
      <c r="A20" s="20"/>
      <c r="B20" s="20"/>
      <c r="C20" s="20"/>
      <c r="D20" s="20"/>
      <c r="E20" s="20"/>
    </row>
    <row r="21" spans="1:5" ht="15" x14ac:dyDescent="0.2">
      <c r="A21" s="20"/>
      <c r="B21" s="20"/>
      <c r="C21" s="20"/>
      <c r="D21" s="20"/>
      <c r="E21" s="20"/>
    </row>
    <row r="22" spans="1:5" ht="15" x14ac:dyDescent="0.2">
      <c r="A22" s="20"/>
      <c r="B22" s="20"/>
      <c r="C22" s="20"/>
      <c r="D22" s="20"/>
      <c r="E22" s="20"/>
    </row>
    <row r="23" spans="1:5" ht="15" x14ac:dyDescent="0.2">
      <c r="A23" s="20"/>
      <c r="B23" s="20"/>
      <c r="C23" s="20"/>
      <c r="D23" s="20"/>
      <c r="E23" s="20"/>
    </row>
    <row r="24" spans="1:5" ht="15" x14ac:dyDescent="0.2">
      <c r="A24" s="20"/>
      <c r="B24" s="20"/>
      <c r="C24" s="20"/>
      <c r="D24" s="20"/>
      <c r="E24" s="20"/>
    </row>
    <row r="25" spans="1:5" ht="15" x14ac:dyDescent="0.2">
      <c r="A25" s="20"/>
      <c r="B25" s="20"/>
      <c r="C25" s="20"/>
      <c r="D25" s="20"/>
      <c r="E25" s="20"/>
    </row>
    <row r="26" spans="1:5" ht="15" x14ac:dyDescent="0.2">
      <c r="A26" s="20"/>
      <c r="B26" s="20"/>
      <c r="C26" s="20"/>
      <c r="D26" s="20"/>
      <c r="E26" s="20"/>
    </row>
    <row r="27" spans="1:5" ht="15" x14ac:dyDescent="0.2">
      <c r="A27" s="20"/>
      <c r="B27" s="20"/>
      <c r="C27" s="20"/>
      <c r="D27" s="20"/>
      <c r="E27" s="20"/>
    </row>
    <row r="28" spans="1:5" ht="15" x14ac:dyDescent="0.2">
      <c r="A28" s="20"/>
      <c r="B28" s="20"/>
      <c r="C28" s="20"/>
      <c r="D28" s="20"/>
      <c r="E28" s="20"/>
    </row>
    <row r="29" spans="1:5" ht="15" x14ac:dyDescent="0.2">
      <c r="A29" s="20"/>
      <c r="B29" s="20"/>
      <c r="C29" s="20"/>
      <c r="D29" s="20"/>
      <c r="E29" s="20"/>
    </row>
    <row r="30" spans="1:5" ht="15" x14ac:dyDescent="0.2">
      <c r="A30" s="20"/>
      <c r="B30" s="20"/>
      <c r="C30" s="20"/>
      <c r="D30" s="20"/>
      <c r="E30" s="20"/>
    </row>
    <row r="31" spans="1:5" ht="15" x14ac:dyDescent="0.2">
      <c r="A31" s="20"/>
      <c r="B31" s="20"/>
      <c r="C31" s="20"/>
      <c r="D31" s="20"/>
      <c r="E31" s="20"/>
    </row>
    <row r="32" spans="1:5" ht="15" x14ac:dyDescent="0.2">
      <c r="A32" s="20"/>
      <c r="B32" s="20"/>
      <c r="C32" s="20"/>
      <c r="D32" s="20"/>
      <c r="E32" s="20"/>
    </row>
    <row r="33" spans="1:5" ht="15" x14ac:dyDescent="0.2">
      <c r="A33" s="20"/>
      <c r="B33" s="20"/>
      <c r="C33" s="20"/>
      <c r="D33" s="20"/>
      <c r="E33" s="20"/>
    </row>
    <row r="34" spans="1:5" ht="15" x14ac:dyDescent="0.2">
      <c r="A34" s="20"/>
      <c r="B34" s="20"/>
      <c r="C34" s="20"/>
      <c r="D34" s="20"/>
      <c r="E34" s="20"/>
    </row>
    <row r="35" spans="1:5" ht="15" x14ac:dyDescent="0.2">
      <c r="A35" s="20"/>
      <c r="B35" s="20"/>
      <c r="C35" s="20"/>
      <c r="D35" s="20"/>
      <c r="E35" s="20"/>
    </row>
  </sheetData>
  <dataValidations count="1">
    <dataValidation type="list" allowBlank="1" showInputMessage="1" showErrorMessage="1" sqref="A16:A35 A13" xr:uid="{00000000-0002-0000-1600-000000000000}">
      <formula1>$A$6:$A$9</formula1>
    </dataValidation>
  </dataValidations>
  <hyperlinks>
    <hyperlink ref="A1" location="Contents!A1" display="Contents" xr:uid="{66EBAB71-4D3F-45C2-BE02-E011F763633E}"/>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D32"/>
  <sheetViews>
    <sheetView showGridLines="0" zoomScale="90" zoomScaleNormal="90" workbookViewId="0">
      <selection sqref="A1:B1"/>
    </sheetView>
  </sheetViews>
  <sheetFormatPr defaultColWidth="9" defaultRowHeight="14.25" x14ac:dyDescent="0.2"/>
  <cols>
    <col min="1" max="1" width="11.75" style="34" customWidth="1"/>
    <col min="2" max="2" width="32" style="34" customWidth="1"/>
    <col min="3" max="3" width="130" style="34" customWidth="1"/>
    <col min="4" max="4" width="19.25" style="34" customWidth="1"/>
    <col min="5" max="16384" width="9" style="34"/>
  </cols>
  <sheetData>
    <row r="1" spans="1:4" ht="32.25" customHeight="1" x14ac:dyDescent="0.2">
      <c r="A1" s="245" t="s">
        <v>30</v>
      </c>
      <c r="B1" s="245"/>
    </row>
    <row r="3" spans="1:4" ht="31.5" x14ac:dyDescent="0.2">
      <c r="A3" s="171" t="s">
        <v>555</v>
      </c>
      <c r="B3" s="172" t="s">
        <v>556</v>
      </c>
      <c r="C3" s="171" t="s">
        <v>23</v>
      </c>
      <c r="D3" s="173" t="s">
        <v>475</v>
      </c>
    </row>
    <row r="4" spans="1:4" ht="30" customHeight="1" x14ac:dyDescent="0.2">
      <c r="A4" s="143">
        <v>1</v>
      </c>
      <c r="B4" s="243" t="s">
        <v>737</v>
      </c>
      <c r="C4" s="144" t="s">
        <v>481</v>
      </c>
      <c r="D4" s="144" t="s">
        <v>370</v>
      </c>
    </row>
    <row r="5" spans="1:4" ht="59.45" customHeight="1" x14ac:dyDescent="0.2">
      <c r="A5" s="145">
        <v>2</v>
      </c>
      <c r="B5" s="175" t="s">
        <v>153</v>
      </c>
      <c r="C5" s="146" t="s">
        <v>482</v>
      </c>
      <c r="D5" s="146" t="s">
        <v>82</v>
      </c>
    </row>
    <row r="6" spans="1:4" ht="30" customHeight="1" x14ac:dyDescent="0.2">
      <c r="A6" s="143">
        <v>3</v>
      </c>
      <c r="B6" s="175" t="s">
        <v>260</v>
      </c>
      <c r="C6" s="144" t="s">
        <v>483</v>
      </c>
      <c r="D6" s="144" t="s">
        <v>82</v>
      </c>
    </row>
    <row r="7" spans="1:4" ht="30" customHeight="1" x14ac:dyDescent="0.2">
      <c r="A7" s="145">
        <v>4</v>
      </c>
      <c r="B7" s="175" t="s">
        <v>236</v>
      </c>
      <c r="C7" s="146" t="s">
        <v>484</v>
      </c>
      <c r="D7" s="146" t="s">
        <v>83</v>
      </c>
    </row>
    <row r="8" spans="1:4" ht="30" customHeight="1" x14ac:dyDescent="0.2">
      <c r="A8" s="143">
        <v>5</v>
      </c>
      <c r="B8" s="175" t="s">
        <v>371</v>
      </c>
      <c r="C8" s="144" t="s">
        <v>485</v>
      </c>
      <c r="D8" s="144" t="s">
        <v>257</v>
      </c>
    </row>
    <row r="9" spans="1:4" ht="30" customHeight="1" x14ac:dyDescent="0.2">
      <c r="A9" s="145">
        <v>6</v>
      </c>
      <c r="B9" s="175" t="s">
        <v>44</v>
      </c>
      <c r="C9" s="146" t="s">
        <v>486</v>
      </c>
      <c r="D9" s="146" t="s">
        <v>83</v>
      </c>
    </row>
    <row r="10" spans="1:4" ht="30" customHeight="1" x14ac:dyDescent="0.2">
      <c r="A10" s="143">
        <v>7</v>
      </c>
      <c r="B10" s="175" t="s">
        <v>76</v>
      </c>
      <c r="C10" s="144" t="s">
        <v>487</v>
      </c>
      <c r="D10" s="144" t="s">
        <v>83</v>
      </c>
    </row>
    <row r="11" spans="1:4" ht="30" customHeight="1" x14ac:dyDescent="0.2">
      <c r="A11" s="145">
        <v>8</v>
      </c>
      <c r="B11" s="175" t="s">
        <v>154</v>
      </c>
      <c r="C11" s="146" t="s">
        <v>488</v>
      </c>
      <c r="D11" s="146" t="s">
        <v>114</v>
      </c>
    </row>
    <row r="12" spans="1:4" ht="30" customHeight="1" x14ac:dyDescent="0.2">
      <c r="A12" s="143">
        <v>9</v>
      </c>
      <c r="B12" s="175" t="s">
        <v>47</v>
      </c>
      <c r="C12" s="144" t="s">
        <v>489</v>
      </c>
      <c r="D12" s="144" t="s">
        <v>84</v>
      </c>
    </row>
    <row r="13" spans="1:4" ht="30" customHeight="1" x14ac:dyDescent="0.2">
      <c r="A13" s="145">
        <v>10</v>
      </c>
      <c r="B13" s="175" t="s">
        <v>261</v>
      </c>
      <c r="C13" s="146" t="s">
        <v>490</v>
      </c>
      <c r="D13" s="146" t="s">
        <v>84</v>
      </c>
    </row>
    <row r="14" spans="1:4" ht="30" customHeight="1" x14ac:dyDescent="0.2">
      <c r="A14" s="143">
        <v>11</v>
      </c>
      <c r="B14" s="175" t="s">
        <v>262</v>
      </c>
      <c r="C14" s="144" t="s">
        <v>491</v>
      </c>
      <c r="D14" s="144" t="s">
        <v>114</v>
      </c>
    </row>
    <row r="15" spans="1:4" ht="30" customHeight="1" x14ac:dyDescent="0.2">
      <c r="A15" s="145">
        <v>12</v>
      </c>
      <c r="B15" s="175" t="s">
        <v>263</v>
      </c>
      <c r="C15" s="146" t="s">
        <v>492</v>
      </c>
      <c r="D15" s="146" t="s">
        <v>258</v>
      </c>
    </row>
    <row r="16" spans="1:4" ht="30" customHeight="1" x14ac:dyDescent="0.2">
      <c r="A16" s="143">
        <v>13</v>
      </c>
      <c r="B16" s="175" t="s">
        <v>237</v>
      </c>
      <c r="C16" s="144" t="s">
        <v>493</v>
      </c>
      <c r="D16" s="144" t="s">
        <v>259</v>
      </c>
    </row>
    <row r="17" spans="1:4" ht="30" customHeight="1" x14ac:dyDescent="0.2">
      <c r="A17" s="145">
        <v>14</v>
      </c>
      <c r="B17" s="175" t="s">
        <v>372</v>
      </c>
      <c r="C17" s="146" t="s">
        <v>494</v>
      </c>
      <c r="D17" s="146" t="s">
        <v>141</v>
      </c>
    </row>
    <row r="18" spans="1:4" ht="30" customHeight="1" x14ac:dyDescent="0.2">
      <c r="A18" s="143">
        <v>15</v>
      </c>
      <c r="B18" s="175" t="s">
        <v>373</v>
      </c>
      <c r="C18" s="144" t="s">
        <v>495</v>
      </c>
      <c r="D18" s="144" t="s">
        <v>140</v>
      </c>
    </row>
    <row r="19" spans="1:4" ht="30" customHeight="1" x14ac:dyDescent="0.2">
      <c r="A19" s="145">
        <v>16</v>
      </c>
      <c r="B19" s="175" t="s">
        <v>264</v>
      </c>
      <c r="C19" s="146" t="s">
        <v>496</v>
      </c>
      <c r="D19" s="146" t="s">
        <v>82</v>
      </c>
    </row>
    <row r="20" spans="1:4" ht="30" customHeight="1" x14ac:dyDescent="0.2">
      <c r="A20" s="143">
        <v>17</v>
      </c>
      <c r="B20" s="175" t="s">
        <v>27</v>
      </c>
      <c r="C20" s="144" t="s">
        <v>497</v>
      </c>
      <c r="D20" s="144" t="s">
        <v>374</v>
      </c>
    </row>
    <row r="21" spans="1:4" ht="30" customHeight="1" x14ac:dyDescent="0.2">
      <c r="A21" s="145">
        <v>18</v>
      </c>
      <c r="B21" s="175" t="s">
        <v>238</v>
      </c>
      <c r="C21" s="146" t="s">
        <v>498</v>
      </c>
      <c r="D21" s="146" t="s">
        <v>239</v>
      </c>
    </row>
    <row r="22" spans="1:4" ht="30" customHeight="1" x14ac:dyDescent="0.2">
      <c r="A22" s="143">
        <v>19</v>
      </c>
      <c r="B22" s="175" t="s">
        <v>28</v>
      </c>
      <c r="C22" s="144" t="s">
        <v>499</v>
      </c>
      <c r="D22" s="144" t="s">
        <v>84</v>
      </c>
    </row>
    <row r="23" spans="1:4" ht="30" customHeight="1" x14ac:dyDescent="0.2">
      <c r="A23" s="145">
        <v>20</v>
      </c>
      <c r="B23" s="175" t="s">
        <v>94</v>
      </c>
      <c r="C23" s="146" t="s">
        <v>500</v>
      </c>
      <c r="D23" s="146" t="s">
        <v>816</v>
      </c>
    </row>
    <row r="24" spans="1:4" ht="30" customHeight="1" x14ac:dyDescent="0.2">
      <c r="A24" s="143">
        <v>21</v>
      </c>
      <c r="B24" s="175" t="s">
        <v>217</v>
      </c>
      <c r="C24" s="144" t="s">
        <v>501</v>
      </c>
      <c r="D24" s="144" t="s">
        <v>815</v>
      </c>
    </row>
    <row r="25" spans="1:4" ht="30" customHeight="1" x14ac:dyDescent="0.2">
      <c r="A25" s="143">
        <v>22</v>
      </c>
      <c r="B25" s="175" t="s">
        <v>473</v>
      </c>
      <c r="C25" s="144" t="s">
        <v>472</v>
      </c>
      <c r="D25" s="146" t="s">
        <v>374</v>
      </c>
    </row>
    <row r="26" spans="1:4" ht="30" customHeight="1" x14ac:dyDescent="0.2">
      <c r="A26" s="143">
        <v>23</v>
      </c>
      <c r="B26" s="175" t="s">
        <v>808</v>
      </c>
      <c r="C26" s="144" t="s">
        <v>809</v>
      </c>
      <c r="D26" s="146" t="s">
        <v>474</v>
      </c>
    </row>
    <row r="27" spans="1:4" ht="30" customHeight="1" x14ac:dyDescent="0.2">
      <c r="A27" s="143">
        <v>24</v>
      </c>
      <c r="B27" s="175" t="s">
        <v>807</v>
      </c>
      <c r="C27" s="144" t="s">
        <v>810</v>
      </c>
      <c r="D27" s="146" t="s">
        <v>474</v>
      </c>
    </row>
    <row r="28" spans="1:4" ht="30" customHeight="1" x14ac:dyDescent="0.2">
      <c r="A28" s="143">
        <v>25</v>
      </c>
      <c r="B28" s="175" t="s">
        <v>476</v>
      </c>
      <c r="C28" s="144" t="s">
        <v>502</v>
      </c>
      <c r="D28" s="146" t="s">
        <v>478</v>
      </c>
    </row>
    <row r="29" spans="1:4" ht="30" customHeight="1" x14ac:dyDescent="0.2">
      <c r="A29" s="147">
        <v>26</v>
      </c>
      <c r="B29" s="175" t="s">
        <v>477</v>
      </c>
      <c r="C29" s="148" t="s">
        <v>503</v>
      </c>
      <c r="D29" s="146" t="s">
        <v>479</v>
      </c>
    </row>
    <row r="30" spans="1:4" ht="30" customHeight="1" x14ac:dyDescent="0.2">
      <c r="A30" s="147">
        <v>27</v>
      </c>
      <c r="B30" s="244" t="s">
        <v>775</v>
      </c>
      <c r="C30" s="148" t="s">
        <v>811</v>
      </c>
      <c r="D30" s="146" t="s">
        <v>480</v>
      </c>
    </row>
    <row r="31" spans="1:4" ht="30" x14ac:dyDescent="0.2">
      <c r="A31" s="146">
        <v>28</v>
      </c>
      <c r="B31" s="244" t="s">
        <v>738</v>
      </c>
      <c r="C31" s="148" t="s">
        <v>740</v>
      </c>
      <c r="D31" s="148" t="s">
        <v>739</v>
      </c>
    </row>
    <row r="32" spans="1:4" ht="30" x14ac:dyDescent="0.2">
      <c r="A32" s="146">
        <v>29</v>
      </c>
      <c r="B32" s="175" t="s">
        <v>798</v>
      </c>
      <c r="C32" s="174" t="s">
        <v>777</v>
      </c>
      <c r="D32" s="148" t="s">
        <v>799</v>
      </c>
    </row>
  </sheetData>
  <mergeCells count="1">
    <mergeCell ref="A1:B1"/>
  </mergeCells>
  <hyperlinks>
    <hyperlink ref="A6:B6" location="'1.3 Local activity definitions'!A1" display="'1.3 Local activity definitions'!A1" xr:uid="{00000000-0004-0000-0100-000002000000}"/>
    <hyperlink ref="A7:B7" location="'2.1 Timing of activity feeds'!A1" display="'2.1 Timing of activity feeds'!A1" xr:uid="{00000000-0004-0000-0100-000004000000}"/>
    <hyperlink ref="A8:B8" location="'2.2 Activity Load Record'!A1" display="'2.2 Activity Load Record'!A1" xr:uid="{00000000-0004-0000-0100-000005000000}"/>
    <hyperlink ref="A9:B9" location="'4. Activity data quality checks'!A1" display="'4. Activity data quality checks'!A1" xr:uid="{00000000-0004-0000-0100-000008000000}"/>
    <hyperlink ref="A10:B10" location="'5. Activity data cleansing'!A1" display="'5. Activity data cleansing'!A1" xr:uid="{00000000-0004-0000-0100-000009000000}"/>
    <hyperlink ref="A11:B11" location="'6. Extracting GL output'!A1" display="'6. Extracting GL output'!A1" xr:uid="{00000000-0004-0000-0100-00000A000000}"/>
    <hyperlink ref="A12:B12" location="'7.1  GL to CL mapping'!A1" display="'7.1  GL to CL mapping'!A1" xr:uid="{00000000-0004-0000-0100-00000B000000}"/>
    <hyperlink ref="A13:B13" location="'7.2 GL to CL automapper output'!A1" display="'7.2 GL to CL automapper output'!A1" xr:uid="{00000000-0004-0000-0100-00000C000000}"/>
    <hyperlink ref="A14:B14" location="'7.3 GL adjustments log'!A1" display="'7.3 GL adjustments log'!A1" xr:uid="{00000000-0004-0000-0100-00000D000000}"/>
    <hyperlink ref="A15:B15" location="'7.4 GL Load Record'!A1" display="'7.4 GL Load Record'!A1" xr:uid="{00000000-0004-0000-0100-00000E000000}"/>
    <hyperlink ref="A16:B16" location="'8.2 % allocation bases'!A1" display="'8.2 % allocation bases'!A1" xr:uid="{00000000-0004-0000-0100-000010000000}"/>
    <hyperlink ref="A17:B17" location="'10.1 Local costing methods'!A1" display="'10.1 Local costing methods'!A1" xr:uid="{00000000-0004-0000-0100-000012000000}"/>
    <hyperlink ref="A18:B18" location="'11. Superior costing methods'!A1" display="'11. Superior costing methods'!A1" xr:uid="{00000000-0004-0000-0100-000014000000}"/>
    <hyperlink ref="A20:B20" location="'12.1 Consultation&amp;Engagement'!A1" display="'12.1 Consultation&amp;Engagement'!A1" xr:uid="{00000000-0004-0000-0100-000015000000}"/>
    <hyperlink ref="A21:B21" location="'12.2 Decision audit trail'!A1" display="'12.2 Decision audit trail'!A1" xr:uid="{00000000-0004-0000-0100-000016000000}"/>
    <hyperlink ref="A22:B22" location="'13. Block Income Allocation'!A1" display="'13. Block Income Allocation'!A1" xr:uid="{00000000-0004-0000-0100-000017000000}"/>
    <hyperlink ref="A23:B23" location="'14. R&amp;D'!A1" display="'14. R&amp;D'!A1" xr:uid="{00000000-0004-0000-0100-000018000000}"/>
    <hyperlink ref="A24:B24" location="'17. E&amp;T'!A1" display="'17. E&amp;T'!A1" xr:uid="{00000000-0004-0000-0100-00001B000000}"/>
    <hyperlink ref="B4" location="'1. Patient level activity feeds'!A1" display="Patient level activity feeds" xr:uid="{156AFA5B-C02A-40F2-8DD4-718C096E77A3}"/>
    <hyperlink ref="A5:B5" location="'1.2 Additional info source'!A1" display="'1.2 Additional info source'!A1" xr:uid="{00000000-0004-0000-0100-000001000000}"/>
    <hyperlink ref="B5" location="'2. Additional info source'!A1" display="Additional info source" xr:uid="{62119797-4C9B-4BFF-865D-760B329E8EBC}"/>
    <hyperlink ref="B6" location="'3. Local activity definitions'!A1" display="Local activity definitions" xr:uid="{90CF9CCA-2765-49E3-A6DC-59DCD96DBA7B}"/>
    <hyperlink ref="B7" location="'4. Timing of activity feeds'!A1" display="Timing of activity feeds" xr:uid="{988EC95C-142E-4DDF-B281-60DFE1598778}"/>
    <hyperlink ref="B8" location="'5. Activity load record'!A1" display="Activity load record" xr:uid="{FF05DAE5-EEA2-410E-95B8-447DCAFCC5DD}"/>
    <hyperlink ref="B9" location="'6. Activity data quality checks'!A1" display="Activity data quality checks" xr:uid="{17C54A07-59A5-4854-86E0-F84C2A3FBA36}"/>
    <hyperlink ref="B10" location="'7. Activity data cleansing'!A1" display="Activity data cleansing" xr:uid="{A17CA895-42B3-4814-BE65-5E7B79F620E7}"/>
    <hyperlink ref="B11" location="'8. Extracting GL output'!A1" display="Extracting GL output" xr:uid="{BAF6790E-3D3A-418A-95FA-E89200A36334}"/>
    <hyperlink ref="B12" location="'9. GL to CL mapping'!A1" display="GL to CL mapping" xr:uid="{2EF0E621-F132-4BE3-B0BF-276729E710BF}"/>
    <hyperlink ref="B13" location="'10. GL to CL automapper output'!A1" display="GL to CL automapper output" xr:uid="{9F07FB84-362C-41AA-A278-5A0716173082}"/>
    <hyperlink ref="B14" location="'11. GL adjustments log'!A1" display="GL adjustments log" xr:uid="{3D8DE861-70C8-493B-A6F5-705D25C2D10B}"/>
    <hyperlink ref="B15" location="'12. GL load record'!A1" display="GL load record" xr:uid="{3841124A-65E8-4146-9974-91A2481A5874}"/>
    <hyperlink ref="B16" location="'13. % allocation bases'!A1" display="% allocation bases" xr:uid="{FE39B03A-F4F8-45F9-A538-3F5E6D93534E}"/>
    <hyperlink ref="B17" location="'14. Local costing methods'!A1" display="Local costing methods" xr:uid="{3CBFDE0D-6E53-45AC-8A67-112BC730A786}"/>
    <hyperlink ref="B18" location="'15. Superior costing methods'!A1" display="Superior costing methods " xr:uid="{1DF23790-D349-4F8B-9E96-74A8BE5535EE}"/>
    <hyperlink ref="A9:B9" location="'3.2 Duration caps'!A1" display="'3.2 Duration caps'!A1" xr:uid="{00000000-0004-0000-0100-000007000000}"/>
    <hyperlink ref="B19" location="'16. Proxy records'!A1" display="Proxy records" xr:uid="{C7A3E819-30DD-46C7-9F28-14000B779543}"/>
    <hyperlink ref="B20" location="'17. Consultation and engagement'!A1" display="Consultation and engagement" xr:uid="{0CD42BED-21A9-4D9A-83B4-9B2AC6E5440C}"/>
    <hyperlink ref="B21" location="'18. Decision audit trail'!A1" display="Decision audit trail" xr:uid="{A1E3268B-F2B9-409B-9825-C67D70A2CE1E}"/>
    <hyperlink ref="B22" location="'19. Block income allocation'!A1" display="Block income allocation" xr:uid="{08F66CFD-BB1B-4919-B9A3-AA8FBA2E2728}"/>
    <hyperlink ref="B23" location="'20. R&amp;D'!A1" display="Research and development" xr:uid="{6383A23F-9A27-4E33-93EB-6C6246840C5B}"/>
    <hyperlink ref="B24" location="'21. E&amp;T'!A1" display="Education and Training" xr:uid="{64D06776-867B-47F9-87F3-A94E104858A4}"/>
    <hyperlink ref="A7" location="'1.2 Additional info source'!A1" display="'1.2 Additional info source'!A1" xr:uid="{134E9691-7C92-4F6B-8478-93A47598B3F5}"/>
    <hyperlink ref="A9" location="'1.2 Additional info source'!A1" display="'1.2 Additional info source'!A1" xr:uid="{91550E37-69A8-45E0-ABE2-89B8F272D61A}"/>
    <hyperlink ref="A11" location="'1.2 Additional info source'!A1" display="'1.2 Additional info source'!A1" xr:uid="{47115020-DA3E-49A1-81D9-5EBCB0D6100B}"/>
    <hyperlink ref="A13" location="'1.2 Additional info source'!A1" display="'1.2 Additional info source'!A1" xr:uid="{326E6A8B-620F-4417-A490-B0C727686367}"/>
    <hyperlink ref="A15" location="'1.2 Additional info source'!A1" display="'1.2 Additional info source'!A1" xr:uid="{1204FF18-3E80-4765-86E9-1CD53A90309D}"/>
    <hyperlink ref="A17" location="'1.2 Additional info source'!A1" display="'1.2 Additional info source'!A1" xr:uid="{CC6277CD-51A1-4741-9F4E-DE087DD15D07}"/>
    <hyperlink ref="A19" location="'1.2 Additional info source'!A1" display="'1.2 Additional info source'!A1" xr:uid="{D6F55861-7A56-4A85-B3DA-F5B60C615CC6}"/>
    <hyperlink ref="A21" location="'1.2 Additional info source'!A1" display="'1.2 Additional info source'!A1" xr:uid="{D059344B-0883-4315-AA0D-C0343CD0A74E}"/>
    <hyperlink ref="A23" location="'1.2 Additional info source'!A1" display="'1.2 Additional info source'!A1" xr:uid="{F724520C-8590-4424-9365-79559F253919}"/>
    <hyperlink ref="A25:B25" location="'17. E&amp;T'!A1" display="'17. E&amp;T'!A1" xr:uid="{10A6F5C3-7450-4DB0-96A6-C3AA42903ED7}"/>
    <hyperlink ref="A26:B26" location="'17. E&amp;T'!A1" display="'17. E&amp;T'!A1" xr:uid="{F0A711A7-01C3-4AC7-BD6F-F6E510720C80}"/>
    <hyperlink ref="A27:B27" location="'17. E&amp;T'!A1" display="'17. E&amp;T'!A1" xr:uid="{3A659C45-448C-4B84-AD99-0D4A38F727E6}"/>
    <hyperlink ref="A28:B28" location="'17. E&amp;T'!A1" display="'17. E&amp;T'!A1" xr:uid="{80237A8C-A49E-40F6-AFBC-0CC5CC1F5050}"/>
    <hyperlink ref="B25" location="'22. Other notes'!A1" display="Other notes" xr:uid="{666FC154-2D09-4527-B37E-A3DEEC23CD36}"/>
    <hyperlink ref="B26" location="'23. CM1 Medical Staff % split'!A1" display="CM1 Medical Staff % split" xr:uid="{7B57B328-64A8-4C2A-B361-ED255AC29890}"/>
    <hyperlink ref="B27" location="'24. CM1 Medical Staff reasoning'!A1" display="CM1 Medical Staff % reasoning" xr:uid="{413D09B0-6589-4434-A103-93D5EA589AEC}"/>
    <hyperlink ref="B28" location="'25. CM3 DNAs'!A1" display="CM3 DNAs" xr:uid="{5E5ADB1C-FE16-4E59-8271-4147BF158EB1}"/>
    <hyperlink ref="B29" location="'26. CM6 Critical Care'!A1" display="CM6 Critical Care" xr:uid="{1308FAC8-B59B-4CFC-93BE-DF9AE77FD89A}"/>
    <hyperlink ref="B30" location="'27. CM9 Cancer MDT meetings '!A1" display="CM9 Cancer MDT meetings" xr:uid="{3D6DE07E-22B1-43E2-85AD-3A31E02C3FDF}"/>
    <hyperlink ref="B31" location="'28. Covid19 Decision Log'!A1" display="Covid19 decision log" xr:uid="{0030E761-BCB5-4983-9FFD-7AC26889BA02}"/>
    <hyperlink ref="B32" location="'29. Superior matching rules'!A1" display="Superior matching rules" xr:uid="{58CB46E6-AF2F-42C2-99D7-1984524F549C}"/>
  </hyperlinks>
  <pageMargins left="0.70866141732283472" right="0.70866141732283472" top="0.74803149606299213" bottom="0.74803149606299213" header="0.31496062992125984" footer="0.31496062992125984"/>
  <pageSetup paperSize="9" scale="5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9999"/>
  </sheetPr>
  <dimension ref="A1:E18"/>
  <sheetViews>
    <sheetView workbookViewId="0">
      <selection activeCell="C22" sqref="C22"/>
    </sheetView>
  </sheetViews>
  <sheetFormatPr defaultColWidth="8.75" defaultRowHeight="14.25" x14ac:dyDescent="0.2"/>
  <cols>
    <col min="1" max="1" width="17.125" style="74" customWidth="1"/>
    <col min="2" max="2" width="28.5" style="74" customWidth="1"/>
    <col min="3" max="3" width="34.5" style="74" customWidth="1"/>
    <col min="4" max="4" width="22.75" style="76" customWidth="1"/>
    <col min="5" max="5" width="46.375" style="74" customWidth="1"/>
    <col min="6" max="16384" width="8.75" style="74"/>
  </cols>
  <sheetData>
    <row r="1" spans="1:5" x14ac:dyDescent="0.2">
      <c r="A1" s="129" t="s">
        <v>30</v>
      </c>
    </row>
    <row r="2" spans="1:5" ht="27" x14ac:dyDescent="0.2">
      <c r="A2" s="78" t="s">
        <v>361</v>
      </c>
    </row>
    <row r="4" spans="1:5" ht="15" x14ac:dyDescent="0.2">
      <c r="A4" s="79" t="s">
        <v>358</v>
      </c>
    </row>
    <row r="5" spans="1:5" ht="15.75" x14ac:dyDescent="0.2">
      <c r="A5" s="79" t="s">
        <v>367</v>
      </c>
    </row>
    <row r="6" spans="1:5" ht="15" x14ac:dyDescent="0.2">
      <c r="A6" s="79"/>
    </row>
    <row r="7" spans="1:5" ht="31.5" x14ac:dyDescent="0.2">
      <c r="A7" s="193" t="s">
        <v>159</v>
      </c>
      <c r="B7" s="193" t="s">
        <v>156</v>
      </c>
      <c r="C7" s="193" t="s">
        <v>161</v>
      </c>
      <c r="D7" s="193" t="s">
        <v>160</v>
      </c>
      <c r="E7" s="211" t="s">
        <v>165</v>
      </c>
    </row>
    <row r="8" spans="1:5" s="77" customFormat="1" ht="30" x14ac:dyDescent="0.2">
      <c r="A8" s="113">
        <v>43317</v>
      </c>
      <c r="B8" s="69" t="s">
        <v>162</v>
      </c>
      <c r="C8" s="69" t="s">
        <v>163</v>
      </c>
      <c r="D8" s="69">
        <v>6</v>
      </c>
      <c r="E8" s="69" t="s">
        <v>164</v>
      </c>
    </row>
    <row r="9" spans="1:5" s="77" customFormat="1" ht="15" x14ac:dyDescent="0.2">
      <c r="A9" s="69"/>
      <c r="B9" s="69"/>
      <c r="C9" s="69"/>
      <c r="D9" s="69"/>
      <c r="E9" s="69"/>
    </row>
    <row r="10" spans="1:5" s="77" customFormat="1" ht="15" x14ac:dyDescent="0.2">
      <c r="A10" s="69"/>
      <c r="B10" s="69"/>
      <c r="C10" s="69"/>
      <c r="D10" s="69"/>
      <c r="E10" s="69"/>
    </row>
    <row r="11" spans="1:5" s="77" customFormat="1" ht="15" x14ac:dyDescent="0.2">
      <c r="A11" s="69"/>
      <c r="B11" s="69"/>
      <c r="C11" s="69"/>
      <c r="D11" s="69"/>
      <c r="E11" s="69"/>
    </row>
    <row r="12" spans="1:5" s="77" customFormat="1" ht="15" x14ac:dyDescent="0.2">
      <c r="A12" s="69"/>
      <c r="B12" s="69"/>
      <c r="C12" s="69"/>
      <c r="D12" s="69"/>
      <c r="E12" s="69"/>
    </row>
    <row r="13" spans="1:5" s="77" customFormat="1" ht="15" x14ac:dyDescent="0.2">
      <c r="A13" s="69"/>
      <c r="B13" s="69"/>
      <c r="C13" s="69"/>
      <c r="D13" s="69"/>
      <c r="E13" s="69"/>
    </row>
    <row r="14" spans="1:5" s="77" customFormat="1" ht="15" x14ac:dyDescent="0.2">
      <c r="A14" s="69"/>
      <c r="B14" s="69"/>
      <c r="C14" s="69"/>
      <c r="D14" s="69"/>
      <c r="E14" s="69"/>
    </row>
    <row r="15" spans="1:5" s="77" customFormat="1" ht="15" x14ac:dyDescent="0.2">
      <c r="A15" s="69"/>
      <c r="B15" s="69"/>
      <c r="C15" s="69"/>
      <c r="D15" s="69"/>
      <c r="E15" s="69"/>
    </row>
    <row r="16" spans="1:5" s="77" customFormat="1" ht="15" x14ac:dyDescent="0.2">
      <c r="A16" s="69"/>
      <c r="B16" s="69"/>
      <c r="C16" s="69"/>
      <c r="D16" s="69"/>
      <c r="E16" s="69"/>
    </row>
    <row r="17" spans="1:5" s="77" customFormat="1" ht="15" x14ac:dyDescent="0.2">
      <c r="A17" s="69"/>
      <c r="B17" s="69"/>
      <c r="C17" s="69"/>
      <c r="D17" s="69"/>
      <c r="E17" s="69"/>
    </row>
    <row r="18" spans="1:5" ht="15" x14ac:dyDescent="0.2">
      <c r="A18" s="69"/>
      <c r="B18" s="69"/>
      <c r="C18" s="69"/>
      <c r="D18" s="69"/>
      <c r="E18" s="69"/>
    </row>
  </sheetData>
  <hyperlinks>
    <hyperlink ref="A1" location="Contents!A1" display="Contents" xr:uid="{DB0865BB-E590-4B4B-B38D-F39398290E0A}"/>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E7AC-F484-47FA-9791-1681804C69EC}">
  <sheetPr>
    <tabColor rgb="FF009999"/>
    <pageSetUpPr fitToPage="1"/>
  </sheetPr>
  <dimension ref="A1:P19"/>
  <sheetViews>
    <sheetView showGridLines="0" zoomScaleNormal="100" workbookViewId="0">
      <selection activeCell="E28" sqref="E28"/>
    </sheetView>
  </sheetViews>
  <sheetFormatPr defaultRowHeight="14.25" x14ac:dyDescent="0.2"/>
  <cols>
    <col min="1" max="1" width="23.625" customWidth="1"/>
    <col min="2" max="2" width="23" customWidth="1"/>
    <col min="3" max="3" width="24.375" customWidth="1"/>
    <col min="4" max="4" width="23.375" customWidth="1"/>
    <col min="5" max="5" width="21" customWidth="1"/>
    <col min="6" max="6" width="21.5" customWidth="1"/>
    <col min="7" max="7" width="19.375" customWidth="1"/>
    <col min="8" max="8" width="15" customWidth="1"/>
    <col min="10" max="10" width="12" customWidth="1"/>
    <col min="11" max="11" width="12.875" customWidth="1"/>
    <col min="12" max="12" width="11.375" customWidth="1"/>
    <col min="13" max="13" width="11.25" customWidth="1"/>
    <col min="14" max="14" width="11.375" customWidth="1"/>
    <col min="15" max="15" width="11.25" customWidth="1"/>
    <col min="16" max="16" width="27" customWidth="1"/>
  </cols>
  <sheetData>
    <row r="1" spans="1:16" ht="27" x14ac:dyDescent="0.2">
      <c r="A1" s="140" t="s">
        <v>30</v>
      </c>
      <c r="B1" s="3"/>
    </row>
    <row r="2" spans="1:16" ht="27" customHeight="1" x14ac:dyDescent="0.2">
      <c r="A2" s="111" t="s">
        <v>776</v>
      </c>
      <c r="B2" s="163"/>
      <c r="C2" s="164"/>
      <c r="D2" s="164"/>
      <c r="E2" s="164"/>
    </row>
    <row r="4" spans="1:16" ht="15" x14ac:dyDescent="0.2">
      <c r="A4" s="43" t="s">
        <v>777</v>
      </c>
      <c r="B4" s="8"/>
    </row>
    <row r="5" spans="1:16" ht="15" x14ac:dyDescent="0.2">
      <c r="A5" s="8"/>
      <c r="B5" s="8"/>
    </row>
    <row r="6" spans="1:16" s="165" customFormat="1" ht="47.25" x14ac:dyDescent="0.2">
      <c r="A6" s="204" t="s">
        <v>778</v>
      </c>
      <c r="B6" s="205" t="s">
        <v>25</v>
      </c>
      <c r="C6" s="204" t="s">
        <v>779</v>
      </c>
      <c r="D6" s="204" t="s">
        <v>2</v>
      </c>
      <c r="E6" s="204" t="s">
        <v>780</v>
      </c>
      <c r="F6" s="204" t="s">
        <v>781</v>
      </c>
      <c r="G6" s="212" t="s">
        <v>782</v>
      </c>
      <c r="H6" s="212" t="s">
        <v>783</v>
      </c>
      <c r="I6" s="212" t="s">
        <v>784</v>
      </c>
      <c r="J6" s="212" t="s">
        <v>785</v>
      </c>
      <c r="K6" s="212" t="s">
        <v>786</v>
      </c>
      <c r="L6" s="212" t="s">
        <v>787</v>
      </c>
      <c r="M6" s="212" t="s">
        <v>788</v>
      </c>
      <c r="N6" s="212" t="s">
        <v>789</v>
      </c>
      <c r="O6" s="212" t="s">
        <v>790</v>
      </c>
      <c r="P6" s="213" t="s">
        <v>791</v>
      </c>
    </row>
    <row r="7" spans="1:16" ht="16.5" customHeight="1" x14ac:dyDescent="0.2">
      <c r="A7" s="166"/>
      <c r="B7" s="166"/>
      <c r="C7" s="167"/>
      <c r="D7" s="167"/>
      <c r="E7" s="167"/>
      <c r="F7" s="167"/>
      <c r="G7" s="168"/>
      <c r="H7" s="168"/>
      <c r="I7" s="168"/>
      <c r="J7" s="168"/>
      <c r="K7" s="168"/>
      <c r="L7" s="168"/>
      <c r="M7" s="168"/>
      <c r="N7" s="168"/>
      <c r="O7" s="168"/>
      <c r="P7" s="168"/>
    </row>
    <row r="8" spans="1:16" ht="15.75" customHeight="1" x14ac:dyDescent="0.2">
      <c r="A8" s="166"/>
      <c r="B8" s="166"/>
      <c r="C8" s="167"/>
      <c r="D8" s="167"/>
      <c r="E8" s="167"/>
      <c r="F8" s="167"/>
      <c r="G8" s="168"/>
      <c r="H8" s="168"/>
      <c r="I8" s="168"/>
      <c r="J8" s="168"/>
      <c r="K8" s="168"/>
      <c r="L8" s="168"/>
      <c r="M8" s="168"/>
      <c r="N8" s="168"/>
      <c r="O8" s="168"/>
      <c r="P8" s="168"/>
    </row>
    <row r="9" spans="1:16" ht="16.5" customHeight="1" x14ac:dyDescent="0.2">
      <c r="A9" s="166"/>
      <c r="B9" s="166"/>
      <c r="C9" s="167"/>
      <c r="D9" s="167"/>
      <c r="E9" s="167"/>
      <c r="F9" s="167"/>
      <c r="G9" s="168"/>
      <c r="H9" s="168"/>
      <c r="I9" s="168"/>
      <c r="J9" s="168"/>
      <c r="K9" s="168"/>
      <c r="L9" s="168"/>
      <c r="M9" s="168"/>
      <c r="N9" s="168"/>
      <c r="O9" s="168"/>
      <c r="P9" s="168"/>
    </row>
    <row r="10" spans="1:16" ht="15" x14ac:dyDescent="0.2">
      <c r="A10" s="169"/>
      <c r="B10" s="169"/>
      <c r="C10" s="170"/>
      <c r="D10" s="170"/>
      <c r="E10" s="170"/>
      <c r="F10" s="167"/>
      <c r="G10" s="168"/>
      <c r="H10" s="168"/>
      <c r="I10" s="168"/>
      <c r="J10" s="168"/>
      <c r="K10" s="168"/>
      <c r="L10" s="168"/>
      <c r="M10" s="168"/>
      <c r="N10" s="168"/>
      <c r="O10" s="168"/>
      <c r="P10" s="168"/>
    </row>
    <row r="11" spans="1:16" ht="15" x14ac:dyDescent="0.2">
      <c r="A11" s="166"/>
      <c r="B11" s="166"/>
      <c r="C11" s="167"/>
      <c r="D11" s="167"/>
      <c r="E11" s="167"/>
      <c r="F11" s="167"/>
      <c r="G11" s="168"/>
      <c r="H11" s="168"/>
      <c r="I11" s="168"/>
      <c r="J11" s="168"/>
      <c r="K11" s="168"/>
      <c r="L11" s="168"/>
      <c r="M11" s="168"/>
      <c r="N11" s="168"/>
      <c r="O11" s="168"/>
      <c r="P11" s="168"/>
    </row>
    <row r="12" spans="1:16" ht="15" x14ac:dyDescent="0.2">
      <c r="A12" s="166"/>
      <c r="B12" s="166"/>
      <c r="C12" s="167"/>
      <c r="D12" s="167"/>
      <c r="E12" s="167"/>
      <c r="F12" s="167"/>
      <c r="G12" s="168"/>
      <c r="H12" s="168"/>
      <c r="I12" s="168"/>
      <c r="J12" s="168"/>
      <c r="K12" s="168"/>
      <c r="L12" s="168"/>
      <c r="M12" s="168"/>
      <c r="N12" s="168"/>
      <c r="O12" s="168"/>
      <c r="P12" s="168"/>
    </row>
    <row r="13" spans="1:16" ht="15" x14ac:dyDescent="0.2">
      <c r="A13" s="166"/>
      <c r="B13" s="166"/>
      <c r="C13" s="167"/>
      <c r="D13" s="167"/>
      <c r="E13" s="167"/>
      <c r="F13" s="167"/>
      <c r="G13" s="168"/>
      <c r="H13" s="168"/>
      <c r="I13" s="168"/>
      <c r="J13" s="168"/>
      <c r="K13" s="168"/>
      <c r="L13" s="168"/>
      <c r="M13" s="168"/>
      <c r="N13" s="168"/>
      <c r="O13" s="168"/>
      <c r="P13" s="168"/>
    </row>
    <row r="14" spans="1:16" ht="15" x14ac:dyDescent="0.2">
      <c r="A14" s="166"/>
      <c r="B14" s="166"/>
      <c r="C14" s="167"/>
      <c r="D14" s="167"/>
      <c r="E14" s="167"/>
      <c r="F14" s="167"/>
      <c r="G14" s="168"/>
      <c r="H14" s="168"/>
      <c r="I14" s="168"/>
      <c r="J14" s="168"/>
      <c r="K14" s="168"/>
      <c r="L14" s="168"/>
      <c r="M14" s="168"/>
      <c r="N14" s="168"/>
      <c r="O14" s="168"/>
      <c r="P14" s="168"/>
    </row>
    <row r="15" spans="1:16" ht="15" x14ac:dyDescent="0.2">
      <c r="A15" s="166"/>
      <c r="B15" s="166"/>
      <c r="C15" s="167"/>
      <c r="D15" s="167"/>
      <c r="E15" s="167"/>
      <c r="F15" s="167"/>
      <c r="G15" s="168"/>
      <c r="H15" s="168"/>
      <c r="I15" s="168"/>
      <c r="J15" s="168"/>
      <c r="K15" s="168"/>
      <c r="L15" s="168"/>
      <c r="M15" s="168"/>
      <c r="N15" s="168"/>
      <c r="O15" s="168"/>
      <c r="P15" s="168"/>
    </row>
    <row r="16" spans="1:16" ht="15" x14ac:dyDescent="0.2">
      <c r="A16" s="166"/>
      <c r="B16" s="166"/>
      <c r="C16" s="167"/>
      <c r="D16" s="167"/>
      <c r="E16" s="167"/>
      <c r="F16" s="167"/>
      <c r="G16" s="168"/>
      <c r="H16" s="168"/>
      <c r="I16" s="168"/>
      <c r="J16" s="168"/>
      <c r="K16" s="168"/>
      <c r="L16" s="168"/>
      <c r="M16" s="168"/>
      <c r="N16" s="168"/>
      <c r="O16" s="168"/>
      <c r="P16" s="168"/>
    </row>
    <row r="17" spans="1:16" ht="15" x14ac:dyDescent="0.2">
      <c r="A17" s="166"/>
      <c r="B17" s="166"/>
      <c r="C17" s="167"/>
      <c r="D17" s="167"/>
      <c r="E17" s="167"/>
      <c r="F17" s="167"/>
      <c r="G17" s="168"/>
      <c r="H17" s="168"/>
      <c r="I17" s="168"/>
      <c r="J17" s="168"/>
      <c r="K17" s="168"/>
      <c r="L17" s="168"/>
      <c r="M17" s="168"/>
      <c r="N17" s="168"/>
      <c r="O17" s="168"/>
      <c r="P17" s="168"/>
    </row>
    <row r="18" spans="1:16" ht="15" x14ac:dyDescent="0.2">
      <c r="A18" s="166"/>
      <c r="B18" s="166"/>
      <c r="C18" s="167"/>
      <c r="D18" s="167"/>
      <c r="E18" s="167"/>
      <c r="F18" s="167"/>
      <c r="G18" s="168"/>
      <c r="H18" s="168"/>
      <c r="I18" s="168"/>
      <c r="J18" s="168"/>
      <c r="K18" s="168"/>
      <c r="L18" s="168"/>
      <c r="M18" s="168"/>
      <c r="N18" s="168"/>
      <c r="O18" s="168"/>
      <c r="P18" s="168"/>
    </row>
    <row r="19" spans="1:16" ht="15" x14ac:dyDescent="0.2">
      <c r="A19" s="166"/>
      <c r="B19" s="166"/>
      <c r="C19" s="167"/>
      <c r="D19" s="167"/>
      <c r="E19" s="167"/>
      <c r="F19" s="167"/>
      <c r="G19" s="168"/>
      <c r="H19" s="168"/>
      <c r="I19" s="168"/>
      <c r="J19" s="168"/>
      <c r="K19" s="168"/>
      <c r="L19" s="168"/>
      <c r="M19" s="168"/>
      <c r="N19" s="168"/>
      <c r="O19" s="168"/>
      <c r="P19" s="168"/>
    </row>
  </sheetData>
  <hyperlinks>
    <hyperlink ref="A1" location="Contents!A1" display="Contents" xr:uid="{B6E9CE29-18A3-4090-8E5D-E8FCFFC76DDE}"/>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tabColor theme="9"/>
    <pageSetUpPr fitToPage="1"/>
  </sheetPr>
  <dimension ref="A1:L45"/>
  <sheetViews>
    <sheetView showGridLines="0" zoomScaleNormal="100" workbookViewId="0">
      <selection activeCell="D18" sqref="D18"/>
    </sheetView>
  </sheetViews>
  <sheetFormatPr defaultRowHeight="14.25" x14ac:dyDescent="0.2"/>
  <cols>
    <col min="1" max="1" width="27.625" customWidth="1"/>
    <col min="2" max="2" width="22.5" customWidth="1"/>
    <col min="3" max="3" width="18.875" customWidth="1"/>
    <col min="4" max="4" width="17.375" customWidth="1"/>
    <col min="5" max="5" width="19.25" customWidth="1"/>
    <col min="6" max="6" width="18.75" customWidth="1"/>
    <col min="7" max="8" width="19.5" customWidth="1"/>
    <col min="9" max="9" width="19" customWidth="1"/>
    <col min="10" max="10" width="16.875" customWidth="1"/>
    <col min="11" max="11" width="23" customWidth="1"/>
    <col min="12" max="12" width="39.25" customWidth="1"/>
  </cols>
  <sheetData>
    <row r="1" spans="1:12" x14ac:dyDescent="0.2">
      <c r="A1" s="140" t="s">
        <v>30</v>
      </c>
    </row>
    <row r="2" spans="1:12" ht="27" x14ac:dyDescent="0.2">
      <c r="A2" s="111" t="s">
        <v>362</v>
      </c>
    </row>
    <row r="4" spans="1:12" ht="15" x14ac:dyDescent="0.2">
      <c r="A4" s="43" t="s">
        <v>345</v>
      </c>
    </row>
    <row r="5" spans="1:12" ht="15" x14ac:dyDescent="0.2">
      <c r="A5" s="43" t="s">
        <v>61</v>
      </c>
    </row>
    <row r="7" spans="1:12" ht="42.75" customHeight="1" x14ac:dyDescent="0.2">
      <c r="A7" s="214" t="s">
        <v>346</v>
      </c>
      <c r="B7" s="215" t="s">
        <v>13</v>
      </c>
      <c r="C7" s="215" t="s">
        <v>17</v>
      </c>
      <c r="D7" s="215" t="s">
        <v>347</v>
      </c>
      <c r="E7" s="215" t="s">
        <v>348</v>
      </c>
      <c r="F7" s="215" t="s">
        <v>349</v>
      </c>
      <c r="G7" s="215" t="s">
        <v>350</v>
      </c>
      <c r="H7" s="215" t="s">
        <v>352</v>
      </c>
      <c r="I7" s="215" t="s">
        <v>14</v>
      </c>
      <c r="J7" s="215" t="s">
        <v>16</v>
      </c>
      <c r="K7" s="215" t="s">
        <v>15</v>
      </c>
      <c r="L7" s="216" t="s">
        <v>351</v>
      </c>
    </row>
    <row r="8" spans="1:12" ht="15" x14ac:dyDescent="0.2">
      <c r="A8" s="29"/>
      <c r="B8" s="30"/>
      <c r="C8" s="30"/>
      <c r="D8" s="30"/>
      <c r="E8" s="30"/>
      <c r="F8" s="30"/>
      <c r="G8" s="30"/>
      <c r="H8" s="30"/>
      <c r="I8" s="30"/>
      <c r="J8" s="30"/>
      <c r="K8" s="30"/>
      <c r="L8" s="45"/>
    </row>
    <row r="9" spans="1:12" ht="15" x14ac:dyDescent="0.2">
      <c r="A9" s="42"/>
      <c r="B9" s="6"/>
      <c r="C9" s="6"/>
      <c r="D9" s="6"/>
      <c r="E9" s="6"/>
      <c r="F9" s="6"/>
      <c r="G9" s="6"/>
      <c r="H9" s="6"/>
      <c r="I9" s="6"/>
      <c r="J9" s="6"/>
      <c r="K9" s="6"/>
      <c r="L9" s="44"/>
    </row>
    <row r="10" spans="1:12" ht="15" x14ac:dyDescent="0.2">
      <c r="A10" s="29"/>
      <c r="B10" s="30"/>
      <c r="C10" s="30"/>
      <c r="D10" s="6"/>
      <c r="E10" s="6"/>
      <c r="F10" s="6"/>
      <c r="G10" s="6"/>
      <c r="H10" s="6"/>
      <c r="I10" s="6"/>
      <c r="J10" s="6"/>
      <c r="K10" s="6"/>
      <c r="L10" s="44"/>
    </row>
    <row r="11" spans="1:12" ht="15" x14ac:dyDescent="0.2">
      <c r="A11" s="29"/>
      <c r="B11" s="30"/>
      <c r="C11" s="30"/>
      <c r="D11" s="6"/>
      <c r="E11" s="6"/>
      <c r="F11" s="6"/>
      <c r="G11" s="6"/>
      <c r="H11" s="6"/>
      <c r="I11" s="6"/>
      <c r="J11" s="6"/>
      <c r="K11" s="6"/>
      <c r="L11" s="44"/>
    </row>
    <row r="12" spans="1:12" ht="15" x14ac:dyDescent="0.2">
      <c r="A12" s="29"/>
      <c r="B12" s="30"/>
      <c r="C12" s="30"/>
      <c r="D12" s="6"/>
      <c r="E12" s="6"/>
      <c r="F12" s="6"/>
      <c r="G12" s="6"/>
      <c r="H12" s="6"/>
      <c r="I12" s="6"/>
      <c r="J12" s="6"/>
      <c r="K12" s="6"/>
      <c r="L12" s="44"/>
    </row>
    <row r="13" spans="1:12" ht="15" x14ac:dyDescent="0.2">
      <c r="A13" s="29"/>
      <c r="B13" s="30"/>
      <c r="C13" s="30"/>
      <c r="D13" s="6"/>
      <c r="E13" s="6"/>
      <c r="F13" s="6"/>
      <c r="G13" s="6"/>
      <c r="H13" s="6"/>
      <c r="I13" s="6"/>
      <c r="J13" s="6"/>
      <c r="K13" s="6"/>
      <c r="L13" s="44"/>
    </row>
    <row r="14" spans="1:12" ht="15" x14ac:dyDescent="0.2">
      <c r="A14" s="29"/>
      <c r="B14" s="30"/>
      <c r="C14" s="30"/>
      <c r="D14" s="6"/>
      <c r="E14" s="6"/>
      <c r="F14" s="6"/>
      <c r="G14" s="6"/>
      <c r="H14" s="6"/>
      <c r="I14" s="6"/>
      <c r="J14" s="6"/>
      <c r="K14" s="6"/>
      <c r="L14" s="44"/>
    </row>
    <row r="15" spans="1:12" ht="15" x14ac:dyDescent="0.2">
      <c r="A15" s="29"/>
      <c r="B15" s="30"/>
      <c r="C15" s="30"/>
      <c r="D15" s="6"/>
      <c r="E15" s="6"/>
      <c r="F15" s="6"/>
      <c r="G15" s="6"/>
      <c r="H15" s="6"/>
      <c r="I15" s="6"/>
      <c r="J15" s="6"/>
      <c r="K15" s="6"/>
      <c r="L15" s="44"/>
    </row>
    <row r="16" spans="1:12" ht="15" x14ac:dyDescent="0.2">
      <c r="A16" s="29"/>
      <c r="B16" s="30"/>
      <c r="C16" s="30"/>
      <c r="D16" s="6"/>
      <c r="E16" s="6"/>
      <c r="F16" s="6"/>
      <c r="G16" s="6"/>
      <c r="H16" s="6"/>
      <c r="I16" s="6"/>
      <c r="J16" s="6"/>
      <c r="K16" s="6"/>
      <c r="L16" s="44"/>
    </row>
    <row r="17" spans="1:12" ht="15" x14ac:dyDescent="0.2">
      <c r="A17" s="46"/>
      <c r="B17" s="46"/>
      <c r="C17" s="46"/>
      <c r="D17" s="18"/>
      <c r="E17" s="18"/>
      <c r="F17" s="18"/>
      <c r="G17" s="18"/>
      <c r="H17" s="18"/>
      <c r="I17" s="18"/>
      <c r="J17" s="18"/>
      <c r="K17" s="18"/>
      <c r="L17" s="18"/>
    </row>
    <row r="18" spans="1:12" ht="15" x14ac:dyDescent="0.2">
      <c r="A18" s="46"/>
      <c r="B18" s="46"/>
      <c r="C18" s="46"/>
      <c r="D18" s="18"/>
      <c r="E18" s="18"/>
      <c r="F18" s="18"/>
      <c r="G18" s="18"/>
      <c r="H18" s="18"/>
      <c r="I18" s="18"/>
      <c r="J18" s="18"/>
      <c r="K18" s="18"/>
      <c r="L18" s="18"/>
    </row>
    <row r="19" spans="1:12" ht="15" x14ac:dyDescent="0.2">
      <c r="A19" s="46"/>
      <c r="B19" s="46"/>
      <c r="C19" s="46"/>
      <c r="D19" s="18"/>
      <c r="E19" s="18"/>
      <c r="F19" s="18"/>
      <c r="G19" s="18"/>
      <c r="H19" s="18"/>
      <c r="I19" s="18"/>
      <c r="J19" s="18"/>
      <c r="K19" s="18"/>
      <c r="L19" s="18"/>
    </row>
    <row r="20" spans="1:12" ht="15" x14ac:dyDescent="0.2">
      <c r="A20" s="46"/>
      <c r="B20" s="46"/>
      <c r="C20" s="46"/>
      <c r="D20" s="18"/>
      <c r="E20" s="18"/>
      <c r="F20" s="18"/>
      <c r="G20" s="18"/>
      <c r="H20" s="18"/>
      <c r="I20" s="18"/>
      <c r="J20" s="18"/>
      <c r="K20" s="18"/>
      <c r="L20" s="18"/>
    </row>
    <row r="21" spans="1:12" ht="15" x14ac:dyDescent="0.2">
      <c r="A21" s="46"/>
      <c r="B21" s="46"/>
      <c r="C21" s="46"/>
      <c r="D21" s="18"/>
      <c r="E21" s="18"/>
      <c r="F21" s="18"/>
      <c r="G21" s="18"/>
      <c r="H21" s="18"/>
      <c r="I21" s="18"/>
      <c r="J21" s="18"/>
      <c r="K21" s="18"/>
      <c r="L21" s="18"/>
    </row>
    <row r="22" spans="1:12" ht="15" x14ac:dyDescent="0.2">
      <c r="A22" s="46"/>
      <c r="B22" s="46"/>
      <c r="C22" s="46"/>
      <c r="D22" s="18"/>
      <c r="E22" s="18"/>
      <c r="F22" s="18"/>
      <c r="G22" s="18"/>
      <c r="H22" s="18"/>
      <c r="I22" s="18"/>
      <c r="J22" s="18"/>
      <c r="K22" s="18"/>
      <c r="L22" s="18"/>
    </row>
    <row r="23" spans="1:12" ht="15" x14ac:dyDescent="0.2">
      <c r="A23" s="46"/>
      <c r="B23" s="46"/>
      <c r="C23" s="46"/>
      <c r="D23" s="18"/>
      <c r="E23" s="18"/>
      <c r="F23" s="18"/>
      <c r="G23" s="18"/>
      <c r="H23" s="18"/>
      <c r="I23" s="18"/>
      <c r="J23" s="18"/>
      <c r="K23" s="18"/>
      <c r="L23" s="18"/>
    </row>
    <row r="24" spans="1:12" ht="15" x14ac:dyDescent="0.2">
      <c r="A24" s="46"/>
      <c r="B24" s="46"/>
      <c r="C24" s="46"/>
      <c r="D24" s="18"/>
      <c r="E24" s="18"/>
      <c r="F24" s="18"/>
      <c r="G24" s="18"/>
      <c r="H24" s="18"/>
      <c r="I24" s="18"/>
      <c r="J24" s="18"/>
      <c r="K24" s="18"/>
      <c r="L24" s="18"/>
    </row>
    <row r="25" spans="1:12" ht="15" x14ac:dyDescent="0.2">
      <c r="A25" s="46"/>
      <c r="B25" s="46"/>
      <c r="C25" s="46"/>
      <c r="D25" s="18"/>
      <c r="E25" s="18"/>
      <c r="F25" s="18"/>
      <c r="G25" s="18"/>
      <c r="H25" s="18"/>
      <c r="I25" s="18"/>
      <c r="J25" s="18"/>
      <c r="K25" s="18"/>
      <c r="L25" s="18"/>
    </row>
    <row r="26" spans="1:12" ht="15" x14ac:dyDescent="0.2">
      <c r="A26" s="46"/>
      <c r="B26" s="46"/>
      <c r="C26" s="46"/>
      <c r="D26" s="18"/>
      <c r="E26" s="18"/>
      <c r="F26" s="18"/>
      <c r="G26" s="18"/>
      <c r="H26" s="18"/>
      <c r="I26" s="18"/>
      <c r="J26" s="18"/>
      <c r="K26" s="18"/>
      <c r="L26" s="18"/>
    </row>
    <row r="27" spans="1:12" ht="15" x14ac:dyDescent="0.2">
      <c r="A27" s="46"/>
      <c r="B27" s="46"/>
      <c r="C27" s="46"/>
      <c r="D27" s="18"/>
      <c r="E27" s="18"/>
      <c r="F27" s="18"/>
      <c r="G27" s="18"/>
      <c r="H27" s="18"/>
      <c r="I27" s="18"/>
      <c r="J27" s="18"/>
      <c r="K27" s="18"/>
      <c r="L27" s="18"/>
    </row>
    <row r="28" spans="1:12" ht="15" x14ac:dyDescent="0.2">
      <c r="A28" s="46"/>
      <c r="B28" s="46"/>
      <c r="C28" s="46"/>
      <c r="D28" s="18"/>
      <c r="E28" s="18"/>
      <c r="F28" s="18"/>
      <c r="G28" s="18"/>
      <c r="H28" s="18"/>
      <c r="I28" s="18"/>
      <c r="J28" s="18"/>
      <c r="K28" s="18"/>
      <c r="L28" s="18"/>
    </row>
    <row r="29" spans="1:12" ht="15" x14ac:dyDescent="0.2">
      <c r="A29" s="46"/>
      <c r="B29" s="46"/>
      <c r="C29" s="46"/>
      <c r="D29" s="18"/>
      <c r="E29" s="18"/>
      <c r="F29" s="18"/>
      <c r="G29" s="18"/>
      <c r="H29" s="18"/>
      <c r="I29" s="18"/>
      <c r="J29" s="18"/>
      <c r="K29" s="18"/>
      <c r="L29" s="18"/>
    </row>
    <row r="30" spans="1:12" ht="15" x14ac:dyDescent="0.2">
      <c r="A30" s="46"/>
      <c r="B30" s="46"/>
      <c r="C30" s="46"/>
      <c r="D30" s="18"/>
      <c r="E30" s="18"/>
      <c r="F30" s="18"/>
      <c r="G30" s="18"/>
      <c r="H30" s="18"/>
      <c r="I30" s="18"/>
      <c r="J30" s="18"/>
      <c r="K30" s="18"/>
      <c r="L30" s="18"/>
    </row>
    <row r="31" spans="1:12" ht="15" x14ac:dyDescent="0.2">
      <c r="A31" s="46"/>
      <c r="B31" s="46"/>
      <c r="C31" s="46"/>
      <c r="D31" s="18"/>
      <c r="E31" s="18"/>
      <c r="F31" s="18"/>
      <c r="G31" s="18"/>
      <c r="H31" s="18"/>
      <c r="I31" s="18"/>
      <c r="J31" s="18"/>
      <c r="K31" s="18"/>
      <c r="L31" s="18"/>
    </row>
    <row r="32" spans="1:12" ht="15" x14ac:dyDescent="0.2">
      <c r="A32" s="46"/>
      <c r="B32" s="46"/>
      <c r="C32" s="46"/>
      <c r="D32" s="18"/>
      <c r="E32" s="18"/>
      <c r="F32" s="18"/>
      <c r="G32" s="18"/>
      <c r="H32" s="18"/>
      <c r="I32" s="18"/>
      <c r="J32" s="18"/>
      <c r="K32" s="18"/>
      <c r="L32" s="18"/>
    </row>
    <row r="33" spans="1:12" ht="15" x14ac:dyDescent="0.2">
      <c r="A33" s="46"/>
      <c r="B33" s="46"/>
      <c r="C33" s="46"/>
      <c r="D33" s="18"/>
      <c r="E33" s="18"/>
      <c r="F33" s="18"/>
      <c r="G33" s="18"/>
      <c r="H33" s="18"/>
      <c r="I33" s="18"/>
      <c r="J33" s="18"/>
      <c r="K33" s="18"/>
      <c r="L33" s="18"/>
    </row>
    <row r="34" spans="1:12" ht="15" x14ac:dyDescent="0.2">
      <c r="A34" s="46"/>
      <c r="B34" s="46"/>
      <c r="C34" s="46"/>
      <c r="D34" s="18"/>
      <c r="E34" s="18"/>
      <c r="F34" s="18"/>
      <c r="G34" s="18"/>
      <c r="H34" s="18"/>
      <c r="I34" s="18"/>
      <c r="J34" s="18"/>
      <c r="K34" s="18"/>
      <c r="L34" s="18"/>
    </row>
    <row r="35" spans="1:12" ht="15" x14ac:dyDescent="0.2">
      <c r="A35" s="46"/>
      <c r="B35" s="46"/>
      <c r="C35" s="46"/>
      <c r="D35" s="18"/>
      <c r="E35" s="18"/>
      <c r="F35" s="18"/>
      <c r="G35" s="18"/>
      <c r="H35" s="18"/>
      <c r="I35" s="18"/>
      <c r="J35" s="18"/>
      <c r="K35" s="18"/>
      <c r="L35" s="18"/>
    </row>
    <row r="36" spans="1:12" ht="15" x14ac:dyDescent="0.2">
      <c r="A36" s="46"/>
      <c r="B36" s="46"/>
      <c r="C36" s="46"/>
      <c r="D36" s="18"/>
      <c r="E36" s="18"/>
      <c r="F36" s="18"/>
      <c r="G36" s="18"/>
      <c r="H36" s="18"/>
      <c r="I36" s="18"/>
      <c r="J36" s="18"/>
      <c r="K36" s="18"/>
      <c r="L36" s="18"/>
    </row>
    <row r="37" spans="1:12" ht="15" x14ac:dyDescent="0.2">
      <c r="A37" s="46"/>
      <c r="B37" s="46"/>
      <c r="C37" s="46"/>
      <c r="D37" s="18"/>
      <c r="E37" s="18"/>
      <c r="F37" s="18"/>
      <c r="G37" s="18"/>
      <c r="H37" s="18"/>
      <c r="I37" s="18"/>
      <c r="J37" s="18"/>
      <c r="K37" s="18"/>
      <c r="L37" s="18"/>
    </row>
    <row r="38" spans="1:12" ht="15" x14ac:dyDescent="0.2">
      <c r="A38" s="46"/>
      <c r="B38" s="46"/>
      <c r="C38" s="46"/>
      <c r="D38" s="46"/>
      <c r="E38" s="46"/>
      <c r="F38" s="46"/>
      <c r="G38" s="46"/>
      <c r="H38" s="46"/>
      <c r="I38" s="46"/>
      <c r="J38" s="46"/>
      <c r="K38" s="46"/>
      <c r="L38" s="46"/>
    </row>
    <row r="39" spans="1:12" ht="15" x14ac:dyDescent="0.2">
      <c r="A39" s="46"/>
      <c r="B39" s="46"/>
      <c r="C39" s="46"/>
      <c r="D39" s="46"/>
      <c r="E39" s="46"/>
      <c r="F39" s="46"/>
      <c r="G39" s="46"/>
      <c r="H39" s="46"/>
      <c r="I39" s="46"/>
      <c r="J39" s="46"/>
      <c r="K39" s="46"/>
      <c r="L39" s="46"/>
    </row>
    <row r="40" spans="1:12" ht="15" x14ac:dyDescent="0.2">
      <c r="A40" s="46"/>
      <c r="B40" s="46"/>
      <c r="C40" s="46"/>
      <c r="D40" s="46"/>
      <c r="E40" s="46"/>
      <c r="F40" s="46"/>
      <c r="G40" s="46"/>
      <c r="H40" s="46"/>
      <c r="I40" s="46"/>
      <c r="J40" s="46"/>
      <c r="K40" s="46"/>
      <c r="L40" s="46"/>
    </row>
    <row r="41" spans="1:12" ht="15" x14ac:dyDescent="0.2">
      <c r="A41" s="46"/>
      <c r="B41" s="46"/>
      <c r="C41" s="46"/>
      <c r="D41" s="46"/>
      <c r="E41" s="46"/>
      <c r="F41" s="46"/>
      <c r="G41" s="46"/>
      <c r="H41" s="46"/>
      <c r="I41" s="46"/>
      <c r="J41" s="46"/>
      <c r="K41" s="46"/>
      <c r="L41" s="46"/>
    </row>
    <row r="42" spans="1:12" ht="15" x14ac:dyDescent="0.2">
      <c r="A42" s="46"/>
      <c r="B42" s="46"/>
      <c r="C42" s="46"/>
      <c r="D42" s="46"/>
      <c r="E42" s="46"/>
      <c r="F42" s="46"/>
      <c r="G42" s="46"/>
      <c r="H42" s="46"/>
      <c r="I42" s="46"/>
      <c r="J42" s="46"/>
      <c r="K42" s="46"/>
      <c r="L42" s="46"/>
    </row>
    <row r="43" spans="1:12" ht="15" x14ac:dyDescent="0.2">
      <c r="A43" s="46"/>
      <c r="B43" s="46"/>
      <c r="C43" s="46"/>
      <c r="D43" s="46"/>
      <c r="E43" s="46"/>
      <c r="F43" s="46"/>
      <c r="G43" s="46"/>
      <c r="H43" s="46"/>
      <c r="I43" s="46"/>
      <c r="J43" s="46"/>
      <c r="K43" s="46"/>
      <c r="L43" s="46"/>
    </row>
    <row r="44" spans="1:12" ht="15" x14ac:dyDescent="0.2">
      <c r="A44" s="46"/>
      <c r="B44" s="46"/>
      <c r="C44" s="46"/>
      <c r="D44" s="46"/>
      <c r="E44" s="46"/>
      <c r="F44" s="46"/>
      <c r="G44" s="46"/>
      <c r="H44" s="46"/>
      <c r="I44" s="46"/>
      <c r="J44" s="46"/>
      <c r="K44" s="46"/>
      <c r="L44" s="46"/>
    </row>
    <row r="45" spans="1:12" x14ac:dyDescent="0.2">
      <c r="A45" s="4"/>
      <c r="B45" s="4"/>
      <c r="C45" s="4"/>
      <c r="D45" s="4"/>
      <c r="E45" s="4"/>
      <c r="F45" s="4"/>
      <c r="G45" s="4"/>
      <c r="H45" s="4"/>
      <c r="I45" s="4"/>
      <c r="J45" s="4"/>
      <c r="K45" s="4"/>
      <c r="L45" s="4"/>
    </row>
  </sheetData>
  <conditionalFormatting sqref="D9:L37">
    <cfRule type="expression" dxfId="71" priority="2">
      <formula>AND(LEN($B9)&gt;0,LEN(D9)=0)</formula>
    </cfRule>
  </conditionalFormatting>
  <hyperlinks>
    <hyperlink ref="A1" location="Contents!A1" display="Contents" xr:uid="{280389B9-DD23-4CDF-BB3C-7DAC3DAACD3C}"/>
  </hyperlinks>
  <pageMargins left="0.70866141732283472" right="0.70866141732283472" top="0.74803149606299213" bottom="0.74803149606299213" header="0.31496062992125984" footer="0.31496062992125984"/>
  <pageSetup paperSize="9" scale="39"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F44"/>
  <sheetViews>
    <sheetView showGridLines="0" zoomScaleNormal="100" workbookViewId="0">
      <selection activeCell="D15" sqref="D15"/>
    </sheetView>
  </sheetViews>
  <sheetFormatPr defaultRowHeight="14.25" x14ac:dyDescent="0.2"/>
  <cols>
    <col min="1" max="1" width="14.375" customWidth="1"/>
    <col min="2" max="2" width="22.5" customWidth="1"/>
    <col min="3" max="3" width="35.125" customWidth="1"/>
    <col min="4" max="4" width="34.75" customWidth="1"/>
    <col min="5" max="5" width="17.375" customWidth="1"/>
    <col min="6" max="6" width="23.75" customWidth="1"/>
  </cols>
  <sheetData>
    <row r="1" spans="1:6" x14ac:dyDescent="0.2">
      <c r="A1" s="140" t="s">
        <v>30</v>
      </c>
    </row>
    <row r="2" spans="1:6" ht="27" x14ac:dyDescent="0.2">
      <c r="A2" s="111" t="s">
        <v>363</v>
      </c>
    </row>
    <row r="4" spans="1:6" ht="15" x14ac:dyDescent="0.2">
      <c r="A4" s="43" t="s">
        <v>353</v>
      </c>
    </row>
    <row r="5" spans="1:6" ht="15.75" x14ac:dyDescent="0.2">
      <c r="A5" s="79" t="s">
        <v>367</v>
      </c>
    </row>
    <row r="6" spans="1:6" ht="15" x14ac:dyDescent="0.2">
      <c r="A6" s="79"/>
    </row>
    <row r="7" spans="1:6" ht="31.5" x14ac:dyDescent="0.2">
      <c r="A7" s="214" t="s">
        <v>159</v>
      </c>
      <c r="B7" s="215" t="s">
        <v>188</v>
      </c>
      <c r="C7" s="215" t="s">
        <v>190</v>
      </c>
      <c r="D7" s="215" t="s">
        <v>169</v>
      </c>
      <c r="E7" s="215" t="s">
        <v>189</v>
      </c>
      <c r="F7" s="217" t="s">
        <v>191</v>
      </c>
    </row>
    <row r="8" spans="1:6" ht="75" x14ac:dyDescent="0.2">
      <c r="A8" s="38">
        <v>43167</v>
      </c>
      <c r="B8" s="30" t="s">
        <v>200</v>
      </c>
      <c r="C8" s="30" t="s">
        <v>354</v>
      </c>
      <c r="D8" s="30" t="s">
        <v>355</v>
      </c>
      <c r="E8" s="30" t="s">
        <v>201</v>
      </c>
      <c r="F8" s="71">
        <v>43162</v>
      </c>
    </row>
    <row r="9" spans="1:6" ht="15" x14ac:dyDescent="0.2">
      <c r="A9" s="42"/>
      <c r="B9" s="6"/>
      <c r="C9" s="6"/>
      <c r="D9" s="6"/>
      <c r="E9" s="6"/>
      <c r="F9" s="39"/>
    </row>
    <row r="10" spans="1:6" ht="15" x14ac:dyDescent="0.2">
      <c r="A10" s="29"/>
      <c r="B10" s="30"/>
      <c r="C10" s="6"/>
      <c r="D10" s="6"/>
      <c r="E10" s="30"/>
      <c r="F10" s="39"/>
    </row>
    <row r="11" spans="1:6" ht="15" x14ac:dyDescent="0.2">
      <c r="A11" s="29"/>
      <c r="B11" s="30"/>
      <c r="C11" s="6"/>
      <c r="D11" s="6"/>
      <c r="E11" s="30"/>
      <c r="F11" s="39"/>
    </row>
    <row r="12" spans="1:6" ht="15" x14ac:dyDescent="0.2">
      <c r="A12" s="29"/>
      <c r="B12" s="30"/>
      <c r="C12" s="6"/>
      <c r="D12" s="6"/>
      <c r="E12" s="30"/>
      <c r="F12" s="39"/>
    </row>
    <row r="13" spans="1:6" ht="15" x14ac:dyDescent="0.2">
      <c r="A13" s="29"/>
      <c r="B13" s="30"/>
      <c r="C13" s="6"/>
      <c r="D13" s="6"/>
      <c r="E13" s="30"/>
      <c r="F13" s="39"/>
    </row>
    <row r="14" spans="1:6" ht="15" x14ac:dyDescent="0.2">
      <c r="A14" s="29"/>
      <c r="B14" s="30"/>
      <c r="C14" s="6"/>
      <c r="D14" s="6"/>
      <c r="E14" s="30"/>
      <c r="F14" s="39"/>
    </row>
    <row r="15" spans="1:6" ht="15" x14ac:dyDescent="0.2">
      <c r="A15" s="29"/>
      <c r="B15" s="30"/>
      <c r="C15" s="6"/>
      <c r="D15" s="6"/>
      <c r="E15" s="30"/>
      <c r="F15" s="39"/>
    </row>
    <row r="16" spans="1:6" ht="15" x14ac:dyDescent="0.2">
      <c r="A16" s="29"/>
      <c r="B16" s="30"/>
      <c r="C16" s="6"/>
      <c r="D16" s="6"/>
      <c r="E16" s="30"/>
      <c r="F16" s="39"/>
    </row>
    <row r="17" spans="1:6" ht="15" x14ac:dyDescent="0.2">
      <c r="A17" s="29"/>
      <c r="B17" s="30"/>
      <c r="C17" s="6"/>
      <c r="D17" s="6"/>
      <c r="E17" s="30"/>
      <c r="F17" s="39"/>
    </row>
    <row r="18" spans="1:6" ht="15" x14ac:dyDescent="0.2">
      <c r="A18" s="46"/>
      <c r="B18" s="46"/>
      <c r="C18" s="18"/>
      <c r="D18" s="18"/>
      <c r="E18" s="46"/>
      <c r="F18" s="70"/>
    </row>
    <row r="19" spans="1:6" ht="15" x14ac:dyDescent="0.2">
      <c r="A19" s="46"/>
      <c r="B19" s="46"/>
      <c r="C19" s="18"/>
      <c r="D19" s="18"/>
      <c r="E19" s="46"/>
      <c r="F19" s="70"/>
    </row>
    <row r="20" spans="1:6" ht="15" x14ac:dyDescent="0.2">
      <c r="A20" s="46"/>
      <c r="B20" s="46"/>
      <c r="C20" s="18"/>
      <c r="D20" s="18"/>
      <c r="E20" s="46"/>
      <c r="F20" s="70"/>
    </row>
    <row r="21" spans="1:6" ht="15" x14ac:dyDescent="0.2">
      <c r="A21" s="46"/>
      <c r="B21" s="46"/>
      <c r="C21" s="18"/>
      <c r="D21" s="18"/>
      <c r="E21" s="46"/>
      <c r="F21" s="70"/>
    </row>
    <row r="22" spans="1:6" ht="15" x14ac:dyDescent="0.2">
      <c r="A22" s="46"/>
      <c r="B22" s="46"/>
      <c r="C22" s="18"/>
      <c r="D22" s="18"/>
      <c r="E22" s="46"/>
      <c r="F22" s="70"/>
    </row>
    <row r="23" spans="1:6" ht="15" x14ac:dyDescent="0.2">
      <c r="A23" s="46"/>
      <c r="B23" s="46"/>
      <c r="C23" s="18"/>
      <c r="D23" s="18"/>
      <c r="E23" s="46"/>
      <c r="F23" s="70"/>
    </row>
    <row r="24" spans="1:6" ht="15" x14ac:dyDescent="0.2">
      <c r="A24" s="46"/>
      <c r="B24" s="46"/>
      <c r="C24" s="18"/>
      <c r="D24" s="18"/>
      <c r="E24" s="46"/>
      <c r="F24" s="70"/>
    </row>
    <row r="25" spans="1:6" ht="15" x14ac:dyDescent="0.2">
      <c r="A25" s="46"/>
      <c r="B25" s="46"/>
      <c r="C25" s="18"/>
      <c r="D25" s="18"/>
      <c r="E25" s="46"/>
      <c r="F25" s="70"/>
    </row>
    <row r="26" spans="1:6" ht="15" x14ac:dyDescent="0.2">
      <c r="A26" s="46"/>
      <c r="B26" s="46"/>
      <c r="C26" s="18"/>
      <c r="D26" s="18"/>
      <c r="E26" s="46"/>
      <c r="F26" s="70"/>
    </row>
    <row r="27" spans="1:6" ht="15" x14ac:dyDescent="0.2">
      <c r="A27" s="46"/>
      <c r="B27" s="46"/>
      <c r="C27" s="18"/>
      <c r="D27" s="18"/>
      <c r="E27" s="46"/>
      <c r="F27" s="70"/>
    </row>
    <row r="28" spans="1:6" ht="15" x14ac:dyDescent="0.2">
      <c r="A28" s="46"/>
      <c r="B28" s="46"/>
      <c r="C28" s="18"/>
      <c r="D28" s="18"/>
      <c r="E28" s="46"/>
      <c r="F28" s="70"/>
    </row>
    <row r="29" spans="1:6" ht="15" x14ac:dyDescent="0.2">
      <c r="A29" s="46"/>
      <c r="B29" s="46"/>
      <c r="C29" s="18"/>
      <c r="D29" s="18"/>
      <c r="E29" s="46"/>
      <c r="F29" s="70"/>
    </row>
    <row r="30" spans="1:6" ht="15" x14ac:dyDescent="0.2">
      <c r="A30" s="46"/>
      <c r="B30" s="46"/>
      <c r="C30" s="18"/>
      <c r="D30" s="18"/>
      <c r="E30" s="46"/>
      <c r="F30" s="70"/>
    </row>
    <row r="31" spans="1:6" ht="15" x14ac:dyDescent="0.2">
      <c r="A31" s="46"/>
      <c r="B31" s="46"/>
      <c r="C31" s="18"/>
      <c r="D31" s="18"/>
      <c r="E31" s="46"/>
      <c r="F31" s="70"/>
    </row>
    <row r="32" spans="1:6" ht="15" x14ac:dyDescent="0.2">
      <c r="A32" s="46"/>
      <c r="B32" s="46"/>
      <c r="C32" s="18"/>
      <c r="D32" s="18"/>
      <c r="E32" s="46"/>
      <c r="F32" s="70"/>
    </row>
    <row r="33" spans="1:6" ht="15" x14ac:dyDescent="0.2">
      <c r="A33" s="46"/>
      <c r="B33" s="46"/>
      <c r="C33" s="18"/>
      <c r="D33" s="18"/>
      <c r="E33" s="46"/>
      <c r="F33" s="70"/>
    </row>
    <row r="34" spans="1:6" ht="15" x14ac:dyDescent="0.2">
      <c r="A34" s="46"/>
      <c r="B34" s="46"/>
      <c r="C34" s="18"/>
      <c r="D34" s="18"/>
      <c r="E34" s="46"/>
      <c r="F34" s="70"/>
    </row>
    <row r="35" spans="1:6" ht="15" x14ac:dyDescent="0.2">
      <c r="A35" s="46"/>
      <c r="B35" s="46"/>
      <c r="C35" s="18"/>
      <c r="D35" s="18"/>
      <c r="E35" s="46"/>
      <c r="F35" s="70"/>
    </row>
    <row r="36" spans="1:6" ht="15" x14ac:dyDescent="0.2">
      <c r="A36" s="46"/>
      <c r="B36" s="46"/>
      <c r="C36" s="18"/>
      <c r="D36" s="18"/>
      <c r="E36" s="46"/>
      <c r="F36" s="70"/>
    </row>
    <row r="37" spans="1:6" ht="15" x14ac:dyDescent="0.2">
      <c r="A37" s="46"/>
      <c r="B37" s="46"/>
      <c r="C37" s="18"/>
      <c r="D37" s="18"/>
      <c r="E37" s="46"/>
      <c r="F37" s="70"/>
    </row>
    <row r="38" spans="1:6" ht="15" x14ac:dyDescent="0.2">
      <c r="A38" s="46"/>
      <c r="B38" s="46"/>
      <c r="C38" s="46"/>
      <c r="D38" s="46"/>
      <c r="E38" s="46"/>
      <c r="F38" s="70"/>
    </row>
    <row r="39" spans="1:6" ht="15" x14ac:dyDescent="0.2">
      <c r="A39" s="46"/>
      <c r="B39" s="46"/>
      <c r="C39" s="46"/>
      <c r="D39" s="46"/>
      <c r="E39" s="46"/>
      <c r="F39" s="70"/>
    </row>
    <row r="40" spans="1:6" ht="15" x14ac:dyDescent="0.2">
      <c r="A40" s="46"/>
      <c r="B40" s="46"/>
      <c r="C40" s="46"/>
      <c r="D40" s="46"/>
      <c r="E40" s="46"/>
      <c r="F40" s="70"/>
    </row>
    <row r="41" spans="1:6" ht="15" x14ac:dyDescent="0.2">
      <c r="A41" s="46"/>
      <c r="B41" s="46"/>
      <c r="C41" s="46"/>
      <c r="D41" s="46"/>
      <c r="E41" s="46"/>
      <c r="F41" s="70"/>
    </row>
    <row r="42" spans="1:6" ht="15" x14ac:dyDescent="0.2">
      <c r="A42" s="46"/>
      <c r="B42" s="46"/>
      <c r="C42" s="46"/>
      <c r="D42" s="46"/>
      <c r="E42" s="46"/>
      <c r="F42" s="70"/>
    </row>
    <row r="43" spans="1:6" ht="15" x14ac:dyDescent="0.2">
      <c r="A43" s="46"/>
      <c r="B43" s="46"/>
      <c r="C43" s="46"/>
      <c r="D43" s="46"/>
      <c r="E43" s="46"/>
      <c r="F43" s="70"/>
    </row>
    <row r="44" spans="1:6" ht="15" x14ac:dyDescent="0.2">
      <c r="A44" s="46"/>
      <c r="B44" s="46"/>
      <c r="C44" s="46"/>
      <c r="D44" s="46"/>
      <c r="E44" s="46"/>
      <c r="F44" s="70"/>
    </row>
  </sheetData>
  <conditionalFormatting sqref="C9:D37">
    <cfRule type="expression" dxfId="55" priority="1">
      <formula>AND(LEN($B9)&gt;0,LEN(C9)=0)</formula>
    </cfRule>
  </conditionalFormatting>
  <hyperlinks>
    <hyperlink ref="A1" location="Contents!A1" display="Contents" xr:uid="{6EF972FF-C94F-4078-9A53-1AC2377E0517}"/>
  </hyperlinks>
  <pageMargins left="0.70866141732283472" right="0.70866141732283472" top="0.74803149606299213" bottom="0.74803149606299213" header="0.31496062992125984" footer="0.31496062992125984"/>
  <pageSetup paperSize="9" scale="39"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9"/>
    <pageSetUpPr fitToPage="1"/>
  </sheetPr>
  <dimension ref="A1:F86"/>
  <sheetViews>
    <sheetView showGridLines="0" zoomScale="90" zoomScaleNormal="90" workbookViewId="0">
      <selection activeCell="B18" sqref="B18"/>
    </sheetView>
  </sheetViews>
  <sheetFormatPr defaultRowHeight="14.25" x14ac:dyDescent="0.2"/>
  <cols>
    <col min="1" max="1" width="26.375" customWidth="1"/>
    <col min="2" max="2" width="32.25" customWidth="1"/>
    <col min="3" max="3" width="70.25" customWidth="1"/>
    <col min="4" max="4" width="34.5" customWidth="1"/>
  </cols>
  <sheetData>
    <row r="1" spans="1:6" x14ac:dyDescent="0.2">
      <c r="A1" s="140" t="s">
        <v>30</v>
      </c>
    </row>
    <row r="2" spans="1:6" ht="27" x14ac:dyDescent="0.2">
      <c r="A2" s="111" t="s">
        <v>364</v>
      </c>
    </row>
    <row r="4" spans="1:6" ht="15" x14ac:dyDescent="0.2">
      <c r="A4" s="43" t="s">
        <v>356</v>
      </c>
    </row>
    <row r="5" spans="1:6" ht="15.75" x14ac:dyDescent="0.2">
      <c r="A5" s="79" t="s">
        <v>367</v>
      </c>
    </row>
    <row r="6" spans="1:6" ht="15" x14ac:dyDescent="0.2">
      <c r="A6" s="79"/>
    </row>
    <row r="7" spans="1:6" ht="15.75" x14ac:dyDescent="0.2">
      <c r="A7" s="190" t="s">
        <v>203</v>
      </c>
      <c r="B7" s="190" t="s">
        <v>80</v>
      </c>
      <c r="C7" s="200" t="s">
        <v>81</v>
      </c>
      <c r="D7" s="218" t="s">
        <v>562</v>
      </c>
      <c r="E7" s="1"/>
      <c r="F7" s="1"/>
    </row>
    <row r="8" spans="1:6" ht="30" x14ac:dyDescent="0.2">
      <c r="A8" s="72" t="s">
        <v>546</v>
      </c>
      <c r="B8" s="73">
        <v>999</v>
      </c>
      <c r="C8" s="114" t="s">
        <v>547</v>
      </c>
      <c r="D8" s="219" t="s">
        <v>563</v>
      </c>
    </row>
    <row r="9" spans="1:6" ht="15" x14ac:dyDescent="0.2">
      <c r="A9" s="72">
        <v>111</v>
      </c>
      <c r="B9" s="73">
        <v>111</v>
      </c>
      <c r="C9" s="114" t="s">
        <v>548</v>
      </c>
      <c r="D9" s="219" t="s">
        <v>563</v>
      </c>
    </row>
    <row r="10" spans="1:6" ht="15" x14ac:dyDescent="0.2">
      <c r="A10" s="72" t="s">
        <v>549</v>
      </c>
      <c r="B10" s="73" t="s">
        <v>550</v>
      </c>
      <c r="C10" s="114" t="s">
        <v>551</v>
      </c>
      <c r="D10" s="219" t="s">
        <v>563</v>
      </c>
    </row>
    <row r="11" spans="1:6" ht="30" x14ac:dyDescent="0.2">
      <c r="A11" s="72" t="s">
        <v>552</v>
      </c>
      <c r="B11" s="73" t="s">
        <v>553</v>
      </c>
      <c r="C11" s="114" t="s">
        <v>554</v>
      </c>
      <c r="D11" s="219" t="s">
        <v>563</v>
      </c>
    </row>
    <row r="12" spans="1:6" ht="30" x14ac:dyDescent="0.2">
      <c r="A12" s="72" t="s">
        <v>564</v>
      </c>
      <c r="B12" s="73" t="s">
        <v>565</v>
      </c>
      <c r="C12" s="114" t="s">
        <v>566</v>
      </c>
      <c r="D12" s="219" t="s">
        <v>700</v>
      </c>
    </row>
    <row r="13" spans="1:6" ht="30" x14ac:dyDescent="0.2">
      <c r="A13" s="72" t="s">
        <v>564</v>
      </c>
      <c r="B13" s="73" t="s">
        <v>567</v>
      </c>
      <c r="C13" s="114" t="s">
        <v>566</v>
      </c>
      <c r="D13" s="219" t="s">
        <v>700</v>
      </c>
    </row>
    <row r="14" spans="1:6" ht="30" x14ac:dyDescent="0.2">
      <c r="A14" s="72" t="s">
        <v>564</v>
      </c>
      <c r="B14" s="73" t="s">
        <v>568</v>
      </c>
      <c r="C14" s="114" t="s">
        <v>566</v>
      </c>
      <c r="D14" s="219" t="s">
        <v>700</v>
      </c>
    </row>
    <row r="15" spans="1:6" ht="60" x14ac:dyDescent="0.2">
      <c r="A15" s="72" t="s">
        <v>569</v>
      </c>
      <c r="B15" s="73" t="s">
        <v>564</v>
      </c>
      <c r="C15" s="114" t="s">
        <v>570</v>
      </c>
      <c r="D15" s="219" t="s">
        <v>700</v>
      </c>
    </row>
    <row r="16" spans="1:6" ht="60" x14ac:dyDescent="0.2">
      <c r="A16" s="72" t="s">
        <v>569</v>
      </c>
      <c r="B16" s="73" t="s">
        <v>571</v>
      </c>
      <c r="C16" s="114" t="s">
        <v>570</v>
      </c>
      <c r="D16" s="219" t="s">
        <v>700</v>
      </c>
    </row>
    <row r="17" spans="1:4" ht="45" x14ac:dyDescent="0.2">
      <c r="A17" s="72" t="s">
        <v>569</v>
      </c>
      <c r="B17" s="73" t="s">
        <v>572</v>
      </c>
      <c r="C17" s="114" t="s">
        <v>573</v>
      </c>
      <c r="D17" s="219" t="s">
        <v>700</v>
      </c>
    </row>
    <row r="18" spans="1:4" ht="45" x14ac:dyDescent="0.2">
      <c r="A18" s="72" t="s">
        <v>569</v>
      </c>
      <c r="B18" s="73" t="s">
        <v>574</v>
      </c>
      <c r="C18" s="114" t="s">
        <v>575</v>
      </c>
      <c r="D18" s="219" t="s">
        <v>576</v>
      </c>
    </row>
    <row r="19" spans="1:4" ht="15" x14ac:dyDescent="0.2">
      <c r="A19" s="72" t="s">
        <v>569</v>
      </c>
      <c r="B19" s="73" t="s">
        <v>577</v>
      </c>
      <c r="C19" s="114" t="s">
        <v>578</v>
      </c>
      <c r="D19" s="219" t="s">
        <v>576</v>
      </c>
    </row>
    <row r="20" spans="1:4" ht="60" x14ac:dyDescent="0.2">
      <c r="A20" s="72" t="s">
        <v>569</v>
      </c>
      <c r="B20" s="73" t="s">
        <v>579</v>
      </c>
      <c r="C20" s="114" t="s">
        <v>580</v>
      </c>
      <c r="D20" s="219" t="s">
        <v>374</v>
      </c>
    </row>
    <row r="21" spans="1:4" ht="60" x14ac:dyDescent="0.2">
      <c r="A21" s="72" t="s">
        <v>569</v>
      </c>
      <c r="B21" s="73" t="s">
        <v>581</v>
      </c>
      <c r="C21" s="114" t="s">
        <v>582</v>
      </c>
      <c r="D21" s="219" t="s">
        <v>576</v>
      </c>
    </row>
    <row r="22" spans="1:4" ht="45" x14ac:dyDescent="0.2">
      <c r="A22" s="72" t="s">
        <v>569</v>
      </c>
      <c r="B22" s="73" t="s">
        <v>583</v>
      </c>
      <c r="C22" s="114" t="s">
        <v>584</v>
      </c>
      <c r="D22" s="219" t="s">
        <v>700</v>
      </c>
    </row>
    <row r="23" spans="1:4" ht="15" x14ac:dyDescent="0.2">
      <c r="A23" s="72" t="s">
        <v>569</v>
      </c>
      <c r="B23" s="73" t="s">
        <v>585</v>
      </c>
      <c r="C23" s="114" t="s">
        <v>578</v>
      </c>
      <c r="D23" s="219" t="s">
        <v>374</v>
      </c>
    </row>
    <row r="24" spans="1:4" ht="15" x14ac:dyDescent="0.2">
      <c r="A24" s="72" t="s">
        <v>569</v>
      </c>
      <c r="B24" s="73" t="s">
        <v>586</v>
      </c>
      <c r="C24" s="114" t="s">
        <v>578</v>
      </c>
      <c r="D24" s="219" t="s">
        <v>576</v>
      </c>
    </row>
    <row r="25" spans="1:4" ht="15" x14ac:dyDescent="0.2">
      <c r="A25" s="72" t="s">
        <v>569</v>
      </c>
      <c r="B25" s="73" t="s">
        <v>587</v>
      </c>
      <c r="C25" s="114" t="s">
        <v>578</v>
      </c>
      <c r="D25" s="219" t="s">
        <v>576</v>
      </c>
    </row>
    <row r="26" spans="1:4" ht="45" x14ac:dyDescent="0.2">
      <c r="A26" s="72" t="s">
        <v>569</v>
      </c>
      <c r="B26" s="73" t="s">
        <v>588</v>
      </c>
      <c r="C26" s="114" t="s">
        <v>573</v>
      </c>
      <c r="D26" s="219" t="s">
        <v>374</v>
      </c>
    </row>
    <row r="27" spans="1:4" ht="45" x14ac:dyDescent="0.2">
      <c r="A27" s="72" t="s">
        <v>569</v>
      </c>
      <c r="B27" s="73" t="s">
        <v>588</v>
      </c>
      <c r="C27" s="114" t="s">
        <v>573</v>
      </c>
      <c r="D27" s="219" t="s">
        <v>374</v>
      </c>
    </row>
    <row r="28" spans="1:4" ht="45" x14ac:dyDescent="0.2">
      <c r="A28" s="72" t="s">
        <v>569</v>
      </c>
      <c r="B28" s="73" t="s">
        <v>588</v>
      </c>
      <c r="C28" s="114" t="s">
        <v>573</v>
      </c>
      <c r="D28" s="219" t="s">
        <v>374</v>
      </c>
    </row>
    <row r="29" spans="1:4" ht="45" x14ac:dyDescent="0.2">
      <c r="A29" s="72" t="s">
        <v>569</v>
      </c>
      <c r="B29" s="73" t="s">
        <v>589</v>
      </c>
      <c r="C29" s="114" t="s">
        <v>590</v>
      </c>
      <c r="D29" s="219" t="s">
        <v>374</v>
      </c>
    </row>
    <row r="30" spans="1:4" ht="45" x14ac:dyDescent="0.2">
      <c r="A30" s="72" t="s">
        <v>569</v>
      </c>
      <c r="B30" s="73" t="s">
        <v>589</v>
      </c>
      <c r="C30" s="114" t="s">
        <v>590</v>
      </c>
      <c r="D30" s="219" t="s">
        <v>374</v>
      </c>
    </row>
    <row r="31" spans="1:4" ht="45" x14ac:dyDescent="0.2">
      <c r="A31" s="72" t="s">
        <v>569</v>
      </c>
      <c r="B31" s="73" t="s">
        <v>589</v>
      </c>
      <c r="C31" s="114" t="s">
        <v>590</v>
      </c>
      <c r="D31" s="219" t="s">
        <v>374</v>
      </c>
    </row>
    <row r="32" spans="1:4" ht="45" x14ac:dyDescent="0.2">
      <c r="A32" s="72" t="s">
        <v>569</v>
      </c>
      <c r="B32" s="73" t="s">
        <v>549</v>
      </c>
      <c r="C32" s="114" t="s">
        <v>590</v>
      </c>
      <c r="D32" s="219" t="s">
        <v>374</v>
      </c>
    </row>
    <row r="33" spans="1:4" ht="45" x14ac:dyDescent="0.2">
      <c r="A33" s="72" t="s">
        <v>569</v>
      </c>
      <c r="B33" s="73" t="s">
        <v>591</v>
      </c>
      <c r="C33" s="114" t="s">
        <v>592</v>
      </c>
      <c r="D33" s="219" t="s">
        <v>374</v>
      </c>
    </row>
    <row r="34" spans="1:4" ht="15" x14ac:dyDescent="0.2">
      <c r="A34" s="72" t="s">
        <v>593</v>
      </c>
      <c r="B34" s="73" t="s">
        <v>594</v>
      </c>
      <c r="C34" s="114" t="s">
        <v>595</v>
      </c>
      <c r="D34" s="219" t="s">
        <v>699</v>
      </c>
    </row>
    <row r="35" spans="1:4" ht="15" x14ac:dyDescent="0.2">
      <c r="A35" s="72" t="s">
        <v>596</v>
      </c>
      <c r="B35" s="73" t="s">
        <v>597</v>
      </c>
      <c r="C35" s="114" t="s">
        <v>595</v>
      </c>
      <c r="D35" s="219" t="s">
        <v>374</v>
      </c>
    </row>
    <row r="36" spans="1:4" ht="15" x14ac:dyDescent="0.2">
      <c r="A36" s="72" t="s">
        <v>598</v>
      </c>
      <c r="B36" s="73" t="s">
        <v>599</v>
      </c>
      <c r="C36" s="114" t="s">
        <v>595</v>
      </c>
      <c r="D36" s="219" t="s">
        <v>699</v>
      </c>
    </row>
    <row r="37" spans="1:4" ht="45" x14ac:dyDescent="0.2">
      <c r="A37" s="72" t="s">
        <v>600</v>
      </c>
      <c r="B37" s="73" t="s">
        <v>601</v>
      </c>
      <c r="C37" s="114" t="s">
        <v>602</v>
      </c>
      <c r="D37" s="219" t="s">
        <v>576</v>
      </c>
    </row>
    <row r="38" spans="1:4" ht="45" x14ac:dyDescent="0.2">
      <c r="A38" s="72" t="s">
        <v>600</v>
      </c>
      <c r="B38" s="73" t="s">
        <v>603</v>
      </c>
      <c r="C38" s="114" t="s">
        <v>604</v>
      </c>
      <c r="D38" s="219" t="s">
        <v>576</v>
      </c>
    </row>
    <row r="39" spans="1:4" ht="30" x14ac:dyDescent="0.2">
      <c r="A39" s="72" t="s">
        <v>600</v>
      </c>
      <c r="B39" s="73" t="s">
        <v>605</v>
      </c>
      <c r="C39" s="114" t="s">
        <v>606</v>
      </c>
      <c r="D39" s="219" t="s">
        <v>576</v>
      </c>
    </row>
    <row r="40" spans="1:4" ht="45" x14ac:dyDescent="0.2">
      <c r="A40" s="72" t="s">
        <v>600</v>
      </c>
      <c r="B40" s="73" t="s">
        <v>607</v>
      </c>
      <c r="C40" s="114" t="s">
        <v>608</v>
      </c>
      <c r="D40" s="220" t="s">
        <v>576</v>
      </c>
    </row>
    <row r="41" spans="1:4" ht="60" x14ac:dyDescent="0.2">
      <c r="A41" s="72" t="s">
        <v>600</v>
      </c>
      <c r="B41" s="73" t="s">
        <v>609</v>
      </c>
      <c r="C41" s="114" t="s">
        <v>610</v>
      </c>
      <c r="D41" s="219" t="s">
        <v>576</v>
      </c>
    </row>
    <row r="42" spans="1:4" ht="45" x14ac:dyDescent="0.2">
      <c r="A42" s="72" t="s">
        <v>600</v>
      </c>
      <c r="B42" s="73" t="s">
        <v>611</v>
      </c>
      <c r="C42" s="114" t="s">
        <v>612</v>
      </c>
      <c r="D42" s="219" t="s">
        <v>576</v>
      </c>
    </row>
    <row r="43" spans="1:4" ht="45" x14ac:dyDescent="0.2">
      <c r="A43" s="72" t="s">
        <v>600</v>
      </c>
      <c r="B43" s="73" t="s">
        <v>613</v>
      </c>
      <c r="C43" s="114" t="s">
        <v>614</v>
      </c>
      <c r="D43" s="219" t="s">
        <v>576</v>
      </c>
    </row>
    <row r="44" spans="1:4" ht="45" x14ac:dyDescent="0.2">
      <c r="A44" s="72" t="s">
        <v>600</v>
      </c>
      <c r="B44" s="73" t="s">
        <v>615</v>
      </c>
      <c r="C44" s="114" t="s">
        <v>616</v>
      </c>
      <c r="D44" s="219" t="s">
        <v>576</v>
      </c>
    </row>
    <row r="45" spans="1:4" ht="30" x14ac:dyDescent="0.2">
      <c r="A45" s="72" t="s">
        <v>600</v>
      </c>
      <c r="B45" s="73" t="s">
        <v>617</v>
      </c>
      <c r="C45" s="114" t="s">
        <v>618</v>
      </c>
      <c r="D45" s="219" t="s">
        <v>576</v>
      </c>
    </row>
    <row r="46" spans="1:4" ht="60" x14ac:dyDescent="0.2">
      <c r="A46" s="72" t="s">
        <v>600</v>
      </c>
      <c r="B46" s="73" t="s">
        <v>619</v>
      </c>
      <c r="C46" s="114" t="s">
        <v>620</v>
      </c>
      <c r="D46" s="219" t="s">
        <v>576</v>
      </c>
    </row>
    <row r="47" spans="1:4" ht="60" x14ac:dyDescent="0.2">
      <c r="A47" s="72" t="s">
        <v>600</v>
      </c>
      <c r="B47" s="73" t="s">
        <v>621</v>
      </c>
      <c r="C47" s="114" t="s">
        <v>622</v>
      </c>
      <c r="D47" s="219" t="s">
        <v>576</v>
      </c>
    </row>
    <row r="48" spans="1:4" ht="45" x14ac:dyDescent="0.2">
      <c r="A48" s="72" t="s">
        <v>600</v>
      </c>
      <c r="B48" s="73" t="s">
        <v>623</v>
      </c>
      <c r="C48" s="114" t="s">
        <v>624</v>
      </c>
      <c r="D48" s="219" t="s">
        <v>576</v>
      </c>
    </row>
    <row r="49" spans="1:4" ht="45" x14ac:dyDescent="0.2">
      <c r="A49" s="72" t="s">
        <v>625</v>
      </c>
      <c r="B49" s="73" t="s">
        <v>607</v>
      </c>
      <c r="C49" s="114" t="s">
        <v>626</v>
      </c>
      <c r="D49" s="219" t="s">
        <v>576</v>
      </c>
    </row>
    <row r="50" spans="1:4" ht="60" x14ac:dyDescent="0.2">
      <c r="A50" s="72" t="s">
        <v>625</v>
      </c>
      <c r="B50" s="73" t="s">
        <v>627</v>
      </c>
      <c r="C50" s="114" t="s">
        <v>628</v>
      </c>
      <c r="D50" s="219" t="s">
        <v>576</v>
      </c>
    </row>
    <row r="51" spans="1:4" ht="60" x14ac:dyDescent="0.2">
      <c r="A51" s="72" t="s">
        <v>625</v>
      </c>
      <c r="B51" s="73" t="s">
        <v>629</v>
      </c>
      <c r="C51" s="114" t="s">
        <v>630</v>
      </c>
      <c r="D51" s="219" t="s">
        <v>576</v>
      </c>
    </row>
    <row r="52" spans="1:4" ht="45" x14ac:dyDescent="0.2">
      <c r="A52" s="72" t="s">
        <v>625</v>
      </c>
      <c r="B52" s="73" t="s">
        <v>631</v>
      </c>
      <c r="C52" s="114" t="s">
        <v>632</v>
      </c>
      <c r="D52" s="219" t="s">
        <v>576</v>
      </c>
    </row>
    <row r="53" spans="1:4" ht="15" x14ac:dyDescent="0.2">
      <c r="A53" s="72" t="s">
        <v>625</v>
      </c>
      <c r="B53" s="73" t="s">
        <v>633</v>
      </c>
      <c r="C53" s="114" t="s">
        <v>634</v>
      </c>
      <c r="D53" s="219" t="s">
        <v>576</v>
      </c>
    </row>
    <row r="54" spans="1:4" ht="45" x14ac:dyDescent="0.2">
      <c r="A54" s="72" t="s">
        <v>625</v>
      </c>
      <c r="B54" s="73" t="s">
        <v>611</v>
      </c>
      <c r="C54" s="114" t="s">
        <v>635</v>
      </c>
      <c r="D54" s="219" t="s">
        <v>576</v>
      </c>
    </row>
    <row r="55" spans="1:4" ht="60" x14ac:dyDescent="0.2">
      <c r="A55" s="72" t="s">
        <v>625</v>
      </c>
      <c r="B55" s="73" t="s">
        <v>619</v>
      </c>
      <c r="C55" s="114" t="s">
        <v>620</v>
      </c>
      <c r="D55" s="219" t="s">
        <v>576</v>
      </c>
    </row>
    <row r="56" spans="1:4" ht="30" x14ac:dyDescent="0.2">
      <c r="A56" s="72" t="s">
        <v>636</v>
      </c>
      <c r="B56" s="73" t="s">
        <v>637</v>
      </c>
      <c r="C56" s="114" t="s">
        <v>638</v>
      </c>
      <c r="D56" s="219" t="s">
        <v>374</v>
      </c>
    </row>
    <row r="57" spans="1:4" ht="45" x14ac:dyDescent="0.2">
      <c r="A57" s="72" t="s">
        <v>636</v>
      </c>
      <c r="B57" s="73" t="s">
        <v>639</v>
      </c>
      <c r="C57" s="114" t="s">
        <v>640</v>
      </c>
      <c r="D57" s="219" t="s">
        <v>700</v>
      </c>
    </row>
    <row r="58" spans="1:4" ht="30" x14ac:dyDescent="0.2">
      <c r="A58" s="72" t="s">
        <v>636</v>
      </c>
      <c r="B58" s="73" t="s">
        <v>641</v>
      </c>
      <c r="C58" s="114" t="s">
        <v>642</v>
      </c>
      <c r="D58" s="219" t="s">
        <v>576</v>
      </c>
    </row>
    <row r="59" spans="1:4" ht="30" x14ac:dyDescent="0.2">
      <c r="A59" s="72" t="s">
        <v>636</v>
      </c>
      <c r="B59" s="73" t="s">
        <v>643</v>
      </c>
      <c r="C59" s="114" t="s">
        <v>644</v>
      </c>
      <c r="D59" s="219" t="s">
        <v>374</v>
      </c>
    </row>
    <row r="60" spans="1:4" ht="45" x14ac:dyDescent="0.2">
      <c r="A60" s="72" t="s">
        <v>636</v>
      </c>
      <c r="B60" s="73" t="s">
        <v>645</v>
      </c>
      <c r="C60" s="114" t="s">
        <v>646</v>
      </c>
      <c r="D60" s="219" t="s">
        <v>576</v>
      </c>
    </row>
    <row r="61" spans="1:4" ht="45" x14ac:dyDescent="0.2">
      <c r="A61" s="72" t="s">
        <v>636</v>
      </c>
      <c r="B61" s="73" t="s">
        <v>647</v>
      </c>
      <c r="C61" s="114" t="s">
        <v>648</v>
      </c>
      <c r="D61" s="219" t="s">
        <v>576</v>
      </c>
    </row>
    <row r="62" spans="1:4" ht="45" x14ac:dyDescent="0.2">
      <c r="A62" s="72" t="s">
        <v>636</v>
      </c>
      <c r="B62" s="73" t="s">
        <v>649</v>
      </c>
      <c r="C62" s="114" t="s">
        <v>650</v>
      </c>
      <c r="D62" s="219" t="s">
        <v>576</v>
      </c>
    </row>
    <row r="63" spans="1:4" ht="15" x14ac:dyDescent="0.2">
      <c r="A63" s="72" t="s">
        <v>636</v>
      </c>
      <c r="B63" s="73" t="s">
        <v>651</v>
      </c>
      <c r="C63" s="114" t="s">
        <v>652</v>
      </c>
      <c r="D63" s="219" t="s">
        <v>576</v>
      </c>
    </row>
    <row r="64" spans="1:4" ht="30" x14ac:dyDescent="0.2">
      <c r="A64" s="72" t="s">
        <v>636</v>
      </c>
      <c r="B64" s="73" t="s">
        <v>653</v>
      </c>
      <c r="C64" s="114" t="s">
        <v>654</v>
      </c>
      <c r="D64" s="219" t="s">
        <v>576</v>
      </c>
    </row>
    <row r="65" spans="1:4" ht="15" x14ac:dyDescent="0.2">
      <c r="A65" s="72" t="s">
        <v>636</v>
      </c>
      <c r="B65" s="73" t="s">
        <v>655</v>
      </c>
      <c r="C65" s="114" t="s">
        <v>656</v>
      </c>
      <c r="D65" s="219" t="s">
        <v>576</v>
      </c>
    </row>
    <row r="66" spans="1:4" ht="15" x14ac:dyDescent="0.2">
      <c r="A66" s="72" t="s">
        <v>636</v>
      </c>
      <c r="B66" s="73" t="s">
        <v>657</v>
      </c>
      <c r="C66" s="114" t="s">
        <v>658</v>
      </c>
      <c r="D66" s="219" t="s">
        <v>374</v>
      </c>
    </row>
    <row r="67" spans="1:4" ht="15" x14ac:dyDescent="0.2">
      <c r="A67" s="72" t="s">
        <v>636</v>
      </c>
      <c r="B67" s="73" t="s">
        <v>659</v>
      </c>
      <c r="C67" s="114" t="s">
        <v>578</v>
      </c>
      <c r="D67" s="219" t="s">
        <v>576</v>
      </c>
    </row>
    <row r="68" spans="1:4" ht="15" x14ac:dyDescent="0.2">
      <c r="A68" s="72" t="s">
        <v>636</v>
      </c>
      <c r="B68" s="73" t="s">
        <v>660</v>
      </c>
      <c r="C68" s="114" t="s">
        <v>661</v>
      </c>
      <c r="D68" s="219" t="s">
        <v>576</v>
      </c>
    </row>
    <row r="69" spans="1:4" ht="30" x14ac:dyDescent="0.2">
      <c r="A69" s="72" t="s">
        <v>636</v>
      </c>
      <c r="B69" s="73" t="s">
        <v>662</v>
      </c>
      <c r="C69" s="114" t="s">
        <v>663</v>
      </c>
      <c r="D69" s="219" t="s">
        <v>576</v>
      </c>
    </row>
    <row r="70" spans="1:4" ht="15" x14ac:dyDescent="0.2">
      <c r="A70" s="72" t="s">
        <v>636</v>
      </c>
      <c r="B70" s="73" t="s">
        <v>664</v>
      </c>
      <c r="C70" s="114" t="s">
        <v>665</v>
      </c>
      <c r="D70" s="219" t="s">
        <v>576</v>
      </c>
    </row>
    <row r="71" spans="1:4" ht="30" x14ac:dyDescent="0.2">
      <c r="A71" s="72" t="s">
        <v>636</v>
      </c>
      <c r="B71" s="73" t="s">
        <v>666</v>
      </c>
      <c r="C71" s="114" t="s">
        <v>667</v>
      </c>
      <c r="D71" s="219" t="s">
        <v>576</v>
      </c>
    </row>
    <row r="72" spans="1:4" ht="30" x14ac:dyDescent="0.2">
      <c r="A72" s="72" t="s">
        <v>636</v>
      </c>
      <c r="B72" s="73" t="s">
        <v>668</v>
      </c>
      <c r="C72" s="114" t="s">
        <v>667</v>
      </c>
      <c r="D72" s="219" t="s">
        <v>576</v>
      </c>
    </row>
    <row r="73" spans="1:4" ht="15" x14ac:dyDescent="0.2">
      <c r="A73" s="72" t="s">
        <v>669</v>
      </c>
      <c r="B73" s="73" t="s">
        <v>594</v>
      </c>
      <c r="C73" s="114" t="s">
        <v>595</v>
      </c>
      <c r="D73" s="219" t="s">
        <v>374</v>
      </c>
    </row>
    <row r="74" spans="1:4" ht="30" x14ac:dyDescent="0.2">
      <c r="A74" s="72" t="s">
        <v>670</v>
      </c>
      <c r="B74" s="73" t="s">
        <v>597</v>
      </c>
      <c r="C74" s="114" t="s">
        <v>671</v>
      </c>
      <c r="D74" s="219" t="s">
        <v>576</v>
      </c>
    </row>
    <row r="75" spans="1:4" ht="30" x14ac:dyDescent="0.2">
      <c r="A75" s="72" t="s">
        <v>672</v>
      </c>
      <c r="B75" s="73"/>
      <c r="C75" s="114" t="s">
        <v>673</v>
      </c>
      <c r="D75" s="219" t="s">
        <v>374</v>
      </c>
    </row>
    <row r="76" spans="1:4" ht="30" x14ac:dyDescent="0.2">
      <c r="A76" s="72" t="s">
        <v>674</v>
      </c>
      <c r="B76" s="73" t="s">
        <v>675</v>
      </c>
      <c r="C76" s="114" t="s">
        <v>676</v>
      </c>
      <c r="D76" s="219" t="s">
        <v>700</v>
      </c>
    </row>
    <row r="77" spans="1:4" ht="30" x14ac:dyDescent="0.2">
      <c r="A77" s="72" t="s">
        <v>674</v>
      </c>
      <c r="B77" s="73" t="s">
        <v>677</v>
      </c>
      <c r="C77" s="114" t="s">
        <v>678</v>
      </c>
      <c r="D77" s="219" t="s">
        <v>700</v>
      </c>
    </row>
    <row r="78" spans="1:4" ht="30" x14ac:dyDescent="0.2">
      <c r="A78" s="72" t="s">
        <v>674</v>
      </c>
      <c r="B78" s="73" t="s">
        <v>679</v>
      </c>
      <c r="C78" s="114" t="s">
        <v>680</v>
      </c>
      <c r="D78" s="219" t="s">
        <v>700</v>
      </c>
    </row>
    <row r="79" spans="1:4" ht="30" x14ac:dyDescent="0.2">
      <c r="A79" s="72" t="s">
        <v>674</v>
      </c>
      <c r="B79" s="73" t="s">
        <v>681</v>
      </c>
      <c r="C79" s="114" t="s">
        <v>682</v>
      </c>
      <c r="D79" s="219" t="s">
        <v>700</v>
      </c>
    </row>
    <row r="80" spans="1:4" ht="30" x14ac:dyDescent="0.2">
      <c r="A80" s="72" t="s">
        <v>674</v>
      </c>
      <c r="B80" s="73" t="s">
        <v>683</v>
      </c>
      <c r="C80" s="114" t="s">
        <v>684</v>
      </c>
      <c r="D80" s="219" t="s">
        <v>700</v>
      </c>
    </row>
    <row r="81" spans="1:4" ht="30" x14ac:dyDescent="0.2">
      <c r="A81" s="72" t="s">
        <v>685</v>
      </c>
      <c r="B81" s="73" t="s">
        <v>686</v>
      </c>
      <c r="C81" s="114" t="s">
        <v>687</v>
      </c>
      <c r="D81" s="219" t="s">
        <v>700</v>
      </c>
    </row>
    <row r="82" spans="1:4" ht="30" x14ac:dyDescent="0.2">
      <c r="A82" s="72" t="s">
        <v>685</v>
      </c>
      <c r="B82" s="73" t="s">
        <v>688</v>
      </c>
      <c r="C82" s="114" t="s">
        <v>689</v>
      </c>
      <c r="D82" s="219" t="s">
        <v>700</v>
      </c>
    </row>
    <row r="83" spans="1:4" ht="30" x14ac:dyDescent="0.2">
      <c r="A83" s="72" t="s">
        <v>685</v>
      </c>
      <c r="B83" s="73" t="s">
        <v>690</v>
      </c>
      <c r="C83" s="114" t="s">
        <v>691</v>
      </c>
      <c r="D83" s="219" t="s">
        <v>700</v>
      </c>
    </row>
    <row r="84" spans="1:4" ht="30" x14ac:dyDescent="0.2">
      <c r="A84" s="72" t="s">
        <v>692</v>
      </c>
      <c r="B84" s="73" t="s">
        <v>693</v>
      </c>
      <c r="C84" s="114" t="s">
        <v>694</v>
      </c>
      <c r="D84" s="219" t="s">
        <v>700</v>
      </c>
    </row>
    <row r="85" spans="1:4" ht="30" x14ac:dyDescent="0.2">
      <c r="A85" s="72" t="s">
        <v>692</v>
      </c>
      <c r="B85" s="73" t="s">
        <v>695</v>
      </c>
      <c r="C85" s="114" t="s">
        <v>696</v>
      </c>
      <c r="D85" s="219" t="s">
        <v>700</v>
      </c>
    </row>
    <row r="86" spans="1:4" ht="30" x14ac:dyDescent="0.2">
      <c r="A86" s="72" t="s">
        <v>697</v>
      </c>
      <c r="B86" s="73"/>
      <c r="C86" s="114" t="s">
        <v>698</v>
      </c>
      <c r="D86" s="219" t="s">
        <v>700</v>
      </c>
    </row>
  </sheetData>
  <hyperlinks>
    <hyperlink ref="A1" location="Contents!A1" display="Contents" xr:uid="{5B1DDE42-55CA-4B6A-85C3-C9038BA5558B}"/>
  </hyperlinks>
  <pageMargins left="0.70866141732283472" right="0.70866141732283472" top="0.74803149606299213" bottom="0.74803149606299213" header="0.31496062992125984" footer="0.31496062992125984"/>
  <pageSetup paperSize="9" scale="65"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E18"/>
  <sheetViews>
    <sheetView workbookViewId="0">
      <selection activeCell="E16" sqref="E16"/>
    </sheetView>
  </sheetViews>
  <sheetFormatPr defaultColWidth="8.75" defaultRowHeight="14.25" x14ac:dyDescent="0.2"/>
  <cols>
    <col min="1" max="1" width="13" style="74" bestFit="1" customWidth="1"/>
    <col min="2" max="2" width="28.5" style="74" customWidth="1"/>
    <col min="3" max="3" width="27.375" style="74" customWidth="1"/>
    <col min="4" max="4" width="27.25" style="74" customWidth="1"/>
    <col min="5" max="5" width="42.875" style="74" customWidth="1"/>
    <col min="6" max="16384" width="8.75" style="74"/>
  </cols>
  <sheetData>
    <row r="1" spans="1:5" x14ac:dyDescent="0.2">
      <c r="A1" s="129" t="s">
        <v>30</v>
      </c>
    </row>
    <row r="2" spans="1:5" ht="27" x14ac:dyDescent="0.2">
      <c r="A2" s="78" t="s">
        <v>365</v>
      </c>
    </row>
    <row r="4" spans="1:5" ht="15" x14ac:dyDescent="0.2">
      <c r="A4" s="79" t="s">
        <v>357</v>
      </c>
    </row>
    <row r="5" spans="1:5" ht="15" x14ac:dyDescent="0.2">
      <c r="A5" s="79" t="s">
        <v>144</v>
      </c>
    </row>
    <row r="6" spans="1:5" ht="15.75" x14ac:dyDescent="0.2">
      <c r="A6" s="79" t="s">
        <v>367</v>
      </c>
    </row>
    <row r="7" spans="1:5" ht="15" x14ac:dyDescent="0.2">
      <c r="A7" s="79"/>
    </row>
    <row r="8" spans="1:5" ht="31.5" x14ac:dyDescent="0.2">
      <c r="A8" s="221" t="s">
        <v>146</v>
      </c>
      <c r="B8" s="221" t="s">
        <v>148</v>
      </c>
      <c r="C8" s="221" t="s">
        <v>145</v>
      </c>
      <c r="D8" s="221" t="s">
        <v>147</v>
      </c>
      <c r="E8" s="221" t="s">
        <v>369</v>
      </c>
    </row>
    <row r="9" spans="1:5" ht="45" x14ac:dyDescent="0.2">
      <c r="A9" s="29" t="s">
        <v>149</v>
      </c>
      <c r="B9" s="29" t="s">
        <v>150</v>
      </c>
      <c r="C9" s="29" t="s">
        <v>151</v>
      </c>
      <c r="D9" s="29" t="s">
        <v>143</v>
      </c>
      <c r="E9" s="29" t="s">
        <v>152</v>
      </c>
    </row>
    <row r="10" spans="1:5" ht="15" x14ac:dyDescent="0.2">
      <c r="A10" s="29"/>
      <c r="B10" s="29"/>
      <c r="C10" s="29"/>
      <c r="D10" s="29"/>
      <c r="E10" s="29"/>
    </row>
    <row r="11" spans="1:5" ht="15" x14ac:dyDescent="0.2">
      <c r="A11" s="29"/>
      <c r="B11" s="29"/>
      <c r="C11" s="29"/>
      <c r="D11" s="29"/>
      <c r="E11" s="29"/>
    </row>
    <row r="12" spans="1:5" ht="15" x14ac:dyDescent="0.2">
      <c r="A12" s="29"/>
      <c r="B12" s="29"/>
      <c r="C12" s="29"/>
      <c r="D12" s="29"/>
      <c r="E12" s="29"/>
    </row>
    <row r="13" spans="1:5" ht="15" x14ac:dyDescent="0.2">
      <c r="A13" s="29"/>
      <c r="B13" s="29"/>
      <c r="C13" s="29"/>
      <c r="D13" s="29"/>
      <c r="E13" s="29"/>
    </row>
    <row r="14" spans="1:5" ht="15" x14ac:dyDescent="0.2">
      <c r="A14" s="29"/>
      <c r="B14" s="29"/>
      <c r="C14" s="29"/>
      <c r="D14" s="29"/>
      <c r="E14" s="29"/>
    </row>
    <row r="15" spans="1:5" ht="15" x14ac:dyDescent="0.2">
      <c r="A15" s="29"/>
      <c r="B15" s="29"/>
      <c r="C15" s="29"/>
      <c r="D15" s="29"/>
      <c r="E15" s="29"/>
    </row>
    <row r="16" spans="1:5" ht="15" x14ac:dyDescent="0.2">
      <c r="A16" s="29"/>
      <c r="B16" s="29"/>
      <c r="C16" s="29"/>
      <c r="D16" s="29"/>
      <c r="E16" s="29"/>
    </row>
    <row r="17" spans="1:5" ht="15" x14ac:dyDescent="0.2">
      <c r="A17" s="29"/>
      <c r="B17" s="29"/>
      <c r="C17" s="29"/>
      <c r="D17" s="29"/>
      <c r="E17" s="29"/>
    </row>
    <row r="18" spans="1:5" ht="15" x14ac:dyDescent="0.2">
      <c r="A18" s="29"/>
      <c r="B18" s="29"/>
      <c r="C18" s="29"/>
      <c r="D18" s="29"/>
      <c r="E18" s="29"/>
    </row>
  </sheetData>
  <hyperlinks>
    <hyperlink ref="A1" location="Contents!A1" display="Contents" xr:uid="{3A7E3EFA-8558-422E-B1E7-CE9C57883A2C}"/>
  </hyperlinks>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sheetPr>
  <dimension ref="A1:N31"/>
  <sheetViews>
    <sheetView workbookViewId="0">
      <selection activeCell="C27" sqref="C27"/>
    </sheetView>
  </sheetViews>
  <sheetFormatPr defaultColWidth="8.75" defaultRowHeight="14.25" x14ac:dyDescent="0.2"/>
  <cols>
    <col min="1" max="1" width="14.25" style="74" bestFit="1" customWidth="1"/>
    <col min="2" max="2" width="28.5" style="74" customWidth="1"/>
    <col min="3" max="3" width="27.375" style="74" customWidth="1"/>
    <col min="4" max="4" width="27.25" style="74" customWidth="1"/>
    <col min="5" max="5" width="42.875" style="74" customWidth="1"/>
    <col min="6" max="6" width="38.5" style="74" customWidth="1"/>
    <col min="7" max="16384" width="8.75" style="74"/>
  </cols>
  <sheetData>
    <row r="1" spans="1:6" x14ac:dyDescent="0.2">
      <c r="A1" s="129" t="s">
        <v>30</v>
      </c>
    </row>
    <row r="2" spans="1:6" ht="27" x14ac:dyDescent="0.2">
      <c r="A2" s="78" t="s">
        <v>366</v>
      </c>
    </row>
    <row r="4" spans="1:6" ht="15" x14ac:dyDescent="0.2">
      <c r="A4" s="79" t="s">
        <v>812</v>
      </c>
    </row>
    <row r="5" spans="1:6" ht="15.75" x14ac:dyDescent="0.2">
      <c r="A5" s="79" t="s">
        <v>367</v>
      </c>
    </row>
    <row r="6" spans="1:6" ht="15" x14ac:dyDescent="0.2">
      <c r="A6" s="79"/>
    </row>
    <row r="7" spans="1:6" ht="47.25" x14ac:dyDescent="0.2">
      <c r="A7" s="222" t="s">
        <v>215</v>
      </c>
      <c r="B7" s="223" t="s">
        <v>148</v>
      </c>
      <c r="C7" s="223" t="s">
        <v>219</v>
      </c>
      <c r="D7" s="223" t="s">
        <v>220</v>
      </c>
      <c r="E7" s="224" t="s">
        <v>814</v>
      </c>
      <c r="F7" s="223" t="s">
        <v>813</v>
      </c>
    </row>
    <row r="8" spans="1:6" s="115" customFormat="1" ht="30" x14ac:dyDescent="0.2">
      <c r="A8" s="49" t="s">
        <v>216</v>
      </c>
      <c r="B8" s="49" t="s">
        <v>218</v>
      </c>
      <c r="C8" s="49" t="s">
        <v>217</v>
      </c>
      <c r="D8" s="49" t="s">
        <v>221</v>
      </c>
      <c r="E8" s="49" t="s">
        <v>222</v>
      </c>
      <c r="F8" s="49"/>
    </row>
    <row r="9" spans="1:6" ht="15" x14ac:dyDescent="0.2">
      <c r="A9" s="49"/>
      <c r="B9" s="49"/>
      <c r="C9" s="49"/>
      <c r="D9" s="49"/>
      <c r="F9" s="49"/>
    </row>
    <row r="10" spans="1:6" ht="15" x14ac:dyDescent="0.2">
      <c r="A10" s="49"/>
      <c r="B10" s="49"/>
      <c r="C10" s="49"/>
      <c r="D10" s="49"/>
      <c r="E10" s="49"/>
      <c r="F10" s="49"/>
    </row>
    <row r="11" spans="1:6" ht="15" x14ac:dyDescent="0.2">
      <c r="A11" s="49"/>
      <c r="B11" s="49"/>
      <c r="C11" s="49"/>
      <c r="D11" s="49"/>
      <c r="E11" s="49"/>
      <c r="F11" s="49"/>
    </row>
    <row r="12" spans="1:6" ht="15" x14ac:dyDescent="0.2">
      <c r="A12" s="49"/>
      <c r="B12" s="49"/>
      <c r="C12" s="49"/>
      <c r="D12" s="49"/>
      <c r="E12" s="49"/>
      <c r="F12" s="49"/>
    </row>
    <row r="13" spans="1:6" ht="15" x14ac:dyDescent="0.2">
      <c r="A13" s="49"/>
      <c r="B13" s="49"/>
      <c r="C13" s="49"/>
      <c r="D13" s="49"/>
      <c r="E13" s="49"/>
      <c r="F13" s="49"/>
    </row>
    <row r="14" spans="1:6" ht="15" x14ac:dyDescent="0.2">
      <c r="A14" s="49"/>
      <c r="B14" s="49"/>
      <c r="C14" s="49"/>
      <c r="D14" s="49"/>
      <c r="E14" s="49"/>
      <c r="F14" s="49"/>
    </row>
    <row r="15" spans="1:6" ht="15" x14ac:dyDescent="0.2">
      <c r="A15" s="49"/>
      <c r="B15" s="49"/>
      <c r="C15" s="49"/>
      <c r="D15" s="49"/>
      <c r="E15" s="49"/>
      <c r="F15" s="49"/>
    </row>
    <row r="16" spans="1:6" ht="15" x14ac:dyDescent="0.2">
      <c r="A16" s="49"/>
      <c r="B16" s="49"/>
      <c r="C16" s="49"/>
      <c r="D16" s="49"/>
      <c r="E16" s="49"/>
      <c r="F16" s="49"/>
    </row>
    <row r="17" spans="1:14" ht="15" x14ac:dyDescent="0.2">
      <c r="A17" s="49"/>
      <c r="B17" s="49"/>
      <c r="C17" s="49"/>
      <c r="D17" s="49"/>
      <c r="E17" s="49"/>
      <c r="F17" s="49"/>
    </row>
    <row r="22" spans="1:14" ht="13.15" customHeight="1" x14ac:dyDescent="0.2"/>
    <row r="23" spans="1:14" x14ac:dyDescent="0.2">
      <c r="B23" s="238"/>
      <c r="C23" s="238"/>
      <c r="D23" s="238"/>
      <c r="E23" s="238"/>
      <c r="F23" s="238"/>
      <c r="G23" s="238"/>
      <c r="H23" s="238"/>
      <c r="I23" s="238"/>
      <c r="J23" s="238"/>
      <c r="K23" s="238"/>
      <c r="L23" s="238"/>
      <c r="M23" s="238"/>
      <c r="N23" s="238"/>
    </row>
    <row r="24" spans="1:14" ht="15" x14ac:dyDescent="0.2">
      <c r="B24" s="238"/>
      <c r="C24" s="239"/>
      <c r="D24" s="238"/>
      <c r="E24" s="238"/>
      <c r="F24" s="238"/>
      <c r="G24" s="238"/>
      <c r="H24" s="238"/>
      <c r="I24" s="238"/>
      <c r="J24" s="238"/>
      <c r="K24" s="238"/>
      <c r="L24" s="238"/>
      <c r="M24" s="238"/>
      <c r="N24" s="238"/>
    </row>
    <row r="25" spans="1:14" x14ac:dyDescent="0.2">
      <c r="B25" s="238"/>
      <c r="C25" s="238"/>
      <c r="D25" s="238"/>
      <c r="E25" s="238"/>
      <c r="F25" s="238"/>
      <c r="G25" s="238"/>
      <c r="H25" s="238"/>
      <c r="I25" s="238"/>
      <c r="J25" s="238"/>
      <c r="K25" s="238"/>
      <c r="L25" s="238"/>
      <c r="M25" s="238"/>
      <c r="N25" s="238"/>
    </row>
    <row r="26" spans="1:14" x14ac:dyDescent="0.2">
      <c r="B26" s="238"/>
      <c r="C26" s="238"/>
      <c r="D26" s="238"/>
      <c r="E26" s="238"/>
      <c r="F26" s="238"/>
      <c r="G26" s="238"/>
      <c r="H26" s="238"/>
      <c r="I26" s="238"/>
      <c r="J26" s="238"/>
      <c r="K26" s="238"/>
      <c r="L26" s="238"/>
      <c r="M26" s="238"/>
      <c r="N26" s="238"/>
    </row>
    <row r="27" spans="1:14" x14ac:dyDescent="0.2">
      <c r="B27" s="238"/>
      <c r="C27" s="240"/>
      <c r="D27" s="238"/>
      <c r="E27" s="238"/>
      <c r="F27" s="238"/>
      <c r="G27" s="238"/>
      <c r="H27" s="238"/>
      <c r="I27" s="238"/>
      <c r="J27" s="238"/>
      <c r="K27" s="238"/>
      <c r="L27" s="238"/>
      <c r="M27" s="238"/>
      <c r="N27" s="238"/>
    </row>
    <row r="28" spans="1:14" x14ac:dyDescent="0.2">
      <c r="B28" s="238"/>
      <c r="C28" s="241"/>
      <c r="D28" s="238"/>
      <c r="E28" s="238"/>
      <c r="F28" s="238"/>
      <c r="G28" s="238"/>
      <c r="H28" s="238"/>
      <c r="I28" s="238"/>
      <c r="J28" s="238"/>
      <c r="K28" s="238"/>
      <c r="L28" s="238"/>
      <c r="M28" s="238"/>
      <c r="N28" s="238"/>
    </row>
    <row r="29" spans="1:14" x14ac:dyDescent="0.2">
      <c r="B29" s="238"/>
      <c r="C29" s="241"/>
      <c r="D29" s="238"/>
      <c r="E29" s="238"/>
      <c r="F29" s="238"/>
      <c r="G29" s="238"/>
      <c r="H29" s="238"/>
      <c r="I29" s="238"/>
      <c r="J29" s="238"/>
      <c r="K29" s="238"/>
      <c r="L29" s="238"/>
      <c r="M29" s="238"/>
      <c r="N29" s="238"/>
    </row>
    <row r="30" spans="1:14" x14ac:dyDescent="0.2">
      <c r="B30" s="238"/>
      <c r="C30" s="242"/>
      <c r="D30" s="238"/>
      <c r="E30" s="238"/>
      <c r="F30" s="238"/>
      <c r="G30" s="238"/>
      <c r="H30" s="238"/>
      <c r="I30" s="238"/>
      <c r="J30" s="238"/>
      <c r="K30" s="238"/>
      <c r="L30" s="238"/>
      <c r="M30" s="238"/>
      <c r="N30" s="238"/>
    </row>
    <row r="31" spans="1:14" x14ac:dyDescent="0.2">
      <c r="B31" s="238"/>
      <c r="C31" s="241"/>
      <c r="D31" s="238"/>
      <c r="E31" s="238"/>
      <c r="F31" s="238"/>
      <c r="G31" s="238"/>
      <c r="H31" s="238"/>
      <c r="I31" s="238"/>
      <c r="J31" s="238"/>
      <c r="K31" s="238"/>
      <c r="L31" s="238"/>
      <c r="M31" s="238"/>
      <c r="N31" s="238"/>
    </row>
  </sheetData>
  <hyperlinks>
    <hyperlink ref="A1" location="Contents!A1" display="Contents" xr:uid="{37E0526D-5E27-4097-A65B-B1E9F1665F14}"/>
  </hyperlinks>
  <pageMargins left="0.7" right="0.7" top="0.75" bottom="0.75" header="0.3" footer="0.3"/>
  <pageSetup paperSize="9" orientation="portrait"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90A37-44FA-42E0-848F-232C9F99913E}">
  <sheetPr>
    <tabColor theme="9"/>
  </sheetPr>
  <dimension ref="A1:B16"/>
  <sheetViews>
    <sheetView workbookViewId="0">
      <selection activeCell="E9" sqref="E9"/>
    </sheetView>
  </sheetViews>
  <sheetFormatPr defaultColWidth="8.75" defaultRowHeight="14.25" x14ac:dyDescent="0.2"/>
  <cols>
    <col min="1" max="1" width="16.5" style="74" customWidth="1"/>
    <col min="2" max="2" width="86.5" style="74" customWidth="1"/>
    <col min="3" max="16384" width="8.75" style="74"/>
  </cols>
  <sheetData>
    <row r="1" spans="1:2" x14ac:dyDescent="0.2">
      <c r="A1" s="141" t="s">
        <v>30</v>
      </c>
    </row>
    <row r="2" spans="1:2" ht="27" x14ac:dyDescent="0.2">
      <c r="A2" s="78" t="s">
        <v>471</v>
      </c>
    </row>
    <row r="4" spans="1:2" ht="15" x14ac:dyDescent="0.2">
      <c r="A4" s="79" t="s">
        <v>472</v>
      </c>
    </row>
    <row r="6" spans="1:2" ht="15.75" x14ac:dyDescent="0.2">
      <c r="A6" s="189" t="s">
        <v>469</v>
      </c>
      <c r="B6" s="189" t="s">
        <v>470</v>
      </c>
    </row>
    <row r="7" spans="1:2" ht="15" x14ac:dyDescent="0.2">
      <c r="A7" s="119"/>
      <c r="B7" s="119"/>
    </row>
    <row r="8" spans="1:2" ht="15" x14ac:dyDescent="0.2">
      <c r="A8" s="122"/>
      <c r="B8" s="122"/>
    </row>
    <row r="9" spans="1:2" ht="15" x14ac:dyDescent="0.2">
      <c r="A9" s="119"/>
      <c r="B9" s="119"/>
    </row>
    <row r="10" spans="1:2" ht="15" x14ac:dyDescent="0.2">
      <c r="A10" s="122"/>
      <c r="B10" s="122"/>
    </row>
    <row r="11" spans="1:2" ht="15" x14ac:dyDescent="0.2">
      <c r="A11" s="119"/>
      <c r="B11" s="119"/>
    </row>
    <row r="12" spans="1:2" ht="15" x14ac:dyDescent="0.2">
      <c r="A12" s="122"/>
      <c r="B12" s="122"/>
    </row>
    <row r="13" spans="1:2" ht="15" x14ac:dyDescent="0.2">
      <c r="A13" s="119"/>
      <c r="B13" s="119"/>
    </row>
    <row r="14" spans="1:2" ht="15" x14ac:dyDescent="0.2">
      <c r="A14" s="122"/>
      <c r="B14" s="122"/>
    </row>
    <row r="15" spans="1:2" ht="15" x14ac:dyDescent="0.2">
      <c r="A15" s="119"/>
      <c r="B15" s="119"/>
    </row>
    <row r="16" spans="1:2" ht="15" x14ac:dyDescent="0.2">
      <c r="A16" s="139"/>
      <c r="B16" s="139"/>
    </row>
  </sheetData>
  <hyperlinks>
    <hyperlink ref="A1" location="Contents!A1" display="Contents" xr:uid="{559DA6CE-AFF4-4796-A27B-918FB376D50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3C67-6A74-4EC0-BBE9-1F3BB9612DD7}">
  <sheetPr>
    <tabColor rgb="FF0070C0"/>
  </sheetPr>
  <dimension ref="A1:AG228"/>
  <sheetViews>
    <sheetView zoomScaleNormal="100" workbookViewId="0"/>
  </sheetViews>
  <sheetFormatPr defaultColWidth="8.75" defaultRowHeight="14.25" x14ac:dyDescent="0.2"/>
  <cols>
    <col min="1" max="1" width="18.75" style="123" customWidth="1"/>
    <col min="2" max="2" width="12.125" style="123" customWidth="1"/>
    <col min="3" max="3" width="16.25" style="123" customWidth="1"/>
    <col min="4" max="4" width="11" style="123" customWidth="1"/>
    <col min="5" max="5" width="16.75" style="123" customWidth="1"/>
    <col min="6" max="6" width="19" style="123" customWidth="1"/>
    <col min="7" max="30" width="8.75" style="123"/>
    <col min="31" max="31" width="6.75" style="123" customWidth="1"/>
    <col min="32" max="32" width="7" style="123" customWidth="1"/>
    <col min="33" max="33" width="6.375" style="123" customWidth="1"/>
    <col min="34" max="16384" width="8.75" style="123"/>
  </cols>
  <sheetData>
    <row r="1" spans="1:33" x14ac:dyDescent="0.2">
      <c r="A1" s="129" t="s">
        <v>30</v>
      </c>
    </row>
    <row r="2" spans="1:33" ht="27" x14ac:dyDescent="0.2">
      <c r="A2" s="124" t="s">
        <v>801</v>
      </c>
    </row>
    <row r="4" spans="1:33" ht="15" x14ac:dyDescent="0.2">
      <c r="A4" s="102" t="s">
        <v>803</v>
      </c>
    </row>
    <row r="6" spans="1:33" ht="26.45" customHeight="1" x14ac:dyDescent="0.2">
      <c r="A6" s="247" t="s">
        <v>464</v>
      </c>
      <c r="B6" s="248"/>
      <c r="C6" s="248"/>
      <c r="D6" s="248"/>
      <c r="E6" s="248"/>
      <c r="F6" s="249"/>
      <c r="G6" s="259" t="s">
        <v>802</v>
      </c>
      <c r="H6" s="260"/>
      <c r="I6" s="260"/>
      <c r="J6" s="260"/>
      <c r="K6" s="260"/>
      <c r="L6" s="260"/>
      <c r="M6" s="260"/>
      <c r="N6" s="260"/>
      <c r="O6" s="260"/>
      <c r="P6" s="260"/>
      <c r="Q6" s="260"/>
      <c r="R6" s="260"/>
      <c r="S6" s="260"/>
      <c r="T6" s="260"/>
      <c r="U6" s="260"/>
      <c r="V6" s="260"/>
      <c r="W6" s="260"/>
      <c r="X6" s="260"/>
      <c r="Y6" s="260"/>
      <c r="Z6" s="260"/>
      <c r="AA6" s="260"/>
      <c r="AB6" s="261"/>
      <c r="AC6" s="126"/>
    </row>
    <row r="7" spans="1:33" ht="15.6" customHeight="1" x14ac:dyDescent="0.2">
      <c r="A7" s="250"/>
      <c r="B7" s="251"/>
      <c r="C7" s="251"/>
      <c r="D7" s="251"/>
      <c r="E7" s="251"/>
      <c r="F7" s="252"/>
      <c r="G7" s="256" t="s">
        <v>507</v>
      </c>
      <c r="H7" s="257"/>
      <c r="I7" s="257"/>
      <c r="J7" s="257"/>
      <c r="K7" s="258"/>
      <c r="L7" s="256" t="s">
        <v>506</v>
      </c>
      <c r="M7" s="257"/>
      <c r="N7" s="257"/>
      <c r="O7" s="257"/>
      <c r="P7" s="258"/>
      <c r="Q7" s="253" t="s">
        <v>376</v>
      </c>
      <c r="R7" s="254"/>
      <c r="S7" s="254"/>
      <c r="T7" s="254"/>
      <c r="U7" s="254"/>
      <c r="V7" s="254"/>
      <c r="W7" s="254"/>
      <c r="X7" s="254"/>
      <c r="Y7" s="254"/>
      <c r="Z7" s="254"/>
      <c r="AA7" s="254"/>
      <c r="AB7" s="255"/>
      <c r="AC7" s="127"/>
    </row>
    <row r="8" spans="1:33" ht="114" customHeight="1" x14ac:dyDescent="0.2">
      <c r="A8" s="225" t="s">
        <v>377</v>
      </c>
      <c r="B8" s="225" t="s">
        <v>378</v>
      </c>
      <c r="C8" s="225" t="s">
        <v>379</v>
      </c>
      <c r="D8" s="225" t="s">
        <v>380</v>
      </c>
      <c r="E8" s="225" t="s">
        <v>381</v>
      </c>
      <c r="F8" s="225" t="s">
        <v>382</v>
      </c>
      <c r="G8" s="226" t="s">
        <v>383</v>
      </c>
      <c r="H8" s="227" t="s">
        <v>384</v>
      </c>
      <c r="I8" s="227" t="s">
        <v>736</v>
      </c>
      <c r="J8" s="227" t="s">
        <v>376</v>
      </c>
      <c r="K8" s="228" t="s">
        <v>385</v>
      </c>
      <c r="L8" s="227" t="s">
        <v>386</v>
      </c>
      <c r="M8" s="227" t="s">
        <v>228</v>
      </c>
      <c r="N8" s="227" t="s">
        <v>387</v>
      </c>
      <c r="O8" s="227" t="s">
        <v>376</v>
      </c>
      <c r="P8" s="228" t="s">
        <v>385</v>
      </c>
      <c r="Q8" s="227" t="s">
        <v>388</v>
      </c>
      <c r="R8" s="227" t="s">
        <v>389</v>
      </c>
      <c r="S8" s="227" t="s">
        <v>390</v>
      </c>
      <c r="T8" s="227" t="s">
        <v>391</v>
      </c>
      <c r="U8" s="227" t="s">
        <v>392</v>
      </c>
      <c r="V8" s="227" t="s">
        <v>393</v>
      </c>
      <c r="W8" s="227" t="s">
        <v>394</v>
      </c>
      <c r="X8" s="227" t="s">
        <v>395</v>
      </c>
      <c r="Y8" s="227" t="s">
        <v>396</v>
      </c>
      <c r="Z8" s="227" t="s">
        <v>94</v>
      </c>
      <c r="AA8" s="227" t="s">
        <v>397</v>
      </c>
      <c r="AB8" s="228" t="s">
        <v>385</v>
      </c>
      <c r="AC8" s="228" t="s">
        <v>398</v>
      </c>
      <c r="AE8" s="229"/>
      <c r="AF8" s="229"/>
      <c r="AG8" s="229"/>
    </row>
    <row r="9" spans="1:33" ht="15" x14ac:dyDescent="0.2">
      <c r="A9" s="120"/>
      <c r="B9" s="120"/>
      <c r="C9" s="120"/>
      <c r="D9" s="120"/>
      <c r="E9" s="120"/>
      <c r="F9" s="120"/>
      <c r="G9" s="120"/>
      <c r="H9" s="120"/>
      <c r="I9" s="120"/>
      <c r="J9" s="120"/>
      <c r="K9" s="120">
        <f t="shared" ref="K9:K31" si="0">SUM(G9:J9)</f>
        <v>0</v>
      </c>
      <c r="L9" s="120"/>
      <c r="M9" s="120"/>
      <c r="N9" s="120"/>
      <c r="O9" s="120"/>
      <c r="P9" s="120">
        <f t="shared" ref="P9:P31" si="1">SUM(L9:N9)</f>
        <v>0</v>
      </c>
      <c r="Q9" s="120"/>
      <c r="R9" s="120"/>
      <c r="S9" s="120"/>
      <c r="T9" s="120"/>
      <c r="U9" s="120"/>
      <c r="V9" s="120"/>
      <c r="W9" s="120"/>
      <c r="X9" s="120"/>
      <c r="Y9" s="120"/>
      <c r="Z9" s="120"/>
      <c r="AA9" s="120"/>
      <c r="AB9" s="120">
        <f t="shared" ref="AB9:AB31" si="2">SUM(Q9:X9)</f>
        <v>0</v>
      </c>
      <c r="AC9" s="120">
        <f>AB9+P9+K9</f>
        <v>0</v>
      </c>
      <c r="AE9" s="230"/>
      <c r="AF9" s="230"/>
      <c r="AG9" s="230"/>
    </row>
    <row r="10" spans="1:33" ht="15" x14ac:dyDescent="0.2">
      <c r="A10" s="121"/>
      <c r="B10" s="121"/>
      <c r="C10" s="121"/>
      <c r="D10" s="121"/>
      <c r="E10" s="121"/>
      <c r="F10" s="121"/>
      <c r="G10" s="121"/>
      <c r="H10" s="121"/>
      <c r="I10" s="121"/>
      <c r="J10" s="121"/>
      <c r="K10" s="121">
        <f t="shared" si="0"/>
        <v>0</v>
      </c>
      <c r="L10" s="121"/>
      <c r="M10" s="121"/>
      <c r="N10" s="121"/>
      <c r="O10" s="121"/>
      <c r="P10" s="121">
        <f t="shared" si="1"/>
        <v>0</v>
      </c>
      <c r="Q10" s="121"/>
      <c r="R10" s="121"/>
      <c r="S10" s="121"/>
      <c r="T10" s="121"/>
      <c r="U10" s="121"/>
      <c r="V10" s="121"/>
      <c r="W10" s="121"/>
      <c r="X10" s="121"/>
      <c r="Y10" s="121"/>
      <c r="Z10" s="121"/>
      <c r="AA10" s="121"/>
      <c r="AB10" s="121">
        <f t="shared" si="2"/>
        <v>0</v>
      </c>
      <c r="AC10" s="121">
        <f t="shared" ref="AC10:AC32" si="3">AB10+P10+K10</f>
        <v>0</v>
      </c>
      <c r="AE10" s="230"/>
      <c r="AF10" s="230"/>
      <c r="AG10" s="230"/>
    </row>
    <row r="11" spans="1:33" ht="15" x14ac:dyDescent="0.2">
      <c r="A11" s="120"/>
      <c r="B11" s="120"/>
      <c r="C11" s="120"/>
      <c r="D11" s="120"/>
      <c r="E11" s="120"/>
      <c r="F11" s="120"/>
      <c r="G11" s="120"/>
      <c r="H11" s="120"/>
      <c r="I11" s="120"/>
      <c r="J11" s="120"/>
      <c r="K11" s="120">
        <f t="shared" si="0"/>
        <v>0</v>
      </c>
      <c r="L11" s="120"/>
      <c r="M11" s="120"/>
      <c r="N11" s="120"/>
      <c r="O11" s="120"/>
      <c r="P11" s="120">
        <f t="shared" si="1"/>
        <v>0</v>
      </c>
      <c r="Q11" s="120"/>
      <c r="R11" s="120"/>
      <c r="S11" s="120"/>
      <c r="T11" s="120"/>
      <c r="U11" s="120"/>
      <c r="V11" s="120"/>
      <c r="W11" s="120"/>
      <c r="X11" s="120"/>
      <c r="Y11" s="120"/>
      <c r="Z11" s="120"/>
      <c r="AA11" s="120"/>
      <c r="AB11" s="120">
        <f t="shared" si="2"/>
        <v>0</v>
      </c>
      <c r="AC11" s="120">
        <f t="shared" si="3"/>
        <v>0</v>
      </c>
      <c r="AE11" s="230"/>
      <c r="AF11" s="230"/>
      <c r="AG11" s="230"/>
    </row>
    <row r="12" spans="1:33" ht="15" x14ac:dyDescent="0.2">
      <c r="A12" s="121"/>
      <c r="B12" s="121"/>
      <c r="C12" s="121"/>
      <c r="D12" s="121"/>
      <c r="E12" s="121"/>
      <c r="F12" s="121"/>
      <c r="G12" s="121"/>
      <c r="H12" s="121"/>
      <c r="I12" s="121"/>
      <c r="J12" s="121"/>
      <c r="K12" s="121">
        <f t="shared" si="0"/>
        <v>0</v>
      </c>
      <c r="L12" s="121"/>
      <c r="M12" s="121"/>
      <c r="N12" s="121"/>
      <c r="O12" s="121"/>
      <c r="P12" s="121">
        <f t="shared" si="1"/>
        <v>0</v>
      </c>
      <c r="Q12" s="121"/>
      <c r="R12" s="121"/>
      <c r="S12" s="121"/>
      <c r="T12" s="121"/>
      <c r="U12" s="121"/>
      <c r="V12" s="121"/>
      <c r="W12" s="121"/>
      <c r="X12" s="121"/>
      <c r="Y12" s="121"/>
      <c r="Z12" s="121"/>
      <c r="AA12" s="121"/>
      <c r="AB12" s="121">
        <f t="shared" si="2"/>
        <v>0</v>
      </c>
      <c r="AC12" s="121">
        <f t="shared" si="3"/>
        <v>0</v>
      </c>
      <c r="AE12" s="230"/>
      <c r="AF12" s="230"/>
      <c r="AG12" s="230"/>
    </row>
    <row r="13" spans="1:33" ht="15" x14ac:dyDescent="0.2">
      <c r="A13" s="120"/>
      <c r="B13" s="120"/>
      <c r="C13" s="120"/>
      <c r="D13" s="120"/>
      <c r="E13" s="120"/>
      <c r="F13" s="120"/>
      <c r="G13" s="120"/>
      <c r="H13" s="120"/>
      <c r="I13" s="120"/>
      <c r="J13" s="120"/>
      <c r="K13" s="120">
        <f t="shared" si="0"/>
        <v>0</v>
      </c>
      <c r="L13" s="120"/>
      <c r="M13" s="120"/>
      <c r="N13" s="120"/>
      <c r="O13" s="120"/>
      <c r="P13" s="120">
        <f t="shared" si="1"/>
        <v>0</v>
      </c>
      <c r="Q13" s="120"/>
      <c r="R13" s="120"/>
      <c r="S13" s="120"/>
      <c r="T13" s="120"/>
      <c r="U13" s="120"/>
      <c r="V13" s="120"/>
      <c r="W13" s="120"/>
      <c r="X13" s="120"/>
      <c r="Y13" s="120"/>
      <c r="Z13" s="120"/>
      <c r="AA13" s="120"/>
      <c r="AB13" s="120">
        <f t="shared" si="2"/>
        <v>0</v>
      </c>
      <c r="AC13" s="120">
        <f t="shared" si="3"/>
        <v>0</v>
      </c>
      <c r="AE13" s="230"/>
      <c r="AF13" s="230"/>
      <c r="AG13" s="230"/>
    </row>
    <row r="14" spans="1:33" ht="15" x14ac:dyDescent="0.2">
      <c r="A14" s="121"/>
      <c r="B14" s="121"/>
      <c r="C14" s="121"/>
      <c r="D14" s="121"/>
      <c r="E14" s="121"/>
      <c r="F14" s="121"/>
      <c r="G14" s="121"/>
      <c r="H14" s="121"/>
      <c r="I14" s="121"/>
      <c r="J14" s="121"/>
      <c r="K14" s="121">
        <f t="shared" si="0"/>
        <v>0</v>
      </c>
      <c r="L14" s="121"/>
      <c r="M14" s="121"/>
      <c r="N14" s="121"/>
      <c r="O14" s="121"/>
      <c r="P14" s="121">
        <f t="shared" si="1"/>
        <v>0</v>
      </c>
      <c r="Q14" s="121"/>
      <c r="R14" s="121"/>
      <c r="S14" s="121"/>
      <c r="T14" s="121"/>
      <c r="U14" s="121"/>
      <c r="V14" s="121"/>
      <c r="W14" s="121"/>
      <c r="X14" s="121"/>
      <c r="Y14" s="121"/>
      <c r="Z14" s="121"/>
      <c r="AA14" s="121"/>
      <c r="AB14" s="121">
        <f t="shared" si="2"/>
        <v>0</v>
      </c>
      <c r="AC14" s="121">
        <f t="shared" si="3"/>
        <v>0</v>
      </c>
      <c r="AE14" s="230"/>
      <c r="AF14" s="230"/>
      <c r="AG14" s="230"/>
    </row>
    <row r="15" spans="1:33" ht="15" x14ac:dyDescent="0.2">
      <c r="A15" s="120"/>
      <c r="B15" s="120"/>
      <c r="C15" s="120"/>
      <c r="D15" s="120"/>
      <c r="E15" s="120"/>
      <c r="F15" s="120"/>
      <c r="G15" s="120"/>
      <c r="H15" s="120"/>
      <c r="I15" s="120"/>
      <c r="J15" s="120"/>
      <c r="K15" s="120">
        <f t="shared" si="0"/>
        <v>0</v>
      </c>
      <c r="L15" s="120"/>
      <c r="M15" s="120"/>
      <c r="N15" s="120"/>
      <c r="O15" s="120"/>
      <c r="P15" s="120">
        <f t="shared" si="1"/>
        <v>0</v>
      </c>
      <c r="Q15" s="120"/>
      <c r="R15" s="120"/>
      <c r="S15" s="120"/>
      <c r="T15" s="120"/>
      <c r="U15" s="120"/>
      <c r="V15" s="120"/>
      <c r="W15" s="120"/>
      <c r="X15" s="120"/>
      <c r="Y15" s="120"/>
      <c r="Z15" s="120"/>
      <c r="AA15" s="120"/>
      <c r="AB15" s="120">
        <f t="shared" si="2"/>
        <v>0</v>
      </c>
      <c r="AC15" s="120">
        <f t="shared" si="3"/>
        <v>0</v>
      </c>
      <c r="AE15" s="230"/>
      <c r="AF15" s="230"/>
      <c r="AG15" s="230"/>
    </row>
    <row r="16" spans="1:33" ht="15" x14ac:dyDescent="0.2">
      <c r="A16" s="121"/>
      <c r="B16" s="121"/>
      <c r="C16" s="121"/>
      <c r="D16" s="121"/>
      <c r="E16" s="121"/>
      <c r="F16" s="121"/>
      <c r="G16" s="121"/>
      <c r="H16" s="121"/>
      <c r="I16" s="121"/>
      <c r="J16" s="121"/>
      <c r="K16" s="121">
        <f t="shared" si="0"/>
        <v>0</v>
      </c>
      <c r="L16" s="121"/>
      <c r="M16" s="121"/>
      <c r="N16" s="121"/>
      <c r="O16" s="121"/>
      <c r="P16" s="121">
        <f t="shared" si="1"/>
        <v>0</v>
      </c>
      <c r="Q16" s="121"/>
      <c r="R16" s="121"/>
      <c r="S16" s="121"/>
      <c r="T16" s="121"/>
      <c r="U16" s="121"/>
      <c r="V16" s="121"/>
      <c r="W16" s="121"/>
      <c r="X16" s="121"/>
      <c r="Y16" s="121"/>
      <c r="Z16" s="121"/>
      <c r="AA16" s="121"/>
      <c r="AB16" s="121">
        <f t="shared" si="2"/>
        <v>0</v>
      </c>
      <c r="AC16" s="121">
        <f t="shared" si="3"/>
        <v>0</v>
      </c>
      <c r="AE16" s="230"/>
      <c r="AF16" s="230"/>
      <c r="AG16" s="230"/>
    </row>
    <row r="17" spans="1:33" ht="15" x14ac:dyDescent="0.2">
      <c r="A17" s="120"/>
      <c r="B17" s="120"/>
      <c r="C17" s="120"/>
      <c r="D17" s="120"/>
      <c r="E17" s="120"/>
      <c r="F17" s="120"/>
      <c r="G17" s="120"/>
      <c r="H17" s="120"/>
      <c r="I17" s="120"/>
      <c r="J17" s="120"/>
      <c r="K17" s="120">
        <f t="shared" si="0"/>
        <v>0</v>
      </c>
      <c r="L17" s="120"/>
      <c r="M17" s="120"/>
      <c r="N17" s="120"/>
      <c r="O17" s="120"/>
      <c r="P17" s="120">
        <f t="shared" si="1"/>
        <v>0</v>
      </c>
      <c r="Q17" s="120"/>
      <c r="R17" s="120"/>
      <c r="S17" s="120"/>
      <c r="T17" s="120"/>
      <c r="U17" s="120"/>
      <c r="V17" s="120"/>
      <c r="W17" s="120"/>
      <c r="X17" s="120"/>
      <c r="Y17" s="120"/>
      <c r="Z17" s="120"/>
      <c r="AA17" s="120"/>
      <c r="AB17" s="120">
        <f t="shared" si="2"/>
        <v>0</v>
      </c>
      <c r="AC17" s="120">
        <f t="shared" si="3"/>
        <v>0</v>
      </c>
      <c r="AE17" s="230"/>
      <c r="AF17" s="230"/>
      <c r="AG17" s="230"/>
    </row>
    <row r="18" spans="1:33" ht="15" x14ac:dyDescent="0.2">
      <c r="A18" s="121"/>
      <c r="B18" s="121"/>
      <c r="C18" s="121"/>
      <c r="D18" s="121"/>
      <c r="E18" s="121"/>
      <c r="F18" s="121"/>
      <c r="G18" s="121"/>
      <c r="H18" s="121"/>
      <c r="I18" s="121"/>
      <c r="J18" s="121"/>
      <c r="K18" s="121">
        <f t="shared" si="0"/>
        <v>0</v>
      </c>
      <c r="L18" s="121"/>
      <c r="M18" s="121"/>
      <c r="N18" s="121"/>
      <c r="O18" s="121"/>
      <c r="P18" s="121">
        <f t="shared" si="1"/>
        <v>0</v>
      </c>
      <c r="Q18" s="121"/>
      <c r="R18" s="121"/>
      <c r="S18" s="121"/>
      <c r="T18" s="121"/>
      <c r="U18" s="121"/>
      <c r="V18" s="121"/>
      <c r="W18" s="121"/>
      <c r="X18" s="121"/>
      <c r="Y18" s="121"/>
      <c r="Z18" s="121"/>
      <c r="AA18" s="121"/>
      <c r="AB18" s="121">
        <f t="shared" si="2"/>
        <v>0</v>
      </c>
      <c r="AC18" s="121">
        <f t="shared" si="3"/>
        <v>0</v>
      </c>
      <c r="AE18" s="230"/>
      <c r="AF18" s="230"/>
      <c r="AG18" s="230"/>
    </row>
    <row r="19" spans="1:33" ht="15" x14ac:dyDescent="0.2">
      <c r="A19" s="120"/>
      <c r="B19" s="120"/>
      <c r="C19" s="120"/>
      <c r="D19" s="120"/>
      <c r="E19" s="120"/>
      <c r="F19" s="120"/>
      <c r="G19" s="120"/>
      <c r="H19" s="120"/>
      <c r="I19" s="120"/>
      <c r="J19" s="120"/>
      <c r="K19" s="120">
        <f t="shared" si="0"/>
        <v>0</v>
      </c>
      <c r="L19" s="120"/>
      <c r="M19" s="120"/>
      <c r="N19" s="120"/>
      <c r="O19" s="120"/>
      <c r="P19" s="120">
        <f t="shared" si="1"/>
        <v>0</v>
      </c>
      <c r="Q19" s="120"/>
      <c r="R19" s="120"/>
      <c r="S19" s="120"/>
      <c r="T19" s="120"/>
      <c r="U19" s="120"/>
      <c r="V19" s="120"/>
      <c r="W19" s="120"/>
      <c r="X19" s="120"/>
      <c r="Y19" s="120"/>
      <c r="Z19" s="120"/>
      <c r="AA19" s="120"/>
      <c r="AB19" s="120">
        <f t="shared" si="2"/>
        <v>0</v>
      </c>
      <c r="AC19" s="120">
        <f t="shared" si="3"/>
        <v>0</v>
      </c>
      <c r="AE19" s="230"/>
      <c r="AF19" s="230"/>
      <c r="AG19" s="230"/>
    </row>
    <row r="20" spans="1:33" ht="15" x14ac:dyDescent="0.2">
      <c r="A20" s="121"/>
      <c r="B20" s="121"/>
      <c r="C20" s="121"/>
      <c r="D20" s="121"/>
      <c r="E20" s="121"/>
      <c r="F20" s="121"/>
      <c r="G20" s="121"/>
      <c r="H20" s="121"/>
      <c r="I20" s="121"/>
      <c r="J20" s="121"/>
      <c r="K20" s="121">
        <f t="shared" si="0"/>
        <v>0</v>
      </c>
      <c r="L20" s="121"/>
      <c r="M20" s="121"/>
      <c r="N20" s="121"/>
      <c r="O20" s="121"/>
      <c r="P20" s="121">
        <f t="shared" si="1"/>
        <v>0</v>
      </c>
      <c r="Q20" s="121"/>
      <c r="R20" s="121"/>
      <c r="S20" s="121"/>
      <c r="T20" s="121"/>
      <c r="U20" s="121"/>
      <c r="V20" s="121"/>
      <c r="W20" s="121"/>
      <c r="X20" s="121"/>
      <c r="Y20" s="121"/>
      <c r="Z20" s="121"/>
      <c r="AA20" s="121"/>
      <c r="AB20" s="121">
        <f t="shared" si="2"/>
        <v>0</v>
      </c>
      <c r="AC20" s="121">
        <f t="shared" si="3"/>
        <v>0</v>
      </c>
      <c r="AE20" s="230"/>
      <c r="AF20" s="230"/>
      <c r="AG20" s="230"/>
    </row>
    <row r="21" spans="1:33" ht="15" x14ac:dyDescent="0.2">
      <c r="A21" s="120"/>
      <c r="B21" s="120"/>
      <c r="C21" s="120"/>
      <c r="D21" s="120"/>
      <c r="E21" s="120"/>
      <c r="F21" s="120"/>
      <c r="G21" s="120"/>
      <c r="H21" s="120"/>
      <c r="I21" s="120"/>
      <c r="J21" s="120"/>
      <c r="K21" s="120">
        <f t="shared" si="0"/>
        <v>0</v>
      </c>
      <c r="L21" s="120"/>
      <c r="M21" s="120"/>
      <c r="N21" s="120"/>
      <c r="O21" s="120"/>
      <c r="P21" s="120">
        <f t="shared" si="1"/>
        <v>0</v>
      </c>
      <c r="Q21" s="120"/>
      <c r="R21" s="120"/>
      <c r="S21" s="120"/>
      <c r="T21" s="120"/>
      <c r="U21" s="120"/>
      <c r="V21" s="120"/>
      <c r="W21" s="120"/>
      <c r="X21" s="120"/>
      <c r="Y21" s="120"/>
      <c r="Z21" s="120"/>
      <c r="AA21" s="120"/>
      <c r="AB21" s="120">
        <f t="shared" si="2"/>
        <v>0</v>
      </c>
      <c r="AC21" s="120">
        <f t="shared" si="3"/>
        <v>0</v>
      </c>
      <c r="AE21" s="230"/>
      <c r="AF21" s="230"/>
      <c r="AG21" s="230"/>
    </row>
    <row r="22" spans="1:33" ht="15" x14ac:dyDescent="0.2">
      <c r="A22" s="121"/>
      <c r="B22" s="121"/>
      <c r="C22" s="121"/>
      <c r="D22" s="121"/>
      <c r="E22" s="121"/>
      <c r="F22" s="121"/>
      <c r="G22" s="121"/>
      <c r="H22" s="121"/>
      <c r="I22" s="121"/>
      <c r="J22" s="121"/>
      <c r="K22" s="121">
        <f t="shared" si="0"/>
        <v>0</v>
      </c>
      <c r="L22" s="121"/>
      <c r="M22" s="121"/>
      <c r="N22" s="121"/>
      <c r="O22" s="121"/>
      <c r="P22" s="121">
        <f t="shared" si="1"/>
        <v>0</v>
      </c>
      <c r="Q22" s="121"/>
      <c r="R22" s="121"/>
      <c r="S22" s="121"/>
      <c r="T22" s="121"/>
      <c r="U22" s="121"/>
      <c r="V22" s="121"/>
      <c r="W22" s="121"/>
      <c r="X22" s="121"/>
      <c r="Y22" s="121"/>
      <c r="Z22" s="121"/>
      <c r="AA22" s="121"/>
      <c r="AB22" s="121">
        <f t="shared" si="2"/>
        <v>0</v>
      </c>
      <c r="AC22" s="121">
        <f t="shared" si="3"/>
        <v>0</v>
      </c>
      <c r="AE22" s="230"/>
      <c r="AF22" s="230"/>
      <c r="AG22" s="230"/>
    </row>
    <row r="23" spans="1:33" ht="15" x14ac:dyDescent="0.2">
      <c r="A23" s="120"/>
      <c r="B23" s="120"/>
      <c r="C23" s="120"/>
      <c r="D23" s="120"/>
      <c r="E23" s="120"/>
      <c r="F23" s="120"/>
      <c r="G23" s="120"/>
      <c r="H23" s="120"/>
      <c r="I23" s="120"/>
      <c r="J23" s="120"/>
      <c r="K23" s="120">
        <f t="shared" si="0"/>
        <v>0</v>
      </c>
      <c r="L23" s="120"/>
      <c r="M23" s="120"/>
      <c r="N23" s="120"/>
      <c r="O23" s="120"/>
      <c r="P23" s="120">
        <f t="shared" si="1"/>
        <v>0</v>
      </c>
      <c r="Q23" s="120"/>
      <c r="R23" s="120"/>
      <c r="S23" s="120"/>
      <c r="T23" s="120"/>
      <c r="U23" s="120"/>
      <c r="V23" s="120"/>
      <c r="W23" s="120"/>
      <c r="X23" s="120"/>
      <c r="Y23" s="120"/>
      <c r="Z23" s="120"/>
      <c r="AA23" s="120"/>
      <c r="AB23" s="120">
        <f t="shared" si="2"/>
        <v>0</v>
      </c>
      <c r="AC23" s="120">
        <f t="shared" si="3"/>
        <v>0</v>
      </c>
      <c r="AE23" s="230"/>
      <c r="AF23" s="230"/>
      <c r="AG23" s="230"/>
    </row>
    <row r="24" spans="1:33" ht="15" x14ac:dyDescent="0.2">
      <c r="A24" s="121"/>
      <c r="B24" s="121"/>
      <c r="C24" s="121"/>
      <c r="D24" s="121"/>
      <c r="E24" s="121"/>
      <c r="F24" s="121"/>
      <c r="G24" s="121"/>
      <c r="H24" s="121"/>
      <c r="I24" s="121"/>
      <c r="J24" s="121"/>
      <c r="K24" s="121">
        <f t="shared" si="0"/>
        <v>0</v>
      </c>
      <c r="L24" s="121"/>
      <c r="M24" s="121"/>
      <c r="N24" s="121"/>
      <c r="O24" s="121"/>
      <c r="P24" s="121">
        <f t="shared" si="1"/>
        <v>0</v>
      </c>
      <c r="Q24" s="121"/>
      <c r="R24" s="121"/>
      <c r="S24" s="121"/>
      <c r="T24" s="121"/>
      <c r="U24" s="121"/>
      <c r="V24" s="121"/>
      <c r="W24" s="121"/>
      <c r="X24" s="121"/>
      <c r="Y24" s="121"/>
      <c r="Z24" s="121"/>
      <c r="AA24" s="121"/>
      <c r="AB24" s="121">
        <f t="shared" si="2"/>
        <v>0</v>
      </c>
      <c r="AC24" s="121">
        <f t="shared" si="3"/>
        <v>0</v>
      </c>
      <c r="AE24" s="230"/>
      <c r="AF24" s="230"/>
      <c r="AG24" s="230"/>
    </row>
    <row r="25" spans="1:33" ht="15" x14ac:dyDescent="0.2">
      <c r="A25" s="120"/>
      <c r="B25" s="120"/>
      <c r="C25" s="120"/>
      <c r="D25" s="120"/>
      <c r="E25" s="120"/>
      <c r="F25" s="120"/>
      <c r="G25" s="120"/>
      <c r="H25" s="120"/>
      <c r="I25" s="120"/>
      <c r="J25" s="120"/>
      <c r="K25" s="120">
        <f t="shared" si="0"/>
        <v>0</v>
      </c>
      <c r="L25" s="120"/>
      <c r="M25" s="120"/>
      <c r="N25" s="120"/>
      <c r="O25" s="120"/>
      <c r="P25" s="120">
        <f t="shared" si="1"/>
        <v>0</v>
      </c>
      <c r="Q25" s="120"/>
      <c r="R25" s="120"/>
      <c r="S25" s="120"/>
      <c r="T25" s="120"/>
      <c r="U25" s="120"/>
      <c r="V25" s="120"/>
      <c r="W25" s="120"/>
      <c r="X25" s="120"/>
      <c r="Y25" s="120"/>
      <c r="Z25" s="120"/>
      <c r="AA25" s="120"/>
      <c r="AB25" s="120">
        <f t="shared" si="2"/>
        <v>0</v>
      </c>
      <c r="AC25" s="120">
        <f t="shared" si="3"/>
        <v>0</v>
      </c>
      <c r="AE25" s="230"/>
      <c r="AF25" s="230"/>
      <c r="AG25" s="230"/>
    </row>
    <row r="26" spans="1:33" ht="15" x14ac:dyDescent="0.2">
      <c r="A26" s="121"/>
      <c r="B26" s="121"/>
      <c r="C26" s="121"/>
      <c r="D26" s="121"/>
      <c r="E26" s="121"/>
      <c r="F26" s="121"/>
      <c r="G26" s="121"/>
      <c r="H26" s="121"/>
      <c r="I26" s="121"/>
      <c r="J26" s="121"/>
      <c r="K26" s="121">
        <f t="shared" si="0"/>
        <v>0</v>
      </c>
      <c r="L26" s="121"/>
      <c r="M26" s="121"/>
      <c r="N26" s="121"/>
      <c r="O26" s="121"/>
      <c r="P26" s="121">
        <f t="shared" si="1"/>
        <v>0</v>
      </c>
      <c r="Q26" s="121"/>
      <c r="R26" s="121"/>
      <c r="S26" s="121"/>
      <c r="T26" s="121"/>
      <c r="U26" s="121"/>
      <c r="V26" s="121"/>
      <c r="W26" s="121"/>
      <c r="X26" s="121"/>
      <c r="Y26" s="121"/>
      <c r="Z26" s="121"/>
      <c r="AA26" s="121"/>
      <c r="AB26" s="121">
        <f t="shared" si="2"/>
        <v>0</v>
      </c>
      <c r="AC26" s="121">
        <f t="shared" si="3"/>
        <v>0</v>
      </c>
      <c r="AE26" s="230"/>
      <c r="AF26" s="230"/>
      <c r="AG26" s="230"/>
    </row>
    <row r="27" spans="1:33" ht="15" x14ac:dyDescent="0.2">
      <c r="A27" s="120"/>
      <c r="B27" s="120"/>
      <c r="C27" s="120"/>
      <c r="D27" s="120"/>
      <c r="E27" s="120"/>
      <c r="F27" s="120"/>
      <c r="G27" s="120"/>
      <c r="H27" s="120"/>
      <c r="I27" s="120"/>
      <c r="J27" s="120"/>
      <c r="K27" s="120">
        <f t="shared" si="0"/>
        <v>0</v>
      </c>
      <c r="L27" s="120"/>
      <c r="M27" s="120"/>
      <c r="N27" s="120"/>
      <c r="O27" s="120"/>
      <c r="P27" s="120">
        <f t="shared" si="1"/>
        <v>0</v>
      </c>
      <c r="Q27" s="120"/>
      <c r="R27" s="120"/>
      <c r="S27" s="120"/>
      <c r="T27" s="120"/>
      <c r="U27" s="120"/>
      <c r="V27" s="120"/>
      <c r="W27" s="120"/>
      <c r="X27" s="120"/>
      <c r="Y27" s="120"/>
      <c r="Z27" s="120"/>
      <c r="AA27" s="120"/>
      <c r="AB27" s="120">
        <f t="shared" si="2"/>
        <v>0</v>
      </c>
      <c r="AC27" s="120">
        <f t="shared" si="3"/>
        <v>0</v>
      </c>
      <c r="AE27" s="230"/>
      <c r="AF27" s="230"/>
      <c r="AG27" s="230"/>
    </row>
    <row r="28" spans="1:33" ht="15" x14ac:dyDescent="0.2">
      <c r="A28" s="121"/>
      <c r="B28" s="121"/>
      <c r="C28" s="121"/>
      <c r="D28" s="121"/>
      <c r="E28" s="121"/>
      <c r="F28" s="121"/>
      <c r="G28" s="121"/>
      <c r="H28" s="121"/>
      <c r="I28" s="121"/>
      <c r="J28" s="121"/>
      <c r="K28" s="121">
        <f t="shared" si="0"/>
        <v>0</v>
      </c>
      <c r="L28" s="121"/>
      <c r="M28" s="121"/>
      <c r="N28" s="121"/>
      <c r="O28" s="121"/>
      <c r="P28" s="121">
        <f t="shared" si="1"/>
        <v>0</v>
      </c>
      <c r="Q28" s="121"/>
      <c r="R28" s="121"/>
      <c r="S28" s="121"/>
      <c r="T28" s="121"/>
      <c r="U28" s="121"/>
      <c r="V28" s="121"/>
      <c r="W28" s="121"/>
      <c r="X28" s="121"/>
      <c r="Y28" s="121"/>
      <c r="Z28" s="121"/>
      <c r="AA28" s="121"/>
      <c r="AB28" s="121">
        <f t="shared" si="2"/>
        <v>0</v>
      </c>
      <c r="AC28" s="121">
        <f t="shared" si="3"/>
        <v>0</v>
      </c>
      <c r="AE28" s="230"/>
      <c r="AF28" s="230"/>
      <c r="AG28" s="230"/>
    </row>
    <row r="29" spans="1:33" ht="15" x14ac:dyDescent="0.2">
      <c r="A29" s="120"/>
      <c r="B29" s="120"/>
      <c r="C29" s="120"/>
      <c r="D29" s="120"/>
      <c r="E29" s="120"/>
      <c r="F29" s="120"/>
      <c r="G29" s="120"/>
      <c r="H29" s="120"/>
      <c r="I29" s="120"/>
      <c r="J29" s="120"/>
      <c r="K29" s="120">
        <f t="shared" si="0"/>
        <v>0</v>
      </c>
      <c r="L29" s="120"/>
      <c r="M29" s="120"/>
      <c r="N29" s="120"/>
      <c r="O29" s="120"/>
      <c r="P29" s="120">
        <f t="shared" si="1"/>
        <v>0</v>
      </c>
      <c r="Q29" s="120"/>
      <c r="R29" s="120"/>
      <c r="S29" s="120"/>
      <c r="T29" s="120"/>
      <c r="U29" s="120"/>
      <c r="V29" s="120"/>
      <c r="W29" s="120"/>
      <c r="X29" s="120"/>
      <c r="Y29" s="120"/>
      <c r="Z29" s="120"/>
      <c r="AA29" s="120"/>
      <c r="AB29" s="120">
        <f t="shared" si="2"/>
        <v>0</v>
      </c>
      <c r="AC29" s="120">
        <f t="shared" si="3"/>
        <v>0</v>
      </c>
      <c r="AE29" s="230"/>
      <c r="AF29" s="230"/>
      <c r="AG29" s="230"/>
    </row>
    <row r="30" spans="1:33" ht="15" x14ac:dyDescent="0.2">
      <c r="A30" s="121"/>
      <c r="B30" s="121"/>
      <c r="C30" s="121"/>
      <c r="D30" s="121"/>
      <c r="E30" s="121"/>
      <c r="F30" s="121"/>
      <c r="G30" s="121"/>
      <c r="H30" s="121"/>
      <c r="I30" s="121"/>
      <c r="J30" s="121"/>
      <c r="K30" s="121">
        <f t="shared" si="0"/>
        <v>0</v>
      </c>
      <c r="L30" s="121"/>
      <c r="M30" s="121"/>
      <c r="N30" s="121"/>
      <c r="O30" s="121"/>
      <c r="P30" s="121">
        <f t="shared" si="1"/>
        <v>0</v>
      </c>
      <c r="Q30" s="121"/>
      <c r="R30" s="121"/>
      <c r="S30" s="121"/>
      <c r="T30" s="121"/>
      <c r="U30" s="121"/>
      <c r="V30" s="121"/>
      <c r="W30" s="121"/>
      <c r="X30" s="121"/>
      <c r="Y30" s="121"/>
      <c r="Z30" s="121"/>
      <c r="AA30" s="121"/>
      <c r="AB30" s="121">
        <f t="shared" si="2"/>
        <v>0</v>
      </c>
      <c r="AC30" s="121">
        <f t="shared" si="3"/>
        <v>0</v>
      </c>
      <c r="AE30" s="230"/>
      <c r="AF30" s="230"/>
      <c r="AG30" s="230"/>
    </row>
    <row r="31" spans="1:33" ht="15" x14ac:dyDescent="0.2">
      <c r="A31" s="120"/>
      <c r="B31" s="120"/>
      <c r="C31" s="120"/>
      <c r="D31" s="120"/>
      <c r="E31" s="120"/>
      <c r="F31" s="120"/>
      <c r="G31" s="120"/>
      <c r="H31" s="120"/>
      <c r="I31" s="120"/>
      <c r="J31" s="120"/>
      <c r="K31" s="120">
        <f t="shared" si="0"/>
        <v>0</v>
      </c>
      <c r="L31" s="120"/>
      <c r="M31" s="120"/>
      <c r="N31" s="120"/>
      <c r="O31" s="120"/>
      <c r="P31" s="120">
        <f t="shared" si="1"/>
        <v>0</v>
      </c>
      <c r="Q31" s="120"/>
      <c r="R31" s="120"/>
      <c r="S31" s="120"/>
      <c r="T31" s="120"/>
      <c r="U31" s="120"/>
      <c r="V31" s="120"/>
      <c r="W31" s="120"/>
      <c r="X31" s="120"/>
      <c r="Y31" s="120"/>
      <c r="Z31" s="120"/>
      <c r="AA31" s="120"/>
      <c r="AB31" s="120">
        <f t="shared" si="2"/>
        <v>0</v>
      </c>
      <c r="AC31" s="120">
        <f t="shared" si="3"/>
        <v>0</v>
      </c>
      <c r="AE31" s="230"/>
      <c r="AF31" s="230"/>
      <c r="AG31" s="230"/>
    </row>
    <row r="32" spans="1:33" ht="15.75" x14ac:dyDescent="0.2">
      <c r="A32" s="128" t="s">
        <v>399</v>
      </c>
      <c r="B32" s="128"/>
      <c r="C32" s="128"/>
      <c r="D32" s="128"/>
      <c r="E32" s="128"/>
      <c r="F32" s="128"/>
      <c r="G32" s="128">
        <f t="shared" ref="G32:AB32" si="4">SUM(G9:G31)</f>
        <v>0</v>
      </c>
      <c r="H32" s="128">
        <f t="shared" si="4"/>
        <v>0</v>
      </c>
      <c r="I32" s="128">
        <f t="shared" si="4"/>
        <v>0</v>
      </c>
      <c r="J32" s="128">
        <f t="shared" si="4"/>
        <v>0</v>
      </c>
      <c r="K32" s="128">
        <f t="shared" si="4"/>
        <v>0</v>
      </c>
      <c r="L32" s="128">
        <f t="shared" si="4"/>
        <v>0</v>
      </c>
      <c r="M32" s="128">
        <f t="shared" si="4"/>
        <v>0</v>
      </c>
      <c r="N32" s="128">
        <f t="shared" si="4"/>
        <v>0</v>
      </c>
      <c r="O32" s="128">
        <f t="shared" si="4"/>
        <v>0</v>
      </c>
      <c r="P32" s="128">
        <f t="shared" si="4"/>
        <v>0</v>
      </c>
      <c r="Q32" s="128">
        <f t="shared" si="4"/>
        <v>0</v>
      </c>
      <c r="R32" s="128">
        <f t="shared" si="4"/>
        <v>0</v>
      </c>
      <c r="S32" s="128">
        <f t="shared" si="4"/>
        <v>0</v>
      </c>
      <c r="T32" s="128">
        <f t="shared" si="4"/>
        <v>0</v>
      </c>
      <c r="U32" s="128">
        <f t="shared" si="4"/>
        <v>0</v>
      </c>
      <c r="V32" s="128">
        <f t="shared" si="4"/>
        <v>0</v>
      </c>
      <c r="W32" s="128">
        <f t="shared" si="4"/>
        <v>0</v>
      </c>
      <c r="X32" s="128">
        <f t="shared" si="4"/>
        <v>0</v>
      </c>
      <c r="Y32" s="128">
        <f t="shared" si="4"/>
        <v>0</v>
      </c>
      <c r="Z32" s="128">
        <f t="shared" si="4"/>
        <v>0</v>
      </c>
      <c r="AA32" s="128">
        <f t="shared" si="4"/>
        <v>0</v>
      </c>
      <c r="AB32" s="128">
        <f t="shared" si="4"/>
        <v>0</v>
      </c>
      <c r="AC32" s="128">
        <f t="shared" si="3"/>
        <v>0</v>
      </c>
      <c r="AE32" s="230"/>
      <c r="AF32" s="230"/>
      <c r="AG32" s="230"/>
    </row>
    <row r="33" spans="1:33" ht="15" x14ac:dyDescent="0.2">
      <c r="AE33" s="230"/>
      <c r="AF33" s="230"/>
      <c r="AG33" s="230"/>
    </row>
    <row r="34" spans="1:33" ht="23.25" x14ac:dyDescent="0.35">
      <c r="A34" s="125"/>
      <c r="AE34" s="230"/>
      <c r="AF34" s="230"/>
      <c r="AG34" s="230"/>
    </row>
    <row r="35" spans="1:33" ht="15" x14ac:dyDescent="0.2">
      <c r="AE35" s="230"/>
      <c r="AF35" s="230"/>
      <c r="AG35" s="230"/>
    </row>
    <row r="36" spans="1:33" ht="15" x14ac:dyDescent="0.2">
      <c r="AE36" s="230"/>
      <c r="AF36" s="230"/>
      <c r="AG36" s="230"/>
    </row>
    <row r="37" spans="1:33" ht="15" x14ac:dyDescent="0.2">
      <c r="AE37" s="230"/>
      <c r="AF37" s="230"/>
      <c r="AG37" s="230"/>
    </row>
    <row r="38" spans="1:33" ht="15" x14ac:dyDescent="0.2">
      <c r="AE38" s="230"/>
      <c r="AF38" s="230"/>
      <c r="AG38" s="230"/>
    </row>
    <row r="39" spans="1:33" ht="15" x14ac:dyDescent="0.2">
      <c r="AE39" s="230"/>
      <c r="AF39" s="230"/>
      <c r="AG39" s="230"/>
    </row>
    <row r="40" spans="1:33" ht="15" x14ac:dyDescent="0.2">
      <c r="AE40" s="230"/>
      <c r="AF40" s="230"/>
      <c r="AG40" s="230"/>
    </row>
    <row r="41" spans="1:33" ht="15" x14ac:dyDescent="0.2">
      <c r="AE41" s="230"/>
      <c r="AF41" s="230"/>
      <c r="AG41" s="230"/>
    </row>
    <row r="42" spans="1:33" ht="15" x14ac:dyDescent="0.2">
      <c r="AE42" s="230"/>
      <c r="AF42" s="230"/>
      <c r="AG42" s="230"/>
    </row>
    <row r="43" spans="1:33" ht="15" x14ac:dyDescent="0.2">
      <c r="AE43" s="230"/>
      <c r="AF43" s="230"/>
      <c r="AG43" s="230"/>
    </row>
    <row r="44" spans="1:33" ht="15" x14ac:dyDescent="0.2">
      <c r="AE44" s="230"/>
      <c r="AF44" s="230"/>
      <c r="AG44" s="230"/>
    </row>
    <row r="45" spans="1:33" ht="15" x14ac:dyDescent="0.2">
      <c r="AE45" s="230"/>
      <c r="AF45" s="230"/>
      <c r="AG45" s="230"/>
    </row>
    <row r="46" spans="1:33" ht="15" x14ac:dyDescent="0.2">
      <c r="AE46" s="230"/>
      <c r="AF46" s="230"/>
      <c r="AG46" s="230"/>
    </row>
    <row r="47" spans="1:33" ht="15" x14ac:dyDescent="0.2">
      <c r="AE47" s="230"/>
      <c r="AF47" s="230"/>
      <c r="AG47" s="230"/>
    </row>
    <row r="48" spans="1:33" ht="15" x14ac:dyDescent="0.2">
      <c r="AE48" s="230"/>
      <c r="AF48" s="230"/>
      <c r="AG48" s="230"/>
    </row>
    <row r="49" spans="31:33" ht="15" x14ac:dyDescent="0.2">
      <c r="AE49" s="230"/>
      <c r="AF49" s="230"/>
      <c r="AG49" s="230"/>
    </row>
    <row r="50" spans="31:33" ht="15" x14ac:dyDescent="0.2">
      <c r="AE50" s="230"/>
      <c r="AF50" s="230"/>
      <c r="AG50" s="230"/>
    </row>
    <row r="51" spans="31:33" ht="15" x14ac:dyDescent="0.2">
      <c r="AE51" s="230"/>
      <c r="AF51" s="230"/>
      <c r="AG51" s="230"/>
    </row>
    <row r="52" spans="31:33" ht="15" x14ac:dyDescent="0.2">
      <c r="AE52" s="230"/>
      <c r="AF52" s="230"/>
      <c r="AG52" s="230"/>
    </row>
    <row r="53" spans="31:33" ht="15" x14ac:dyDescent="0.2">
      <c r="AE53" s="230"/>
      <c r="AF53" s="230"/>
      <c r="AG53" s="230"/>
    </row>
    <row r="54" spans="31:33" ht="15" x14ac:dyDescent="0.2">
      <c r="AE54" s="230"/>
      <c r="AF54" s="230"/>
      <c r="AG54" s="230"/>
    </row>
    <row r="55" spans="31:33" ht="15" x14ac:dyDescent="0.2">
      <c r="AE55" s="230"/>
      <c r="AF55" s="230"/>
      <c r="AG55" s="230"/>
    </row>
    <row r="56" spans="31:33" ht="15" x14ac:dyDescent="0.2">
      <c r="AE56" s="230"/>
      <c r="AF56" s="230"/>
      <c r="AG56" s="230"/>
    </row>
    <row r="57" spans="31:33" ht="15" x14ac:dyDescent="0.2">
      <c r="AE57" s="230"/>
      <c r="AF57" s="230"/>
      <c r="AG57" s="230"/>
    </row>
    <row r="58" spans="31:33" ht="15" x14ac:dyDescent="0.2">
      <c r="AE58" s="230"/>
      <c r="AF58" s="230"/>
      <c r="AG58" s="230"/>
    </row>
    <row r="59" spans="31:33" ht="15" x14ac:dyDescent="0.2">
      <c r="AE59" s="230"/>
      <c r="AF59" s="230"/>
      <c r="AG59" s="230"/>
    </row>
    <row r="60" spans="31:33" ht="15" x14ac:dyDescent="0.2">
      <c r="AE60" s="230"/>
      <c r="AF60" s="230"/>
      <c r="AG60" s="230"/>
    </row>
    <row r="61" spans="31:33" ht="15" x14ac:dyDescent="0.2">
      <c r="AE61" s="230"/>
      <c r="AF61" s="230"/>
      <c r="AG61" s="230"/>
    </row>
    <row r="62" spans="31:33" ht="15" x14ac:dyDescent="0.2">
      <c r="AE62" s="230"/>
      <c r="AF62" s="230"/>
      <c r="AG62" s="230"/>
    </row>
    <row r="63" spans="31:33" ht="15" x14ac:dyDescent="0.2">
      <c r="AE63" s="230"/>
      <c r="AF63" s="230"/>
      <c r="AG63" s="230"/>
    </row>
    <row r="64" spans="31:33" ht="15" x14ac:dyDescent="0.2">
      <c r="AE64" s="230"/>
      <c r="AF64" s="230"/>
      <c r="AG64" s="230"/>
    </row>
    <row r="65" spans="31:33" ht="15" x14ac:dyDescent="0.2">
      <c r="AE65" s="230"/>
      <c r="AF65" s="230"/>
      <c r="AG65" s="230"/>
    </row>
    <row r="66" spans="31:33" ht="15" x14ac:dyDescent="0.2">
      <c r="AE66" s="230"/>
      <c r="AF66" s="230"/>
      <c r="AG66" s="230"/>
    </row>
    <row r="67" spans="31:33" ht="15" x14ac:dyDescent="0.2">
      <c r="AE67" s="230"/>
      <c r="AF67" s="230"/>
      <c r="AG67" s="230"/>
    </row>
    <row r="68" spans="31:33" ht="15" x14ac:dyDescent="0.2">
      <c r="AE68" s="230"/>
      <c r="AF68" s="230"/>
      <c r="AG68" s="230"/>
    </row>
    <row r="69" spans="31:33" ht="15" x14ac:dyDescent="0.2">
      <c r="AE69" s="230"/>
      <c r="AF69" s="230"/>
      <c r="AG69" s="230"/>
    </row>
    <row r="70" spans="31:33" ht="15" x14ac:dyDescent="0.2">
      <c r="AE70" s="230"/>
      <c r="AF70" s="230"/>
      <c r="AG70" s="230"/>
    </row>
    <row r="71" spans="31:33" ht="15" x14ac:dyDescent="0.2">
      <c r="AE71" s="230"/>
      <c r="AF71" s="230"/>
      <c r="AG71" s="230"/>
    </row>
    <row r="72" spans="31:33" ht="15" x14ac:dyDescent="0.2">
      <c r="AE72" s="230"/>
      <c r="AF72" s="230"/>
      <c r="AG72" s="230"/>
    </row>
    <row r="73" spans="31:33" ht="15" x14ac:dyDescent="0.2">
      <c r="AE73" s="230"/>
      <c r="AF73" s="230"/>
      <c r="AG73" s="230"/>
    </row>
    <row r="74" spans="31:33" ht="15" x14ac:dyDescent="0.2">
      <c r="AE74" s="230"/>
      <c r="AF74" s="230"/>
      <c r="AG74" s="230"/>
    </row>
    <row r="75" spans="31:33" ht="15" x14ac:dyDescent="0.2">
      <c r="AE75" s="230"/>
      <c r="AF75" s="230"/>
      <c r="AG75" s="230"/>
    </row>
    <row r="76" spans="31:33" ht="15" x14ac:dyDescent="0.2">
      <c r="AE76" s="230"/>
      <c r="AF76" s="230"/>
      <c r="AG76" s="230"/>
    </row>
    <row r="77" spans="31:33" ht="15" x14ac:dyDescent="0.2">
      <c r="AE77" s="230"/>
      <c r="AF77" s="230"/>
      <c r="AG77" s="230"/>
    </row>
    <row r="78" spans="31:33" ht="15" x14ac:dyDescent="0.2">
      <c r="AE78" s="230"/>
      <c r="AF78" s="230"/>
      <c r="AG78" s="230"/>
    </row>
    <row r="79" spans="31:33" ht="15" x14ac:dyDescent="0.2">
      <c r="AE79" s="230"/>
      <c r="AF79" s="230"/>
      <c r="AG79" s="230"/>
    </row>
    <row r="80" spans="31:33" ht="15" x14ac:dyDescent="0.2">
      <c r="AE80" s="230"/>
      <c r="AF80" s="230"/>
      <c r="AG80" s="230"/>
    </row>
    <row r="81" spans="31:33" ht="15" x14ac:dyDescent="0.2">
      <c r="AE81" s="230"/>
      <c r="AF81" s="230"/>
      <c r="AG81" s="230"/>
    </row>
    <row r="82" spans="31:33" ht="15" x14ac:dyDescent="0.2">
      <c r="AE82" s="230"/>
      <c r="AF82" s="230"/>
      <c r="AG82" s="230"/>
    </row>
    <row r="83" spans="31:33" ht="15" x14ac:dyDescent="0.2">
      <c r="AE83" s="230"/>
      <c r="AF83" s="230"/>
      <c r="AG83" s="230"/>
    </row>
    <row r="84" spans="31:33" ht="15" x14ac:dyDescent="0.2">
      <c r="AE84" s="230"/>
      <c r="AF84" s="230"/>
      <c r="AG84" s="230"/>
    </row>
    <row r="85" spans="31:33" ht="15" x14ac:dyDescent="0.2">
      <c r="AE85" s="230"/>
      <c r="AF85" s="230"/>
      <c r="AG85" s="230"/>
    </row>
    <row r="86" spans="31:33" ht="15" x14ac:dyDescent="0.2">
      <c r="AE86" s="230"/>
      <c r="AF86" s="230"/>
      <c r="AG86" s="230"/>
    </row>
    <row r="87" spans="31:33" ht="15" x14ac:dyDescent="0.2">
      <c r="AE87" s="230"/>
      <c r="AF87" s="230"/>
      <c r="AG87" s="230"/>
    </row>
    <row r="88" spans="31:33" ht="15" x14ac:dyDescent="0.2">
      <c r="AE88" s="230"/>
      <c r="AF88" s="230"/>
      <c r="AG88" s="230"/>
    </row>
    <row r="89" spans="31:33" ht="15" x14ac:dyDescent="0.2">
      <c r="AE89" s="230"/>
      <c r="AF89" s="230"/>
      <c r="AG89" s="230"/>
    </row>
    <row r="90" spans="31:33" ht="15" x14ac:dyDescent="0.2">
      <c r="AE90" s="230"/>
      <c r="AF90" s="230"/>
      <c r="AG90" s="230"/>
    </row>
    <row r="91" spans="31:33" ht="15" x14ac:dyDescent="0.2">
      <c r="AE91" s="230"/>
      <c r="AF91" s="230"/>
      <c r="AG91" s="230"/>
    </row>
    <row r="92" spans="31:33" ht="15" x14ac:dyDescent="0.2">
      <c r="AE92" s="230"/>
      <c r="AF92" s="230"/>
      <c r="AG92" s="230"/>
    </row>
    <row r="93" spans="31:33" ht="15" x14ac:dyDescent="0.2">
      <c r="AE93" s="230"/>
      <c r="AF93" s="230"/>
      <c r="AG93" s="230"/>
    </row>
    <row r="94" spans="31:33" ht="15" x14ac:dyDescent="0.2">
      <c r="AE94" s="230"/>
      <c r="AF94" s="230"/>
      <c r="AG94" s="230"/>
    </row>
    <row r="95" spans="31:33" ht="15" x14ac:dyDescent="0.2">
      <c r="AE95" s="230"/>
      <c r="AF95" s="230"/>
      <c r="AG95" s="230"/>
    </row>
    <row r="96" spans="31:33" ht="15" x14ac:dyDescent="0.2">
      <c r="AE96" s="230"/>
      <c r="AF96" s="230"/>
      <c r="AG96" s="230"/>
    </row>
    <row r="97" spans="31:33" ht="15" x14ac:dyDescent="0.2">
      <c r="AE97" s="230"/>
      <c r="AF97" s="230"/>
      <c r="AG97" s="230"/>
    </row>
    <row r="98" spans="31:33" ht="15" x14ac:dyDescent="0.2">
      <c r="AE98" s="230"/>
      <c r="AF98" s="230"/>
      <c r="AG98" s="230"/>
    </row>
    <row r="99" spans="31:33" ht="15" x14ac:dyDescent="0.2">
      <c r="AE99" s="230"/>
      <c r="AF99" s="230"/>
      <c r="AG99" s="230"/>
    </row>
    <row r="100" spans="31:33" ht="15" x14ac:dyDescent="0.2">
      <c r="AE100" s="230"/>
      <c r="AF100" s="230"/>
      <c r="AG100" s="230"/>
    </row>
    <row r="101" spans="31:33" ht="15" x14ac:dyDescent="0.2">
      <c r="AE101" s="230"/>
      <c r="AF101" s="230"/>
      <c r="AG101" s="230"/>
    </row>
    <row r="102" spans="31:33" ht="15" x14ac:dyDescent="0.2">
      <c r="AE102" s="230"/>
      <c r="AF102" s="230"/>
      <c r="AG102" s="230"/>
    </row>
    <row r="103" spans="31:33" ht="15" x14ac:dyDescent="0.2">
      <c r="AE103" s="230"/>
      <c r="AF103" s="230"/>
      <c r="AG103" s="230"/>
    </row>
    <row r="104" spans="31:33" ht="15" x14ac:dyDescent="0.2">
      <c r="AE104" s="230"/>
      <c r="AF104" s="230"/>
      <c r="AG104" s="230"/>
    </row>
    <row r="105" spans="31:33" ht="15" x14ac:dyDescent="0.2">
      <c r="AE105" s="230"/>
      <c r="AF105" s="230"/>
      <c r="AG105" s="230"/>
    </row>
    <row r="106" spans="31:33" ht="15" x14ac:dyDescent="0.2">
      <c r="AE106" s="230"/>
      <c r="AF106" s="230"/>
      <c r="AG106" s="230"/>
    </row>
    <row r="107" spans="31:33" ht="15" x14ac:dyDescent="0.2">
      <c r="AE107" s="230"/>
      <c r="AF107" s="230"/>
      <c r="AG107" s="230"/>
    </row>
    <row r="108" spans="31:33" ht="15" x14ac:dyDescent="0.2">
      <c r="AE108" s="230"/>
      <c r="AF108" s="230"/>
      <c r="AG108" s="230"/>
    </row>
    <row r="109" spans="31:33" ht="15" x14ac:dyDescent="0.2">
      <c r="AE109" s="230"/>
      <c r="AF109" s="230"/>
      <c r="AG109" s="230"/>
    </row>
    <row r="110" spans="31:33" ht="15" x14ac:dyDescent="0.2">
      <c r="AE110" s="230"/>
      <c r="AF110" s="230"/>
      <c r="AG110" s="230"/>
    </row>
    <row r="111" spans="31:33" ht="15" x14ac:dyDescent="0.2">
      <c r="AE111" s="230"/>
      <c r="AF111" s="230"/>
      <c r="AG111" s="230"/>
    </row>
    <row r="112" spans="31:33" ht="15" x14ac:dyDescent="0.2">
      <c r="AE112" s="230"/>
      <c r="AF112" s="230"/>
      <c r="AG112" s="230"/>
    </row>
    <row r="113" spans="31:33" ht="15" x14ac:dyDescent="0.2">
      <c r="AE113" s="230"/>
      <c r="AF113" s="230"/>
      <c r="AG113" s="230"/>
    </row>
    <row r="114" spans="31:33" ht="15" x14ac:dyDescent="0.2">
      <c r="AE114" s="230"/>
      <c r="AF114" s="230"/>
      <c r="AG114" s="230"/>
    </row>
    <row r="115" spans="31:33" ht="15" x14ac:dyDescent="0.2">
      <c r="AE115" s="230"/>
      <c r="AF115" s="230"/>
      <c r="AG115" s="230"/>
    </row>
    <row r="116" spans="31:33" ht="15" x14ac:dyDescent="0.2">
      <c r="AE116" s="230"/>
      <c r="AF116" s="230"/>
      <c r="AG116" s="230"/>
    </row>
    <row r="117" spans="31:33" ht="15" x14ac:dyDescent="0.2">
      <c r="AE117" s="230"/>
      <c r="AF117" s="230"/>
      <c r="AG117" s="230"/>
    </row>
    <row r="118" spans="31:33" ht="15" x14ac:dyDescent="0.2">
      <c r="AE118" s="230"/>
      <c r="AF118" s="230"/>
      <c r="AG118" s="230"/>
    </row>
    <row r="119" spans="31:33" ht="15" x14ac:dyDescent="0.2">
      <c r="AE119" s="230"/>
      <c r="AF119" s="230"/>
      <c r="AG119" s="230"/>
    </row>
    <row r="120" spans="31:33" ht="15" x14ac:dyDescent="0.2">
      <c r="AE120" s="230"/>
      <c r="AF120" s="230"/>
      <c r="AG120" s="230"/>
    </row>
    <row r="121" spans="31:33" ht="15" x14ac:dyDescent="0.2">
      <c r="AE121" s="230"/>
      <c r="AF121" s="230"/>
      <c r="AG121" s="230"/>
    </row>
    <row r="122" spans="31:33" ht="15" x14ac:dyDescent="0.2">
      <c r="AE122" s="230"/>
      <c r="AF122" s="230"/>
      <c r="AG122" s="230"/>
    </row>
    <row r="123" spans="31:33" ht="15" x14ac:dyDescent="0.2">
      <c r="AE123" s="230"/>
      <c r="AF123" s="230"/>
      <c r="AG123" s="230"/>
    </row>
    <row r="124" spans="31:33" ht="15" x14ac:dyDescent="0.2">
      <c r="AE124" s="230"/>
      <c r="AF124" s="230"/>
      <c r="AG124" s="230"/>
    </row>
    <row r="125" spans="31:33" ht="15" x14ac:dyDescent="0.2">
      <c r="AE125" s="230"/>
      <c r="AF125" s="230"/>
      <c r="AG125" s="230"/>
    </row>
    <row r="126" spans="31:33" ht="15" x14ac:dyDescent="0.2">
      <c r="AE126" s="230"/>
      <c r="AF126" s="230"/>
      <c r="AG126" s="230"/>
    </row>
    <row r="127" spans="31:33" ht="15" x14ac:dyDescent="0.2">
      <c r="AE127" s="230"/>
      <c r="AF127" s="230"/>
      <c r="AG127" s="230"/>
    </row>
    <row r="128" spans="31:33" ht="15" x14ac:dyDescent="0.2">
      <c r="AE128" s="230"/>
      <c r="AF128" s="230"/>
      <c r="AG128" s="230"/>
    </row>
    <row r="129" spans="31:33" ht="15" x14ac:dyDescent="0.2">
      <c r="AE129" s="230"/>
      <c r="AF129" s="230"/>
      <c r="AG129" s="230"/>
    </row>
    <row r="130" spans="31:33" ht="15" x14ac:dyDescent="0.2">
      <c r="AE130" s="230"/>
      <c r="AF130" s="230"/>
      <c r="AG130" s="230"/>
    </row>
    <row r="131" spans="31:33" ht="15" x14ac:dyDescent="0.2">
      <c r="AE131" s="230"/>
      <c r="AF131" s="230"/>
      <c r="AG131" s="230"/>
    </row>
    <row r="132" spans="31:33" ht="15" x14ac:dyDescent="0.2">
      <c r="AE132" s="230"/>
      <c r="AF132" s="230"/>
      <c r="AG132" s="230"/>
    </row>
    <row r="133" spans="31:33" ht="15" x14ac:dyDescent="0.2">
      <c r="AE133" s="230"/>
      <c r="AF133" s="230"/>
      <c r="AG133" s="230"/>
    </row>
    <row r="134" spans="31:33" ht="15" x14ac:dyDescent="0.2">
      <c r="AE134" s="230"/>
      <c r="AF134" s="230"/>
      <c r="AG134" s="230"/>
    </row>
    <row r="135" spans="31:33" ht="15" x14ac:dyDescent="0.2">
      <c r="AE135" s="230"/>
      <c r="AF135" s="230"/>
      <c r="AG135" s="230"/>
    </row>
    <row r="136" spans="31:33" ht="15" x14ac:dyDescent="0.2">
      <c r="AE136" s="230"/>
      <c r="AF136" s="230"/>
      <c r="AG136" s="230"/>
    </row>
    <row r="137" spans="31:33" ht="15" x14ac:dyDescent="0.2">
      <c r="AE137" s="230"/>
      <c r="AF137" s="230"/>
      <c r="AG137" s="230"/>
    </row>
    <row r="138" spans="31:33" ht="15" x14ac:dyDescent="0.2">
      <c r="AE138" s="230"/>
      <c r="AF138" s="230"/>
      <c r="AG138" s="230"/>
    </row>
    <row r="139" spans="31:33" ht="15" x14ac:dyDescent="0.2">
      <c r="AE139" s="230"/>
      <c r="AF139" s="230"/>
      <c r="AG139" s="230"/>
    </row>
    <row r="140" spans="31:33" ht="15" x14ac:dyDescent="0.2">
      <c r="AE140" s="230"/>
      <c r="AF140" s="230"/>
      <c r="AG140" s="230"/>
    </row>
    <row r="141" spans="31:33" ht="15" x14ac:dyDescent="0.2">
      <c r="AE141" s="230"/>
      <c r="AF141" s="230"/>
      <c r="AG141" s="230"/>
    </row>
    <row r="142" spans="31:33" ht="15" x14ac:dyDescent="0.2">
      <c r="AE142" s="230"/>
      <c r="AF142" s="230"/>
      <c r="AG142" s="230"/>
    </row>
    <row r="143" spans="31:33" ht="15" x14ac:dyDescent="0.2">
      <c r="AE143" s="230"/>
      <c r="AF143" s="230"/>
      <c r="AG143" s="230"/>
    </row>
    <row r="144" spans="31:33" ht="15" x14ac:dyDescent="0.2">
      <c r="AE144" s="230"/>
      <c r="AF144" s="230"/>
      <c r="AG144" s="230"/>
    </row>
    <row r="145" spans="31:33" ht="15" x14ac:dyDescent="0.2">
      <c r="AE145" s="230"/>
      <c r="AF145" s="230"/>
      <c r="AG145" s="230"/>
    </row>
    <row r="146" spans="31:33" ht="15" x14ac:dyDescent="0.2">
      <c r="AE146" s="230"/>
      <c r="AF146" s="230"/>
      <c r="AG146" s="230"/>
    </row>
    <row r="147" spans="31:33" ht="15" x14ac:dyDescent="0.2">
      <c r="AE147" s="230"/>
      <c r="AF147" s="230"/>
      <c r="AG147" s="230"/>
    </row>
    <row r="148" spans="31:33" ht="15" x14ac:dyDescent="0.2">
      <c r="AE148" s="230"/>
      <c r="AF148" s="230"/>
      <c r="AG148" s="230"/>
    </row>
    <row r="149" spans="31:33" ht="15" x14ac:dyDescent="0.2">
      <c r="AE149" s="230"/>
      <c r="AF149" s="230"/>
      <c r="AG149" s="230"/>
    </row>
    <row r="150" spans="31:33" ht="15" x14ac:dyDescent="0.2">
      <c r="AE150" s="230"/>
      <c r="AF150" s="230"/>
      <c r="AG150" s="230"/>
    </row>
    <row r="151" spans="31:33" ht="15" x14ac:dyDescent="0.2">
      <c r="AE151" s="230"/>
      <c r="AF151" s="230"/>
      <c r="AG151" s="230"/>
    </row>
    <row r="152" spans="31:33" ht="15" x14ac:dyDescent="0.2">
      <c r="AE152" s="230"/>
      <c r="AF152" s="230"/>
      <c r="AG152" s="230"/>
    </row>
    <row r="153" spans="31:33" ht="15" x14ac:dyDescent="0.2">
      <c r="AE153" s="230"/>
      <c r="AF153" s="230"/>
      <c r="AG153" s="230"/>
    </row>
    <row r="154" spans="31:33" ht="15" x14ac:dyDescent="0.2">
      <c r="AE154" s="230"/>
      <c r="AF154" s="230"/>
      <c r="AG154" s="230"/>
    </row>
    <row r="155" spans="31:33" ht="15" x14ac:dyDescent="0.2">
      <c r="AE155" s="230"/>
      <c r="AF155" s="230"/>
      <c r="AG155" s="230"/>
    </row>
    <row r="156" spans="31:33" ht="15" x14ac:dyDescent="0.2">
      <c r="AE156" s="230"/>
      <c r="AF156" s="230"/>
      <c r="AG156" s="230"/>
    </row>
    <row r="157" spans="31:33" ht="15" x14ac:dyDescent="0.2">
      <c r="AE157" s="230"/>
      <c r="AF157" s="230"/>
      <c r="AG157" s="230"/>
    </row>
    <row r="158" spans="31:33" ht="15" x14ac:dyDescent="0.2">
      <c r="AE158" s="230"/>
      <c r="AF158" s="230"/>
      <c r="AG158" s="230"/>
    </row>
    <row r="159" spans="31:33" ht="15" x14ac:dyDescent="0.2">
      <c r="AE159" s="230"/>
      <c r="AF159" s="230"/>
      <c r="AG159" s="230"/>
    </row>
    <row r="160" spans="31:33" ht="15" x14ac:dyDescent="0.2">
      <c r="AE160" s="230"/>
      <c r="AF160" s="230"/>
      <c r="AG160" s="230"/>
    </row>
    <row r="161" spans="31:33" ht="15" x14ac:dyDescent="0.2">
      <c r="AE161" s="230"/>
      <c r="AF161" s="230"/>
      <c r="AG161" s="230"/>
    </row>
    <row r="162" spans="31:33" ht="15" x14ac:dyDescent="0.2">
      <c r="AE162" s="230"/>
      <c r="AF162" s="230"/>
      <c r="AG162" s="230"/>
    </row>
    <row r="163" spans="31:33" ht="15" x14ac:dyDescent="0.2">
      <c r="AE163" s="230"/>
      <c r="AF163" s="230"/>
      <c r="AG163" s="230"/>
    </row>
    <row r="164" spans="31:33" ht="15" x14ac:dyDescent="0.2">
      <c r="AE164" s="230"/>
      <c r="AF164" s="230"/>
      <c r="AG164" s="230"/>
    </row>
    <row r="165" spans="31:33" ht="15" x14ac:dyDescent="0.2">
      <c r="AE165" s="230"/>
      <c r="AF165" s="230"/>
      <c r="AG165" s="230"/>
    </row>
    <row r="166" spans="31:33" ht="15" x14ac:dyDescent="0.2">
      <c r="AE166" s="230"/>
      <c r="AF166" s="230"/>
      <c r="AG166" s="230"/>
    </row>
    <row r="167" spans="31:33" ht="15" x14ac:dyDescent="0.2">
      <c r="AE167" s="230"/>
      <c r="AF167" s="230"/>
      <c r="AG167" s="230"/>
    </row>
    <row r="168" spans="31:33" ht="15" x14ac:dyDescent="0.2">
      <c r="AE168" s="230"/>
      <c r="AF168" s="230"/>
      <c r="AG168" s="230"/>
    </row>
    <row r="169" spans="31:33" ht="15" x14ac:dyDescent="0.2">
      <c r="AE169" s="230"/>
      <c r="AF169" s="230"/>
      <c r="AG169" s="230"/>
    </row>
    <row r="170" spans="31:33" ht="15" x14ac:dyDescent="0.2">
      <c r="AE170" s="230"/>
      <c r="AF170" s="230"/>
      <c r="AG170" s="230"/>
    </row>
    <row r="171" spans="31:33" ht="15" x14ac:dyDescent="0.2">
      <c r="AE171" s="230"/>
      <c r="AF171" s="230"/>
      <c r="AG171" s="230"/>
    </row>
    <row r="172" spans="31:33" ht="15" x14ac:dyDescent="0.2">
      <c r="AE172" s="230"/>
      <c r="AF172" s="230"/>
      <c r="AG172" s="230"/>
    </row>
    <row r="173" spans="31:33" ht="15" x14ac:dyDescent="0.2">
      <c r="AE173" s="230"/>
      <c r="AF173" s="230"/>
      <c r="AG173" s="230"/>
    </row>
    <row r="174" spans="31:33" ht="15" x14ac:dyDescent="0.2">
      <c r="AE174" s="230"/>
      <c r="AF174" s="230"/>
      <c r="AG174" s="230"/>
    </row>
    <row r="175" spans="31:33" ht="15" x14ac:dyDescent="0.2">
      <c r="AE175" s="230"/>
      <c r="AF175" s="230"/>
      <c r="AG175" s="230"/>
    </row>
    <row r="176" spans="31:33" ht="15" x14ac:dyDescent="0.2">
      <c r="AE176" s="230"/>
      <c r="AF176" s="230"/>
      <c r="AG176" s="230"/>
    </row>
    <row r="177" spans="31:33" ht="15" x14ac:dyDescent="0.2">
      <c r="AE177" s="230"/>
      <c r="AF177" s="230"/>
      <c r="AG177" s="230"/>
    </row>
    <row r="178" spans="31:33" ht="15" x14ac:dyDescent="0.2">
      <c r="AE178" s="230"/>
      <c r="AF178" s="230"/>
      <c r="AG178" s="230"/>
    </row>
    <row r="179" spans="31:33" ht="15" x14ac:dyDescent="0.2">
      <c r="AE179" s="230"/>
      <c r="AF179" s="230"/>
      <c r="AG179" s="230"/>
    </row>
    <row r="180" spans="31:33" ht="15" x14ac:dyDescent="0.2">
      <c r="AE180" s="230"/>
      <c r="AF180" s="230"/>
      <c r="AG180" s="230"/>
    </row>
    <row r="181" spans="31:33" ht="15" x14ac:dyDescent="0.2">
      <c r="AE181" s="230"/>
      <c r="AF181" s="230"/>
      <c r="AG181" s="230"/>
    </row>
    <row r="182" spans="31:33" ht="15" x14ac:dyDescent="0.2">
      <c r="AE182" s="230"/>
      <c r="AF182" s="230"/>
      <c r="AG182" s="230"/>
    </row>
    <row r="183" spans="31:33" ht="15" x14ac:dyDescent="0.2">
      <c r="AE183" s="230"/>
      <c r="AF183" s="230"/>
      <c r="AG183" s="230"/>
    </row>
    <row r="184" spans="31:33" ht="15" x14ac:dyDescent="0.2">
      <c r="AE184" s="230"/>
      <c r="AF184" s="230"/>
      <c r="AG184" s="230"/>
    </row>
    <row r="185" spans="31:33" ht="15" x14ac:dyDescent="0.2">
      <c r="AE185" s="230"/>
      <c r="AF185" s="230"/>
      <c r="AG185" s="230"/>
    </row>
    <row r="186" spans="31:33" ht="15" x14ac:dyDescent="0.2">
      <c r="AE186" s="230"/>
      <c r="AF186" s="230"/>
      <c r="AG186" s="230"/>
    </row>
    <row r="187" spans="31:33" ht="15" x14ac:dyDescent="0.2">
      <c r="AE187" s="230"/>
      <c r="AF187" s="230"/>
      <c r="AG187" s="230"/>
    </row>
    <row r="188" spans="31:33" ht="15" x14ac:dyDescent="0.2">
      <c r="AE188" s="230"/>
      <c r="AF188" s="230"/>
      <c r="AG188" s="230"/>
    </row>
    <row r="189" spans="31:33" ht="15" x14ac:dyDescent="0.2">
      <c r="AE189" s="230"/>
      <c r="AF189" s="230"/>
      <c r="AG189" s="230"/>
    </row>
    <row r="190" spans="31:33" ht="15" x14ac:dyDescent="0.2">
      <c r="AE190" s="230"/>
      <c r="AF190" s="230"/>
      <c r="AG190" s="230"/>
    </row>
    <row r="191" spans="31:33" ht="15" x14ac:dyDescent="0.2">
      <c r="AE191" s="230"/>
      <c r="AF191" s="230"/>
      <c r="AG191" s="230"/>
    </row>
    <row r="192" spans="31:33" ht="15" x14ac:dyDescent="0.2">
      <c r="AE192" s="230"/>
      <c r="AF192" s="230"/>
      <c r="AG192" s="230"/>
    </row>
    <row r="193" spans="31:33" ht="15" x14ac:dyDescent="0.2">
      <c r="AE193" s="230"/>
      <c r="AF193" s="230"/>
      <c r="AG193" s="230"/>
    </row>
    <row r="194" spans="31:33" ht="15" x14ac:dyDescent="0.2">
      <c r="AE194" s="230"/>
      <c r="AF194" s="230"/>
      <c r="AG194" s="230"/>
    </row>
    <row r="195" spans="31:33" ht="15" x14ac:dyDescent="0.2">
      <c r="AE195" s="230"/>
      <c r="AF195" s="230"/>
      <c r="AG195" s="230"/>
    </row>
    <row r="196" spans="31:33" ht="15" x14ac:dyDescent="0.2">
      <c r="AE196" s="230"/>
      <c r="AF196" s="230"/>
      <c r="AG196" s="230"/>
    </row>
    <row r="197" spans="31:33" ht="15" x14ac:dyDescent="0.2">
      <c r="AE197" s="230"/>
      <c r="AF197" s="230"/>
      <c r="AG197" s="230"/>
    </row>
    <row r="198" spans="31:33" ht="15" x14ac:dyDescent="0.2">
      <c r="AE198" s="230"/>
      <c r="AF198" s="230"/>
      <c r="AG198" s="230"/>
    </row>
    <row r="199" spans="31:33" ht="15" x14ac:dyDescent="0.2">
      <c r="AE199" s="230"/>
      <c r="AF199" s="230"/>
      <c r="AG199" s="230"/>
    </row>
    <row r="200" spans="31:33" ht="15" x14ac:dyDescent="0.2">
      <c r="AE200" s="230"/>
      <c r="AF200" s="230"/>
      <c r="AG200" s="230"/>
    </row>
    <row r="201" spans="31:33" ht="15" x14ac:dyDescent="0.2">
      <c r="AE201" s="230"/>
      <c r="AF201" s="230"/>
      <c r="AG201" s="230"/>
    </row>
    <row r="202" spans="31:33" ht="15" x14ac:dyDescent="0.2">
      <c r="AE202" s="230"/>
      <c r="AF202" s="230"/>
      <c r="AG202" s="230"/>
    </row>
    <row r="203" spans="31:33" ht="15" x14ac:dyDescent="0.2">
      <c r="AE203" s="230"/>
      <c r="AF203" s="230"/>
      <c r="AG203" s="230"/>
    </row>
    <row r="204" spans="31:33" ht="15" x14ac:dyDescent="0.2">
      <c r="AE204" s="230"/>
      <c r="AF204" s="230"/>
      <c r="AG204" s="230"/>
    </row>
    <row r="205" spans="31:33" ht="15" x14ac:dyDescent="0.2">
      <c r="AE205" s="230"/>
      <c r="AF205" s="230"/>
      <c r="AG205" s="230"/>
    </row>
    <row r="206" spans="31:33" ht="15" x14ac:dyDescent="0.2">
      <c r="AE206" s="230"/>
      <c r="AF206" s="230"/>
      <c r="AG206" s="230"/>
    </row>
    <row r="207" spans="31:33" ht="15" x14ac:dyDescent="0.2">
      <c r="AE207" s="230"/>
      <c r="AF207" s="230"/>
      <c r="AG207" s="230"/>
    </row>
    <row r="208" spans="31:33" ht="15" x14ac:dyDescent="0.2">
      <c r="AE208" s="230"/>
      <c r="AF208" s="230"/>
      <c r="AG208" s="230"/>
    </row>
    <row r="209" spans="31:33" ht="15" x14ac:dyDescent="0.2">
      <c r="AE209" s="230"/>
      <c r="AF209" s="230"/>
      <c r="AG209" s="230"/>
    </row>
    <row r="210" spans="31:33" ht="15" x14ac:dyDescent="0.2">
      <c r="AE210" s="230"/>
      <c r="AF210" s="230"/>
      <c r="AG210" s="230"/>
    </row>
    <row r="211" spans="31:33" ht="15" x14ac:dyDescent="0.2">
      <c r="AE211" s="230"/>
      <c r="AF211" s="230"/>
      <c r="AG211" s="230"/>
    </row>
    <row r="212" spans="31:33" ht="15" x14ac:dyDescent="0.2">
      <c r="AE212" s="230"/>
      <c r="AF212" s="230"/>
      <c r="AG212" s="230"/>
    </row>
    <row r="213" spans="31:33" ht="15" x14ac:dyDescent="0.2">
      <c r="AE213" s="230"/>
      <c r="AF213" s="230"/>
      <c r="AG213" s="230"/>
    </row>
    <row r="214" spans="31:33" ht="15" x14ac:dyDescent="0.2">
      <c r="AE214" s="230"/>
      <c r="AF214" s="230"/>
      <c r="AG214" s="230"/>
    </row>
    <row r="215" spans="31:33" ht="15" x14ac:dyDescent="0.2">
      <c r="AE215" s="230"/>
      <c r="AF215" s="230"/>
      <c r="AG215" s="230"/>
    </row>
    <row r="216" spans="31:33" ht="15" x14ac:dyDescent="0.2">
      <c r="AE216" s="230"/>
      <c r="AF216" s="230"/>
      <c r="AG216" s="230"/>
    </row>
    <row r="217" spans="31:33" ht="15" x14ac:dyDescent="0.2">
      <c r="AE217" s="230"/>
      <c r="AF217" s="230"/>
      <c r="AG217" s="230"/>
    </row>
    <row r="218" spans="31:33" ht="15" x14ac:dyDescent="0.2">
      <c r="AE218" s="230"/>
      <c r="AF218" s="230"/>
      <c r="AG218" s="230"/>
    </row>
    <row r="219" spans="31:33" ht="15" x14ac:dyDescent="0.2">
      <c r="AE219" s="230"/>
      <c r="AF219" s="230"/>
      <c r="AG219" s="230"/>
    </row>
    <row r="220" spans="31:33" ht="15" x14ac:dyDescent="0.2">
      <c r="AE220" s="230"/>
      <c r="AF220" s="230"/>
      <c r="AG220" s="230"/>
    </row>
    <row r="221" spans="31:33" ht="15" x14ac:dyDescent="0.2">
      <c r="AE221" s="230"/>
      <c r="AF221" s="230"/>
      <c r="AG221" s="230"/>
    </row>
    <row r="222" spans="31:33" ht="15" x14ac:dyDescent="0.2">
      <c r="AE222" s="230"/>
      <c r="AF222" s="230"/>
      <c r="AG222" s="230"/>
    </row>
    <row r="223" spans="31:33" ht="15" x14ac:dyDescent="0.2">
      <c r="AE223" s="230"/>
      <c r="AF223" s="230"/>
      <c r="AG223" s="230"/>
    </row>
    <row r="224" spans="31:33" ht="15" x14ac:dyDescent="0.2">
      <c r="AE224" s="230"/>
      <c r="AF224" s="230"/>
      <c r="AG224" s="230"/>
    </row>
    <row r="225" spans="31:33" ht="15" x14ac:dyDescent="0.2">
      <c r="AE225" s="230"/>
      <c r="AF225" s="230"/>
      <c r="AG225" s="230"/>
    </row>
    <row r="226" spans="31:33" ht="15" x14ac:dyDescent="0.2">
      <c r="AE226" s="230"/>
      <c r="AF226" s="230"/>
      <c r="AG226" s="230"/>
    </row>
    <row r="227" spans="31:33" ht="15" x14ac:dyDescent="0.2">
      <c r="AE227" s="230"/>
      <c r="AF227" s="230"/>
      <c r="AG227" s="230"/>
    </row>
    <row r="228" spans="31:33" ht="15" x14ac:dyDescent="0.2">
      <c r="AE228" s="230"/>
      <c r="AF228" s="230"/>
      <c r="AG228" s="230"/>
    </row>
  </sheetData>
  <mergeCells count="5">
    <mergeCell ref="A6:F7"/>
    <mergeCell ref="Q7:AB7"/>
    <mergeCell ref="G7:K7"/>
    <mergeCell ref="L7:P7"/>
    <mergeCell ref="G6:AB6"/>
  </mergeCells>
  <hyperlinks>
    <hyperlink ref="A1" location="Contents!A1" display="Contents" xr:uid="{0019BE44-074E-45AD-87AB-377DC744504A}"/>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E5CCF-D95C-4555-8666-A3691D6253B9}">
  <sheetPr>
    <tabColor rgb="FF0070C0"/>
  </sheetPr>
  <dimension ref="A1:K19"/>
  <sheetViews>
    <sheetView zoomScaleNormal="100" workbookViewId="0"/>
  </sheetViews>
  <sheetFormatPr defaultColWidth="8.75" defaultRowHeight="14.25" x14ac:dyDescent="0.2"/>
  <cols>
    <col min="1" max="1" width="15.625" style="74" customWidth="1"/>
    <col min="2" max="2" width="12.625" style="74" customWidth="1"/>
    <col min="3" max="3" width="16" style="131" customWidth="1"/>
    <col min="4" max="4" width="14.375" style="74" customWidth="1"/>
    <col min="5" max="5" width="12.75" style="131" customWidth="1"/>
    <col min="6" max="6" width="16.375" style="131" customWidth="1"/>
    <col min="7" max="7" width="18.75" style="74" customWidth="1"/>
    <col min="8" max="8" width="13.375" style="74" customWidth="1"/>
    <col min="9" max="9" width="69.25" style="74" customWidth="1"/>
    <col min="10" max="10" width="53.375" style="74" customWidth="1"/>
    <col min="11" max="11" width="24.5" style="74" customWidth="1"/>
    <col min="12" max="16384" width="8.75" style="74"/>
  </cols>
  <sheetData>
    <row r="1" spans="1:11" x14ac:dyDescent="0.2">
      <c r="A1" s="129" t="s">
        <v>30</v>
      </c>
      <c r="C1" s="74"/>
      <c r="E1" s="74"/>
      <c r="F1" s="74"/>
    </row>
    <row r="2" spans="1:11" ht="27" x14ac:dyDescent="0.2">
      <c r="A2" s="130" t="s">
        <v>804</v>
      </c>
    </row>
    <row r="4" spans="1:11" ht="15" x14ac:dyDescent="0.2">
      <c r="A4" s="75" t="s">
        <v>805</v>
      </c>
      <c r="B4" s="75"/>
      <c r="C4" s="132"/>
      <c r="D4" s="75"/>
      <c r="E4" s="132"/>
      <c r="F4" s="132"/>
      <c r="G4" s="75"/>
      <c r="H4" s="75"/>
      <c r="I4" s="75"/>
      <c r="J4" s="75"/>
      <c r="K4" s="75"/>
    </row>
    <row r="5" spans="1:11" ht="15.75" x14ac:dyDescent="0.2">
      <c r="A5" s="79" t="s">
        <v>367</v>
      </c>
      <c r="B5" s="75"/>
      <c r="C5" s="132"/>
      <c r="D5" s="75"/>
      <c r="E5" s="132"/>
      <c r="F5" s="132"/>
      <c r="G5" s="75"/>
      <c r="H5" s="75"/>
      <c r="I5" s="75"/>
      <c r="J5" s="75"/>
      <c r="K5" s="75"/>
    </row>
    <row r="6" spans="1:11" ht="15" x14ac:dyDescent="0.2">
      <c r="A6" s="79"/>
      <c r="B6" s="75"/>
      <c r="C6" s="132"/>
      <c r="D6" s="75"/>
      <c r="E6" s="132"/>
      <c r="F6" s="132"/>
      <c r="G6" s="75"/>
      <c r="H6" s="75"/>
      <c r="I6" s="75"/>
      <c r="J6" s="75"/>
      <c r="K6" s="75"/>
    </row>
    <row r="7" spans="1:11" ht="63" x14ac:dyDescent="0.2">
      <c r="A7" s="225" t="s">
        <v>377</v>
      </c>
      <c r="B7" s="225" t="s">
        <v>378</v>
      </c>
      <c r="C7" s="231" t="s">
        <v>379</v>
      </c>
      <c r="D7" s="225" t="s">
        <v>380</v>
      </c>
      <c r="E7" s="231" t="s">
        <v>381</v>
      </c>
      <c r="F7" s="231" t="s">
        <v>382</v>
      </c>
      <c r="G7" s="225" t="s">
        <v>400</v>
      </c>
      <c r="H7" s="225" t="s">
        <v>401</v>
      </c>
      <c r="I7" s="225" t="s">
        <v>402</v>
      </c>
      <c r="J7" s="225" t="s">
        <v>403</v>
      </c>
      <c r="K7" s="225" t="s">
        <v>404</v>
      </c>
    </row>
    <row r="8" spans="1:11" ht="30" x14ac:dyDescent="0.2">
      <c r="A8" s="120" t="s">
        <v>405</v>
      </c>
      <c r="B8" s="120" t="s">
        <v>806</v>
      </c>
      <c r="C8" s="120">
        <v>123456</v>
      </c>
      <c r="D8" s="120" t="s">
        <v>406</v>
      </c>
      <c r="E8" s="120">
        <v>61234</v>
      </c>
      <c r="F8" s="120">
        <v>3000495303</v>
      </c>
      <c r="G8" s="120">
        <v>12</v>
      </c>
      <c r="H8" s="120">
        <v>7</v>
      </c>
      <c r="I8" s="120" t="s">
        <v>407</v>
      </c>
      <c r="J8" s="120" t="s">
        <v>408</v>
      </c>
      <c r="K8" s="232">
        <v>43101</v>
      </c>
    </row>
    <row r="9" spans="1:11" ht="15" x14ac:dyDescent="0.2">
      <c r="A9" s="121"/>
      <c r="B9" s="121"/>
      <c r="C9" s="121"/>
      <c r="D9" s="121"/>
      <c r="E9" s="121"/>
      <c r="F9" s="121"/>
      <c r="G9" s="121"/>
      <c r="H9" s="121"/>
      <c r="I9" s="121"/>
      <c r="J9" s="121"/>
      <c r="K9" s="121"/>
    </row>
    <row r="10" spans="1:11" ht="15" x14ac:dyDescent="0.2">
      <c r="A10" s="120"/>
      <c r="B10" s="120"/>
      <c r="C10" s="120"/>
      <c r="D10" s="120"/>
      <c r="E10" s="120"/>
      <c r="F10" s="120"/>
      <c r="G10" s="120"/>
      <c r="H10" s="120"/>
      <c r="I10" s="120"/>
      <c r="J10" s="120"/>
      <c r="K10" s="120"/>
    </row>
    <row r="11" spans="1:11" ht="15" x14ac:dyDescent="0.2">
      <c r="A11" s="121"/>
      <c r="B11" s="121"/>
      <c r="C11" s="121"/>
      <c r="D11" s="121"/>
      <c r="E11" s="121"/>
      <c r="F11" s="121"/>
      <c r="G11" s="121"/>
      <c r="H11" s="121"/>
      <c r="I11" s="121"/>
      <c r="J11" s="121"/>
      <c r="K11" s="121"/>
    </row>
    <row r="12" spans="1:11" ht="15" x14ac:dyDescent="0.2">
      <c r="A12" s="120"/>
      <c r="B12" s="120"/>
      <c r="C12" s="120"/>
      <c r="D12" s="120"/>
      <c r="E12" s="120"/>
      <c r="F12" s="120"/>
      <c r="G12" s="120"/>
      <c r="H12" s="120"/>
      <c r="I12" s="120"/>
      <c r="J12" s="120"/>
      <c r="K12" s="120"/>
    </row>
    <row r="13" spans="1:11" ht="15" x14ac:dyDescent="0.2">
      <c r="A13" s="121"/>
      <c r="B13" s="121"/>
      <c r="C13" s="121"/>
      <c r="D13" s="121"/>
      <c r="E13" s="121"/>
      <c r="F13" s="121"/>
      <c r="G13" s="121"/>
      <c r="H13" s="121"/>
      <c r="I13" s="121"/>
      <c r="J13" s="121"/>
      <c r="K13" s="121"/>
    </row>
    <row r="14" spans="1:11" ht="15" x14ac:dyDescent="0.2">
      <c r="A14" s="120"/>
      <c r="B14" s="120"/>
      <c r="C14" s="120"/>
      <c r="D14" s="120"/>
      <c r="E14" s="120"/>
      <c r="F14" s="120"/>
      <c r="G14" s="120"/>
      <c r="H14" s="120"/>
      <c r="I14" s="120"/>
      <c r="J14" s="120"/>
      <c r="K14" s="120"/>
    </row>
    <row r="15" spans="1:11" ht="15" x14ac:dyDescent="0.2">
      <c r="A15" s="121"/>
      <c r="B15" s="121"/>
      <c r="C15" s="121"/>
      <c r="D15" s="121"/>
      <c r="E15" s="121"/>
      <c r="F15" s="121"/>
      <c r="G15" s="121"/>
      <c r="H15" s="121"/>
      <c r="I15" s="121"/>
      <c r="J15" s="121"/>
      <c r="K15" s="121"/>
    </row>
    <row r="16" spans="1:11" ht="15" x14ac:dyDescent="0.2">
      <c r="A16" s="120"/>
      <c r="B16" s="120"/>
      <c r="C16" s="120"/>
      <c r="D16" s="120"/>
      <c r="E16" s="120"/>
      <c r="F16" s="120"/>
      <c r="G16" s="120"/>
      <c r="H16" s="120"/>
      <c r="I16" s="120"/>
      <c r="J16" s="120"/>
      <c r="K16" s="120"/>
    </row>
    <row r="17" spans="1:11" ht="15" x14ac:dyDescent="0.2">
      <c r="A17" s="121"/>
      <c r="B17" s="121"/>
      <c r="C17" s="121"/>
      <c r="D17" s="121"/>
      <c r="E17" s="121"/>
      <c r="F17" s="121"/>
      <c r="G17" s="121"/>
      <c r="H17" s="121"/>
      <c r="I17" s="121"/>
      <c r="J17" s="121"/>
      <c r="K17" s="121"/>
    </row>
    <row r="18" spans="1:11" ht="15" x14ac:dyDescent="0.2">
      <c r="A18" s="120"/>
      <c r="B18" s="120"/>
      <c r="C18" s="120"/>
      <c r="D18" s="120"/>
      <c r="E18" s="120"/>
      <c r="F18" s="120"/>
      <c r="G18" s="120"/>
      <c r="H18" s="120"/>
      <c r="I18" s="120"/>
      <c r="J18" s="120"/>
      <c r="K18" s="120"/>
    </row>
    <row r="19" spans="1:11" ht="15" x14ac:dyDescent="0.2">
      <c r="A19" s="75"/>
      <c r="B19" s="75"/>
      <c r="C19" s="132"/>
      <c r="D19" s="75"/>
      <c r="E19" s="132"/>
      <c r="F19" s="132"/>
      <c r="G19" s="75"/>
      <c r="H19" s="75"/>
      <c r="I19" s="75"/>
      <c r="J19" s="75"/>
      <c r="K19" s="75"/>
    </row>
  </sheetData>
  <autoFilter ref="A7:K7" xr:uid="{00000000-0009-0000-0000-000010000000}"/>
  <hyperlinks>
    <hyperlink ref="A1" location="Contents!A1" display="Contents" xr:uid="{61C3FF56-BA0B-42A7-9C29-21D4DFE5762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CB340-87DE-4786-9A08-918D670EEB8D}">
  <sheetPr>
    <tabColor rgb="FFFFC000"/>
  </sheetPr>
  <dimension ref="A1:C17"/>
  <sheetViews>
    <sheetView workbookViewId="0">
      <selection activeCell="C29" sqref="C29:C30"/>
    </sheetView>
  </sheetViews>
  <sheetFormatPr defaultRowHeight="14.25" x14ac:dyDescent="0.2"/>
  <cols>
    <col min="1" max="1" width="12.875" style="74" customWidth="1"/>
    <col min="2" max="2" width="77.125" style="74" bestFit="1" customWidth="1"/>
    <col min="3" max="3" width="11.625" style="74" customWidth="1"/>
    <col min="4" max="16384" width="9" style="74"/>
  </cols>
  <sheetData>
    <row r="1" spans="1:3" ht="27" x14ac:dyDescent="0.35">
      <c r="A1" s="236" t="s">
        <v>792</v>
      </c>
    </row>
    <row r="3" spans="1:3" ht="26.25" customHeight="1" x14ac:dyDescent="0.2">
      <c r="A3" s="237" t="s">
        <v>159</v>
      </c>
      <c r="B3" s="237" t="s">
        <v>793</v>
      </c>
      <c r="C3" s="237" t="s">
        <v>794</v>
      </c>
    </row>
    <row r="4" spans="1:3" ht="30" x14ac:dyDescent="0.2">
      <c r="A4" s="235">
        <v>44005</v>
      </c>
      <c r="B4" s="121" t="s">
        <v>772</v>
      </c>
      <c r="C4" s="121" t="s">
        <v>773</v>
      </c>
    </row>
    <row r="5" spans="1:3" ht="15" x14ac:dyDescent="0.2">
      <c r="A5" s="232">
        <v>43856</v>
      </c>
      <c r="B5" s="120" t="s">
        <v>796</v>
      </c>
      <c r="C5" s="120" t="s">
        <v>795</v>
      </c>
    </row>
    <row r="6" spans="1:3" ht="15" x14ac:dyDescent="0.2">
      <c r="A6" s="235">
        <v>43856</v>
      </c>
      <c r="B6" s="121" t="s">
        <v>797</v>
      </c>
      <c r="C6" s="121" t="s">
        <v>795</v>
      </c>
    </row>
    <row r="7" spans="1:3" ht="15" x14ac:dyDescent="0.2">
      <c r="A7" s="232">
        <v>44321</v>
      </c>
      <c r="B7" s="120" t="s">
        <v>835</v>
      </c>
      <c r="C7" s="120" t="s">
        <v>795</v>
      </c>
    </row>
    <row r="8" spans="1:3" ht="15" x14ac:dyDescent="0.2">
      <c r="A8" s="235"/>
      <c r="B8" s="121"/>
      <c r="C8" s="121"/>
    </row>
    <row r="9" spans="1:3" ht="15" x14ac:dyDescent="0.2">
      <c r="A9" s="232"/>
      <c r="B9" s="120"/>
      <c r="C9" s="120"/>
    </row>
    <row r="10" spans="1:3" ht="15" x14ac:dyDescent="0.2">
      <c r="A10" s="235"/>
      <c r="B10" s="121"/>
      <c r="C10" s="121"/>
    </row>
    <row r="11" spans="1:3" ht="15" x14ac:dyDescent="0.2">
      <c r="A11" s="232"/>
      <c r="B11" s="120"/>
      <c r="C11" s="120"/>
    </row>
    <row r="12" spans="1:3" ht="15" x14ac:dyDescent="0.2">
      <c r="A12" s="235"/>
      <c r="B12" s="121"/>
      <c r="C12" s="121"/>
    </row>
    <row r="13" spans="1:3" ht="15" x14ac:dyDescent="0.2">
      <c r="A13" s="232"/>
      <c r="B13" s="120"/>
      <c r="C13" s="120"/>
    </row>
    <row r="14" spans="1:3" ht="15" x14ac:dyDescent="0.2">
      <c r="A14" s="235"/>
      <c r="B14" s="121"/>
      <c r="C14" s="121"/>
    </row>
    <row r="15" spans="1:3" ht="15" x14ac:dyDescent="0.2">
      <c r="A15" s="232"/>
      <c r="B15" s="120"/>
      <c r="C15" s="120"/>
    </row>
    <row r="16" spans="1:3" ht="15" x14ac:dyDescent="0.2">
      <c r="A16" s="235"/>
      <c r="B16" s="121"/>
      <c r="C16" s="121"/>
    </row>
    <row r="17" spans="1:3" ht="15" x14ac:dyDescent="0.2">
      <c r="A17" s="232"/>
      <c r="B17" s="120"/>
      <c r="C17" s="120"/>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7C8C-29E4-4E05-AAE2-A2D281F4CD6E}">
  <sheetPr>
    <tabColor rgb="FF0070C0"/>
  </sheetPr>
  <dimension ref="A1:E33"/>
  <sheetViews>
    <sheetView workbookViewId="0">
      <selection activeCell="G10" sqref="G10"/>
    </sheetView>
  </sheetViews>
  <sheetFormatPr defaultColWidth="8.75" defaultRowHeight="14.25" x14ac:dyDescent="0.2"/>
  <cols>
    <col min="1" max="1" width="34.25" style="74" customWidth="1"/>
    <col min="2" max="2" width="27.625" style="74" customWidth="1"/>
    <col min="3" max="3" width="24.25" style="74" customWidth="1"/>
    <col min="4" max="4" width="63.375" style="74" customWidth="1"/>
    <col min="5" max="16384" width="8.75" style="74"/>
  </cols>
  <sheetData>
    <row r="1" spans="1:5" ht="14.45" customHeight="1" x14ac:dyDescent="0.2">
      <c r="A1" s="129" t="s">
        <v>30</v>
      </c>
      <c r="B1" s="133"/>
      <c r="C1" s="134"/>
      <c r="D1" s="134"/>
      <c r="E1" s="134"/>
    </row>
    <row r="2" spans="1:5" ht="27" x14ac:dyDescent="0.2">
      <c r="A2" s="124" t="s">
        <v>468</v>
      </c>
    </row>
    <row r="4" spans="1:5" ht="15" x14ac:dyDescent="0.2">
      <c r="A4" s="75" t="s">
        <v>465</v>
      </c>
      <c r="B4" s="75"/>
      <c r="C4" s="75"/>
    </row>
    <row r="5" spans="1:5" ht="15.75" x14ac:dyDescent="0.2">
      <c r="A5" s="79" t="s">
        <v>367</v>
      </c>
      <c r="B5" s="75"/>
      <c r="C5" s="75"/>
    </row>
    <row r="6" spans="1:5" ht="15" x14ac:dyDescent="0.2">
      <c r="A6" s="79"/>
      <c r="B6" s="75"/>
      <c r="C6" s="75"/>
    </row>
    <row r="7" spans="1:5" ht="52.15" customHeight="1" x14ac:dyDescent="0.2">
      <c r="A7" s="233" t="s">
        <v>409</v>
      </c>
      <c r="B7" s="233" t="s">
        <v>410</v>
      </c>
      <c r="C7" s="233" t="s">
        <v>411</v>
      </c>
      <c r="D7" s="233" t="s">
        <v>412</v>
      </c>
    </row>
    <row r="8" spans="1:5" ht="15" x14ac:dyDescent="0.2">
      <c r="A8" s="119" t="s">
        <v>413</v>
      </c>
      <c r="B8" s="119" t="s">
        <v>414</v>
      </c>
      <c r="C8" s="119"/>
      <c r="D8" s="119"/>
    </row>
    <row r="9" spans="1:5" ht="15" x14ac:dyDescent="0.2">
      <c r="A9" s="122" t="s">
        <v>415</v>
      </c>
      <c r="B9" s="122" t="s">
        <v>416</v>
      </c>
      <c r="C9" s="122"/>
      <c r="D9" s="122"/>
    </row>
    <row r="10" spans="1:5" ht="15" x14ac:dyDescent="0.2">
      <c r="A10" s="119" t="s">
        <v>417</v>
      </c>
      <c r="B10" s="119" t="s">
        <v>418</v>
      </c>
      <c r="C10" s="119"/>
      <c r="D10" s="119"/>
    </row>
    <row r="11" spans="1:5" ht="15" x14ac:dyDescent="0.2">
      <c r="A11" s="122" t="s">
        <v>419</v>
      </c>
      <c r="B11" s="122" t="s">
        <v>420</v>
      </c>
      <c r="C11" s="122"/>
      <c r="D11" s="122"/>
    </row>
    <row r="12" spans="1:5" ht="15" x14ac:dyDescent="0.2">
      <c r="A12" s="119"/>
      <c r="B12" s="119"/>
      <c r="C12" s="119"/>
      <c r="D12" s="119"/>
    </row>
    <row r="13" spans="1:5" ht="15" x14ac:dyDescent="0.2">
      <c r="A13" s="122"/>
      <c r="B13" s="122"/>
      <c r="C13" s="122"/>
      <c r="D13" s="122"/>
    </row>
    <row r="14" spans="1:5" ht="15" x14ac:dyDescent="0.2">
      <c r="A14" s="119"/>
      <c r="B14" s="119"/>
      <c r="C14" s="119"/>
      <c r="D14" s="119"/>
    </row>
    <row r="15" spans="1:5" ht="15" x14ac:dyDescent="0.2">
      <c r="A15" s="122"/>
      <c r="B15" s="122"/>
      <c r="C15" s="122"/>
      <c r="D15" s="122"/>
    </row>
    <row r="16" spans="1:5" ht="15" x14ac:dyDescent="0.2">
      <c r="A16" s="119"/>
      <c r="B16" s="119"/>
      <c r="C16" s="119"/>
      <c r="D16" s="119"/>
    </row>
    <row r="17" spans="1:4" ht="15" x14ac:dyDescent="0.2">
      <c r="A17" s="122"/>
      <c r="B17" s="122"/>
      <c r="C17" s="122"/>
      <c r="D17" s="122"/>
    </row>
    <row r="18" spans="1:4" ht="15" x14ac:dyDescent="0.2">
      <c r="A18" s="119"/>
      <c r="B18" s="119"/>
      <c r="C18" s="119"/>
      <c r="D18" s="119"/>
    </row>
    <row r="19" spans="1:4" ht="15" x14ac:dyDescent="0.2">
      <c r="A19" s="122"/>
      <c r="B19" s="122"/>
      <c r="C19" s="122"/>
      <c r="D19" s="122"/>
    </row>
    <row r="20" spans="1:4" ht="15" x14ac:dyDescent="0.2">
      <c r="A20" s="119"/>
      <c r="B20" s="119"/>
      <c r="C20" s="119"/>
      <c r="D20" s="119"/>
    </row>
    <row r="21" spans="1:4" ht="15" x14ac:dyDescent="0.2">
      <c r="A21" s="122"/>
      <c r="B21" s="122"/>
      <c r="C21" s="122"/>
      <c r="D21" s="122"/>
    </row>
    <row r="22" spans="1:4" ht="15" x14ac:dyDescent="0.2">
      <c r="A22" s="119"/>
      <c r="B22" s="119"/>
      <c r="C22" s="119"/>
      <c r="D22" s="119"/>
    </row>
    <row r="23" spans="1:4" ht="15" x14ac:dyDescent="0.2">
      <c r="A23" s="122"/>
      <c r="B23" s="122"/>
      <c r="C23" s="122"/>
      <c r="D23" s="122"/>
    </row>
    <row r="24" spans="1:4" ht="15" x14ac:dyDescent="0.2">
      <c r="A24" s="75"/>
      <c r="B24" s="75"/>
      <c r="C24" s="75"/>
    </row>
    <row r="25" spans="1:4" ht="15" x14ac:dyDescent="0.2">
      <c r="A25" s="75"/>
      <c r="B25" s="75"/>
      <c r="C25" s="75"/>
    </row>
    <row r="26" spans="1:4" ht="15" x14ac:dyDescent="0.2">
      <c r="A26" s="75"/>
      <c r="B26" s="75"/>
      <c r="C26" s="75"/>
    </row>
    <row r="27" spans="1:4" ht="15" x14ac:dyDescent="0.2">
      <c r="A27" s="75"/>
      <c r="B27" s="75"/>
      <c r="C27" s="75"/>
    </row>
    <row r="28" spans="1:4" ht="15" x14ac:dyDescent="0.2">
      <c r="A28" s="75"/>
      <c r="B28" s="75"/>
      <c r="C28" s="75"/>
    </row>
    <row r="29" spans="1:4" ht="15" x14ac:dyDescent="0.2">
      <c r="A29" s="75"/>
      <c r="B29" s="75"/>
      <c r="C29" s="75"/>
    </row>
    <row r="30" spans="1:4" ht="15" x14ac:dyDescent="0.2">
      <c r="A30" s="75"/>
      <c r="B30" s="75"/>
      <c r="C30" s="75"/>
    </row>
    <row r="31" spans="1:4" ht="15" x14ac:dyDescent="0.2">
      <c r="A31" s="75"/>
      <c r="B31" s="75"/>
      <c r="C31" s="75"/>
    </row>
    <row r="32" spans="1:4" ht="15" x14ac:dyDescent="0.2">
      <c r="A32" s="75"/>
      <c r="B32" s="75"/>
      <c r="C32" s="75"/>
    </row>
    <row r="33" spans="1:3" ht="15" x14ac:dyDescent="0.2">
      <c r="A33" s="75"/>
      <c r="B33" s="75"/>
      <c r="C33" s="75"/>
    </row>
  </sheetData>
  <hyperlinks>
    <hyperlink ref="A1" location="Contents!A1" display="Contents" xr:uid="{26609D7C-23D8-4FF9-AAA8-207D0338310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0A24F-94F9-4F60-B1B8-62834FB16EB0}">
  <sheetPr>
    <tabColor rgb="FF0070C0"/>
  </sheetPr>
  <dimension ref="A1:F14"/>
  <sheetViews>
    <sheetView workbookViewId="0">
      <selection activeCell="C24" sqref="C24"/>
    </sheetView>
  </sheetViews>
  <sheetFormatPr defaultColWidth="8.75" defaultRowHeight="14.25" x14ac:dyDescent="0.2"/>
  <cols>
    <col min="1" max="1" width="28.25" style="74" customWidth="1"/>
    <col min="2" max="2" width="29.75" style="74" customWidth="1"/>
    <col min="3" max="3" width="28.25" style="74" customWidth="1"/>
    <col min="4" max="5" width="57.75" style="74" customWidth="1"/>
    <col min="6" max="6" width="27.75" style="74" customWidth="1"/>
    <col min="7" max="16384" width="8.75" style="74"/>
  </cols>
  <sheetData>
    <row r="1" spans="1:6" x14ac:dyDescent="0.2">
      <c r="A1" s="129" t="s">
        <v>30</v>
      </c>
    </row>
    <row r="2" spans="1:6" ht="27" x14ac:dyDescent="0.2">
      <c r="A2" s="124" t="s">
        <v>504</v>
      </c>
      <c r="B2" s="135"/>
      <c r="C2" s="135"/>
    </row>
    <row r="4" spans="1:6" ht="15" x14ac:dyDescent="0.2">
      <c r="A4" s="75" t="s">
        <v>466</v>
      </c>
    </row>
    <row r="5" spans="1:6" ht="15.75" x14ac:dyDescent="0.2">
      <c r="A5" s="79" t="s">
        <v>367</v>
      </c>
    </row>
    <row r="6" spans="1:6" ht="15" x14ac:dyDescent="0.2">
      <c r="A6" s="79"/>
    </row>
    <row r="7" spans="1:6" ht="31.5" x14ac:dyDescent="0.2">
      <c r="A7" s="191" t="s">
        <v>421</v>
      </c>
      <c r="B7" s="191" t="s">
        <v>422</v>
      </c>
      <c r="C7" s="234" t="s">
        <v>423</v>
      </c>
      <c r="D7" s="234" t="s">
        <v>424</v>
      </c>
      <c r="E7" s="234" t="s">
        <v>425</v>
      </c>
      <c r="F7" s="234" t="s">
        <v>426</v>
      </c>
    </row>
    <row r="8" spans="1:6" ht="15" x14ac:dyDescent="0.2">
      <c r="A8" s="119" t="s">
        <v>427</v>
      </c>
      <c r="B8" s="119"/>
      <c r="C8" s="119"/>
      <c r="D8" s="119"/>
      <c r="E8" s="119"/>
      <c r="F8" s="119"/>
    </row>
    <row r="9" spans="1:6" ht="15" x14ac:dyDescent="0.2">
      <c r="A9" s="122" t="s">
        <v>428</v>
      </c>
      <c r="B9" s="122"/>
      <c r="C9" s="122"/>
      <c r="D9" s="122"/>
      <c r="E9" s="122"/>
      <c r="F9" s="122"/>
    </row>
    <row r="10" spans="1:6" ht="15" x14ac:dyDescent="0.2">
      <c r="A10" s="119" t="s">
        <v>94</v>
      </c>
      <c r="B10" s="119"/>
      <c r="C10" s="119"/>
      <c r="D10" s="119"/>
      <c r="E10" s="119"/>
      <c r="F10" s="119"/>
    </row>
    <row r="11" spans="1:6" ht="15" x14ac:dyDescent="0.2">
      <c r="A11" s="122"/>
      <c r="B11" s="122"/>
      <c r="C11" s="122"/>
      <c r="D11" s="122"/>
      <c r="E11" s="122"/>
      <c r="F11" s="122"/>
    </row>
    <row r="12" spans="1:6" ht="15" x14ac:dyDescent="0.2">
      <c r="A12" s="119"/>
      <c r="B12" s="119"/>
      <c r="C12" s="119"/>
      <c r="D12" s="119"/>
      <c r="E12" s="119"/>
      <c r="F12" s="119"/>
    </row>
    <row r="13" spans="1:6" ht="15" x14ac:dyDescent="0.2">
      <c r="A13" s="122"/>
      <c r="B13" s="122"/>
      <c r="C13" s="122"/>
      <c r="D13" s="122"/>
      <c r="E13" s="122"/>
      <c r="F13" s="122"/>
    </row>
    <row r="14" spans="1:6" ht="15" x14ac:dyDescent="0.2">
      <c r="A14" s="119"/>
      <c r="B14" s="119"/>
      <c r="C14" s="119"/>
      <c r="D14" s="119"/>
      <c r="E14" s="119"/>
      <c r="F14" s="119"/>
    </row>
  </sheetData>
  <hyperlinks>
    <hyperlink ref="A1" location="Contents!A1" display="Contents" xr:uid="{1F26D120-E814-4FD9-BD71-CEBC9758D107}"/>
  </hyperlinks>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B20F-C8A4-497A-AE03-94278F9889EC}">
  <sheetPr>
    <tabColor rgb="FF0070C0"/>
  </sheetPr>
  <dimension ref="A1:H40"/>
  <sheetViews>
    <sheetView zoomScaleNormal="100" workbookViewId="0">
      <selection activeCell="C20" sqref="C20"/>
    </sheetView>
  </sheetViews>
  <sheetFormatPr defaultColWidth="8.75" defaultRowHeight="14.25" x14ac:dyDescent="0.2"/>
  <cols>
    <col min="1" max="1" width="63.5" style="74" customWidth="1"/>
    <col min="2" max="2" width="22.875" style="74" customWidth="1"/>
    <col min="3" max="3" width="38.5" style="74" customWidth="1"/>
    <col min="4" max="5" width="25.125" style="74" customWidth="1"/>
    <col min="6" max="6" width="17.875" style="74" customWidth="1"/>
    <col min="7" max="7" width="36" style="74" customWidth="1"/>
    <col min="8" max="8" width="27" style="74" customWidth="1"/>
    <col min="9" max="16384" width="8.75" style="74"/>
  </cols>
  <sheetData>
    <row r="1" spans="1:8" x14ac:dyDescent="0.2">
      <c r="A1" s="129" t="s">
        <v>30</v>
      </c>
    </row>
    <row r="2" spans="1:8" ht="27" x14ac:dyDescent="0.2">
      <c r="A2" s="78" t="s">
        <v>774</v>
      </c>
    </row>
    <row r="4" spans="1:8" ht="13.9" customHeight="1" x14ac:dyDescent="0.2">
      <c r="A4" s="138" t="s">
        <v>817</v>
      </c>
      <c r="B4" s="136"/>
      <c r="C4" s="136"/>
      <c r="D4" s="136"/>
      <c r="E4" s="136"/>
      <c r="F4" s="136"/>
      <c r="G4" s="136"/>
      <c r="H4" s="136"/>
    </row>
    <row r="5" spans="1:8" ht="13.9" customHeight="1" x14ac:dyDescent="0.2">
      <c r="A5" s="138"/>
      <c r="B5" s="136"/>
      <c r="C5" s="136"/>
      <c r="D5" s="136"/>
      <c r="E5" s="136"/>
      <c r="F5" s="136"/>
      <c r="G5" s="136"/>
      <c r="H5" s="136"/>
    </row>
    <row r="6" spans="1:8" ht="16.149999999999999" customHeight="1" x14ac:dyDescent="0.2">
      <c r="A6" s="137"/>
      <c r="B6" s="137"/>
      <c r="C6" s="137"/>
      <c r="D6" s="262" t="s">
        <v>467</v>
      </c>
      <c r="E6" s="263"/>
      <c r="F6" s="263"/>
      <c r="G6" s="263"/>
      <c r="H6" s="264"/>
    </row>
    <row r="7" spans="1:8" ht="31.5" x14ac:dyDescent="0.2">
      <c r="A7" s="191" t="s">
        <v>429</v>
      </c>
      <c r="B7" s="191" t="s">
        <v>430</v>
      </c>
      <c r="C7" s="191" t="s">
        <v>206</v>
      </c>
      <c r="D7" s="234" t="s">
        <v>431</v>
      </c>
      <c r="E7" s="234" t="s">
        <v>432</v>
      </c>
      <c r="F7" s="191" t="s">
        <v>433</v>
      </c>
      <c r="G7" s="191" t="s">
        <v>434</v>
      </c>
      <c r="H7" s="234" t="s">
        <v>435</v>
      </c>
    </row>
    <row r="8" spans="1:8" ht="15" x14ac:dyDescent="0.2">
      <c r="A8" s="122" t="s">
        <v>451</v>
      </c>
      <c r="B8" s="122" t="s">
        <v>452</v>
      </c>
      <c r="C8" s="122" t="s">
        <v>451</v>
      </c>
      <c r="D8" s="122"/>
      <c r="E8" s="122"/>
      <c r="F8" s="122"/>
      <c r="G8" s="122"/>
      <c r="H8" s="122"/>
    </row>
    <row r="9" spans="1:8" ht="15" x14ac:dyDescent="0.2">
      <c r="A9" s="142" t="s">
        <v>733</v>
      </c>
      <c r="B9" s="142" t="s">
        <v>734</v>
      </c>
      <c r="C9" s="142" t="s">
        <v>735</v>
      </c>
      <c r="D9" s="142"/>
      <c r="E9" s="142"/>
      <c r="F9" s="142"/>
      <c r="G9" s="142"/>
      <c r="H9" s="142"/>
    </row>
    <row r="10" spans="1:8" ht="15" x14ac:dyDescent="0.2">
      <c r="A10" s="122" t="s">
        <v>438</v>
      </c>
      <c r="B10" s="122" t="s">
        <v>437</v>
      </c>
      <c r="C10" s="122" t="s">
        <v>414</v>
      </c>
      <c r="D10" s="122"/>
      <c r="E10" s="122"/>
      <c r="F10" s="122"/>
      <c r="G10" s="122"/>
      <c r="H10" s="122"/>
    </row>
    <row r="11" spans="1:8" ht="15" x14ac:dyDescent="0.2">
      <c r="A11" s="142" t="s">
        <v>701</v>
      </c>
      <c r="B11" s="142" t="s">
        <v>702</v>
      </c>
      <c r="C11" s="142" t="s">
        <v>703</v>
      </c>
      <c r="D11" s="142"/>
      <c r="E11" s="142"/>
      <c r="F11" s="142"/>
      <c r="G11" s="142"/>
      <c r="H11" s="142"/>
    </row>
    <row r="12" spans="1:8" ht="15" x14ac:dyDescent="0.2">
      <c r="A12" s="122" t="s">
        <v>705</v>
      </c>
      <c r="B12" s="122" t="s">
        <v>706</v>
      </c>
      <c r="C12" s="122" t="s">
        <v>705</v>
      </c>
      <c r="D12" s="122"/>
      <c r="E12" s="122"/>
      <c r="F12" s="122"/>
      <c r="G12" s="122"/>
      <c r="H12" s="122"/>
    </row>
    <row r="13" spans="1:8" ht="15" x14ac:dyDescent="0.2">
      <c r="A13" s="142" t="s">
        <v>456</v>
      </c>
      <c r="B13" s="142" t="s">
        <v>457</v>
      </c>
      <c r="C13" s="142" t="s">
        <v>456</v>
      </c>
      <c r="D13" s="142"/>
      <c r="E13" s="142"/>
      <c r="F13" s="142"/>
      <c r="G13" s="142"/>
      <c r="H13" s="142"/>
    </row>
    <row r="14" spans="1:8" ht="15" x14ac:dyDescent="0.2">
      <c r="A14" s="142" t="s">
        <v>707</v>
      </c>
      <c r="B14" s="142" t="s">
        <v>708</v>
      </c>
      <c r="C14" s="142" t="s">
        <v>707</v>
      </c>
      <c r="D14" s="142"/>
      <c r="E14" s="142"/>
      <c r="F14" s="142"/>
      <c r="G14" s="142"/>
      <c r="H14" s="142"/>
    </row>
    <row r="15" spans="1:8" ht="15" x14ac:dyDescent="0.2">
      <c r="A15" s="122" t="s">
        <v>439</v>
      </c>
      <c r="B15" s="122" t="s">
        <v>437</v>
      </c>
      <c r="C15" s="122" t="s">
        <v>414</v>
      </c>
      <c r="D15" s="122"/>
      <c r="E15" s="122"/>
      <c r="F15" s="122"/>
      <c r="G15" s="122"/>
      <c r="H15" s="122"/>
    </row>
    <row r="16" spans="1:8" ht="15" x14ac:dyDescent="0.2">
      <c r="A16" s="142" t="s">
        <v>725</v>
      </c>
      <c r="B16" s="142" t="s">
        <v>726</v>
      </c>
      <c r="C16" s="142" t="s">
        <v>725</v>
      </c>
      <c r="D16" s="142"/>
      <c r="E16" s="142"/>
      <c r="F16" s="142"/>
      <c r="G16" s="142"/>
      <c r="H16" s="142"/>
    </row>
    <row r="17" spans="1:8" ht="15" x14ac:dyDescent="0.2">
      <c r="A17" s="122" t="s">
        <v>704</v>
      </c>
      <c r="B17" s="122" t="s">
        <v>437</v>
      </c>
      <c r="C17" s="122" t="s">
        <v>414</v>
      </c>
      <c r="D17" s="122"/>
      <c r="E17" s="122"/>
      <c r="F17" s="122"/>
      <c r="G17" s="122"/>
      <c r="H17" s="122"/>
    </row>
    <row r="18" spans="1:8" ht="15" x14ac:dyDescent="0.2">
      <c r="A18" s="142" t="s">
        <v>436</v>
      </c>
      <c r="B18" s="142" t="s">
        <v>437</v>
      </c>
      <c r="C18" s="142" t="s">
        <v>414</v>
      </c>
      <c r="D18" s="142"/>
      <c r="E18" s="142"/>
      <c r="F18" s="142"/>
      <c r="G18" s="142"/>
      <c r="H18" s="142"/>
    </row>
    <row r="19" spans="1:8" ht="15" x14ac:dyDescent="0.2">
      <c r="A19" s="122" t="s">
        <v>709</v>
      </c>
      <c r="B19" s="122" t="s">
        <v>710</v>
      </c>
      <c r="C19" s="122" t="s">
        <v>709</v>
      </c>
      <c r="D19" s="122"/>
      <c r="E19" s="122"/>
      <c r="F19" s="122"/>
      <c r="G19" s="122"/>
      <c r="H19" s="122"/>
    </row>
    <row r="20" spans="1:8" ht="15" x14ac:dyDescent="0.2">
      <c r="A20" s="142" t="s">
        <v>441</v>
      </c>
      <c r="B20" s="142" t="s">
        <v>437</v>
      </c>
      <c r="C20" s="142" t="s">
        <v>414</v>
      </c>
      <c r="D20" s="142"/>
      <c r="E20" s="142"/>
      <c r="F20" s="142"/>
      <c r="G20" s="142"/>
      <c r="H20" s="142"/>
    </row>
    <row r="21" spans="1:8" ht="15" x14ac:dyDescent="0.2">
      <c r="A21" s="122" t="s">
        <v>711</v>
      </c>
      <c r="B21" s="122" t="s">
        <v>712</v>
      </c>
      <c r="C21" s="122" t="s">
        <v>711</v>
      </c>
      <c r="D21" s="122"/>
      <c r="E21" s="122"/>
      <c r="F21" s="122"/>
      <c r="G21" s="122"/>
      <c r="H21" s="122"/>
    </row>
    <row r="22" spans="1:8" ht="45" x14ac:dyDescent="0.2">
      <c r="A22" s="142" t="s">
        <v>443</v>
      </c>
      <c r="B22" s="142" t="s">
        <v>444</v>
      </c>
      <c r="C22" s="142" t="s">
        <v>445</v>
      </c>
      <c r="D22" s="142"/>
      <c r="E22" s="142"/>
      <c r="F22" s="142"/>
      <c r="G22" s="142"/>
      <c r="H22" s="142"/>
    </row>
    <row r="23" spans="1:8" ht="15" x14ac:dyDescent="0.2">
      <c r="A23" s="122" t="s">
        <v>713</v>
      </c>
      <c r="B23" s="122" t="s">
        <v>714</v>
      </c>
      <c r="C23" s="122" t="s">
        <v>713</v>
      </c>
      <c r="D23" s="122"/>
      <c r="E23" s="122"/>
      <c r="F23" s="122"/>
      <c r="G23" s="122"/>
      <c r="H23" s="122"/>
    </row>
    <row r="24" spans="1:8" ht="15" x14ac:dyDescent="0.2">
      <c r="A24" s="142" t="s">
        <v>460</v>
      </c>
      <c r="B24" s="142" t="s">
        <v>461</v>
      </c>
      <c r="C24" s="142" t="s">
        <v>460</v>
      </c>
      <c r="D24" s="142"/>
      <c r="E24" s="142"/>
      <c r="F24" s="142"/>
      <c r="G24" s="142"/>
      <c r="H24" s="142"/>
    </row>
    <row r="25" spans="1:8" ht="15" x14ac:dyDescent="0.2">
      <c r="A25" s="142" t="s">
        <v>442</v>
      </c>
      <c r="B25" s="142" t="s">
        <v>437</v>
      </c>
      <c r="C25" s="142" t="s">
        <v>414</v>
      </c>
      <c r="D25" s="142"/>
      <c r="E25" s="142"/>
      <c r="F25" s="142"/>
      <c r="G25" s="142"/>
      <c r="H25" s="142"/>
    </row>
    <row r="26" spans="1:8" ht="15" x14ac:dyDescent="0.2">
      <c r="A26" s="122" t="s">
        <v>446</v>
      </c>
      <c r="B26" s="122" t="s">
        <v>447</v>
      </c>
      <c r="C26" s="122" t="s">
        <v>448</v>
      </c>
      <c r="D26" s="122"/>
      <c r="E26" s="122"/>
      <c r="F26" s="122"/>
      <c r="G26" s="122"/>
      <c r="H26" s="122"/>
    </row>
    <row r="27" spans="1:8" ht="15" x14ac:dyDescent="0.2">
      <c r="A27" s="142" t="s">
        <v>449</v>
      </c>
      <c r="B27" s="142" t="s">
        <v>447</v>
      </c>
      <c r="C27" s="142" t="s">
        <v>448</v>
      </c>
      <c r="D27" s="142"/>
      <c r="E27" s="142"/>
      <c r="F27" s="142"/>
      <c r="G27" s="142"/>
      <c r="H27" s="142"/>
    </row>
    <row r="28" spans="1:8" ht="15" x14ac:dyDescent="0.2">
      <c r="A28" s="122" t="s">
        <v>731</v>
      </c>
      <c r="B28" s="122" t="s">
        <v>732</v>
      </c>
      <c r="C28" s="122" t="s">
        <v>731</v>
      </c>
      <c r="D28" s="122"/>
      <c r="E28" s="122"/>
      <c r="F28" s="122"/>
      <c r="G28" s="122"/>
      <c r="H28" s="122"/>
    </row>
    <row r="29" spans="1:8" ht="15" x14ac:dyDescent="0.2">
      <c r="A29" s="122" t="s">
        <v>715</v>
      </c>
      <c r="B29" s="122" t="s">
        <v>716</v>
      </c>
      <c r="C29" s="122" t="s">
        <v>715</v>
      </c>
      <c r="D29" s="122"/>
      <c r="E29" s="122"/>
      <c r="F29" s="122"/>
      <c r="G29" s="122"/>
      <c r="H29" s="122"/>
    </row>
    <row r="30" spans="1:8" ht="15" x14ac:dyDescent="0.2">
      <c r="A30" s="142" t="s">
        <v>717</v>
      </c>
      <c r="B30" s="142" t="s">
        <v>718</v>
      </c>
      <c r="C30" s="142" t="s">
        <v>717</v>
      </c>
      <c r="D30" s="142"/>
      <c r="E30" s="142"/>
      <c r="F30" s="142"/>
      <c r="G30" s="142"/>
      <c r="H30" s="142"/>
    </row>
    <row r="31" spans="1:8" ht="15" x14ac:dyDescent="0.2">
      <c r="A31" s="142" t="s">
        <v>462</v>
      </c>
      <c r="B31" s="142" t="s">
        <v>463</v>
      </c>
      <c r="C31" s="142" t="s">
        <v>462</v>
      </c>
      <c r="D31" s="142"/>
      <c r="E31" s="142"/>
      <c r="F31" s="142"/>
      <c r="G31" s="142"/>
      <c r="H31" s="142"/>
    </row>
    <row r="32" spans="1:8" ht="15" x14ac:dyDescent="0.2">
      <c r="A32" s="142" t="s">
        <v>729</v>
      </c>
      <c r="B32" s="142" t="s">
        <v>730</v>
      </c>
      <c r="C32" s="142" t="s">
        <v>729</v>
      </c>
      <c r="D32" s="142"/>
      <c r="E32" s="142"/>
      <c r="F32" s="142"/>
      <c r="G32" s="142"/>
      <c r="H32" s="142"/>
    </row>
    <row r="33" spans="1:8" ht="15" x14ac:dyDescent="0.2">
      <c r="A33" s="122" t="s">
        <v>454</v>
      </c>
      <c r="B33" s="122" t="s">
        <v>455</v>
      </c>
      <c r="C33" s="122" t="s">
        <v>454</v>
      </c>
      <c r="D33" s="122"/>
      <c r="E33" s="122"/>
      <c r="F33" s="122"/>
      <c r="G33" s="122"/>
      <c r="H33" s="122"/>
    </row>
    <row r="34" spans="1:8" ht="15" x14ac:dyDescent="0.2">
      <c r="A34" s="142" t="s">
        <v>440</v>
      </c>
      <c r="B34" s="142" t="s">
        <v>437</v>
      </c>
      <c r="C34" s="142" t="s">
        <v>414</v>
      </c>
      <c r="D34" s="142"/>
      <c r="E34" s="142"/>
      <c r="F34" s="142"/>
      <c r="G34" s="142"/>
      <c r="H34" s="142"/>
    </row>
    <row r="35" spans="1:8" ht="15" x14ac:dyDescent="0.2">
      <c r="A35" s="122" t="s">
        <v>450</v>
      </c>
      <c r="B35" s="122" t="s">
        <v>724</v>
      </c>
      <c r="C35" s="122" t="s">
        <v>450</v>
      </c>
      <c r="D35" s="122"/>
      <c r="E35" s="122"/>
      <c r="F35" s="122"/>
      <c r="G35" s="122"/>
      <c r="H35" s="122"/>
    </row>
    <row r="36" spans="1:8" ht="15" x14ac:dyDescent="0.2">
      <c r="A36" s="142" t="s">
        <v>458</v>
      </c>
      <c r="B36" s="142" t="s">
        <v>459</v>
      </c>
      <c r="C36" s="142" t="s">
        <v>458</v>
      </c>
      <c r="D36" s="142"/>
      <c r="E36" s="142"/>
      <c r="F36" s="142"/>
      <c r="G36" s="142"/>
      <c r="H36" s="142"/>
    </row>
    <row r="37" spans="1:8" ht="15" x14ac:dyDescent="0.2">
      <c r="A37" s="142" t="s">
        <v>722</v>
      </c>
      <c r="B37" s="142" t="s">
        <v>723</v>
      </c>
      <c r="C37" s="142" t="s">
        <v>722</v>
      </c>
      <c r="D37" s="142"/>
      <c r="E37" s="142"/>
      <c r="F37" s="142"/>
      <c r="G37" s="142"/>
      <c r="H37" s="142"/>
    </row>
    <row r="38" spans="1:8" ht="15" x14ac:dyDescent="0.2">
      <c r="A38" s="122" t="s">
        <v>719</v>
      </c>
      <c r="B38" s="122" t="s">
        <v>720</v>
      </c>
      <c r="C38" s="122" t="s">
        <v>719</v>
      </c>
      <c r="D38" s="122"/>
      <c r="E38" s="122"/>
      <c r="F38" s="122"/>
      <c r="G38" s="122"/>
      <c r="H38" s="122"/>
    </row>
    <row r="39" spans="1:8" ht="15" x14ac:dyDescent="0.2">
      <c r="A39" s="142" t="s">
        <v>453</v>
      </c>
      <c r="B39" s="142" t="s">
        <v>721</v>
      </c>
      <c r="C39" s="142" t="s">
        <v>453</v>
      </c>
      <c r="D39" s="142"/>
      <c r="E39" s="142"/>
      <c r="F39" s="142"/>
      <c r="G39" s="142"/>
      <c r="H39" s="142"/>
    </row>
    <row r="40" spans="1:8" ht="15" x14ac:dyDescent="0.2">
      <c r="A40" s="122" t="s">
        <v>727</v>
      </c>
      <c r="B40" s="122" t="s">
        <v>728</v>
      </c>
      <c r="C40" s="122" t="s">
        <v>727</v>
      </c>
      <c r="D40" s="122"/>
      <c r="E40" s="122"/>
      <c r="F40" s="122"/>
      <c r="G40" s="122"/>
      <c r="H40" s="122"/>
    </row>
  </sheetData>
  <mergeCells count="1">
    <mergeCell ref="D6:H6"/>
  </mergeCells>
  <hyperlinks>
    <hyperlink ref="A1" location="Contents!A1" display="Contents" xr:uid="{07050E7C-C1D9-4C63-A444-8B3214DB130A}"/>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62A4-A0E5-455B-B0DB-969024A09737}">
  <sheetPr>
    <tabColor theme="0" tint="-0.499984740745262"/>
    <pageSetUpPr fitToPage="1"/>
  </sheetPr>
  <dimension ref="A1:K40"/>
  <sheetViews>
    <sheetView showGridLines="0" tabSelected="1" zoomScale="90" zoomScaleNormal="90" workbookViewId="0">
      <selection activeCell="D32" sqref="D32"/>
    </sheetView>
  </sheetViews>
  <sheetFormatPr defaultRowHeight="14.25" x14ac:dyDescent="0.2"/>
  <cols>
    <col min="1" max="1" width="13.875" customWidth="1"/>
    <col min="2" max="2" width="10.375" customWidth="1"/>
    <col min="3" max="3" width="46.125" customWidth="1"/>
    <col min="4" max="4" width="57.125" customWidth="1"/>
    <col min="5" max="5" width="13.25" customWidth="1"/>
    <col min="6" max="6" width="12.875" customWidth="1"/>
    <col min="7" max="7" width="14.625" customWidth="1"/>
    <col min="8" max="8" width="16.375" customWidth="1"/>
    <col min="9" max="9" width="37.5" customWidth="1"/>
    <col min="10" max="10" width="32.125" customWidth="1"/>
    <col min="11" max="11" width="20.375" customWidth="1"/>
  </cols>
  <sheetData>
    <row r="1" spans="1:11" x14ac:dyDescent="0.2">
      <c r="A1" s="140" t="s">
        <v>30</v>
      </c>
      <c r="B1" s="140"/>
      <c r="C1" s="4"/>
      <c r="D1" s="4"/>
      <c r="E1" s="4"/>
    </row>
    <row r="2" spans="1:11" ht="27.6" customHeight="1" x14ac:dyDescent="0.2">
      <c r="A2" s="84" t="s">
        <v>741</v>
      </c>
      <c r="B2" s="84"/>
      <c r="C2" s="83"/>
      <c r="D2" s="83"/>
      <c r="E2" s="83"/>
    </row>
    <row r="3" spans="1:11" s="32" customFormat="1" ht="15" x14ac:dyDescent="0.2">
      <c r="A3" s="43" t="s">
        <v>818</v>
      </c>
      <c r="B3" s="43"/>
      <c r="C3" s="43"/>
      <c r="D3" s="43"/>
      <c r="E3" s="43"/>
      <c r="F3" s="43"/>
      <c r="G3" s="43"/>
      <c r="H3" s="43"/>
      <c r="I3" s="43"/>
    </row>
    <row r="4" spans="1:11" s="32" customFormat="1" ht="15" x14ac:dyDescent="0.2">
      <c r="A4" s="43" t="s">
        <v>745</v>
      </c>
      <c r="B4" s="43"/>
      <c r="C4" s="43"/>
      <c r="D4" s="43"/>
      <c r="E4" s="43"/>
      <c r="F4" s="43"/>
      <c r="G4" s="43"/>
      <c r="H4" s="43"/>
      <c r="I4" s="43"/>
    </row>
    <row r="5" spans="1:11" ht="15" x14ac:dyDescent="0.2">
      <c r="A5" s="43" t="s">
        <v>746</v>
      </c>
      <c r="B5" s="43"/>
      <c r="C5" s="43"/>
      <c r="D5" s="43"/>
      <c r="E5" s="43"/>
      <c r="F5" s="43"/>
      <c r="G5" s="43"/>
      <c r="H5" s="43"/>
      <c r="I5" s="43"/>
    </row>
    <row r="6" spans="1:11" ht="15" x14ac:dyDescent="0.2">
      <c r="A6" s="43"/>
      <c r="B6" s="43"/>
      <c r="C6" s="43"/>
      <c r="D6" s="43"/>
      <c r="E6" s="43"/>
      <c r="F6" s="43"/>
      <c r="G6" s="43"/>
      <c r="H6" s="43"/>
      <c r="I6" s="43"/>
    </row>
    <row r="7" spans="1:11" ht="15.75" x14ac:dyDescent="0.2">
      <c r="A7" s="177" t="s">
        <v>749</v>
      </c>
      <c r="B7" s="177"/>
      <c r="C7" s="177"/>
      <c r="D7" s="176"/>
      <c r="E7" s="43"/>
      <c r="F7" s="43"/>
      <c r="G7" s="43"/>
      <c r="H7" s="43"/>
      <c r="I7" s="43"/>
    </row>
    <row r="8" spans="1:11" ht="15" x14ac:dyDescent="0.2">
      <c r="A8" s="152" t="s">
        <v>752</v>
      </c>
      <c r="B8" s="152"/>
      <c r="C8" s="151"/>
      <c r="D8" s="4"/>
      <c r="E8" s="43"/>
      <c r="F8" s="43"/>
      <c r="G8" s="43"/>
      <c r="H8" s="43"/>
      <c r="I8" s="43"/>
    </row>
    <row r="9" spans="1:11" ht="15" x14ac:dyDescent="0.2">
      <c r="A9" s="153" t="s">
        <v>750</v>
      </c>
      <c r="B9" s="153"/>
      <c r="C9" s="154"/>
      <c r="D9" s="105"/>
      <c r="E9" s="43"/>
      <c r="F9" s="43"/>
      <c r="G9" s="43"/>
      <c r="H9" s="43"/>
      <c r="I9" s="43"/>
    </row>
    <row r="10" spans="1:11" ht="15" x14ac:dyDescent="0.2">
      <c r="A10" s="150"/>
      <c r="B10" s="162"/>
      <c r="C10" s="43"/>
      <c r="D10" s="43"/>
      <c r="E10" s="43"/>
      <c r="F10" s="43"/>
      <c r="G10" s="43"/>
      <c r="H10" s="43"/>
      <c r="I10" s="43"/>
    </row>
    <row r="11" spans="1:11" ht="15" x14ac:dyDescent="0.2">
      <c r="A11" s="150"/>
      <c r="B11" s="162"/>
      <c r="C11" s="43"/>
      <c r="D11" s="43"/>
      <c r="E11" s="43"/>
      <c r="F11" s="43"/>
      <c r="G11" s="43"/>
      <c r="H11" s="43"/>
      <c r="I11" s="43"/>
    </row>
    <row r="12" spans="1:11" s="149" customFormat="1" ht="94.5" x14ac:dyDescent="0.2">
      <c r="A12" s="178" t="s">
        <v>742</v>
      </c>
      <c r="B12" s="178" t="s">
        <v>769</v>
      </c>
      <c r="C12" s="178" t="s">
        <v>743</v>
      </c>
      <c r="D12" s="178" t="s">
        <v>770</v>
      </c>
      <c r="E12" s="178" t="s">
        <v>751</v>
      </c>
      <c r="F12" s="178" t="s">
        <v>771</v>
      </c>
      <c r="G12" s="178" t="s">
        <v>753</v>
      </c>
      <c r="H12" s="178" t="s">
        <v>412</v>
      </c>
      <c r="I12" s="178" t="s">
        <v>747</v>
      </c>
      <c r="J12" s="178" t="s">
        <v>748</v>
      </c>
      <c r="K12" s="179" t="s">
        <v>800</v>
      </c>
    </row>
    <row r="13" spans="1:11" s="2" customFormat="1" ht="330" x14ac:dyDescent="0.2">
      <c r="A13" s="180">
        <v>1</v>
      </c>
      <c r="B13" s="181" t="s">
        <v>744</v>
      </c>
      <c r="C13" s="72" t="s">
        <v>819</v>
      </c>
      <c r="D13" s="182" t="s">
        <v>820</v>
      </c>
      <c r="E13" s="73"/>
      <c r="F13" s="183"/>
      <c r="G13" s="183"/>
      <c r="H13" s="183"/>
      <c r="I13" s="183"/>
      <c r="J13" s="184"/>
      <c r="K13" s="183"/>
    </row>
    <row r="14" spans="1:11" s="2" customFormat="1" ht="75" x14ac:dyDescent="0.2">
      <c r="A14" s="180">
        <v>2</v>
      </c>
      <c r="B14" s="181" t="s">
        <v>744</v>
      </c>
      <c r="C14" s="72" t="s">
        <v>761</v>
      </c>
      <c r="D14" s="72" t="s">
        <v>821</v>
      </c>
      <c r="E14" s="73"/>
      <c r="F14" s="183"/>
      <c r="G14" s="183"/>
      <c r="H14" s="183"/>
      <c r="I14" s="183"/>
      <c r="J14" s="184"/>
      <c r="K14" s="183"/>
    </row>
    <row r="15" spans="1:11" ht="165" x14ac:dyDescent="0.2">
      <c r="A15" s="180">
        <v>3</v>
      </c>
      <c r="B15" s="181" t="s">
        <v>744</v>
      </c>
      <c r="C15" s="72" t="s">
        <v>822</v>
      </c>
      <c r="D15" s="72" t="s">
        <v>823</v>
      </c>
      <c r="E15" s="73"/>
      <c r="F15" s="183"/>
      <c r="G15" s="183"/>
      <c r="H15" s="183"/>
      <c r="I15" s="183"/>
      <c r="J15" s="185"/>
      <c r="K15" s="183"/>
    </row>
    <row r="16" spans="1:11" ht="60" x14ac:dyDescent="0.2">
      <c r="A16" s="180">
        <v>4</v>
      </c>
      <c r="B16" s="181"/>
      <c r="C16" s="72" t="s">
        <v>824</v>
      </c>
      <c r="D16" s="72" t="s">
        <v>825</v>
      </c>
      <c r="E16" s="73"/>
      <c r="F16" s="183"/>
      <c r="G16" s="183"/>
      <c r="H16" s="183"/>
      <c r="I16" s="183"/>
      <c r="J16" s="185"/>
      <c r="K16" s="183"/>
    </row>
    <row r="17" spans="1:11" ht="45" x14ac:dyDescent="0.2">
      <c r="A17" s="180">
        <v>5</v>
      </c>
      <c r="B17" s="181"/>
      <c r="C17" s="186" t="s">
        <v>762</v>
      </c>
      <c r="D17" s="73" t="s">
        <v>826</v>
      </c>
      <c r="E17" s="73"/>
      <c r="F17" s="183"/>
      <c r="G17" s="183"/>
      <c r="H17" s="183"/>
      <c r="I17" s="183"/>
      <c r="J17" s="185"/>
      <c r="K17" s="183"/>
    </row>
    <row r="18" spans="1:11" ht="45" x14ac:dyDescent="0.2">
      <c r="A18" s="180">
        <v>6</v>
      </c>
      <c r="B18" s="180"/>
      <c r="C18" s="73" t="s">
        <v>763</v>
      </c>
      <c r="D18" s="73" t="s">
        <v>765</v>
      </c>
      <c r="E18" s="73"/>
      <c r="F18" s="183"/>
      <c r="G18" s="183"/>
      <c r="H18" s="183"/>
      <c r="I18" s="183"/>
      <c r="J18" s="185"/>
      <c r="K18" s="183"/>
    </row>
    <row r="19" spans="1:11" s="2" customFormat="1" ht="45" x14ac:dyDescent="0.2">
      <c r="A19" s="180">
        <v>7</v>
      </c>
      <c r="B19" s="180" t="s">
        <v>744</v>
      </c>
      <c r="C19" s="73" t="s">
        <v>764</v>
      </c>
      <c r="D19" s="73" t="s">
        <v>827</v>
      </c>
      <c r="E19" s="73"/>
      <c r="F19" s="183"/>
      <c r="G19" s="183"/>
      <c r="H19" s="183"/>
      <c r="I19" s="183"/>
      <c r="J19" s="185"/>
      <c r="K19" s="183"/>
    </row>
    <row r="20" spans="1:11" s="2" customFormat="1" ht="30" x14ac:dyDescent="0.2">
      <c r="A20" s="180">
        <v>8</v>
      </c>
      <c r="B20" s="180"/>
      <c r="C20" s="73" t="s">
        <v>766</v>
      </c>
      <c r="D20" s="73" t="s">
        <v>828</v>
      </c>
      <c r="E20" s="73"/>
      <c r="F20" s="183"/>
      <c r="G20" s="183"/>
      <c r="H20" s="183"/>
      <c r="I20" s="183"/>
      <c r="J20" s="185"/>
      <c r="K20" s="183"/>
    </row>
    <row r="21" spans="1:11" ht="30" x14ac:dyDescent="0.2">
      <c r="A21" s="180">
        <v>9</v>
      </c>
      <c r="B21" s="180" t="s">
        <v>744</v>
      </c>
      <c r="C21" s="73" t="s">
        <v>829</v>
      </c>
      <c r="D21" s="73" t="s">
        <v>767</v>
      </c>
      <c r="E21" s="73"/>
      <c r="F21" s="183"/>
      <c r="G21" s="183"/>
      <c r="H21" s="183"/>
      <c r="I21" s="183"/>
      <c r="J21" s="185"/>
      <c r="K21" s="183"/>
    </row>
    <row r="22" spans="1:11" ht="45" x14ac:dyDescent="0.2">
      <c r="A22" s="180">
        <v>10</v>
      </c>
      <c r="B22" s="180" t="s">
        <v>744</v>
      </c>
      <c r="C22" s="73" t="s">
        <v>830</v>
      </c>
      <c r="D22" s="73" t="s">
        <v>831</v>
      </c>
      <c r="E22" s="73"/>
      <c r="F22" s="183"/>
      <c r="G22" s="183"/>
      <c r="H22" s="183"/>
      <c r="I22" s="183"/>
      <c r="J22" s="185"/>
      <c r="K22" s="183"/>
    </row>
    <row r="23" spans="1:11" ht="60" x14ac:dyDescent="0.2">
      <c r="A23" s="180">
        <v>11</v>
      </c>
      <c r="B23" s="180"/>
      <c r="C23" s="73" t="s">
        <v>768</v>
      </c>
      <c r="D23" s="73" t="s">
        <v>832</v>
      </c>
      <c r="E23" s="73"/>
      <c r="F23" s="183"/>
      <c r="G23" s="183"/>
      <c r="H23" s="183"/>
      <c r="I23" s="183"/>
      <c r="J23" s="185"/>
      <c r="K23" s="183"/>
    </row>
    <row r="24" spans="1:11" s="4" customFormat="1" ht="75" x14ac:dyDescent="0.2">
      <c r="A24" s="180">
        <v>12</v>
      </c>
      <c r="B24" s="180"/>
      <c r="C24" s="73" t="s">
        <v>833</v>
      </c>
      <c r="D24" s="73" t="s">
        <v>834</v>
      </c>
      <c r="E24" s="73"/>
      <c r="F24" s="183"/>
      <c r="G24" s="183"/>
      <c r="H24" s="183"/>
      <c r="I24" s="183"/>
      <c r="J24" s="185"/>
      <c r="K24" s="183"/>
    </row>
    <row r="25" spans="1:11" s="4" customFormat="1" ht="15" x14ac:dyDescent="0.2">
      <c r="A25" s="159"/>
      <c r="B25" s="159"/>
      <c r="C25" s="160"/>
      <c r="D25" s="160"/>
      <c r="E25" s="160"/>
      <c r="F25" s="161"/>
      <c r="G25" s="161"/>
      <c r="H25" s="161"/>
      <c r="I25" s="161"/>
      <c r="J25" s="161"/>
      <c r="K25" s="161"/>
    </row>
    <row r="26" spans="1:11" s="4" customFormat="1" ht="94.5" x14ac:dyDescent="0.2">
      <c r="A26" s="178" t="s">
        <v>754</v>
      </c>
      <c r="B26" s="187"/>
      <c r="C26" s="178" t="s">
        <v>743</v>
      </c>
      <c r="D26" s="178" t="s">
        <v>756</v>
      </c>
      <c r="E26" s="178" t="s">
        <v>758</v>
      </c>
      <c r="F26" s="178" t="s">
        <v>757</v>
      </c>
      <c r="G26" s="178" t="s">
        <v>759</v>
      </c>
      <c r="H26" s="178" t="s">
        <v>760</v>
      </c>
      <c r="I26" s="161"/>
      <c r="J26" s="161"/>
      <c r="K26" s="161"/>
    </row>
    <row r="27" spans="1:11" s="4" customFormat="1" ht="30" x14ac:dyDescent="0.2">
      <c r="A27" s="156">
        <v>13</v>
      </c>
      <c r="B27" s="156"/>
      <c r="C27" s="188" t="s">
        <v>755</v>
      </c>
      <c r="D27" s="155"/>
      <c r="E27" s="158"/>
      <c r="F27" s="158"/>
      <c r="G27" s="157" t="e">
        <f>D27/(E27+D27+F27)</f>
        <v>#DIV/0!</v>
      </c>
      <c r="H27" s="157" t="e">
        <f>(E27+D27)/(E27+D27+F27)</f>
        <v>#DIV/0!</v>
      </c>
      <c r="I27" s="161"/>
      <c r="J27" s="161"/>
      <c r="K27" s="161"/>
    </row>
    <row r="28" spans="1:11" s="4" customFormat="1" ht="15" x14ac:dyDescent="0.2">
      <c r="A28" s="159"/>
      <c r="B28" s="159"/>
      <c r="C28" s="161"/>
      <c r="D28" s="161"/>
      <c r="E28" s="161"/>
      <c r="F28" s="161"/>
      <c r="G28" s="161"/>
      <c r="H28" s="161"/>
      <c r="I28" s="161"/>
      <c r="J28" s="161"/>
      <c r="K28" s="161"/>
    </row>
    <row r="29" spans="1:11" s="4" customFormat="1" ht="15" x14ac:dyDescent="0.2">
      <c r="A29" s="159"/>
      <c r="B29" s="159"/>
      <c r="C29" s="161"/>
      <c r="D29" s="161"/>
      <c r="E29" s="161"/>
      <c r="F29" s="161"/>
      <c r="G29" s="161"/>
      <c r="H29" s="161"/>
      <c r="I29" s="161"/>
      <c r="J29" s="161"/>
      <c r="K29" s="161"/>
    </row>
    <row r="30" spans="1:11" s="4" customFormat="1" ht="15" x14ac:dyDescent="0.2">
      <c r="A30" s="159"/>
      <c r="B30" s="159"/>
      <c r="C30" s="161"/>
      <c r="D30" s="161"/>
      <c r="E30" s="161"/>
      <c r="F30" s="161"/>
      <c r="G30" s="161"/>
      <c r="H30" s="161"/>
      <c r="I30" s="161"/>
      <c r="J30" s="161"/>
      <c r="K30" s="161"/>
    </row>
    <row r="31" spans="1:11" s="4" customFormat="1" ht="15" x14ac:dyDescent="0.2">
      <c r="A31" s="159"/>
      <c r="B31" s="159"/>
      <c r="C31" s="161"/>
      <c r="D31" s="161"/>
      <c r="E31" s="161"/>
      <c r="F31" s="161"/>
      <c r="G31" s="161"/>
      <c r="H31" s="161"/>
      <c r="I31" s="161"/>
      <c r="J31" s="161"/>
      <c r="K31" s="161"/>
    </row>
    <row r="32" spans="1:11" s="4" customFormat="1" ht="15" x14ac:dyDescent="0.2">
      <c r="A32" s="159"/>
      <c r="B32" s="159"/>
      <c r="C32" s="161"/>
      <c r="D32" s="161"/>
      <c r="E32" s="161"/>
      <c r="F32" s="161"/>
      <c r="G32" s="161"/>
      <c r="H32" s="161"/>
      <c r="I32" s="161"/>
      <c r="J32" s="161"/>
      <c r="K32" s="161"/>
    </row>
    <row r="33" spans="1:11" s="4" customFormat="1" ht="15" x14ac:dyDescent="0.2">
      <c r="A33" s="159"/>
      <c r="B33" s="159"/>
      <c r="C33" s="161"/>
      <c r="D33" s="161"/>
      <c r="E33" s="161"/>
      <c r="F33" s="161"/>
      <c r="G33" s="161"/>
      <c r="H33" s="161"/>
      <c r="I33" s="161"/>
      <c r="J33" s="161"/>
      <c r="K33" s="161"/>
    </row>
    <row r="34" spans="1:11" s="4" customFormat="1" ht="15" x14ac:dyDescent="0.2">
      <c r="A34" s="159"/>
      <c r="B34" s="159"/>
      <c r="C34" s="161"/>
      <c r="D34" s="161"/>
      <c r="E34" s="161"/>
      <c r="F34" s="161"/>
      <c r="G34" s="161"/>
      <c r="H34" s="161"/>
      <c r="I34" s="161"/>
      <c r="J34" s="161"/>
      <c r="K34" s="161"/>
    </row>
    <row r="35" spans="1:11" s="4" customFormat="1" ht="15" x14ac:dyDescent="0.2">
      <c r="A35" s="159"/>
      <c r="B35" s="159"/>
      <c r="C35" s="161"/>
      <c r="D35" s="161"/>
      <c r="E35" s="161"/>
      <c r="F35" s="161"/>
      <c r="G35" s="161"/>
      <c r="H35" s="161"/>
      <c r="I35" s="161"/>
      <c r="J35" s="161"/>
      <c r="K35" s="161"/>
    </row>
    <row r="36" spans="1:11" s="4" customFormat="1" ht="15" x14ac:dyDescent="0.2">
      <c r="A36" s="159"/>
      <c r="B36" s="159"/>
      <c r="C36" s="161"/>
      <c r="D36" s="161"/>
      <c r="E36" s="161"/>
      <c r="F36" s="161"/>
      <c r="G36" s="161"/>
      <c r="H36" s="161"/>
      <c r="I36" s="161"/>
      <c r="J36" s="161"/>
      <c r="K36" s="161"/>
    </row>
    <row r="37" spans="1:11" s="4" customFormat="1" ht="15" x14ac:dyDescent="0.2">
      <c r="A37" s="159"/>
      <c r="B37" s="159"/>
      <c r="C37" s="161"/>
      <c r="D37" s="161"/>
      <c r="E37" s="161"/>
      <c r="F37" s="161"/>
      <c r="G37" s="161"/>
      <c r="H37" s="161"/>
      <c r="I37" s="161"/>
      <c r="J37" s="161"/>
      <c r="K37" s="161"/>
    </row>
    <row r="38" spans="1:11" s="4" customFormat="1" ht="15" x14ac:dyDescent="0.2">
      <c r="A38" s="159"/>
      <c r="B38" s="159"/>
      <c r="C38" s="161"/>
      <c r="D38" s="161"/>
      <c r="E38" s="161"/>
      <c r="F38" s="161"/>
      <c r="G38" s="161"/>
      <c r="H38" s="161"/>
      <c r="I38" s="161"/>
      <c r="J38" s="161"/>
      <c r="K38" s="161"/>
    </row>
    <row r="39" spans="1:11" s="4" customFormat="1" ht="15" x14ac:dyDescent="0.2">
      <c r="A39" s="81"/>
      <c r="B39" s="81"/>
      <c r="C39" s="82"/>
      <c r="D39" s="82"/>
      <c r="E39" s="82"/>
      <c r="F39" s="82"/>
      <c r="G39" s="82"/>
      <c r="H39" s="82"/>
      <c r="I39" s="82"/>
    </row>
    <row r="40" spans="1:11" s="4" customFormat="1" x14ac:dyDescent="0.2"/>
  </sheetData>
  <phoneticPr fontId="39" type="noConversion"/>
  <hyperlinks>
    <hyperlink ref="A1" location="Contents!A1" display="Contents" xr:uid="{115B5397-BD15-4AC2-9FED-45D509D7543B}"/>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41"/>
  <sheetViews>
    <sheetView zoomScaleNormal="100" workbookViewId="0"/>
  </sheetViews>
  <sheetFormatPr defaultColWidth="8.75" defaultRowHeight="14.25" x14ac:dyDescent="0.2"/>
  <cols>
    <col min="1" max="1" width="17.375" style="74" customWidth="1"/>
    <col min="2" max="2" width="43.125" style="74" customWidth="1"/>
    <col min="3" max="3" width="27.25" style="74" customWidth="1"/>
    <col min="4" max="4" width="45" style="76" customWidth="1"/>
    <col min="5" max="5" width="24.25" style="74" customWidth="1"/>
    <col min="6" max="6" width="20.75" style="74" customWidth="1"/>
    <col min="7" max="7" width="42.5" style="74" customWidth="1"/>
    <col min="8" max="16384" width="8.75" style="74"/>
  </cols>
  <sheetData>
    <row r="1" spans="1:7" x14ac:dyDescent="0.2">
      <c r="A1" s="129" t="s">
        <v>30</v>
      </c>
    </row>
    <row r="2" spans="1:7" ht="27" x14ac:dyDescent="0.2">
      <c r="A2" s="80" t="s">
        <v>268</v>
      </c>
    </row>
    <row r="3" spans="1:7" ht="15" x14ac:dyDescent="0.2">
      <c r="A3" s="79" t="s">
        <v>323</v>
      </c>
      <c r="B3" s="79"/>
      <c r="C3" s="79"/>
      <c r="D3" s="79"/>
      <c r="E3" s="79"/>
      <c r="F3" s="79"/>
      <c r="G3" s="79"/>
    </row>
    <row r="4" spans="1:7" ht="15" x14ac:dyDescent="0.2">
      <c r="A4" s="79" t="s">
        <v>299</v>
      </c>
      <c r="B4" s="79"/>
      <c r="C4" s="79"/>
      <c r="D4" s="79"/>
      <c r="E4" s="79"/>
      <c r="F4" s="79"/>
      <c r="G4" s="79"/>
    </row>
    <row r="5" spans="1:7" ht="15" x14ac:dyDescent="0.2">
      <c r="A5" s="79" t="s">
        <v>62</v>
      </c>
      <c r="B5" s="79"/>
      <c r="C5" s="79"/>
      <c r="D5" s="79"/>
      <c r="E5" s="79"/>
      <c r="F5" s="79"/>
      <c r="G5" s="79"/>
    </row>
    <row r="6" spans="1:7" ht="15.75" x14ac:dyDescent="0.2">
      <c r="A6" s="79" t="s">
        <v>367</v>
      </c>
      <c r="B6" s="79"/>
      <c r="C6" s="79"/>
      <c r="D6" s="79"/>
      <c r="E6" s="79"/>
      <c r="F6" s="79"/>
      <c r="G6" s="79"/>
    </row>
    <row r="7" spans="1:7" ht="15" x14ac:dyDescent="0.2">
      <c r="A7" s="79"/>
      <c r="B7" s="79"/>
      <c r="C7" s="79"/>
      <c r="D7" s="79"/>
      <c r="E7" s="79"/>
      <c r="F7" s="79"/>
      <c r="G7" s="79"/>
    </row>
    <row r="8" spans="1:7" ht="47.25" x14ac:dyDescent="0.2">
      <c r="A8" s="190" t="s">
        <v>25</v>
      </c>
      <c r="B8" s="190" t="s">
        <v>2</v>
      </c>
      <c r="C8" s="190" t="s">
        <v>185</v>
      </c>
      <c r="D8" s="190" t="s">
        <v>265</v>
      </c>
      <c r="E8" s="190" t="s">
        <v>174</v>
      </c>
      <c r="F8" s="191" t="s">
        <v>266</v>
      </c>
      <c r="G8" s="191" t="s">
        <v>298</v>
      </c>
    </row>
    <row r="9" spans="1:7" s="77" customFormat="1" ht="30" x14ac:dyDescent="0.2">
      <c r="A9" s="72">
        <v>4</v>
      </c>
      <c r="B9" s="72" t="s">
        <v>175</v>
      </c>
      <c r="C9" s="72" t="s">
        <v>274</v>
      </c>
      <c r="D9" s="72" t="s">
        <v>275</v>
      </c>
      <c r="E9" s="72" t="s">
        <v>176</v>
      </c>
      <c r="F9" s="72" t="s">
        <v>177</v>
      </c>
      <c r="G9" s="72"/>
    </row>
    <row r="10" spans="1:7" s="77" customFormat="1" ht="15" x14ac:dyDescent="0.2">
      <c r="A10" s="72">
        <v>2</v>
      </c>
      <c r="B10" s="72" t="s">
        <v>508</v>
      </c>
      <c r="C10" s="72" t="s">
        <v>170</v>
      </c>
      <c r="D10" s="72" t="s">
        <v>276</v>
      </c>
      <c r="E10" s="72" t="s">
        <v>277</v>
      </c>
      <c r="F10" s="72" t="s">
        <v>177</v>
      </c>
      <c r="G10" s="72" t="s">
        <v>278</v>
      </c>
    </row>
    <row r="11" spans="1:7" s="77" customFormat="1" ht="15" x14ac:dyDescent="0.2">
      <c r="A11" s="72" t="s">
        <v>510</v>
      </c>
      <c r="B11" s="72" t="s">
        <v>511</v>
      </c>
      <c r="C11" s="72" t="s">
        <v>170</v>
      </c>
      <c r="D11" s="72" t="s">
        <v>279</v>
      </c>
      <c r="E11" s="72" t="s">
        <v>176</v>
      </c>
      <c r="F11" s="72" t="s">
        <v>178</v>
      </c>
      <c r="G11" s="72" t="s">
        <v>280</v>
      </c>
    </row>
    <row r="12" spans="1:7" ht="15" x14ac:dyDescent="0.2">
      <c r="A12" s="72">
        <v>7</v>
      </c>
      <c r="B12" s="72" t="s">
        <v>179</v>
      </c>
      <c r="C12" s="72" t="s">
        <v>180</v>
      </c>
      <c r="D12" s="72" t="s">
        <v>181</v>
      </c>
      <c r="E12" s="72" t="s">
        <v>176</v>
      </c>
      <c r="F12" s="72" t="s">
        <v>182</v>
      </c>
      <c r="G12" s="72" t="s">
        <v>278</v>
      </c>
    </row>
    <row r="13" spans="1:7" ht="15" x14ac:dyDescent="0.2">
      <c r="A13" s="72">
        <v>8</v>
      </c>
      <c r="B13" s="72" t="s">
        <v>281</v>
      </c>
      <c r="C13" s="72" t="s">
        <v>282</v>
      </c>
      <c r="D13" s="72" t="s">
        <v>283</v>
      </c>
      <c r="E13" s="72" t="s">
        <v>277</v>
      </c>
      <c r="F13" s="72" t="s">
        <v>177</v>
      </c>
      <c r="G13" s="72" t="s">
        <v>182</v>
      </c>
    </row>
    <row r="14" spans="1:7" ht="15" x14ac:dyDescent="0.2">
      <c r="A14" s="72">
        <v>10</v>
      </c>
      <c r="B14" s="72" t="s">
        <v>171</v>
      </c>
      <c r="C14" s="72" t="s">
        <v>172</v>
      </c>
      <c r="D14" s="72" t="s">
        <v>173</v>
      </c>
      <c r="E14" s="72" t="s">
        <v>183</v>
      </c>
      <c r="F14" s="72" t="s">
        <v>182</v>
      </c>
      <c r="G14" s="72" t="s">
        <v>182</v>
      </c>
    </row>
    <row r="15" spans="1:7" ht="15" x14ac:dyDescent="0.2">
      <c r="A15" s="72">
        <v>12</v>
      </c>
      <c r="B15" s="72" t="s">
        <v>284</v>
      </c>
      <c r="C15" s="72" t="s">
        <v>282</v>
      </c>
      <c r="D15" s="72" t="s">
        <v>285</v>
      </c>
      <c r="E15" s="72" t="s">
        <v>277</v>
      </c>
      <c r="F15" s="72" t="s">
        <v>177</v>
      </c>
      <c r="G15" s="72" t="s">
        <v>182</v>
      </c>
    </row>
    <row r="16" spans="1:7" ht="15" x14ac:dyDescent="0.2">
      <c r="A16" s="72">
        <v>13</v>
      </c>
      <c r="B16" s="72" t="s">
        <v>505</v>
      </c>
      <c r="C16" s="72" t="s">
        <v>286</v>
      </c>
      <c r="D16" s="72" t="s">
        <v>287</v>
      </c>
      <c r="E16" s="72" t="s">
        <v>176</v>
      </c>
      <c r="F16" s="72" t="s">
        <v>182</v>
      </c>
      <c r="G16" s="72" t="s">
        <v>278</v>
      </c>
    </row>
    <row r="17" spans="1:7" ht="15" x14ac:dyDescent="0.2">
      <c r="A17" s="72">
        <v>13</v>
      </c>
      <c r="B17" s="72" t="s">
        <v>512</v>
      </c>
      <c r="C17" s="72" t="s">
        <v>286</v>
      </c>
      <c r="D17" s="72" t="s">
        <v>288</v>
      </c>
      <c r="E17" s="72" t="s">
        <v>184</v>
      </c>
      <c r="F17" s="72" t="s">
        <v>182</v>
      </c>
      <c r="G17" s="72" t="s">
        <v>278</v>
      </c>
    </row>
    <row r="18" spans="1:7" ht="30" x14ac:dyDescent="0.2">
      <c r="A18" s="72">
        <v>20</v>
      </c>
      <c r="B18" s="72" t="s">
        <v>513</v>
      </c>
      <c r="C18" s="72" t="s">
        <v>514</v>
      </c>
      <c r="D18" s="72" t="s">
        <v>515</v>
      </c>
      <c r="E18" s="72" t="s">
        <v>516</v>
      </c>
      <c r="F18" s="72" t="s">
        <v>182</v>
      </c>
      <c r="G18" s="72" t="s">
        <v>517</v>
      </c>
    </row>
    <row r="19" spans="1:7" ht="15" x14ac:dyDescent="0.2">
      <c r="A19" s="72">
        <v>20</v>
      </c>
      <c r="B19" s="72" t="s">
        <v>513</v>
      </c>
      <c r="C19" s="72" t="s">
        <v>514</v>
      </c>
      <c r="D19" s="72" t="s">
        <v>518</v>
      </c>
      <c r="E19" s="72" t="s">
        <v>519</v>
      </c>
      <c r="F19" s="72" t="s">
        <v>182</v>
      </c>
      <c r="G19" s="72" t="s">
        <v>277</v>
      </c>
    </row>
    <row r="20" spans="1:7" ht="15" x14ac:dyDescent="0.2">
      <c r="A20" s="72">
        <v>21</v>
      </c>
      <c r="B20" s="72" t="s">
        <v>520</v>
      </c>
      <c r="C20" s="72" t="s">
        <v>521</v>
      </c>
      <c r="D20" s="72" t="s">
        <v>522</v>
      </c>
      <c r="E20" s="72" t="s">
        <v>523</v>
      </c>
      <c r="F20" s="72" t="s">
        <v>182</v>
      </c>
      <c r="G20" s="72" t="s">
        <v>277</v>
      </c>
    </row>
    <row r="21" spans="1:7" ht="15" x14ac:dyDescent="0.2">
      <c r="A21" s="72">
        <v>21</v>
      </c>
      <c r="B21" s="72" t="s">
        <v>520</v>
      </c>
      <c r="C21" s="72" t="s">
        <v>521</v>
      </c>
      <c r="D21" s="72" t="s">
        <v>524</v>
      </c>
      <c r="E21" s="72" t="s">
        <v>523</v>
      </c>
      <c r="F21" s="72" t="s">
        <v>182</v>
      </c>
      <c r="G21" s="72" t="s">
        <v>277</v>
      </c>
    </row>
    <row r="22" spans="1:7" ht="15" x14ac:dyDescent="0.2">
      <c r="A22" s="72">
        <v>21</v>
      </c>
      <c r="B22" s="72" t="s">
        <v>520</v>
      </c>
      <c r="C22" s="72" t="s">
        <v>521</v>
      </c>
      <c r="D22" s="72" t="s">
        <v>525</v>
      </c>
      <c r="E22" s="72" t="s">
        <v>523</v>
      </c>
      <c r="F22" s="72" t="s">
        <v>182</v>
      </c>
      <c r="G22" s="72" t="s">
        <v>277</v>
      </c>
    </row>
    <row r="23" spans="1:7" ht="15" x14ac:dyDescent="0.2">
      <c r="A23" s="72">
        <v>21</v>
      </c>
      <c r="B23" s="72" t="s">
        <v>520</v>
      </c>
      <c r="C23" s="72" t="s">
        <v>521</v>
      </c>
      <c r="D23" s="72" t="s">
        <v>526</v>
      </c>
      <c r="E23" s="72" t="s">
        <v>523</v>
      </c>
      <c r="F23" s="72" t="s">
        <v>182</v>
      </c>
      <c r="G23" s="72" t="s">
        <v>277</v>
      </c>
    </row>
    <row r="24" spans="1:7" ht="15" x14ac:dyDescent="0.2">
      <c r="A24" s="72">
        <v>21</v>
      </c>
      <c r="B24" s="72" t="s">
        <v>520</v>
      </c>
      <c r="C24" s="72" t="s">
        <v>521</v>
      </c>
      <c r="D24" s="72" t="s">
        <v>527</v>
      </c>
      <c r="E24" s="72" t="s">
        <v>523</v>
      </c>
      <c r="F24" s="72" t="s">
        <v>182</v>
      </c>
      <c r="G24" s="72" t="s">
        <v>277</v>
      </c>
    </row>
    <row r="25" spans="1:7" ht="15" x14ac:dyDescent="0.2">
      <c r="A25" s="72">
        <v>21</v>
      </c>
      <c r="B25" s="72" t="s">
        <v>520</v>
      </c>
      <c r="C25" s="72" t="s">
        <v>521</v>
      </c>
      <c r="D25" s="72" t="s">
        <v>528</v>
      </c>
      <c r="E25" s="72" t="s">
        <v>523</v>
      </c>
      <c r="F25" s="72" t="s">
        <v>182</v>
      </c>
      <c r="G25" s="72" t="s">
        <v>277</v>
      </c>
    </row>
    <row r="26" spans="1:7" ht="15" x14ac:dyDescent="0.2">
      <c r="A26" s="72">
        <v>23</v>
      </c>
      <c r="B26" s="72" t="s">
        <v>529</v>
      </c>
      <c r="C26" s="72" t="s">
        <v>530</v>
      </c>
      <c r="D26" s="72" t="s">
        <v>531</v>
      </c>
      <c r="E26" s="72" t="s">
        <v>532</v>
      </c>
      <c r="F26" s="72" t="s">
        <v>182</v>
      </c>
      <c r="G26" s="72" t="s">
        <v>533</v>
      </c>
    </row>
    <row r="27" spans="1:7" ht="45" x14ac:dyDescent="0.2">
      <c r="A27" s="72">
        <v>24</v>
      </c>
      <c r="B27" s="72" t="s">
        <v>534</v>
      </c>
      <c r="C27" s="72" t="s">
        <v>535</v>
      </c>
      <c r="D27" s="72" t="s">
        <v>536</v>
      </c>
      <c r="E27" s="72" t="s">
        <v>537</v>
      </c>
      <c r="F27" s="72" t="s">
        <v>182</v>
      </c>
      <c r="G27" s="72" t="s">
        <v>538</v>
      </c>
    </row>
    <row r="28" spans="1:7" ht="15" x14ac:dyDescent="0.2">
      <c r="A28" s="72"/>
      <c r="B28" s="72"/>
      <c r="C28" s="72"/>
      <c r="D28" s="72"/>
      <c r="E28" s="72"/>
      <c r="F28" s="72"/>
      <c r="G28" s="72"/>
    </row>
    <row r="29" spans="1:7" ht="15" x14ac:dyDescent="0.2">
      <c r="A29" s="72"/>
      <c r="B29" s="72"/>
      <c r="C29" s="72"/>
      <c r="D29" s="72"/>
      <c r="E29" s="72"/>
      <c r="F29" s="72"/>
      <c r="G29" s="72"/>
    </row>
    <row r="30" spans="1:7" ht="15" x14ac:dyDescent="0.2">
      <c r="A30" s="72"/>
      <c r="B30" s="72"/>
      <c r="C30" s="72"/>
      <c r="D30" s="72"/>
      <c r="E30" s="72"/>
      <c r="F30" s="72"/>
      <c r="G30" s="72"/>
    </row>
    <row r="31" spans="1:7" ht="15" x14ac:dyDescent="0.2">
      <c r="A31" s="72"/>
      <c r="B31" s="72"/>
      <c r="C31" s="72"/>
      <c r="D31" s="72"/>
      <c r="E31" s="72"/>
      <c r="F31" s="72"/>
      <c r="G31" s="72"/>
    </row>
    <row r="32" spans="1:7" ht="15" x14ac:dyDescent="0.2">
      <c r="A32" s="72"/>
      <c r="B32" s="72"/>
      <c r="C32" s="72"/>
      <c r="D32" s="72"/>
      <c r="E32" s="72"/>
      <c r="F32" s="72"/>
      <c r="G32" s="72"/>
    </row>
    <row r="141" ht="13.15" customHeight="1" x14ac:dyDescent="0.2"/>
  </sheetData>
  <hyperlinks>
    <hyperlink ref="A1" location="Contents!A1" display="Contents" xr:uid="{6D0D9DFF-F5D2-438C-81B3-E2C514DFFEAD}"/>
  </hyperlink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pageSetUpPr fitToPage="1"/>
  </sheetPr>
  <dimension ref="A1:G34"/>
  <sheetViews>
    <sheetView showGridLines="0" workbookViewId="0"/>
  </sheetViews>
  <sheetFormatPr defaultRowHeight="14.25" x14ac:dyDescent="0.2"/>
  <cols>
    <col min="1" max="1" width="25.625" customWidth="1"/>
    <col min="2" max="2" width="21.5" customWidth="1"/>
    <col min="3" max="3" width="25.5" customWidth="1"/>
    <col min="4" max="4" width="23.375" customWidth="1"/>
    <col min="5" max="5" width="20.5" customWidth="1"/>
    <col min="6" max="6" width="23.5" customWidth="1"/>
    <col min="7" max="7" width="19.5" customWidth="1"/>
  </cols>
  <sheetData>
    <row r="1" spans="1:7" x14ac:dyDescent="0.2">
      <c r="A1" s="140" t="s">
        <v>30</v>
      </c>
      <c r="B1" s="4"/>
      <c r="C1" s="4"/>
      <c r="D1" s="4"/>
    </row>
    <row r="2" spans="1:7" ht="27.6" customHeight="1" x14ac:dyDescent="0.2">
      <c r="A2" s="84" t="s">
        <v>269</v>
      </c>
      <c r="B2" s="83"/>
      <c r="C2" s="83"/>
      <c r="D2" s="83"/>
    </row>
    <row r="3" spans="1:7" x14ac:dyDescent="0.2">
      <c r="A3" s="117"/>
    </row>
    <row r="4" spans="1:7" s="32" customFormat="1" ht="15" x14ac:dyDescent="0.2">
      <c r="A4" s="43" t="s">
        <v>267</v>
      </c>
      <c r="B4" s="43"/>
      <c r="C4" s="43"/>
      <c r="D4" s="43"/>
      <c r="E4" s="43"/>
      <c r="F4" s="43"/>
      <c r="G4" s="43"/>
    </row>
    <row r="5" spans="1:7" ht="15" x14ac:dyDescent="0.2">
      <c r="A5" s="43" t="s">
        <v>34</v>
      </c>
      <c r="B5" s="43"/>
      <c r="C5" s="43"/>
      <c r="D5" s="43"/>
      <c r="E5" s="43"/>
      <c r="F5" s="43"/>
      <c r="G5" s="43"/>
    </row>
    <row r="6" spans="1:7" ht="15" x14ac:dyDescent="0.2">
      <c r="A6" s="43"/>
      <c r="B6" s="43"/>
      <c r="C6" s="43"/>
      <c r="D6" s="43"/>
      <c r="E6" s="43"/>
      <c r="F6" s="43"/>
      <c r="G6" s="43"/>
    </row>
    <row r="7" spans="1:7" s="2" customFormat="1" ht="15.75" x14ac:dyDescent="0.2">
      <c r="A7" s="187" t="s">
        <v>2</v>
      </c>
      <c r="B7" s="187" t="s">
        <v>4</v>
      </c>
      <c r="C7" s="187" t="s">
        <v>3</v>
      </c>
      <c r="D7" s="187" t="s">
        <v>5</v>
      </c>
      <c r="E7" s="187" t="s">
        <v>6</v>
      </c>
      <c r="F7" s="187" t="s">
        <v>7</v>
      </c>
      <c r="G7" s="187" t="s">
        <v>8</v>
      </c>
    </row>
    <row r="8" spans="1:7" s="2" customFormat="1" ht="15" x14ac:dyDescent="0.2">
      <c r="A8" s="180" t="s">
        <v>31</v>
      </c>
      <c r="B8" s="183" t="s">
        <v>155</v>
      </c>
      <c r="C8" s="183" t="s">
        <v>32</v>
      </c>
      <c r="D8" s="183" t="s">
        <v>33</v>
      </c>
      <c r="E8" s="183" t="s">
        <v>1</v>
      </c>
      <c r="F8" s="183" t="s">
        <v>35</v>
      </c>
      <c r="G8" s="184">
        <v>43101</v>
      </c>
    </row>
    <row r="9" spans="1:7" s="2" customFormat="1" ht="15" x14ac:dyDescent="0.2">
      <c r="A9" s="180"/>
      <c r="B9" s="183"/>
      <c r="C9" s="183"/>
      <c r="D9" s="183"/>
      <c r="E9" s="183"/>
      <c r="F9" s="183"/>
      <c r="G9" s="184"/>
    </row>
    <row r="10" spans="1:7" ht="15" x14ac:dyDescent="0.2">
      <c r="A10" s="180"/>
      <c r="B10" s="183"/>
      <c r="C10" s="183"/>
      <c r="D10" s="183"/>
      <c r="E10" s="183"/>
      <c r="F10" s="183"/>
      <c r="G10" s="185"/>
    </row>
    <row r="11" spans="1:7" ht="15" x14ac:dyDescent="0.2">
      <c r="A11" s="180"/>
      <c r="B11" s="183"/>
      <c r="C11" s="183"/>
      <c r="D11" s="183"/>
      <c r="E11" s="183"/>
      <c r="F11" s="183"/>
      <c r="G11" s="185"/>
    </row>
    <row r="12" spans="1:7" ht="15" x14ac:dyDescent="0.2">
      <c r="A12" s="180"/>
      <c r="B12" s="183"/>
      <c r="C12" s="183"/>
      <c r="D12" s="183"/>
      <c r="E12" s="183"/>
      <c r="F12" s="183"/>
      <c r="G12" s="185"/>
    </row>
    <row r="13" spans="1:7" ht="15" x14ac:dyDescent="0.2">
      <c r="A13" s="180"/>
      <c r="B13" s="183"/>
      <c r="C13" s="183"/>
      <c r="D13" s="183"/>
      <c r="E13" s="183"/>
      <c r="F13" s="183"/>
      <c r="G13" s="185"/>
    </row>
    <row r="14" spans="1:7" s="2" customFormat="1" ht="15" x14ac:dyDescent="0.2">
      <c r="A14" s="180"/>
      <c r="B14" s="183"/>
      <c r="C14" s="183"/>
      <c r="D14" s="183"/>
      <c r="E14" s="183"/>
      <c r="F14" s="183"/>
      <c r="G14" s="185"/>
    </row>
    <row r="15" spans="1:7" s="2" customFormat="1" ht="15" x14ac:dyDescent="0.2">
      <c r="A15" s="180"/>
      <c r="B15" s="183"/>
      <c r="C15" s="183"/>
      <c r="D15" s="183"/>
      <c r="E15" s="183"/>
      <c r="F15" s="183"/>
      <c r="G15" s="185"/>
    </row>
    <row r="16" spans="1:7" ht="15" x14ac:dyDescent="0.2">
      <c r="A16" s="180"/>
      <c r="B16" s="183"/>
      <c r="C16" s="183"/>
      <c r="D16" s="183"/>
      <c r="E16" s="183"/>
      <c r="F16" s="183"/>
      <c r="G16" s="185"/>
    </row>
    <row r="17" spans="1:7" ht="15" x14ac:dyDescent="0.2">
      <c r="A17" s="180"/>
      <c r="B17" s="183"/>
      <c r="C17" s="183"/>
      <c r="D17" s="183"/>
      <c r="E17" s="183"/>
      <c r="F17" s="183"/>
      <c r="G17" s="185"/>
    </row>
    <row r="18" spans="1:7" ht="15" x14ac:dyDescent="0.2">
      <c r="A18" s="180"/>
      <c r="B18" s="183"/>
      <c r="C18" s="183"/>
      <c r="D18" s="183"/>
      <c r="E18" s="183"/>
      <c r="F18" s="183"/>
      <c r="G18" s="185"/>
    </row>
    <row r="19" spans="1:7" ht="15" x14ac:dyDescent="0.2">
      <c r="A19" s="180"/>
      <c r="B19" s="183"/>
      <c r="C19" s="183"/>
      <c r="D19" s="183"/>
      <c r="E19" s="183"/>
      <c r="F19" s="183"/>
      <c r="G19" s="185"/>
    </row>
    <row r="20" spans="1:7" ht="15" x14ac:dyDescent="0.2">
      <c r="A20" s="180"/>
      <c r="B20" s="183"/>
      <c r="C20" s="183"/>
      <c r="D20" s="183"/>
      <c r="E20" s="183"/>
      <c r="F20" s="183"/>
      <c r="G20" s="185"/>
    </row>
    <row r="21" spans="1:7" ht="15" x14ac:dyDescent="0.2">
      <c r="A21" s="180"/>
      <c r="B21" s="183"/>
      <c r="C21" s="183"/>
      <c r="D21" s="183"/>
      <c r="E21" s="183"/>
      <c r="F21" s="183"/>
      <c r="G21" s="185"/>
    </row>
    <row r="22" spans="1:7" ht="15" x14ac:dyDescent="0.2">
      <c r="A22" s="180"/>
      <c r="B22" s="183"/>
      <c r="C22" s="183"/>
      <c r="D22" s="183"/>
      <c r="E22" s="183"/>
      <c r="F22" s="183"/>
      <c r="G22" s="185"/>
    </row>
    <row r="23" spans="1:7" ht="15" x14ac:dyDescent="0.2">
      <c r="A23" s="81"/>
      <c r="B23" s="82"/>
      <c r="C23" s="82"/>
      <c r="D23" s="82"/>
      <c r="E23" s="82"/>
      <c r="F23" s="82"/>
      <c r="G23" s="82"/>
    </row>
    <row r="24" spans="1:7" ht="15" x14ac:dyDescent="0.2">
      <c r="A24" s="81"/>
      <c r="B24" s="82"/>
      <c r="C24" s="82"/>
      <c r="D24" s="82"/>
      <c r="E24" s="82"/>
      <c r="F24" s="82"/>
      <c r="G24" s="82"/>
    </row>
    <row r="25" spans="1:7" ht="15" x14ac:dyDescent="0.2">
      <c r="A25" s="81"/>
      <c r="B25" s="82"/>
      <c r="C25" s="82"/>
      <c r="D25" s="82"/>
      <c r="E25" s="82"/>
      <c r="F25" s="82"/>
      <c r="G25" s="82"/>
    </row>
    <row r="26" spans="1:7" ht="15" x14ac:dyDescent="0.2">
      <c r="A26" s="81"/>
      <c r="B26" s="82"/>
      <c r="C26" s="82"/>
      <c r="D26" s="82"/>
      <c r="E26" s="82"/>
      <c r="F26" s="82"/>
      <c r="G26" s="82"/>
    </row>
    <row r="27" spans="1:7" ht="15" x14ac:dyDescent="0.2">
      <c r="A27" s="81"/>
      <c r="B27" s="82"/>
      <c r="C27" s="82"/>
      <c r="D27" s="82"/>
      <c r="E27" s="82"/>
      <c r="F27" s="82"/>
      <c r="G27" s="82"/>
    </row>
    <row r="28" spans="1:7" ht="15" x14ac:dyDescent="0.2">
      <c r="A28" s="81"/>
      <c r="B28" s="82"/>
      <c r="C28" s="82"/>
      <c r="D28" s="82"/>
      <c r="E28" s="82"/>
      <c r="F28" s="82"/>
      <c r="G28" s="82"/>
    </row>
    <row r="29" spans="1:7" ht="15" x14ac:dyDescent="0.2">
      <c r="A29" s="81"/>
      <c r="B29" s="82"/>
      <c r="C29" s="82"/>
      <c r="D29" s="82"/>
      <c r="E29" s="82"/>
      <c r="F29" s="82"/>
      <c r="G29" s="82"/>
    </row>
    <row r="30" spans="1:7" ht="15" x14ac:dyDescent="0.2">
      <c r="A30" s="81"/>
      <c r="B30" s="82"/>
      <c r="C30" s="82"/>
      <c r="D30" s="82"/>
      <c r="E30" s="82"/>
      <c r="F30" s="82"/>
      <c r="G30" s="82"/>
    </row>
    <row r="31" spans="1:7" ht="15" x14ac:dyDescent="0.2">
      <c r="A31" s="81"/>
      <c r="B31" s="82"/>
      <c r="C31" s="82"/>
      <c r="D31" s="82"/>
      <c r="E31" s="82"/>
      <c r="F31" s="82"/>
      <c r="G31" s="82"/>
    </row>
    <row r="32" spans="1:7" ht="15" x14ac:dyDescent="0.2">
      <c r="A32" s="81"/>
      <c r="B32" s="82"/>
      <c r="C32" s="82"/>
      <c r="D32" s="82"/>
      <c r="E32" s="82"/>
      <c r="F32" s="82"/>
      <c r="G32" s="82"/>
    </row>
    <row r="33" spans="1:7" ht="15" x14ac:dyDescent="0.2">
      <c r="A33" s="81"/>
      <c r="B33" s="82"/>
      <c r="C33" s="82"/>
      <c r="D33" s="82"/>
      <c r="E33" s="82"/>
      <c r="F33" s="82"/>
      <c r="G33" s="82"/>
    </row>
    <row r="34" spans="1:7" ht="15" x14ac:dyDescent="0.2">
      <c r="A34" s="81"/>
      <c r="B34" s="82"/>
      <c r="C34" s="82"/>
      <c r="D34" s="82"/>
      <c r="E34" s="82"/>
      <c r="F34" s="82"/>
      <c r="G34" s="82"/>
    </row>
  </sheetData>
  <conditionalFormatting sqref="B8:G22">
    <cfRule type="expression" dxfId="302" priority="1">
      <formula>AND(LEN($A8)&gt;0,LEN(B8)=0)</formula>
    </cfRule>
  </conditionalFormatting>
  <hyperlinks>
    <hyperlink ref="A1" location="Contents!A1" display="Contents" xr:uid="{3B265F7D-DD2F-4898-9714-10CFA8677A6C}"/>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F16"/>
  <sheetViews>
    <sheetView showGridLines="0" workbookViewId="0"/>
  </sheetViews>
  <sheetFormatPr defaultRowHeight="14.25" x14ac:dyDescent="0.2"/>
  <cols>
    <col min="1" max="2" width="25.625" customWidth="1"/>
    <col min="3" max="3" width="21.5" customWidth="1"/>
    <col min="4" max="4" width="25.5" customWidth="1"/>
    <col min="5" max="5" width="34.875" customWidth="1"/>
    <col min="6" max="6" width="25.25" customWidth="1"/>
  </cols>
  <sheetData>
    <row r="1" spans="1:6" ht="19.899999999999999" customHeight="1" x14ac:dyDescent="0.2">
      <c r="A1" s="140" t="s">
        <v>30</v>
      </c>
      <c r="B1" s="3"/>
      <c r="C1" s="4"/>
      <c r="D1" s="4"/>
      <c r="E1" s="4"/>
    </row>
    <row r="2" spans="1:6" ht="27" x14ac:dyDescent="0.2">
      <c r="A2" s="84" t="s">
        <v>271</v>
      </c>
      <c r="B2" s="84"/>
      <c r="C2" s="84"/>
      <c r="D2" s="84"/>
      <c r="E2" s="84"/>
    </row>
    <row r="4" spans="1:6" s="32" customFormat="1" ht="15" x14ac:dyDescent="0.2">
      <c r="A4" s="43" t="s">
        <v>322</v>
      </c>
      <c r="B4" s="43"/>
      <c r="C4" s="43"/>
      <c r="D4" s="43"/>
      <c r="E4" s="43"/>
      <c r="F4" s="43"/>
    </row>
    <row r="5" spans="1:6" ht="15" x14ac:dyDescent="0.2">
      <c r="A5" s="43" t="s">
        <v>34</v>
      </c>
      <c r="B5" s="43"/>
      <c r="C5" s="43"/>
      <c r="D5" s="43"/>
      <c r="E5" s="43"/>
      <c r="F5" s="43"/>
    </row>
    <row r="6" spans="1:6" ht="15.75" x14ac:dyDescent="0.2">
      <c r="A6" s="79" t="s">
        <v>367</v>
      </c>
      <c r="B6" s="43"/>
      <c r="C6" s="43"/>
      <c r="D6" s="43"/>
      <c r="E6" s="43"/>
      <c r="F6" s="43"/>
    </row>
    <row r="7" spans="1:6" ht="15" x14ac:dyDescent="0.2">
      <c r="A7" s="79"/>
      <c r="B7" s="43"/>
      <c r="C7" s="43"/>
      <c r="D7" s="43"/>
      <c r="E7" s="43"/>
      <c r="F7" s="43"/>
    </row>
    <row r="8" spans="1:6" s="2" customFormat="1" ht="31.5" x14ac:dyDescent="0.2">
      <c r="A8" s="178" t="s">
        <v>223</v>
      </c>
      <c r="B8" s="192" t="s">
        <v>229</v>
      </c>
      <c r="C8" s="178" t="s">
        <v>224</v>
      </c>
      <c r="D8" s="178" t="s">
        <v>225</v>
      </c>
      <c r="E8" s="178" t="s">
        <v>226</v>
      </c>
      <c r="F8" s="178" t="s">
        <v>227</v>
      </c>
    </row>
    <row r="9" spans="1:6" s="2" customFormat="1" ht="45" x14ac:dyDescent="0.2">
      <c r="A9" s="72" t="s">
        <v>228</v>
      </c>
      <c r="B9" s="72" t="s">
        <v>230</v>
      </c>
      <c r="C9" s="73" t="s">
        <v>231</v>
      </c>
      <c r="D9" s="73" t="s">
        <v>233</v>
      </c>
      <c r="E9" s="73" t="s">
        <v>270</v>
      </c>
      <c r="F9" s="73" t="s">
        <v>232</v>
      </c>
    </row>
    <row r="10" spans="1:6" s="2" customFormat="1" ht="15" x14ac:dyDescent="0.2">
      <c r="A10" s="72"/>
      <c r="B10" s="72"/>
      <c r="C10" s="73"/>
      <c r="D10" s="73"/>
      <c r="E10" s="73"/>
      <c r="F10" s="73"/>
    </row>
    <row r="11" spans="1:6" ht="15" x14ac:dyDescent="0.2">
      <c r="A11" s="72"/>
      <c r="B11" s="72"/>
      <c r="C11" s="73"/>
      <c r="D11" s="73"/>
      <c r="E11" s="73"/>
      <c r="F11" s="73"/>
    </row>
    <row r="12" spans="1:6" ht="15" x14ac:dyDescent="0.2">
      <c r="A12" s="72"/>
      <c r="B12" s="72"/>
      <c r="C12" s="73"/>
      <c r="D12" s="73"/>
      <c r="E12" s="73"/>
      <c r="F12" s="73"/>
    </row>
    <row r="13" spans="1:6" ht="15" x14ac:dyDescent="0.2">
      <c r="A13" s="72"/>
      <c r="B13" s="72"/>
      <c r="C13" s="73"/>
      <c r="D13" s="73"/>
      <c r="E13" s="73"/>
      <c r="F13" s="73"/>
    </row>
    <row r="14" spans="1:6" ht="15" x14ac:dyDescent="0.2">
      <c r="A14" s="72"/>
      <c r="B14" s="72"/>
      <c r="C14" s="73"/>
      <c r="D14" s="73"/>
      <c r="E14" s="73"/>
      <c r="F14" s="73"/>
    </row>
    <row r="15" spans="1:6" s="2" customFormat="1" ht="15" x14ac:dyDescent="0.2">
      <c r="A15" s="72"/>
      <c r="B15" s="72"/>
      <c r="C15" s="73"/>
      <c r="D15" s="73"/>
      <c r="E15" s="73"/>
      <c r="F15" s="73"/>
    </row>
    <row r="16" spans="1:6" s="2" customFormat="1" x14ac:dyDescent="0.2">
      <c r="A16" s="1"/>
      <c r="B16" s="1"/>
      <c r="C16" s="1"/>
      <c r="D16" s="1"/>
      <c r="E16" s="1"/>
      <c r="F16" s="1"/>
    </row>
  </sheetData>
  <conditionalFormatting sqref="C9:F15">
    <cfRule type="expression" dxfId="290" priority="1">
      <formula>AND(LEN($A9)&gt;0,LEN(C9)=0)</formula>
    </cfRule>
  </conditionalFormatting>
  <hyperlinks>
    <hyperlink ref="A1" location="Contents!A1" display="Contents" xr:uid="{5266A27A-52A0-4457-86B3-525663B55FE4}"/>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2060"/>
    <pageSetUpPr fitToPage="1"/>
  </sheetPr>
  <dimension ref="A1:M47"/>
  <sheetViews>
    <sheetView showGridLines="0" zoomScaleNormal="100" workbookViewId="0"/>
  </sheetViews>
  <sheetFormatPr defaultRowHeight="14.25" x14ac:dyDescent="0.2"/>
  <cols>
    <col min="1" max="1" width="19" customWidth="1"/>
    <col min="2" max="2" width="27.875" customWidth="1"/>
    <col min="3" max="3" width="21.25" customWidth="1"/>
    <col min="4" max="4" width="23.75" customWidth="1"/>
    <col min="5" max="5" width="18.25" customWidth="1"/>
    <col min="6" max="6" width="29.5" customWidth="1"/>
    <col min="7" max="7" width="13.25" customWidth="1"/>
    <col min="8" max="8" width="19.875" customWidth="1"/>
    <col min="9" max="9" width="15" customWidth="1"/>
    <col min="10" max="10" width="23.75" customWidth="1"/>
    <col min="11" max="11" width="20.5" customWidth="1"/>
    <col min="12" max="12" width="21.75" customWidth="1"/>
    <col min="13" max="13" width="22.625" customWidth="1"/>
  </cols>
  <sheetData>
    <row r="1" spans="1:13" x14ac:dyDescent="0.2">
      <c r="A1" s="140" t="s">
        <v>30</v>
      </c>
      <c r="B1" s="4"/>
      <c r="C1" s="4"/>
      <c r="D1" s="4"/>
    </row>
    <row r="2" spans="1:13" ht="27" x14ac:dyDescent="0.2">
      <c r="A2" s="84" t="s">
        <v>272</v>
      </c>
      <c r="B2" s="84"/>
      <c r="C2" s="84"/>
      <c r="D2" s="84"/>
    </row>
    <row r="3" spans="1:13" x14ac:dyDescent="0.2">
      <c r="A3" s="117"/>
    </row>
    <row r="4" spans="1:13" ht="15" x14ac:dyDescent="0.2">
      <c r="A4" s="43" t="s">
        <v>273</v>
      </c>
    </row>
    <row r="5" spans="1:13" ht="15.75" x14ac:dyDescent="0.2">
      <c r="A5" s="79" t="s">
        <v>367</v>
      </c>
    </row>
    <row r="6" spans="1:13" ht="15" x14ac:dyDescent="0.2">
      <c r="A6" s="79"/>
    </row>
    <row r="7" spans="1:13" ht="31.5" x14ac:dyDescent="0.2">
      <c r="A7" s="193" t="s">
        <v>25</v>
      </c>
      <c r="B7" s="193" t="s">
        <v>2</v>
      </c>
      <c r="C7" s="193" t="s">
        <v>63</v>
      </c>
      <c r="D7" s="193" t="s">
        <v>64</v>
      </c>
      <c r="E7" s="193" t="s">
        <v>65</v>
      </c>
      <c r="F7" s="193" t="s">
        <v>66</v>
      </c>
      <c r="G7" s="193" t="s">
        <v>0</v>
      </c>
      <c r="H7" s="193" t="s">
        <v>67</v>
      </c>
      <c r="I7" s="193" t="s">
        <v>168</v>
      </c>
      <c r="J7" s="193" t="s">
        <v>68</v>
      </c>
      <c r="K7" s="193" t="s">
        <v>142</v>
      </c>
      <c r="L7" s="193" t="s">
        <v>69</v>
      </c>
      <c r="M7" s="193" t="s">
        <v>70</v>
      </c>
    </row>
    <row r="8" spans="1:13" ht="45" x14ac:dyDescent="0.2">
      <c r="A8" s="194" t="s">
        <v>509</v>
      </c>
      <c r="B8" s="194" t="s">
        <v>289</v>
      </c>
      <c r="C8" s="194" t="s">
        <v>71</v>
      </c>
      <c r="D8" s="194" t="s">
        <v>290</v>
      </c>
      <c r="E8" s="194" t="s">
        <v>72</v>
      </c>
      <c r="F8" s="194" t="s">
        <v>73</v>
      </c>
      <c r="G8" s="194" t="s">
        <v>74</v>
      </c>
      <c r="H8" s="194" t="s">
        <v>291</v>
      </c>
      <c r="I8" s="194">
        <v>5</v>
      </c>
      <c r="J8" s="195"/>
      <c r="K8" s="195"/>
      <c r="L8" s="195" t="s">
        <v>75</v>
      </c>
      <c r="M8" s="196" t="s">
        <v>75</v>
      </c>
    </row>
    <row r="9" spans="1:13" ht="45" x14ac:dyDescent="0.2">
      <c r="A9" s="194" t="s">
        <v>509</v>
      </c>
      <c r="B9" s="194" t="s">
        <v>292</v>
      </c>
      <c r="C9" s="194" t="s">
        <v>71</v>
      </c>
      <c r="D9" s="194" t="s">
        <v>290</v>
      </c>
      <c r="E9" s="194" t="s">
        <v>72</v>
      </c>
      <c r="F9" s="194" t="s">
        <v>73</v>
      </c>
      <c r="G9" s="194" t="s">
        <v>74</v>
      </c>
      <c r="H9" s="194" t="s">
        <v>291</v>
      </c>
      <c r="I9" s="194">
        <v>20</v>
      </c>
      <c r="J9" s="195"/>
      <c r="K9" s="195"/>
      <c r="L9" s="195" t="s">
        <v>75</v>
      </c>
      <c r="M9" s="196" t="s">
        <v>75</v>
      </c>
    </row>
    <row r="10" spans="1:13" ht="45" x14ac:dyDescent="0.2">
      <c r="A10" s="194">
        <v>4</v>
      </c>
      <c r="B10" s="194" t="s">
        <v>293</v>
      </c>
      <c r="C10" s="194" t="s">
        <v>294</v>
      </c>
      <c r="D10" s="194" t="s">
        <v>290</v>
      </c>
      <c r="E10" s="194" t="s">
        <v>72</v>
      </c>
      <c r="F10" s="194" t="s">
        <v>73</v>
      </c>
      <c r="G10" s="194" t="s">
        <v>74</v>
      </c>
      <c r="H10" s="194" t="s">
        <v>291</v>
      </c>
      <c r="I10" s="194">
        <v>5</v>
      </c>
      <c r="J10" s="195"/>
      <c r="K10" s="195"/>
      <c r="L10" s="195" t="s">
        <v>75</v>
      </c>
      <c r="M10" s="196"/>
    </row>
    <row r="11" spans="1:13" ht="45" x14ac:dyDescent="0.2">
      <c r="A11" s="194">
        <v>4</v>
      </c>
      <c r="B11" s="194" t="s">
        <v>295</v>
      </c>
      <c r="C11" s="194" t="s">
        <v>71</v>
      </c>
      <c r="D11" s="194" t="s">
        <v>290</v>
      </c>
      <c r="E11" s="194" t="s">
        <v>72</v>
      </c>
      <c r="F11" s="194" t="s">
        <v>73</v>
      </c>
      <c r="G11" s="194" t="s">
        <v>74</v>
      </c>
      <c r="H11" s="194" t="s">
        <v>291</v>
      </c>
      <c r="I11" s="194">
        <v>20</v>
      </c>
      <c r="J11" s="195"/>
      <c r="K11" s="195"/>
      <c r="L11" s="195" t="s">
        <v>75</v>
      </c>
      <c r="M11" s="196"/>
    </row>
    <row r="12" spans="1:13" ht="15" x14ac:dyDescent="0.2">
      <c r="A12" s="194">
        <v>10</v>
      </c>
      <c r="B12" s="194" t="s">
        <v>171</v>
      </c>
      <c r="C12" s="194" t="s">
        <v>71</v>
      </c>
      <c r="D12" s="194" t="s">
        <v>296</v>
      </c>
      <c r="E12" s="194" t="s">
        <v>167</v>
      </c>
      <c r="F12" s="194" t="s">
        <v>73</v>
      </c>
      <c r="G12" s="194" t="s">
        <v>74</v>
      </c>
      <c r="H12" s="194" t="s">
        <v>297</v>
      </c>
      <c r="I12" s="194">
        <v>5</v>
      </c>
      <c r="J12" s="195"/>
      <c r="K12" s="195"/>
      <c r="L12" s="195" t="s">
        <v>75</v>
      </c>
      <c r="M12" s="196"/>
    </row>
    <row r="13" spans="1:13" ht="45" x14ac:dyDescent="0.2">
      <c r="A13" s="196">
        <v>20</v>
      </c>
      <c r="B13" s="196" t="s">
        <v>513</v>
      </c>
      <c r="C13" s="196" t="s">
        <v>71</v>
      </c>
      <c r="D13" s="196" t="s">
        <v>539</v>
      </c>
      <c r="E13" s="196" t="s">
        <v>72</v>
      </c>
      <c r="F13" s="196" t="s">
        <v>73</v>
      </c>
      <c r="G13" s="196" t="s">
        <v>74</v>
      </c>
      <c r="H13" s="196" t="s">
        <v>540</v>
      </c>
      <c r="I13" s="196">
        <v>5</v>
      </c>
      <c r="J13" s="196"/>
      <c r="K13" s="196"/>
      <c r="L13" s="196"/>
      <c r="M13" s="196"/>
    </row>
    <row r="14" spans="1:13" ht="45" x14ac:dyDescent="0.2">
      <c r="A14" s="196">
        <v>21</v>
      </c>
      <c r="B14" s="196" t="s">
        <v>520</v>
      </c>
      <c r="C14" s="196" t="s">
        <v>71</v>
      </c>
      <c r="D14" s="196" t="s">
        <v>539</v>
      </c>
      <c r="E14" s="196" t="s">
        <v>72</v>
      </c>
      <c r="F14" s="196" t="s">
        <v>73</v>
      </c>
      <c r="G14" s="196" t="s">
        <v>74</v>
      </c>
      <c r="H14" s="196" t="s">
        <v>541</v>
      </c>
      <c r="I14" s="196">
        <v>5</v>
      </c>
      <c r="J14" s="196"/>
      <c r="K14" s="196"/>
      <c r="L14" s="196"/>
      <c r="M14" s="196"/>
    </row>
    <row r="15" spans="1:13" ht="75" x14ac:dyDescent="0.2">
      <c r="A15" s="196">
        <v>22</v>
      </c>
      <c r="B15" s="196" t="s">
        <v>542</v>
      </c>
      <c r="C15" s="196" t="s">
        <v>71</v>
      </c>
      <c r="D15" s="196" t="s">
        <v>543</v>
      </c>
      <c r="E15" s="196" t="s">
        <v>72</v>
      </c>
      <c r="F15" s="196" t="s">
        <v>73</v>
      </c>
      <c r="G15" s="196" t="s">
        <v>74</v>
      </c>
      <c r="H15" s="196" t="s">
        <v>544</v>
      </c>
      <c r="I15" s="196">
        <v>5</v>
      </c>
      <c r="J15" s="196"/>
      <c r="K15" s="196"/>
      <c r="L15" s="196"/>
      <c r="M15" s="196"/>
    </row>
    <row r="16" spans="1:13" ht="15" x14ac:dyDescent="0.2">
      <c r="A16" s="196">
        <v>24</v>
      </c>
      <c r="B16" s="196" t="s">
        <v>534</v>
      </c>
      <c r="C16" s="196" t="s">
        <v>71</v>
      </c>
      <c r="D16" s="196" t="s">
        <v>113</v>
      </c>
      <c r="E16" s="196" t="s">
        <v>545</v>
      </c>
      <c r="F16" s="196" t="s">
        <v>73</v>
      </c>
      <c r="G16" s="196" t="s">
        <v>74</v>
      </c>
      <c r="H16" s="196" t="s">
        <v>297</v>
      </c>
      <c r="I16" s="196">
        <v>5</v>
      </c>
      <c r="J16" s="196"/>
      <c r="K16" s="196"/>
      <c r="L16" s="196"/>
      <c r="M16" s="196"/>
    </row>
    <row r="17" spans="1:13" ht="15" x14ac:dyDescent="0.2">
      <c r="A17" s="196"/>
      <c r="B17" s="196"/>
      <c r="C17" s="196"/>
      <c r="D17" s="196"/>
      <c r="E17" s="196"/>
      <c r="F17" s="196"/>
      <c r="G17" s="196"/>
      <c r="H17" s="196"/>
      <c r="I17" s="196"/>
      <c r="J17" s="196"/>
      <c r="K17" s="196"/>
      <c r="L17" s="196"/>
      <c r="M17" s="196"/>
    </row>
    <row r="18" spans="1:13" ht="15" x14ac:dyDescent="0.2">
      <c r="A18" s="196"/>
      <c r="B18" s="196"/>
      <c r="C18" s="196"/>
      <c r="D18" s="196"/>
      <c r="E18" s="196"/>
      <c r="F18" s="196"/>
      <c r="G18" s="196"/>
      <c r="H18" s="196"/>
      <c r="I18" s="196"/>
      <c r="J18" s="196"/>
      <c r="K18" s="196"/>
      <c r="L18" s="196"/>
      <c r="M18" s="196"/>
    </row>
    <row r="19" spans="1:13" ht="15" x14ac:dyDescent="0.2">
      <c r="A19" s="196"/>
      <c r="B19" s="196"/>
      <c r="C19" s="196"/>
      <c r="D19" s="196"/>
      <c r="E19" s="196"/>
      <c r="F19" s="196"/>
      <c r="G19" s="196"/>
      <c r="H19" s="196"/>
      <c r="I19" s="196"/>
      <c r="J19" s="196"/>
      <c r="K19" s="196"/>
      <c r="L19" s="196"/>
      <c r="M19" s="196"/>
    </row>
    <row r="20" spans="1:13" ht="15" x14ac:dyDescent="0.2">
      <c r="A20" s="196"/>
      <c r="B20" s="196"/>
      <c r="C20" s="196"/>
      <c r="D20" s="196"/>
      <c r="E20" s="196"/>
      <c r="F20" s="196"/>
      <c r="G20" s="196"/>
      <c r="H20" s="196"/>
      <c r="I20" s="196"/>
      <c r="J20" s="196"/>
      <c r="K20" s="196"/>
      <c r="L20" s="196"/>
      <c r="M20" s="196"/>
    </row>
    <row r="21" spans="1:13" ht="15" x14ac:dyDescent="0.2">
      <c r="A21" s="196"/>
      <c r="B21" s="196"/>
      <c r="C21" s="196"/>
      <c r="D21" s="196"/>
      <c r="E21" s="196"/>
      <c r="F21" s="196"/>
      <c r="G21" s="196"/>
      <c r="H21" s="196"/>
      <c r="I21" s="196"/>
      <c r="J21" s="196"/>
      <c r="K21" s="196"/>
      <c r="L21" s="196"/>
      <c r="M21" s="196"/>
    </row>
    <row r="22" spans="1:13" ht="15" x14ac:dyDescent="0.2">
      <c r="A22" s="196"/>
      <c r="B22" s="196"/>
      <c r="C22" s="196"/>
      <c r="D22" s="196"/>
      <c r="E22" s="196"/>
      <c r="F22" s="196"/>
      <c r="G22" s="196"/>
      <c r="H22" s="196"/>
      <c r="I22" s="196"/>
      <c r="J22" s="196"/>
      <c r="K22" s="196"/>
      <c r="L22" s="196"/>
      <c r="M22" s="196"/>
    </row>
    <row r="23" spans="1:13" ht="15" x14ac:dyDescent="0.2">
      <c r="A23" s="196"/>
      <c r="B23" s="196"/>
      <c r="C23" s="196"/>
      <c r="D23" s="196"/>
      <c r="E23" s="196"/>
      <c r="F23" s="196"/>
      <c r="G23" s="196"/>
      <c r="H23" s="196"/>
      <c r="I23" s="196"/>
      <c r="J23" s="196"/>
      <c r="K23" s="196"/>
      <c r="L23" s="196"/>
      <c r="M23" s="196"/>
    </row>
    <row r="24" spans="1:13" ht="15" x14ac:dyDescent="0.2">
      <c r="A24" s="196"/>
      <c r="B24" s="196"/>
      <c r="C24" s="196"/>
      <c r="D24" s="196"/>
      <c r="E24" s="196"/>
      <c r="F24" s="196"/>
      <c r="G24" s="196"/>
      <c r="H24" s="196"/>
      <c r="I24" s="196"/>
      <c r="J24" s="196"/>
      <c r="K24" s="196"/>
      <c r="L24" s="196"/>
      <c r="M24" s="196"/>
    </row>
    <row r="25" spans="1:13" ht="15" x14ac:dyDescent="0.2">
      <c r="A25" s="196"/>
      <c r="B25" s="196"/>
      <c r="C25" s="196"/>
      <c r="D25" s="196"/>
      <c r="E25" s="196"/>
      <c r="F25" s="196"/>
      <c r="G25" s="196"/>
      <c r="H25" s="196"/>
      <c r="I25" s="196"/>
      <c r="J25" s="196"/>
      <c r="K25" s="196"/>
      <c r="L25" s="196"/>
      <c r="M25" s="196"/>
    </row>
    <row r="26" spans="1:13" ht="15" x14ac:dyDescent="0.2">
      <c r="A26" s="196"/>
      <c r="B26" s="196"/>
      <c r="C26" s="196"/>
      <c r="D26" s="196"/>
      <c r="E26" s="196"/>
      <c r="F26" s="196"/>
      <c r="G26" s="196"/>
      <c r="H26" s="196"/>
      <c r="I26" s="196"/>
      <c r="J26" s="196"/>
      <c r="K26" s="196"/>
      <c r="L26" s="196"/>
      <c r="M26" s="196"/>
    </row>
    <row r="27" spans="1:13" ht="15" x14ac:dyDescent="0.2">
      <c r="A27" s="37"/>
      <c r="B27" s="37"/>
      <c r="C27" s="37"/>
      <c r="D27" s="37"/>
      <c r="E27" s="37"/>
      <c r="F27" s="37"/>
      <c r="G27" s="37"/>
      <c r="H27" s="37"/>
      <c r="I27" s="37"/>
      <c r="J27" s="37"/>
      <c r="K27" s="37"/>
      <c r="L27" s="37"/>
      <c r="M27" s="37"/>
    </row>
    <row r="28" spans="1:13" ht="15" x14ac:dyDescent="0.2">
      <c r="A28" s="37"/>
      <c r="B28" s="37"/>
      <c r="C28" s="37"/>
      <c r="D28" s="37"/>
      <c r="E28" s="37"/>
      <c r="F28" s="37"/>
      <c r="G28" s="37"/>
      <c r="H28" s="37"/>
      <c r="I28" s="37"/>
      <c r="J28" s="37"/>
      <c r="K28" s="37"/>
      <c r="L28" s="37"/>
      <c r="M28" s="37"/>
    </row>
    <row r="29" spans="1:13" ht="15" x14ac:dyDescent="0.2">
      <c r="A29" s="37"/>
      <c r="B29" s="37"/>
      <c r="C29" s="37"/>
      <c r="D29" s="37"/>
      <c r="E29" s="37"/>
      <c r="F29" s="37"/>
      <c r="G29" s="37"/>
      <c r="H29" s="37"/>
      <c r="I29" s="37"/>
      <c r="J29" s="37"/>
      <c r="K29" s="37"/>
      <c r="L29" s="37"/>
      <c r="M29" s="37"/>
    </row>
    <row r="30" spans="1:13" ht="15" x14ac:dyDescent="0.2">
      <c r="A30" s="37"/>
      <c r="B30" s="37"/>
      <c r="C30" s="37"/>
      <c r="D30" s="37"/>
      <c r="E30" s="37"/>
      <c r="F30" s="37"/>
      <c r="G30" s="37"/>
      <c r="H30" s="37"/>
      <c r="I30" s="37"/>
      <c r="J30" s="37"/>
      <c r="K30" s="37"/>
      <c r="L30" s="37"/>
      <c r="M30" s="37"/>
    </row>
    <row r="31" spans="1:13" ht="15" x14ac:dyDescent="0.2">
      <c r="A31" s="37"/>
      <c r="B31" s="37"/>
      <c r="C31" s="37"/>
      <c r="D31" s="37"/>
      <c r="E31" s="37"/>
      <c r="F31" s="37"/>
      <c r="G31" s="37"/>
      <c r="H31" s="37"/>
      <c r="I31" s="37"/>
      <c r="J31" s="37"/>
      <c r="K31" s="37"/>
      <c r="L31" s="37"/>
      <c r="M31" s="37"/>
    </row>
    <row r="32" spans="1:13" ht="15" x14ac:dyDescent="0.2">
      <c r="A32" s="37"/>
      <c r="B32" s="37"/>
      <c r="C32" s="37"/>
      <c r="D32" s="37"/>
      <c r="E32" s="37"/>
      <c r="F32" s="37"/>
      <c r="G32" s="37"/>
      <c r="H32" s="37"/>
      <c r="I32" s="37"/>
      <c r="J32" s="37"/>
      <c r="K32" s="37"/>
      <c r="L32" s="37"/>
      <c r="M32" s="37"/>
    </row>
    <row r="33" spans="1:13" ht="15" x14ac:dyDescent="0.2">
      <c r="A33" s="37"/>
      <c r="B33" s="37"/>
      <c r="C33" s="37"/>
      <c r="D33" s="37"/>
      <c r="E33" s="37"/>
      <c r="F33" s="37"/>
      <c r="G33" s="37"/>
      <c r="H33" s="37"/>
      <c r="I33" s="37"/>
      <c r="J33" s="37"/>
      <c r="K33" s="37"/>
      <c r="L33" s="37"/>
      <c r="M33" s="37"/>
    </row>
    <row r="34" spans="1:13" ht="15" x14ac:dyDescent="0.2">
      <c r="A34" s="37"/>
      <c r="B34" s="37"/>
      <c r="C34" s="37"/>
      <c r="D34" s="37"/>
      <c r="E34" s="37"/>
      <c r="F34" s="37"/>
      <c r="G34" s="37"/>
      <c r="H34" s="37"/>
      <c r="I34" s="37"/>
      <c r="J34" s="37"/>
      <c r="K34" s="37"/>
      <c r="L34" s="37"/>
      <c r="M34" s="37"/>
    </row>
    <row r="35" spans="1:13" ht="15" x14ac:dyDescent="0.2">
      <c r="A35" s="37"/>
      <c r="B35" s="37"/>
      <c r="C35" s="37"/>
      <c r="D35" s="37"/>
      <c r="E35" s="37"/>
      <c r="F35" s="37"/>
      <c r="G35" s="37"/>
      <c r="H35" s="37"/>
      <c r="I35" s="37"/>
      <c r="J35" s="37"/>
      <c r="K35" s="37"/>
      <c r="L35" s="37"/>
      <c r="M35" s="37"/>
    </row>
    <row r="36" spans="1:13" ht="15" x14ac:dyDescent="0.2">
      <c r="A36" s="37"/>
      <c r="B36" s="37"/>
      <c r="C36" s="37"/>
      <c r="D36" s="37"/>
      <c r="E36" s="37"/>
      <c r="F36" s="37"/>
      <c r="G36" s="37"/>
      <c r="H36" s="37"/>
      <c r="I36" s="37"/>
      <c r="J36" s="37"/>
      <c r="K36" s="37"/>
      <c r="L36" s="37"/>
      <c r="M36" s="37"/>
    </row>
    <row r="37" spans="1:13" ht="15" x14ac:dyDescent="0.2">
      <c r="A37" s="37"/>
      <c r="B37" s="37"/>
      <c r="C37" s="37"/>
      <c r="D37" s="37"/>
      <c r="E37" s="37"/>
      <c r="F37" s="37"/>
      <c r="G37" s="37"/>
      <c r="H37" s="37"/>
      <c r="I37" s="37"/>
      <c r="J37" s="37"/>
      <c r="K37" s="37"/>
      <c r="L37" s="37"/>
      <c r="M37" s="37"/>
    </row>
    <row r="38" spans="1:13" ht="15" x14ac:dyDescent="0.2">
      <c r="A38" s="37"/>
      <c r="B38" s="37"/>
      <c r="C38" s="37"/>
      <c r="D38" s="37"/>
      <c r="E38" s="37"/>
      <c r="F38" s="37"/>
      <c r="G38" s="37"/>
      <c r="H38" s="37"/>
      <c r="I38" s="37"/>
      <c r="J38" s="37"/>
      <c r="K38" s="37"/>
      <c r="L38" s="37"/>
      <c r="M38" s="37"/>
    </row>
    <row r="39" spans="1:13" ht="15" x14ac:dyDescent="0.2">
      <c r="A39" s="37"/>
      <c r="B39" s="37"/>
      <c r="C39" s="37"/>
      <c r="D39" s="37"/>
      <c r="E39" s="37"/>
      <c r="F39" s="37"/>
      <c r="G39" s="37"/>
      <c r="H39" s="37"/>
      <c r="I39" s="37"/>
      <c r="J39" s="37"/>
      <c r="K39" s="37"/>
      <c r="L39" s="37"/>
      <c r="M39" s="37"/>
    </row>
    <row r="40" spans="1:13" ht="15" x14ac:dyDescent="0.2">
      <c r="A40" s="37"/>
      <c r="B40" s="37"/>
      <c r="C40" s="37"/>
      <c r="D40" s="37"/>
      <c r="E40" s="37"/>
      <c r="F40" s="37"/>
      <c r="G40" s="37"/>
      <c r="H40" s="37"/>
      <c r="I40" s="37"/>
      <c r="J40" s="37"/>
      <c r="K40" s="37"/>
      <c r="L40" s="37"/>
      <c r="M40" s="37"/>
    </row>
    <row r="41" spans="1:13" ht="15" x14ac:dyDescent="0.2">
      <c r="A41" s="37"/>
      <c r="B41" s="37"/>
      <c r="C41" s="37"/>
      <c r="D41" s="37"/>
      <c r="E41" s="37"/>
      <c r="F41" s="37"/>
      <c r="G41" s="37"/>
      <c r="H41" s="37"/>
      <c r="I41" s="37"/>
      <c r="J41" s="37"/>
      <c r="K41" s="37"/>
      <c r="L41" s="37"/>
      <c r="M41" s="37"/>
    </row>
    <row r="42" spans="1:13" ht="15" x14ac:dyDescent="0.2">
      <c r="A42" s="37"/>
      <c r="B42" s="37"/>
      <c r="C42" s="37"/>
      <c r="D42" s="37"/>
      <c r="E42" s="37"/>
      <c r="F42" s="37"/>
      <c r="G42" s="37"/>
      <c r="H42" s="37"/>
      <c r="I42" s="37"/>
      <c r="J42" s="37"/>
      <c r="K42" s="37"/>
      <c r="L42" s="37"/>
      <c r="M42" s="37"/>
    </row>
    <row r="43" spans="1:13" ht="15" x14ac:dyDescent="0.2">
      <c r="A43" s="37"/>
      <c r="B43" s="37"/>
      <c r="C43" s="37"/>
      <c r="D43" s="37"/>
      <c r="E43" s="37"/>
      <c r="F43" s="37"/>
      <c r="G43" s="37"/>
      <c r="H43" s="37"/>
      <c r="I43" s="37"/>
      <c r="J43" s="37"/>
      <c r="K43" s="37"/>
      <c r="L43" s="37"/>
      <c r="M43" s="37"/>
    </row>
    <row r="44" spans="1:13" ht="15" x14ac:dyDescent="0.2">
      <c r="A44" s="37"/>
      <c r="B44" s="37"/>
      <c r="C44" s="37"/>
      <c r="D44" s="37"/>
      <c r="E44" s="37"/>
      <c r="F44" s="37"/>
      <c r="G44" s="37"/>
      <c r="H44" s="37"/>
      <c r="I44" s="37"/>
      <c r="J44" s="37"/>
      <c r="K44" s="37"/>
      <c r="L44" s="37"/>
      <c r="M44" s="37"/>
    </row>
    <row r="45" spans="1:13" ht="15" x14ac:dyDescent="0.2">
      <c r="A45" s="37"/>
      <c r="B45" s="37"/>
      <c r="C45" s="37"/>
      <c r="D45" s="37"/>
      <c r="E45" s="37"/>
      <c r="F45" s="37"/>
      <c r="G45" s="37"/>
      <c r="H45" s="37"/>
      <c r="I45" s="37"/>
      <c r="J45" s="37"/>
      <c r="K45" s="37"/>
      <c r="L45" s="37"/>
      <c r="M45" s="37"/>
    </row>
    <row r="46" spans="1:13" ht="15" x14ac:dyDescent="0.2">
      <c r="A46" s="37"/>
      <c r="B46" s="37"/>
      <c r="C46" s="37"/>
      <c r="D46" s="37"/>
      <c r="E46" s="37"/>
      <c r="F46" s="37"/>
      <c r="G46" s="37"/>
      <c r="H46" s="37"/>
      <c r="I46" s="37"/>
      <c r="J46" s="37"/>
      <c r="K46" s="37"/>
      <c r="L46" s="37"/>
      <c r="M46" s="37"/>
    </row>
    <row r="47" spans="1:13" ht="15" x14ac:dyDescent="0.2">
      <c r="A47" s="37"/>
      <c r="B47" s="37"/>
      <c r="C47" s="37"/>
      <c r="D47" s="37"/>
      <c r="E47" s="37"/>
      <c r="F47" s="37"/>
      <c r="G47" s="37"/>
      <c r="H47" s="37"/>
      <c r="I47" s="37"/>
      <c r="J47" s="37"/>
      <c r="K47" s="37"/>
      <c r="L47" s="37"/>
      <c r="M47" s="37"/>
    </row>
  </sheetData>
  <conditionalFormatting sqref="B8:G8 B10:I12">
    <cfRule type="expression" dxfId="279" priority="4">
      <formula>AND(LEN($A8)&gt;0,LEN(B8)=0)</formula>
    </cfRule>
  </conditionalFormatting>
  <conditionalFormatting sqref="B9:G9">
    <cfRule type="expression" dxfId="278" priority="3">
      <formula>AND(LEN($A9)&gt;0,LEN(B9)=0)</formula>
    </cfRule>
  </conditionalFormatting>
  <conditionalFormatting sqref="H8:I8">
    <cfRule type="expression" dxfId="277" priority="2">
      <formula>AND(LEN($A8)&gt;0,LEN(H8)=0)</formula>
    </cfRule>
  </conditionalFormatting>
  <conditionalFormatting sqref="H9:I9">
    <cfRule type="expression" dxfId="276" priority="1">
      <formula>AND(LEN($A9)&gt;0,LEN(H9)=0)</formula>
    </cfRule>
  </conditionalFormatting>
  <hyperlinks>
    <hyperlink ref="A1" location="Contents!A1" display="Contents" xr:uid="{B6E58CEC-F06B-4064-8557-7738D55DEB7B}"/>
  </hyperlinks>
  <pageMargins left="0.70866141732283472" right="0.70866141732283472" top="0.74803149606299213" bottom="0.74803149606299213" header="0.31496062992125984" footer="0.31496062992125984"/>
  <pageSetup paperSize="9" scale="59"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M22"/>
  <sheetViews>
    <sheetView showGridLines="0" zoomScaleNormal="100" workbookViewId="0">
      <selection activeCell="I2" sqref="I2"/>
    </sheetView>
  </sheetViews>
  <sheetFormatPr defaultRowHeight="14.25" x14ac:dyDescent="0.2"/>
  <cols>
    <col min="1" max="1" width="13.5" customWidth="1"/>
    <col min="2" max="2" width="26.5" customWidth="1"/>
    <col min="3" max="3" width="10.625" customWidth="1"/>
    <col min="4" max="4" width="14.875" customWidth="1"/>
    <col min="5" max="5" width="14" customWidth="1"/>
    <col min="6" max="6" width="15.5" customWidth="1"/>
    <col min="7" max="7" width="16.75" customWidth="1"/>
    <col min="8" max="8" width="17.375" customWidth="1"/>
    <col min="9" max="9" width="19.375" customWidth="1"/>
    <col min="10" max="10" width="16.625" customWidth="1"/>
    <col min="11" max="11" width="13.75" customWidth="1"/>
    <col min="12" max="12" width="16.625" customWidth="1"/>
    <col min="13" max="13" width="12.25" customWidth="1"/>
  </cols>
  <sheetData>
    <row r="1" spans="1:13" ht="18.600000000000001" customHeight="1" x14ac:dyDescent="0.2">
      <c r="A1" s="140" t="s">
        <v>30</v>
      </c>
      <c r="B1" s="3"/>
      <c r="C1" s="4"/>
      <c r="D1" s="4"/>
      <c r="E1" s="4"/>
      <c r="F1" s="4"/>
    </row>
    <row r="2" spans="1:13" ht="27" customHeight="1" x14ac:dyDescent="0.2">
      <c r="A2" s="85" t="s">
        <v>300</v>
      </c>
      <c r="B2" s="33"/>
      <c r="C2" s="35"/>
      <c r="D2" s="35"/>
      <c r="E2" s="35"/>
      <c r="F2" s="35"/>
    </row>
    <row r="4" spans="1:13" ht="15" x14ac:dyDescent="0.2">
      <c r="A4" s="43" t="s">
        <v>301</v>
      </c>
      <c r="B4" s="43"/>
      <c r="C4" s="43"/>
      <c r="D4" s="43"/>
      <c r="E4" s="43"/>
      <c r="F4" s="43"/>
      <c r="G4" s="43"/>
    </row>
    <row r="5" spans="1:13" ht="15.75" x14ac:dyDescent="0.2">
      <c r="A5" s="43" t="s">
        <v>368</v>
      </c>
      <c r="B5" s="43"/>
      <c r="C5" s="43"/>
      <c r="D5" s="43"/>
      <c r="E5" s="43"/>
      <c r="F5" s="43"/>
      <c r="G5" s="43"/>
    </row>
    <row r="6" spans="1:13" ht="15.75" x14ac:dyDescent="0.25">
      <c r="A6" s="26"/>
      <c r="B6" s="8"/>
    </row>
    <row r="7" spans="1:13" ht="93" customHeight="1" x14ac:dyDescent="0.2">
      <c r="A7" s="171" t="s">
        <v>159</v>
      </c>
      <c r="B7" s="173" t="s">
        <v>240</v>
      </c>
      <c r="C7" s="171" t="s">
        <v>248</v>
      </c>
      <c r="D7" s="171" t="s">
        <v>303</v>
      </c>
      <c r="E7" s="171" t="s">
        <v>249</v>
      </c>
      <c r="F7" s="171" t="s">
        <v>302</v>
      </c>
      <c r="G7" s="171" t="s">
        <v>304</v>
      </c>
      <c r="H7" s="171" t="s">
        <v>305</v>
      </c>
      <c r="I7" s="171" t="s">
        <v>306</v>
      </c>
      <c r="J7" s="171" t="s">
        <v>246</v>
      </c>
      <c r="K7" s="171" t="s">
        <v>250</v>
      </c>
      <c r="L7" s="171" t="s">
        <v>307</v>
      </c>
      <c r="M7" s="171" t="s">
        <v>308</v>
      </c>
    </row>
    <row r="8" spans="1:13" ht="16.5" customHeight="1" x14ac:dyDescent="0.2">
      <c r="A8" s="38">
        <v>43190</v>
      </c>
      <c r="B8" s="29" t="s">
        <v>251</v>
      </c>
      <c r="C8" s="30" t="s">
        <v>166</v>
      </c>
      <c r="D8" s="30">
        <v>351</v>
      </c>
      <c r="E8" s="30">
        <v>350</v>
      </c>
      <c r="F8" s="30">
        <f>Table91728293031[[#This Row],[Number of activity records loaded]]-Table91728293031[[#This Row],[Number of activity records reported]]</f>
        <v>-1</v>
      </c>
      <c r="G8" s="30">
        <v>325</v>
      </c>
      <c r="H8" s="30">
        <f>Table91728293031[[#This Row],[Number of activity records at activity level]]-Table91728293031[[#This Row],[Number of activity records loaded]]</f>
        <v>-25</v>
      </c>
      <c r="I8" s="30">
        <v>300</v>
      </c>
      <c r="J8" s="30">
        <v>24</v>
      </c>
      <c r="K8" s="30">
        <f>Table91728293031[[#This Row],[Number of activity records at patient level]]+Table91728293031[[#This Row],[Reconciliation items]]</f>
        <v>324</v>
      </c>
      <c r="L8" s="30">
        <f>Table91728293031[[#This Row],[Total PLICS activity output]]-Table91728293031[[#This Row],[Number of activity records at activity level]]</f>
        <v>-1</v>
      </c>
      <c r="M8" s="86">
        <f>Table91728293031[[#This Row],[Total PLICS activity output]]-Table91728293031[[#This Row],[Number of activity records reported]]</f>
        <v>-27</v>
      </c>
    </row>
    <row r="9" spans="1:13" ht="15.75" customHeight="1" x14ac:dyDescent="0.2">
      <c r="A9" s="29"/>
      <c r="B9" s="29"/>
      <c r="C9" s="30"/>
      <c r="D9" s="30"/>
      <c r="E9" s="30"/>
      <c r="F9" s="30">
        <f>Table91728293031[[#This Row],[Number of activity records loaded]]-Table91728293031[[#This Row],[Number of activity records reported]]</f>
        <v>0</v>
      </c>
      <c r="G9" s="30"/>
      <c r="H9" s="30">
        <f>Table91728293031[[#This Row],[Number of activity records at activity level]]-Table91728293031[[#This Row],[Number of activity records loaded]]</f>
        <v>0</v>
      </c>
      <c r="I9" s="30"/>
      <c r="J9" s="30"/>
      <c r="K9" s="30">
        <f>Table91728293031[[#This Row],[Number of activity records at patient level]]+Table91728293031[[#This Row],[Reconciliation items]]</f>
        <v>0</v>
      </c>
      <c r="L9" s="30">
        <f>Table91728293031[[#This Row],[Total PLICS activity output]]-Table91728293031[[#This Row],[Number of activity records at activity level]]</f>
        <v>0</v>
      </c>
      <c r="M9" s="86">
        <f>Table91728293031[[#This Row],[Total PLICS activity output]]-Table91728293031[[#This Row],[Number of activity records reported]]</f>
        <v>0</v>
      </c>
    </row>
    <row r="10" spans="1:13" ht="16.5" customHeight="1" x14ac:dyDescent="0.2">
      <c r="A10" s="29"/>
      <c r="B10" s="29"/>
      <c r="C10" s="30"/>
      <c r="D10" s="30"/>
      <c r="E10" s="30"/>
      <c r="F10" s="30">
        <f>Table91728293031[[#This Row],[Number of activity records loaded]]-Table91728293031[[#This Row],[Number of activity records reported]]</f>
        <v>0</v>
      </c>
      <c r="G10" s="30"/>
      <c r="H10" s="30">
        <f>Table91728293031[[#This Row],[Number of activity records at activity level]]-Table91728293031[[#This Row],[Number of activity records loaded]]</f>
        <v>0</v>
      </c>
      <c r="I10" s="30"/>
      <c r="J10" s="30"/>
      <c r="K10" s="30">
        <f>Table91728293031[[#This Row],[Number of activity records at patient level]]+Table91728293031[[#This Row],[Reconciliation items]]</f>
        <v>0</v>
      </c>
      <c r="L10" s="30">
        <f>Table91728293031[[#This Row],[Total PLICS activity output]]-Table91728293031[[#This Row],[Number of activity records at activity level]]</f>
        <v>0</v>
      </c>
      <c r="M10" s="86">
        <f>Table91728293031[[#This Row],[Total PLICS activity output]]-Table91728293031[[#This Row],[Number of activity records reported]]</f>
        <v>0</v>
      </c>
    </row>
    <row r="11" spans="1:13" ht="15" x14ac:dyDescent="0.2">
      <c r="A11" s="42"/>
      <c r="B11" s="42"/>
      <c r="C11" s="6"/>
      <c r="D11" s="6"/>
      <c r="E11" s="6"/>
      <c r="F11" s="6">
        <f>Table91728293031[[#This Row],[Number of activity records loaded]]-Table91728293031[[#This Row],[Number of activity records reported]]</f>
        <v>0</v>
      </c>
      <c r="G11" s="30"/>
      <c r="H11" s="30">
        <f>Table91728293031[[#This Row],[Number of activity records at activity level]]-Table91728293031[[#This Row],[Number of activity records loaded]]</f>
        <v>0</v>
      </c>
      <c r="I11" s="30"/>
      <c r="J11" s="30"/>
      <c r="K11" s="30">
        <f>Table91728293031[[#This Row],[Number of activity records at patient level]]+Table91728293031[[#This Row],[Reconciliation items]]</f>
        <v>0</v>
      </c>
      <c r="L11" s="30">
        <f>Table91728293031[[#This Row],[Total PLICS activity output]]-Table91728293031[[#This Row],[Number of activity records at activity level]]</f>
        <v>0</v>
      </c>
      <c r="M11" s="86">
        <f>Table91728293031[[#This Row],[Total PLICS activity output]]-Table91728293031[[#This Row],[Number of activity records reported]]</f>
        <v>0</v>
      </c>
    </row>
    <row r="12" spans="1:13" ht="15" x14ac:dyDescent="0.2">
      <c r="A12" s="29"/>
      <c r="B12" s="29"/>
      <c r="C12" s="30"/>
      <c r="D12" s="30"/>
      <c r="E12" s="30"/>
      <c r="F12" s="87">
        <f>Table91728293031[[#This Row],[Number of activity records loaded]]-Table91728293031[[#This Row],[Number of activity records reported]]</f>
        <v>0</v>
      </c>
      <c r="G12" s="30"/>
      <c r="H12" s="87">
        <f>Table91728293031[[#This Row],[Number of activity records at activity level]]-Table91728293031[[#This Row],[Number of activity records loaded]]</f>
        <v>0</v>
      </c>
      <c r="I12" s="30"/>
      <c r="J12" s="30"/>
      <c r="K12" s="87">
        <f>Table91728293031[[#This Row],[Number of activity records at patient level]]+Table91728293031[[#This Row],[Reconciliation items]]</f>
        <v>0</v>
      </c>
      <c r="L12" s="87">
        <f>Table91728293031[[#This Row],[Total PLICS activity output]]-Table91728293031[[#This Row],[Number of activity records at activity level]]</f>
        <v>0</v>
      </c>
      <c r="M12" s="88">
        <f>Table91728293031[[#This Row],[Total PLICS activity output]]-Table91728293031[[#This Row],[Number of activity records reported]]</f>
        <v>0</v>
      </c>
    </row>
    <row r="13" spans="1:13" ht="15" x14ac:dyDescent="0.2">
      <c r="A13" s="29"/>
      <c r="B13" s="29"/>
      <c r="C13" s="30"/>
      <c r="D13" s="30"/>
      <c r="E13" s="30"/>
      <c r="F13" s="87">
        <f>Table91728293031[[#This Row],[Number of activity records loaded]]-Table91728293031[[#This Row],[Number of activity records reported]]</f>
        <v>0</v>
      </c>
      <c r="G13" s="30"/>
      <c r="H13" s="87">
        <f>Table91728293031[[#This Row],[Number of activity records at activity level]]-Table91728293031[[#This Row],[Number of activity records loaded]]</f>
        <v>0</v>
      </c>
      <c r="I13" s="30"/>
      <c r="J13" s="30"/>
      <c r="K13" s="87">
        <f>Table91728293031[[#This Row],[Number of activity records at patient level]]+Table91728293031[[#This Row],[Reconciliation items]]</f>
        <v>0</v>
      </c>
      <c r="L13" s="87">
        <f>Table91728293031[[#This Row],[Total PLICS activity output]]-Table91728293031[[#This Row],[Number of activity records at activity level]]</f>
        <v>0</v>
      </c>
      <c r="M13" s="88">
        <f>Table91728293031[[#This Row],[Total PLICS activity output]]-Table91728293031[[#This Row],[Number of activity records reported]]</f>
        <v>0</v>
      </c>
    </row>
    <row r="14" spans="1:13" ht="15" x14ac:dyDescent="0.2">
      <c r="A14" s="29"/>
      <c r="B14" s="29"/>
      <c r="C14" s="30"/>
      <c r="D14" s="30"/>
      <c r="E14" s="30"/>
      <c r="F14" s="87">
        <f>Table91728293031[[#This Row],[Number of activity records loaded]]-Table91728293031[[#This Row],[Number of activity records reported]]</f>
        <v>0</v>
      </c>
      <c r="G14" s="30"/>
      <c r="H14" s="87">
        <f>Table91728293031[[#This Row],[Number of activity records at activity level]]-Table91728293031[[#This Row],[Number of activity records loaded]]</f>
        <v>0</v>
      </c>
      <c r="I14" s="30"/>
      <c r="J14" s="30"/>
      <c r="K14" s="87">
        <f>Table91728293031[[#This Row],[Number of activity records at patient level]]+Table91728293031[[#This Row],[Reconciliation items]]</f>
        <v>0</v>
      </c>
      <c r="L14" s="87">
        <f>Table91728293031[[#This Row],[Total PLICS activity output]]-Table91728293031[[#This Row],[Number of activity records at activity level]]</f>
        <v>0</v>
      </c>
      <c r="M14" s="88">
        <f>Table91728293031[[#This Row],[Total PLICS activity output]]-Table91728293031[[#This Row],[Number of activity records reported]]</f>
        <v>0</v>
      </c>
    </row>
    <row r="15" spans="1:13" ht="15" x14ac:dyDescent="0.2">
      <c r="A15" s="29"/>
      <c r="B15" s="29"/>
      <c r="C15" s="30"/>
      <c r="D15" s="30"/>
      <c r="E15" s="30"/>
      <c r="F15" s="87">
        <f>Table91728293031[[#This Row],[Number of activity records loaded]]-Table91728293031[[#This Row],[Number of activity records reported]]</f>
        <v>0</v>
      </c>
      <c r="G15" s="30"/>
      <c r="H15" s="87">
        <f>Table91728293031[[#This Row],[Number of activity records at activity level]]-Table91728293031[[#This Row],[Number of activity records loaded]]</f>
        <v>0</v>
      </c>
      <c r="I15" s="30"/>
      <c r="J15" s="30"/>
      <c r="K15" s="87">
        <f>Table91728293031[[#This Row],[Number of activity records at patient level]]+Table91728293031[[#This Row],[Reconciliation items]]</f>
        <v>0</v>
      </c>
      <c r="L15" s="87">
        <f>Table91728293031[[#This Row],[Total PLICS activity output]]-Table91728293031[[#This Row],[Number of activity records at activity level]]</f>
        <v>0</v>
      </c>
      <c r="M15" s="88">
        <f>Table91728293031[[#This Row],[Total PLICS activity output]]-Table91728293031[[#This Row],[Number of activity records reported]]</f>
        <v>0</v>
      </c>
    </row>
    <row r="16" spans="1:13" ht="15" x14ac:dyDescent="0.2">
      <c r="A16" s="29"/>
      <c r="B16" s="29"/>
      <c r="C16" s="30"/>
      <c r="D16" s="30"/>
      <c r="E16" s="30"/>
      <c r="F16" s="87">
        <f>Table91728293031[[#This Row],[Number of activity records loaded]]-Table91728293031[[#This Row],[Number of activity records reported]]</f>
        <v>0</v>
      </c>
      <c r="G16" s="30"/>
      <c r="H16" s="87">
        <f>Table91728293031[[#This Row],[Number of activity records at activity level]]-Table91728293031[[#This Row],[Number of activity records loaded]]</f>
        <v>0</v>
      </c>
      <c r="I16" s="30"/>
      <c r="J16" s="30"/>
      <c r="K16" s="87">
        <f>Table91728293031[[#This Row],[Number of activity records at patient level]]+Table91728293031[[#This Row],[Reconciliation items]]</f>
        <v>0</v>
      </c>
      <c r="L16" s="87">
        <f>Table91728293031[[#This Row],[Total PLICS activity output]]-Table91728293031[[#This Row],[Number of activity records at activity level]]</f>
        <v>0</v>
      </c>
      <c r="M16" s="88">
        <f>Table91728293031[[#This Row],[Total PLICS activity output]]-Table91728293031[[#This Row],[Number of activity records reported]]</f>
        <v>0</v>
      </c>
    </row>
    <row r="17" spans="1:13" ht="15" x14ac:dyDescent="0.2">
      <c r="A17" s="29"/>
      <c r="B17" s="29"/>
      <c r="C17" s="30"/>
      <c r="D17" s="30"/>
      <c r="E17" s="30"/>
      <c r="F17" s="87">
        <f>Table91728293031[[#This Row],[Number of activity records loaded]]-Table91728293031[[#This Row],[Number of activity records reported]]</f>
        <v>0</v>
      </c>
      <c r="G17" s="30"/>
      <c r="H17" s="87">
        <f>Table91728293031[[#This Row],[Number of activity records at activity level]]-Table91728293031[[#This Row],[Number of activity records loaded]]</f>
        <v>0</v>
      </c>
      <c r="I17" s="30"/>
      <c r="J17" s="30"/>
      <c r="K17" s="87">
        <f>Table91728293031[[#This Row],[Number of activity records at patient level]]+Table91728293031[[#This Row],[Reconciliation items]]</f>
        <v>0</v>
      </c>
      <c r="L17" s="87">
        <f>Table91728293031[[#This Row],[Total PLICS activity output]]-Table91728293031[[#This Row],[Number of activity records at activity level]]</f>
        <v>0</v>
      </c>
      <c r="M17" s="88">
        <f>Table91728293031[[#This Row],[Total PLICS activity output]]-Table91728293031[[#This Row],[Number of activity records reported]]</f>
        <v>0</v>
      </c>
    </row>
    <row r="18" spans="1:13" ht="15" x14ac:dyDescent="0.2">
      <c r="A18" s="29"/>
      <c r="B18" s="29"/>
      <c r="C18" s="30"/>
      <c r="D18" s="30"/>
      <c r="E18" s="30"/>
      <c r="F18" s="87">
        <f>Table91728293031[[#This Row],[Number of activity records loaded]]-Table91728293031[[#This Row],[Number of activity records reported]]</f>
        <v>0</v>
      </c>
      <c r="G18" s="30"/>
      <c r="H18" s="87">
        <f>Table91728293031[[#This Row],[Number of activity records at activity level]]-Table91728293031[[#This Row],[Number of activity records loaded]]</f>
        <v>0</v>
      </c>
      <c r="I18" s="30"/>
      <c r="J18" s="30"/>
      <c r="K18" s="87">
        <f>Table91728293031[[#This Row],[Number of activity records at patient level]]+Table91728293031[[#This Row],[Reconciliation items]]</f>
        <v>0</v>
      </c>
      <c r="L18" s="87">
        <f>Table91728293031[[#This Row],[Total PLICS activity output]]-Table91728293031[[#This Row],[Number of activity records at activity level]]</f>
        <v>0</v>
      </c>
      <c r="M18" s="88">
        <f>Table91728293031[[#This Row],[Total PLICS activity output]]-Table91728293031[[#This Row],[Number of activity records reported]]</f>
        <v>0</v>
      </c>
    </row>
    <row r="19" spans="1:13" ht="15" x14ac:dyDescent="0.2">
      <c r="A19" s="29"/>
      <c r="B19" s="29"/>
      <c r="C19" s="30"/>
      <c r="D19" s="30"/>
      <c r="E19" s="30"/>
      <c r="F19" s="87">
        <f>Table91728293031[[#This Row],[Number of activity records loaded]]-Table91728293031[[#This Row],[Number of activity records reported]]</f>
        <v>0</v>
      </c>
      <c r="G19" s="30"/>
      <c r="H19" s="87">
        <f>Table91728293031[[#This Row],[Number of activity records at activity level]]-Table91728293031[[#This Row],[Number of activity records loaded]]</f>
        <v>0</v>
      </c>
      <c r="I19" s="30"/>
      <c r="J19" s="30"/>
      <c r="K19" s="87">
        <f>Table91728293031[[#This Row],[Number of activity records at patient level]]+Table91728293031[[#This Row],[Reconciliation items]]</f>
        <v>0</v>
      </c>
      <c r="L19" s="87">
        <f>Table91728293031[[#This Row],[Total PLICS activity output]]-Table91728293031[[#This Row],[Number of activity records at activity level]]</f>
        <v>0</v>
      </c>
      <c r="M19" s="88">
        <f>Table91728293031[[#This Row],[Total PLICS activity output]]-Table91728293031[[#This Row],[Number of activity records reported]]</f>
        <v>0</v>
      </c>
    </row>
    <row r="20" spans="1:13" ht="15" x14ac:dyDescent="0.2">
      <c r="A20" s="29"/>
      <c r="B20" s="29"/>
      <c r="C20" s="30"/>
      <c r="D20" s="30"/>
      <c r="E20" s="30"/>
      <c r="F20" s="87">
        <f>Table91728293031[[#This Row],[Number of activity records loaded]]-Table91728293031[[#This Row],[Number of activity records reported]]</f>
        <v>0</v>
      </c>
      <c r="G20" s="30"/>
      <c r="H20" s="87">
        <f>Table91728293031[[#This Row],[Number of activity records at activity level]]-Table91728293031[[#This Row],[Number of activity records loaded]]</f>
        <v>0</v>
      </c>
      <c r="I20" s="30"/>
      <c r="J20" s="30"/>
      <c r="K20" s="87">
        <f>Table91728293031[[#This Row],[Number of activity records at patient level]]+Table91728293031[[#This Row],[Reconciliation items]]</f>
        <v>0</v>
      </c>
      <c r="L20" s="87">
        <f>Table91728293031[[#This Row],[Total PLICS activity output]]-Table91728293031[[#This Row],[Number of activity records at activity level]]</f>
        <v>0</v>
      </c>
      <c r="M20" s="88">
        <f>Table91728293031[[#This Row],[Total PLICS activity output]]-Table91728293031[[#This Row],[Number of activity records reported]]</f>
        <v>0</v>
      </c>
    </row>
    <row r="21" spans="1:13" ht="15" x14ac:dyDescent="0.2">
      <c r="A21" s="29"/>
      <c r="B21" s="29"/>
      <c r="C21" s="30"/>
      <c r="D21" s="30"/>
      <c r="E21" s="30"/>
      <c r="F21" s="87">
        <f>Table91728293031[[#This Row],[Number of activity records loaded]]-Table91728293031[[#This Row],[Number of activity records reported]]</f>
        <v>0</v>
      </c>
      <c r="G21" s="30"/>
      <c r="H21" s="87">
        <f>Table91728293031[[#This Row],[Number of activity records at activity level]]-Table91728293031[[#This Row],[Number of activity records loaded]]</f>
        <v>0</v>
      </c>
      <c r="I21" s="30"/>
      <c r="J21" s="30"/>
      <c r="K21" s="87">
        <f>Table91728293031[[#This Row],[Number of activity records at patient level]]+Table91728293031[[#This Row],[Reconciliation items]]</f>
        <v>0</v>
      </c>
      <c r="L21" s="87">
        <f>Table91728293031[[#This Row],[Total PLICS activity output]]-Table91728293031[[#This Row],[Number of activity records at activity level]]</f>
        <v>0</v>
      </c>
      <c r="M21" s="88">
        <f>Table91728293031[[#This Row],[Total PLICS activity output]]-Table91728293031[[#This Row],[Number of activity records reported]]</f>
        <v>0</v>
      </c>
    </row>
    <row r="22" spans="1:13" ht="15" x14ac:dyDescent="0.2">
      <c r="A22" s="29"/>
      <c r="B22" s="29"/>
      <c r="C22" s="30"/>
      <c r="D22" s="30"/>
      <c r="E22" s="30"/>
      <c r="F22" s="87">
        <f>Table91728293031[[#This Row],[Number of activity records loaded]]-Table91728293031[[#This Row],[Number of activity records reported]]</f>
        <v>0</v>
      </c>
      <c r="G22" s="30"/>
      <c r="H22" s="87">
        <f>Table91728293031[[#This Row],[Number of activity records at activity level]]-Table91728293031[[#This Row],[Number of activity records loaded]]</f>
        <v>0</v>
      </c>
      <c r="I22" s="30"/>
      <c r="J22" s="30"/>
      <c r="K22" s="87">
        <f>Table91728293031[[#This Row],[Number of activity records at patient level]]+Table91728293031[[#This Row],[Reconciliation items]]</f>
        <v>0</v>
      </c>
      <c r="L22" s="87">
        <f>Table91728293031[[#This Row],[Total PLICS activity output]]-Table91728293031[[#This Row],[Number of activity records at activity level]]</f>
        <v>0</v>
      </c>
      <c r="M22" s="88">
        <f>Table91728293031[[#This Row],[Total PLICS activity output]]-Table91728293031[[#This Row],[Number of activity records reported]]</f>
        <v>0</v>
      </c>
    </row>
  </sheetData>
  <conditionalFormatting sqref="C11:E11">
    <cfRule type="expression" dxfId="260" priority="9">
      <formula>AND(LEN($A11)&gt;0,LEN(C11)=0)</formula>
    </cfRule>
  </conditionalFormatting>
  <conditionalFormatting sqref="F8">
    <cfRule type="colorScale" priority="8">
      <colorScale>
        <cfvo type="min"/>
        <cfvo type="percentile" val="50"/>
        <cfvo type="max"/>
        <color rgb="FFF8696B"/>
        <color rgb="FFFFEB84"/>
        <color rgb="FF63BE7B"/>
      </colorScale>
    </cfRule>
  </conditionalFormatting>
  <conditionalFormatting sqref="H8:H22">
    <cfRule type="cellIs" dxfId="259" priority="7" operator="lessThan">
      <formula>0</formula>
    </cfRule>
  </conditionalFormatting>
  <conditionalFormatting sqref="F1:F8 F23:F1048576">
    <cfRule type="cellIs" dxfId="258" priority="5" operator="lessThan">
      <formula>0</formula>
    </cfRule>
    <cfRule type="cellIs" dxfId="257" priority="6" operator="lessThan">
      <formula>0</formula>
    </cfRule>
  </conditionalFormatting>
  <conditionalFormatting sqref="H1:H1048576">
    <cfRule type="cellIs" dxfId="256" priority="4" operator="lessThan">
      <formula>0</formula>
    </cfRule>
  </conditionalFormatting>
  <conditionalFormatting sqref="L1:L1048576">
    <cfRule type="cellIs" dxfId="255" priority="3" operator="lessThan">
      <formula>0</formula>
    </cfRule>
  </conditionalFormatting>
  <conditionalFormatting sqref="M1:M1048576">
    <cfRule type="cellIs" dxfId="254" priority="2" operator="lessThan">
      <formula>0</formula>
    </cfRule>
  </conditionalFormatting>
  <conditionalFormatting sqref="F1:F1048576">
    <cfRule type="cellIs" dxfId="253" priority="1" operator="lessThan">
      <formula>0</formula>
    </cfRule>
  </conditionalFormatting>
  <hyperlinks>
    <hyperlink ref="A1" location="Contents!A1" display="Contents" xr:uid="{17D09D76-7196-49AF-A7A3-670381C927BB}"/>
  </hyperlinks>
  <pageMargins left="0.70866141732283472" right="0.70866141732283472" top="0.74803149606299213" bottom="0.74803149606299213" header="0.31496062992125984" footer="0.31496062992125984"/>
  <pageSetup paperSize="9" scale="55"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Word Document" ma:contentTypeID="0x0101001AD3D36A81F349A997E5FA7FF2A0381E006FE992B2E002AC4986EDA3AAD5E6FCD0" ma:contentTypeVersion="2" ma:contentTypeDescription="Monitor Word Document" ma:contentTypeScope="" ma:versionID="0cf730fa25030876da55a79f5c7ac4e6">
  <xsd:schema xmlns:xsd="http://www.w3.org/2001/XMLSchema" xmlns:xs="http://www.w3.org/2001/XMLSchema" xmlns:p="http://schemas.microsoft.com/office/2006/metadata/properties" xmlns:ns2="2f70ccb4-f3d4-4d81-9031-85f8babee243" xmlns:ns3="336c2581-6a7f-4686-9e24-c87fdedf996e" xmlns:ns4="824b9e12-2d1b-4f77-9736-60357fca002d" xmlns:ns5="http://schemas.microsoft.com/sharepoint/v4" targetNamespace="http://schemas.microsoft.com/office/2006/metadata/properties" ma:root="true" ma:fieldsID="33ef06a0971adc5f576489b9e0849565" ns2:_="" ns3:_="" ns4:_="" ns5:_="">
    <xsd:import namespace="2f70ccb4-f3d4-4d81-9031-85f8babee243"/>
    <xsd:import namespace="336c2581-6a7f-4686-9e24-c87fdedf996e"/>
    <xsd:import namespace="824b9e12-2d1b-4f77-9736-60357fca002d"/>
    <xsd:import namespace="http://schemas.microsoft.com/sharepoint/v4"/>
    <xsd:element name="properties">
      <xsd:complexType>
        <xsd:sequence>
          <xsd:element name="documentManagement">
            <xsd:complexType>
              <xsd:all>
                <xsd:element ref="ns2:WTTeamSiteDocumentTypeTaxHTField0" minOccurs="0"/>
                <xsd:element ref="ns3:TaxKeywordTaxHTField" minOccurs="0"/>
                <xsd:element ref="ns4:TaxCatchAll"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ermInfo xmlns="http://schemas.microsoft.com/office/infopath/2007/PartnerControls">
          <TermName xmlns="http://schemas.microsoft.com/office/infopath/2007/PartnerControls">Mental health costing manual</TermName>
          <TermId xmlns="http://schemas.microsoft.com/office/infopath/2007/PartnerControls">42e0a4a6-75c6-4a33-9acd-482cb41f6c3f</TermId>
        </TermInfo>
      </Terms>
    </TaxKeywordTaxHTField>
    <IconOverlay xmlns="http://schemas.microsoft.com/sharepoint/v4" xsi:nil="true"/>
    <TaxCatchAll xmlns="824b9e12-2d1b-4f77-9736-60357fca002d">
      <Value>287</Value>
    </TaxCatchAll>
  </documentManagement>
</p:properties>
</file>

<file path=customXml/itemProps1.xml><?xml version="1.0" encoding="utf-8"?>
<ds:datastoreItem xmlns:ds="http://schemas.openxmlformats.org/officeDocument/2006/customXml" ds:itemID="{8E67A233-0761-4351-B545-6C64BDDD58EB}"/>
</file>

<file path=customXml/itemProps2.xml><?xml version="1.0" encoding="utf-8"?>
<ds:datastoreItem xmlns:ds="http://schemas.openxmlformats.org/officeDocument/2006/customXml" ds:itemID="{B2377FAC-7834-472A-AE79-89D79F723FEB}"/>
</file>

<file path=customXml/itemProps3.xml><?xml version="1.0" encoding="utf-8"?>
<ds:datastoreItem xmlns:ds="http://schemas.openxmlformats.org/officeDocument/2006/customXml" ds:itemID="{3F373E87-1786-49AB-92FB-ED66D29E7F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Instructions</vt:lpstr>
      <vt:lpstr>Contents</vt:lpstr>
      <vt:lpstr>Change log</vt:lpstr>
      <vt:lpstr>28. Covid19 Decision Log</vt:lpstr>
      <vt:lpstr>1. Patient level activity feeds</vt:lpstr>
      <vt:lpstr>2. Additional info source</vt:lpstr>
      <vt:lpstr>3. Local activity definitions</vt:lpstr>
      <vt:lpstr>4. Timing of activity feeds</vt:lpstr>
      <vt:lpstr>5. Activity load record</vt:lpstr>
      <vt:lpstr>6. Activity data quality checks</vt:lpstr>
      <vt:lpstr>7. Activity data cleansing</vt:lpstr>
      <vt:lpstr>8. Extracting GL output</vt:lpstr>
      <vt:lpstr>9. GL to CL mapping</vt:lpstr>
      <vt:lpstr>10. GL to CL automapper output</vt:lpstr>
      <vt:lpstr>11. GL adjustments log</vt:lpstr>
      <vt:lpstr>12. GL load record</vt:lpstr>
      <vt:lpstr>13. % allocation bases</vt:lpstr>
      <vt:lpstr>14. Local costing methods</vt:lpstr>
      <vt:lpstr>15. Superior costing methods</vt:lpstr>
      <vt:lpstr>16. Proxy records</vt:lpstr>
      <vt:lpstr>29. Superior matching rules</vt:lpstr>
      <vt:lpstr>17. Consultation and engagement</vt:lpstr>
      <vt:lpstr>18. Decision audit trail</vt:lpstr>
      <vt:lpstr>19. Block income allocation</vt:lpstr>
      <vt:lpstr>20. R&amp;D</vt:lpstr>
      <vt:lpstr>21. E&amp;T</vt:lpstr>
      <vt:lpstr>22. Other notes</vt:lpstr>
      <vt:lpstr>23. CM1 Medical Staff % split</vt:lpstr>
      <vt:lpstr>24. CM1 Medical Staff reasoning</vt:lpstr>
      <vt:lpstr>25. CM3 DNAs</vt:lpstr>
      <vt:lpstr>26. CM6 Critical Care</vt:lpstr>
      <vt:lpstr>27. CM9 Cancer MDT meetings </vt:lpstr>
      <vt:lpstr>'21. E&amp;T'!_ftn1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Mental health costing manual</cp:keywords>
  <cp:lastModifiedBy/>
  <dcterms:created xsi:type="dcterms:W3CDTF">2006-09-16T00:00:00Z</dcterms:created>
  <dcterms:modified xsi:type="dcterms:W3CDTF">2021-05-06T15:18:27Z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0x0101001AD3D36A81F349A997E5FA7FF2A0381E006FE992B2E002AC4986EDA3AAD5E6FCD0</vt:lpwstr>
  </property>
  <property fmtid="{D5CDD505-2E9C-101B-9397-08002B2CF9AE}" pid="3" name="TaxKeyword">
    <vt:lpwstr>287;#Mental health costing manual|42e0a4a6-75c6-4a33-9acd-482cb41f6c3f</vt:lpwstr>
  </property>
  <property fmtid="{D5CDD505-2E9C-101B-9397-08002B2CF9AE}" pid="4" name="WTTeamSiteDocumentType">
    <vt:lpwstr/>
  </property>
  <property fmtid="{D5CDD505-2E9C-101B-9397-08002B2CF9AE}" pid="5" name="_ShortcutWebId">
    <vt:lpwstr/>
  </property>
  <property fmtid="{D5CDD505-2E9C-101B-9397-08002B2CF9AE}" pid="6" name="_ShortcutUniqueId">
    <vt:lpwstr/>
  </property>
  <property fmtid="{D5CDD505-2E9C-101B-9397-08002B2CF9AE}" pid="7" name="_ShortcutSiteId">
    <vt:lpwstr/>
  </property>
  <property fmtid="{D5CDD505-2E9C-101B-9397-08002B2CF9AE}" pid="8" name="_ShortcutUrl">
    <vt:lpwstr/>
  </property>
  <property fmtid="{D5CDD505-2E9C-101B-9397-08002B2CF9AE}" pid="9" name="_ExtendedDescription">
    <vt:lpwstr/>
  </property>
</Properties>
</file>