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I:\Secure\SpecCom\General\Information\Reporting Formats\Current Versions 2022-23\"/>
    </mc:Choice>
  </mc:AlternateContent>
  <xr:revisionPtr revIDLastSave="0" documentId="13_ncr:1_{CEB1784D-2625-42C7-A6FA-F1F878242996}" xr6:coauthVersionLast="45" xr6:coauthVersionMax="45" xr10:uidLastSave="{00000000-0000-0000-0000-000000000000}"/>
  <bookViews>
    <workbookView xWindow="-120" yWindow="-120" windowWidth="29040" windowHeight="15840" tabRatio="742" activeTab="1" xr2:uid="{00000000-000D-0000-FFFF-FFFF00000000}"/>
  </bookViews>
  <sheets>
    <sheet name="Cover" sheetId="54" r:id="rId1"/>
    <sheet name="READ ME" sheetId="55" r:id="rId2"/>
    <sheet name="Version History" sheetId="56" r:id="rId3"/>
    <sheet name="Service Categories" sheetId="57" r:id="rId4"/>
    <sheet name="MH PAM Template" sheetId="38" r:id="rId5"/>
    <sheet name="Bid Tracker" sheetId="58" state="hidden" r:id="rId6"/>
    <sheet name="Validation Page" sheetId="39" state="hidden" r:id="rId7"/>
    <sheet name="Beds" sheetId="35" r:id="rId8"/>
    <sheet name="PC Name mapping to ODS COde" sheetId="63" state="hidden" r:id="rId9"/>
    <sheet name="T&amp;C" sheetId="52" state="hidden" r:id="rId10"/>
    <sheet name="Cascade Provider" sheetId="41" state="hidden" r:id="rId11"/>
    <sheet name="Cascade Unit" sheetId="42" state="hidden" r:id="rId12"/>
    <sheet name="Cascade Ward" sheetId="43" state="hidden" r:id="rId13"/>
    <sheet name="Cascade Service" sheetId="40" state="hidden" r:id="rId14"/>
    <sheet name="Hub Locations" sheetId="46" state="hidden" r:id="rId15"/>
    <sheet name="vlookup" sheetId="62" state="hidden" r:id="rId16"/>
  </sheets>
  <externalReferences>
    <externalReference r:id="rId17"/>
  </externalReferences>
  <definedNames>
    <definedName name="_xlnm._FilterDatabase" localSheetId="4" hidden="1">'MH PAM Template'!$A$4:$BC$501</definedName>
    <definedName name="_xlnm._FilterDatabase" localSheetId="3" hidden="1">'Service Categories'!$A$5:$E$144</definedName>
    <definedName name="_xlnm._FilterDatabase" localSheetId="6" hidden="1">'Validation Page'!$A$6:$AA$529</definedName>
    <definedName name="_xlnm._FilterDatabase" localSheetId="15" hidden="1">vlookup!$A$1:$C$48</definedName>
    <definedName name="Area">'Cascade Provider'!$A$2:$A$8</definedName>
    <definedName name="col_num">MATCH(Provider,Providers,0)</definedName>
    <definedName name="col_numB">MATCH(ProviderB,Providers,0)</definedName>
    <definedName name="col_numW">MATCH(UnitW,UnitsW,0)</definedName>
    <definedName name="col_numWB">MATCH(UnitWB,UnitsW,0)</definedName>
    <definedName name="EastofEngland">'Cascade Provider'!$B$2:$B$9</definedName>
    <definedName name="entire_col">INDEX(Unit[],,col_num)</definedName>
    <definedName name="entire_colB">INDEX(Unit[],,col_numB)</definedName>
    <definedName name="entire_colW">INDEX(Ward[],,col_numW)</definedName>
    <definedName name="entire_colWB">INDEX(Ward[],,col_numWB)</definedName>
    <definedName name="London">'Cascade Provider'!$C$2:$C$13</definedName>
    <definedName name="Midlands">'Cascade Provider'!$D$2:$D$17</definedName>
    <definedName name="NCBPS05C">'Cascade Service'!$U$2</definedName>
    <definedName name="NCBPS05E">'Cascade Service'!$T$2</definedName>
    <definedName name="NCBPS08Y">'Cascade Service'!$V$2:$V$5</definedName>
    <definedName name="NCBPS22A">'Cascade Service'!$B$2:$B$4</definedName>
    <definedName name="NCBPS22B">'Cascade Service'!$D$2:$D$4</definedName>
    <definedName name="NCBPS22C">'Cascade Service'!$H$2:$H$7</definedName>
    <definedName name="NCBPS22D">'Cascade Service'!$C$2:$C$9</definedName>
    <definedName name="NCBPS22E">'Cascade Service'!$A$2:$A$9</definedName>
    <definedName name="NCBPS22F">'Cascade Service'!$I$2:$I$5</definedName>
    <definedName name="NCBPS22H" localSheetId="4">'Cascade Service'!$J$2:$J$5</definedName>
    <definedName name="NCBPS22O">'Cascade Service'!$W$2</definedName>
    <definedName name="NCBPS22P">'Cascade Service'!$E$2:$E$5</definedName>
    <definedName name="NCBPS22S">'Cascade Service'!$G$2:$G$44</definedName>
    <definedName name="NCBPS22T">'Cascade Service'!$S$2:$S$5</definedName>
    <definedName name="NCBPS22U">'Cascade Service'!$F$2:$F$9</definedName>
    <definedName name="NCBPS23K">'Cascade Service'!$K$2:$K$12</definedName>
    <definedName name="NCBPS23L">'Cascade Service'!$L$2:$L$10</definedName>
    <definedName name="NCBPS23O">'Cascade Service'!$M$2</definedName>
    <definedName name="NCBPS23U">'Cascade Service'!$N$2:$N$7</definedName>
    <definedName name="NCBPS23V">'Cascade Service'!$O$2:$O$5</definedName>
    <definedName name="NCBPS24C">'Cascade Service'!$P$2</definedName>
    <definedName name="NCBPS24E">'Cascade Service'!$R$2:$R$6</definedName>
    <definedName name="NCBPS42D">'Cascade Service'!$Q$2:$Q$6</definedName>
    <definedName name="NCBPSXXX">'Cascade Service'!$Y$2</definedName>
    <definedName name="NCBPSYYY">'Cascade Service'!$X$2</definedName>
    <definedName name="NorthEastandYorkshire">'Cascade Provider'!$E$2:$E$17</definedName>
    <definedName name="NorthWest">'Cascade Provider'!$F$2:$F$11</definedName>
    <definedName name="Other">'Cascade Service'!$Y$2</definedName>
    <definedName name="ProviderB">Beds!$B1</definedName>
    <definedName name="Providers">Unit[#Headers]</definedName>
    <definedName name="ServiceCatDesc">ServiceTable[#All]</definedName>
    <definedName name="ServiceCatLists">ServiceTable[#All]</definedName>
    <definedName name="SouthEast">'Cascade Provider'!$G$2:$G$11</definedName>
    <definedName name="SouthWest">'Cascade Provider'!$H$2:$H$8</definedName>
    <definedName name="sss">MATCH([0]!Provider,Providers,0)</definedName>
    <definedName name="UnitCol_num">MATCH(UnitLookup,UnitList,0)</definedName>
    <definedName name="UnitDropDown">INDEX(Unit[],,MATCH(UnitLookup,UnitList,0))</definedName>
    <definedName name="UnitEntire_Col">INDEX(Unit[],,UnitCol_num)</definedName>
    <definedName name="UnitList">Unit[#Headers]</definedName>
    <definedName name="UnitList2">INDEX(Unit[],1,UnitCol_num) : INDEX(Unit[], COUNTA(UnitEntire_Col), UnitCol_num)</definedName>
    <definedName name="UnitLookup">'MH PAM Template'!$H1</definedName>
    <definedName name="Units">INDEX(Unit[],,MATCH(Provider,Providers,0))</definedName>
    <definedName name="Units2">INDEX(Unit[],1,col_num) : INDEX(Unit[], COUNTA(entire_col), col_num)</definedName>
    <definedName name="Units2B">INDEX(Unit[],1,col_numB) : INDEX(Unit[], COUNTA(entire_colB), col_numB)</definedName>
    <definedName name="UnitsW">Ward[#Headers]</definedName>
    <definedName name="UnitW">'MH PAM Template'!$Q1</definedName>
    <definedName name="UnitWB">Beds!$E1</definedName>
    <definedName name="Wards">INDEX(Ward[],,MATCH(UnitW,UnitsW,0))</definedName>
    <definedName name="Wards2">INDEX(Ward[],1,col_numW) : INDEX(Ward[], COUNTA(entire_colW), col_numW)</definedName>
    <definedName name="Wards2B">INDEX(Ward[],1,col_numWB) : INDEX(Ward[], COUNTA(entire_colWB), col_numWB)</definedName>
    <definedName name="wardsss">INDEX(Ward[],1,col_numWB) : INDEX(Ward[], COUNTA(entire_colWB), col_numWB)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1" i="39" l="1"/>
  <c r="U12" i="39"/>
  <c r="U13" i="39"/>
  <c r="U14" i="39"/>
  <c r="U15" i="39"/>
  <c r="U16" i="39"/>
  <c r="U17" i="39"/>
  <c r="U18" i="39"/>
  <c r="U19" i="39"/>
  <c r="U20" i="39"/>
  <c r="U21" i="39"/>
  <c r="U22" i="39"/>
  <c r="U23" i="39"/>
  <c r="U24" i="39"/>
  <c r="U25" i="39"/>
  <c r="U26" i="39"/>
  <c r="U27" i="39"/>
  <c r="U28" i="39"/>
  <c r="U29" i="39"/>
  <c r="U30" i="39"/>
  <c r="U31" i="39"/>
  <c r="U32" i="39"/>
  <c r="U33" i="39"/>
  <c r="U34" i="39"/>
  <c r="U35" i="39"/>
  <c r="U36" i="39"/>
  <c r="U37" i="39"/>
  <c r="U38" i="39"/>
  <c r="U39" i="39"/>
  <c r="U40" i="39"/>
  <c r="U41" i="39"/>
  <c r="U42" i="39"/>
  <c r="U43" i="39"/>
  <c r="U44" i="39"/>
  <c r="U45" i="39"/>
  <c r="U46" i="39"/>
  <c r="U47" i="39"/>
  <c r="U48" i="39"/>
  <c r="U49" i="39"/>
  <c r="U50" i="39"/>
  <c r="U51" i="39"/>
  <c r="U52" i="39"/>
  <c r="U53" i="39"/>
  <c r="U54" i="39"/>
  <c r="U55" i="39"/>
  <c r="U56" i="39"/>
  <c r="U57" i="39"/>
  <c r="U58" i="39"/>
  <c r="U59" i="39"/>
  <c r="U60" i="39"/>
  <c r="U61" i="39"/>
  <c r="U62" i="39"/>
  <c r="U63" i="39"/>
  <c r="U64" i="39"/>
  <c r="U65" i="39"/>
  <c r="U66" i="39"/>
  <c r="U67" i="39"/>
  <c r="U68" i="39"/>
  <c r="U69" i="39"/>
  <c r="U70" i="39"/>
  <c r="U71" i="39"/>
  <c r="U72" i="39"/>
  <c r="U73" i="39"/>
  <c r="U74" i="39"/>
  <c r="U75" i="39"/>
  <c r="U76" i="39"/>
  <c r="U77" i="39"/>
  <c r="U78" i="39"/>
  <c r="U79" i="39"/>
  <c r="U80" i="39"/>
  <c r="U81" i="39"/>
  <c r="U82" i="39"/>
  <c r="U83" i="39"/>
  <c r="U84" i="39"/>
  <c r="U85" i="39"/>
  <c r="U86" i="39"/>
  <c r="U87" i="39"/>
  <c r="U88" i="39"/>
  <c r="U89" i="39"/>
  <c r="U90" i="39"/>
  <c r="U91" i="39"/>
  <c r="U92" i="39"/>
  <c r="U93" i="39"/>
  <c r="U94" i="39"/>
  <c r="U95" i="39"/>
  <c r="U96" i="39"/>
  <c r="U97" i="39"/>
  <c r="U98" i="39"/>
  <c r="U99" i="39"/>
  <c r="U100" i="39"/>
  <c r="U101" i="39"/>
  <c r="U102" i="39"/>
  <c r="U103" i="39"/>
  <c r="U104" i="39"/>
  <c r="U105" i="39"/>
  <c r="U106" i="39"/>
  <c r="U107" i="39"/>
  <c r="U108" i="39"/>
  <c r="U109" i="39"/>
  <c r="U110" i="39"/>
  <c r="U111" i="39"/>
  <c r="U112" i="39"/>
  <c r="U113" i="39"/>
  <c r="U114" i="39"/>
  <c r="U115" i="39"/>
  <c r="U116" i="39"/>
  <c r="U117" i="39"/>
  <c r="U118" i="39"/>
  <c r="U119" i="39"/>
  <c r="U120" i="39"/>
  <c r="U121" i="39"/>
  <c r="U122" i="39"/>
  <c r="U123" i="39"/>
  <c r="U124" i="39"/>
  <c r="U125" i="39"/>
  <c r="U126" i="39"/>
  <c r="U127" i="39"/>
  <c r="U128" i="39"/>
  <c r="U129" i="39"/>
  <c r="U130" i="39"/>
  <c r="U131" i="39"/>
  <c r="U132" i="39"/>
  <c r="U133" i="39"/>
  <c r="U134" i="39"/>
  <c r="U135" i="39"/>
  <c r="U136" i="39"/>
  <c r="U137" i="39"/>
  <c r="U138" i="39"/>
  <c r="U139" i="39"/>
  <c r="U8" i="39"/>
  <c r="U9" i="39"/>
  <c r="U10" i="39"/>
  <c r="U7" i="39"/>
  <c r="C253" i="35" l="1"/>
  <c r="B253" i="35"/>
  <c r="C252" i="35"/>
  <c r="B252" i="35"/>
  <c r="C251" i="35"/>
  <c r="B251" i="35"/>
  <c r="C250" i="35"/>
  <c r="B250" i="35"/>
  <c r="C249" i="35"/>
  <c r="B249" i="35"/>
  <c r="C248" i="35"/>
  <c r="B248" i="35"/>
  <c r="C247" i="35"/>
  <c r="B247" i="35"/>
  <c r="C246" i="35"/>
  <c r="B246" i="35"/>
  <c r="C245" i="35"/>
  <c r="B245" i="35"/>
  <c r="C244" i="35"/>
  <c r="B244" i="35"/>
  <c r="C243" i="35"/>
  <c r="B243" i="35"/>
  <c r="C242" i="35"/>
  <c r="B242" i="35"/>
  <c r="C241" i="35"/>
  <c r="B241" i="35"/>
  <c r="C240" i="35"/>
  <c r="B240" i="35"/>
  <c r="C239" i="35"/>
  <c r="B239" i="35"/>
  <c r="C238" i="35"/>
  <c r="B238" i="35"/>
  <c r="C237" i="35"/>
  <c r="B237" i="35"/>
  <c r="C236" i="35"/>
  <c r="B236" i="35"/>
  <c r="C235" i="35"/>
  <c r="B235" i="35"/>
  <c r="C234" i="35"/>
  <c r="B234" i="35"/>
  <c r="C233" i="35"/>
  <c r="B233" i="35"/>
  <c r="C232" i="35"/>
  <c r="B232" i="35"/>
  <c r="C231" i="35"/>
  <c r="B231" i="35"/>
  <c r="C230" i="35"/>
  <c r="B230" i="35"/>
  <c r="C229" i="35"/>
  <c r="B229" i="35"/>
  <c r="C228" i="35"/>
  <c r="B228" i="35"/>
  <c r="C227" i="35"/>
  <c r="B227" i="35"/>
  <c r="C226" i="35"/>
  <c r="B226" i="35"/>
  <c r="C225" i="35"/>
  <c r="B225" i="35"/>
  <c r="C224" i="35"/>
  <c r="B224" i="35"/>
  <c r="C223" i="35"/>
  <c r="B223" i="35"/>
  <c r="C222" i="35"/>
  <c r="B222" i="35"/>
  <c r="C221" i="35"/>
  <c r="B221" i="35"/>
  <c r="C220" i="35"/>
  <c r="B220" i="35"/>
  <c r="C219" i="35"/>
  <c r="B219" i="35"/>
  <c r="C218" i="35"/>
  <c r="B218" i="35"/>
  <c r="C217" i="35"/>
  <c r="B217" i="35"/>
  <c r="C216" i="35"/>
  <c r="B216" i="35"/>
  <c r="C215" i="35"/>
  <c r="B215" i="35"/>
  <c r="C214" i="35"/>
  <c r="B214" i="35"/>
  <c r="C213" i="35"/>
  <c r="B213" i="35"/>
  <c r="C212" i="35"/>
  <c r="B212" i="35"/>
  <c r="C211" i="35"/>
  <c r="B211" i="35"/>
  <c r="C210" i="35"/>
  <c r="B210" i="35"/>
  <c r="C209" i="35"/>
  <c r="B209" i="35"/>
  <c r="C208" i="35"/>
  <c r="B208" i="35"/>
  <c r="C207" i="35"/>
  <c r="B207" i="35"/>
  <c r="C206" i="35"/>
  <c r="B206" i="35"/>
  <c r="C205" i="35"/>
  <c r="B205" i="35"/>
  <c r="C204" i="35"/>
  <c r="B204" i="35"/>
  <c r="C203" i="35"/>
  <c r="B203" i="35"/>
  <c r="C202" i="35"/>
  <c r="B202" i="35"/>
  <c r="C201" i="35"/>
  <c r="B201" i="35"/>
  <c r="C200" i="35"/>
  <c r="B200" i="35"/>
  <c r="C199" i="35"/>
  <c r="B199" i="35"/>
  <c r="C198" i="35"/>
  <c r="B198" i="35"/>
  <c r="C197" i="35"/>
  <c r="B197" i="35"/>
  <c r="C196" i="35"/>
  <c r="B196" i="35"/>
  <c r="C195" i="35"/>
  <c r="B195" i="35"/>
  <c r="C194" i="35"/>
  <c r="B194" i="35"/>
  <c r="C193" i="35"/>
  <c r="B193" i="35"/>
  <c r="C192" i="35"/>
  <c r="B192" i="35"/>
  <c r="C191" i="35"/>
  <c r="B191" i="35"/>
  <c r="C190" i="35"/>
  <c r="B190" i="35"/>
  <c r="C189" i="35"/>
  <c r="B189" i="35"/>
  <c r="C188" i="35"/>
  <c r="B188" i="35"/>
  <c r="C187" i="35"/>
  <c r="B187" i="35"/>
  <c r="C186" i="35"/>
  <c r="B186" i="35"/>
  <c r="C185" i="35"/>
  <c r="B185" i="35"/>
  <c r="C184" i="35"/>
  <c r="B184" i="35"/>
  <c r="C183" i="35"/>
  <c r="B183" i="35"/>
  <c r="C182" i="35"/>
  <c r="B182" i="35"/>
  <c r="C181" i="35"/>
  <c r="B181" i="35"/>
  <c r="C180" i="35"/>
  <c r="B180" i="35"/>
  <c r="C179" i="35"/>
  <c r="B179" i="35"/>
  <c r="C178" i="35"/>
  <c r="B178" i="35"/>
  <c r="C177" i="35"/>
  <c r="B177" i="35"/>
  <c r="C176" i="35"/>
  <c r="B176" i="35"/>
  <c r="C175" i="35"/>
  <c r="B175" i="35"/>
  <c r="C174" i="35"/>
  <c r="B174" i="35"/>
  <c r="C173" i="35"/>
  <c r="B173" i="35"/>
  <c r="C172" i="35"/>
  <c r="B172" i="35"/>
  <c r="C171" i="35"/>
  <c r="B171" i="35"/>
  <c r="C170" i="35"/>
  <c r="B170" i="35"/>
  <c r="C169" i="35"/>
  <c r="B169" i="35"/>
  <c r="C168" i="35"/>
  <c r="B168" i="35"/>
  <c r="C167" i="35"/>
  <c r="B167" i="35"/>
  <c r="C166" i="35"/>
  <c r="B166" i="35"/>
  <c r="C165" i="35"/>
  <c r="B165" i="35"/>
  <c r="C164" i="35"/>
  <c r="B164" i="35"/>
  <c r="C163" i="35"/>
  <c r="B163" i="35"/>
  <c r="C162" i="35"/>
  <c r="B162" i="35"/>
  <c r="C161" i="35"/>
  <c r="B161" i="35"/>
  <c r="C160" i="35"/>
  <c r="B160" i="35"/>
  <c r="C159" i="35"/>
  <c r="B159" i="35"/>
  <c r="C158" i="35"/>
  <c r="B158" i="35"/>
  <c r="C157" i="35"/>
  <c r="B157" i="35"/>
  <c r="C156" i="35"/>
  <c r="B156" i="35"/>
  <c r="C155" i="35"/>
  <c r="B155" i="35"/>
  <c r="C154" i="35"/>
  <c r="B154" i="35"/>
  <c r="C153" i="35"/>
  <c r="B153" i="35"/>
  <c r="C152" i="35"/>
  <c r="B152" i="35"/>
  <c r="C151" i="35"/>
  <c r="B151" i="35"/>
  <c r="C150" i="35"/>
  <c r="B150" i="35"/>
  <c r="C149" i="35"/>
  <c r="B149" i="35"/>
  <c r="C148" i="35"/>
  <c r="B148" i="35"/>
  <c r="C147" i="35"/>
  <c r="B147" i="35"/>
  <c r="C146" i="35"/>
  <c r="B146" i="35"/>
  <c r="C145" i="35"/>
  <c r="B145" i="35"/>
  <c r="C144" i="35"/>
  <c r="B144" i="35"/>
  <c r="C143" i="35"/>
  <c r="B143" i="35"/>
  <c r="C142" i="35"/>
  <c r="B142" i="35"/>
  <c r="C141" i="35"/>
  <c r="B141" i="35"/>
  <c r="C140" i="35"/>
  <c r="B140" i="35"/>
  <c r="C139" i="35"/>
  <c r="B139" i="35"/>
  <c r="C138" i="35"/>
  <c r="B138" i="35"/>
  <c r="C137" i="35"/>
  <c r="B137" i="35"/>
  <c r="C136" i="35"/>
  <c r="B136" i="35"/>
  <c r="C135" i="35"/>
  <c r="B135" i="35"/>
  <c r="C134" i="35"/>
  <c r="B134" i="35"/>
  <c r="C133" i="35"/>
  <c r="B133" i="35"/>
  <c r="C132" i="35"/>
  <c r="B132" i="35"/>
  <c r="C131" i="35"/>
  <c r="B131" i="35"/>
  <c r="C130" i="35"/>
  <c r="B130" i="35"/>
  <c r="C129" i="35"/>
  <c r="B129" i="35"/>
  <c r="C128" i="35"/>
  <c r="B128" i="35"/>
  <c r="C127" i="35"/>
  <c r="B127" i="35"/>
  <c r="C126" i="35"/>
  <c r="B126" i="35"/>
  <c r="C125" i="35"/>
  <c r="B125" i="35"/>
  <c r="C124" i="35"/>
  <c r="B124" i="35"/>
  <c r="C123" i="35"/>
  <c r="B123" i="35"/>
  <c r="C122" i="35"/>
  <c r="B122" i="35"/>
  <c r="C121" i="35"/>
  <c r="B121" i="35"/>
  <c r="C120" i="35"/>
  <c r="B120" i="35"/>
  <c r="C119" i="35"/>
  <c r="B119" i="35"/>
  <c r="C118" i="35"/>
  <c r="B118" i="35"/>
  <c r="C117" i="35"/>
  <c r="B117" i="35"/>
  <c r="C116" i="35"/>
  <c r="B116" i="35"/>
  <c r="C115" i="35"/>
  <c r="B115" i="35"/>
  <c r="C114" i="35"/>
  <c r="B114" i="35"/>
  <c r="C113" i="35"/>
  <c r="B113" i="35"/>
  <c r="C112" i="35"/>
  <c r="B112" i="35"/>
  <c r="C111" i="35"/>
  <c r="B111" i="35"/>
  <c r="C110" i="35"/>
  <c r="B110" i="35"/>
  <c r="C109" i="35"/>
  <c r="B109" i="35"/>
  <c r="C108" i="35"/>
  <c r="B108" i="35"/>
  <c r="C107" i="35"/>
  <c r="B107" i="35"/>
  <c r="C106" i="35"/>
  <c r="B106" i="35"/>
  <c r="C105" i="35"/>
  <c r="B105" i="35"/>
  <c r="C104" i="35"/>
  <c r="B104" i="35"/>
  <c r="C103" i="35"/>
  <c r="B103" i="35"/>
  <c r="C102" i="35"/>
  <c r="B102" i="35"/>
  <c r="C101" i="35"/>
  <c r="B101" i="35"/>
  <c r="C100" i="35"/>
  <c r="B100" i="35"/>
  <c r="C99" i="35"/>
  <c r="B99" i="35"/>
  <c r="C98" i="35"/>
  <c r="B98" i="35"/>
  <c r="C97" i="35"/>
  <c r="B97" i="35"/>
  <c r="C96" i="35"/>
  <c r="B96" i="35"/>
  <c r="C95" i="35"/>
  <c r="B95" i="35"/>
  <c r="C94" i="35"/>
  <c r="B94" i="35"/>
  <c r="C93" i="35"/>
  <c r="B93" i="35"/>
  <c r="C92" i="35"/>
  <c r="B92" i="35"/>
  <c r="C91" i="35"/>
  <c r="B91" i="35"/>
  <c r="C90" i="35"/>
  <c r="B90" i="35"/>
  <c r="C89" i="35"/>
  <c r="B89" i="35"/>
  <c r="C88" i="35"/>
  <c r="B88" i="35"/>
  <c r="C87" i="35"/>
  <c r="B87" i="35"/>
  <c r="C86" i="35"/>
  <c r="B86" i="35"/>
  <c r="C85" i="35"/>
  <c r="B85" i="35"/>
  <c r="C84" i="35"/>
  <c r="B84" i="35"/>
  <c r="C83" i="35"/>
  <c r="B83" i="35"/>
  <c r="C82" i="35"/>
  <c r="B82" i="35"/>
  <c r="C81" i="35"/>
  <c r="B81" i="35"/>
  <c r="C80" i="35"/>
  <c r="B80" i="35"/>
  <c r="C79" i="35"/>
  <c r="B79" i="35"/>
  <c r="C78" i="35"/>
  <c r="B78" i="35"/>
  <c r="C77" i="35"/>
  <c r="B77" i="35"/>
  <c r="C76" i="35"/>
  <c r="B76" i="35"/>
  <c r="C75" i="35"/>
  <c r="B75" i="35"/>
  <c r="C74" i="35"/>
  <c r="B74" i="35"/>
  <c r="C73" i="35"/>
  <c r="B73" i="35"/>
  <c r="C72" i="35"/>
  <c r="B72" i="35"/>
  <c r="C71" i="35"/>
  <c r="B71" i="35"/>
  <c r="C70" i="35"/>
  <c r="B70" i="35"/>
  <c r="C69" i="35"/>
  <c r="B69" i="35"/>
  <c r="C68" i="35"/>
  <c r="B68" i="35"/>
  <c r="C67" i="35"/>
  <c r="B67" i="35"/>
  <c r="C66" i="35"/>
  <c r="B66" i="35"/>
  <c r="C65" i="35"/>
  <c r="B65" i="35"/>
  <c r="C64" i="35"/>
  <c r="B64" i="35"/>
  <c r="C63" i="35"/>
  <c r="B63" i="35"/>
  <c r="C62" i="35"/>
  <c r="B62" i="35"/>
  <c r="C61" i="35"/>
  <c r="B61" i="35"/>
  <c r="C60" i="35"/>
  <c r="B60" i="35"/>
  <c r="C59" i="35"/>
  <c r="B59" i="35"/>
  <c r="C58" i="35"/>
  <c r="B58" i="35"/>
  <c r="C57" i="35"/>
  <c r="B57" i="35"/>
  <c r="C56" i="35"/>
  <c r="B56" i="35"/>
  <c r="C55" i="35"/>
  <c r="B55" i="35"/>
  <c r="C54" i="35"/>
  <c r="B54" i="35"/>
  <c r="C53" i="35"/>
  <c r="B53" i="35"/>
  <c r="C52" i="35"/>
  <c r="B52" i="35"/>
  <c r="C51" i="35"/>
  <c r="B51" i="35"/>
  <c r="C50" i="35"/>
  <c r="B50" i="35"/>
  <c r="C49" i="35"/>
  <c r="B49" i="35"/>
  <c r="C48" i="35"/>
  <c r="B48" i="35"/>
  <c r="C47" i="35"/>
  <c r="B47" i="35"/>
  <c r="C46" i="35"/>
  <c r="B46" i="35"/>
  <c r="C45" i="35"/>
  <c r="B45" i="35"/>
  <c r="C44" i="35"/>
  <c r="B44" i="35"/>
  <c r="C43" i="35"/>
  <c r="B43" i="35"/>
  <c r="C42" i="35"/>
  <c r="B42" i="35"/>
  <c r="C41" i="35"/>
  <c r="B41" i="35"/>
  <c r="C40" i="35"/>
  <c r="B40" i="35"/>
  <c r="C39" i="35"/>
  <c r="B39" i="35"/>
  <c r="C38" i="35"/>
  <c r="B38" i="35"/>
  <c r="C37" i="35"/>
  <c r="B37" i="35"/>
  <c r="C36" i="35"/>
  <c r="B36" i="35"/>
  <c r="C35" i="35"/>
  <c r="B35" i="35"/>
  <c r="C34" i="35"/>
  <c r="B34" i="35"/>
  <c r="C33" i="35"/>
  <c r="B33" i="35"/>
  <c r="C32" i="35"/>
  <c r="B32" i="35"/>
  <c r="C31" i="35"/>
  <c r="B31" i="35"/>
  <c r="C30" i="35"/>
  <c r="B30" i="35"/>
  <c r="C29" i="35"/>
  <c r="B29" i="35"/>
  <c r="C28" i="35"/>
  <c r="B28" i="35"/>
  <c r="C27" i="35"/>
  <c r="B27" i="35"/>
  <c r="C26" i="35"/>
  <c r="B26" i="35"/>
  <c r="C25" i="35"/>
  <c r="B25" i="35"/>
  <c r="C24" i="35"/>
  <c r="B24" i="35"/>
  <c r="C23" i="35"/>
  <c r="B23" i="35"/>
  <c r="C22" i="35"/>
  <c r="B22" i="35"/>
  <c r="C21" i="35"/>
  <c r="B21" i="35"/>
  <c r="C20" i="35"/>
  <c r="B20" i="35"/>
  <c r="C19" i="35"/>
  <c r="B19" i="35"/>
  <c r="C18" i="35"/>
  <c r="B18" i="35"/>
  <c r="C17" i="35"/>
  <c r="B17" i="35"/>
  <c r="C16" i="35"/>
  <c r="B16" i="35"/>
  <c r="C15" i="35"/>
  <c r="B15" i="35"/>
  <c r="C14" i="35"/>
  <c r="B14" i="35"/>
  <c r="C13" i="35"/>
  <c r="B13" i="35"/>
  <c r="C12" i="35"/>
  <c r="B12" i="35"/>
  <c r="C11" i="35"/>
  <c r="B11" i="35"/>
  <c r="C10" i="35"/>
  <c r="B10" i="35"/>
  <c r="C9" i="35"/>
  <c r="B9" i="35"/>
  <c r="C8" i="35"/>
  <c r="B8" i="35"/>
  <c r="C7" i="35"/>
  <c r="B7" i="35"/>
  <c r="C6" i="35"/>
  <c r="B6" i="35"/>
  <c r="C5" i="35"/>
  <c r="B5" i="35"/>
  <c r="C4" i="35"/>
  <c r="B4" i="35"/>
  <c r="N47" i="58" l="1"/>
  <c r="N22" i="58"/>
  <c r="N21" i="58"/>
  <c r="N13" i="58"/>
  <c r="N12" i="58"/>
  <c r="N20" i="58"/>
  <c r="N16" i="58"/>
  <c r="N11" i="58"/>
  <c r="N23" i="58"/>
  <c r="N14" i="58"/>
  <c r="N48" i="58"/>
  <c r="N46" i="58"/>
  <c r="N45" i="58"/>
  <c r="N44" i="58"/>
  <c r="N43" i="58"/>
  <c r="N42" i="58"/>
  <c r="N41" i="58"/>
  <c r="N8" i="58"/>
  <c r="N10" i="58"/>
  <c r="N40" i="58"/>
  <c r="N49" i="58"/>
  <c r="N39" i="58"/>
  <c r="N37" i="58"/>
  <c r="N36" i="58"/>
  <c r="N35" i="58"/>
  <c r="N34" i="58"/>
  <c r="N33" i="58"/>
  <c r="N7" i="58"/>
  <c r="N50" i="58"/>
  <c r="N32" i="58"/>
  <c r="N31" i="58"/>
  <c r="N6" i="58"/>
  <c r="N30" i="58"/>
  <c r="N29" i="58"/>
  <c r="N28" i="58"/>
  <c r="N26" i="58"/>
  <c r="N25" i="58"/>
  <c r="N24" i="58"/>
  <c r="N38" i="58"/>
  <c r="N17" i="58"/>
  <c r="N19" i="58"/>
  <c r="N18" i="58"/>
  <c r="N15" i="58"/>
  <c r="N5" i="58"/>
  <c r="N9" i="58"/>
  <c r="N27" i="58"/>
  <c r="BA500" i="38" l="1"/>
  <c r="AC500" i="38"/>
  <c r="AG500" i="38" s="1"/>
  <c r="BB500" i="38" s="1"/>
  <c r="R500" i="38"/>
  <c r="Q500" i="38"/>
  <c r="K500" i="38"/>
  <c r="I500" i="38"/>
  <c r="H500" i="38"/>
  <c r="BA499" i="38"/>
  <c r="AC499" i="38"/>
  <c r="AG499" i="38" s="1"/>
  <c r="R499" i="38"/>
  <c r="Q499" i="38"/>
  <c r="K499" i="38"/>
  <c r="I499" i="38"/>
  <c r="H499" i="38"/>
  <c r="BA498" i="38"/>
  <c r="AC498" i="38"/>
  <c r="AG498" i="38" s="1"/>
  <c r="BB498" i="38" s="1"/>
  <c r="R498" i="38"/>
  <c r="Q498" i="38"/>
  <c r="K498" i="38"/>
  <c r="I498" i="38"/>
  <c r="H498" i="38"/>
  <c r="BA497" i="38"/>
  <c r="AC497" i="38"/>
  <c r="AG497" i="38" s="1"/>
  <c r="R497" i="38"/>
  <c r="Q497" i="38"/>
  <c r="K497" i="38"/>
  <c r="I497" i="38"/>
  <c r="H497" i="38"/>
  <c r="BA496" i="38"/>
  <c r="AC496" i="38"/>
  <c r="AG496" i="38" s="1"/>
  <c r="BB496" i="38" s="1"/>
  <c r="R496" i="38"/>
  <c r="Q496" i="38"/>
  <c r="K496" i="38"/>
  <c r="I496" i="38"/>
  <c r="H496" i="38"/>
  <c r="BA495" i="38"/>
  <c r="AC495" i="38"/>
  <c r="AG495" i="38" s="1"/>
  <c r="BB495" i="38" s="1"/>
  <c r="R495" i="38"/>
  <c r="Q495" i="38"/>
  <c r="K495" i="38"/>
  <c r="I495" i="38"/>
  <c r="H495" i="38"/>
  <c r="BA494" i="38"/>
  <c r="AC494" i="38"/>
  <c r="AG494" i="38" s="1"/>
  <c r="BB494" i="38" s="1"/>
  <c r="R494" i="38"/>
  <c r="Q494" i="38"/>
  <c r="K494" i="38"/>
  <c r="I494" i="38"/>
  <c r="H494" i="38"/>
  <c r="BA493" i="38"/>
  <c r="AC493" i="38"/>
  <c r="AG493" i="38" s="1"/>
  <c r="BB493" i="38" s="1"/>
  <c r="R493" i="38"/>
  <c r="Q493" i="38"/>
  <c r="K493" i="38"/>
  <c r="I493" i="38"/>
  <c r="H493" i="38"/>
  <c r="BA492" i="38"/>
  <c r="AC492" i="38"/>
  <c r="AG492" i="38" s="1"/>
  <c r="BB492" i="38" s="1"/>
  <c r="R492" i="38"/>
  <c r="Q492" i="38"/>
  <c r="K492" i="38"/>
  <c r="I492" i="38"/>
  <c r="H492" i="38"/>
  <c r="BA491" i="38"/>
  <c r="AC491" i="38"/>
  <c r="AG491" i="38" s="1"/>
  <c r="BB491" i="38" s="1"/>
  <c r="R491" i="38"/>
  <c r="Q491" i="38"/>
  <c r="K491" i="38"/>
  <c r="I491" i="38"/>
  <c r="H491" i="38"/>
  <c r="BA490" i="38"/>
  <c r="AC490" i="38"/>
  <c r="AG490" i="38" s="1"/>
  <c r="BB490" i="38" s="1"/>
  <c r="R490" i="38"/>
  <c r="Q490" i="38"/>
  <c r="K490" i="38"/>
  <c r="I490" i="38"/>
  <c r="H490" i="38"/>
  <c r="BA489" i="38"/>
  <c r="AC489" i="38"/>
  <c r="AG489" i="38" s="1"/>
  <c r="BB489" i="38" s="1"/>
  <c r="R489" i="38"/>
  <c r="Q489" i="38"/>
  <c r="K489" i="38"/>
  <c r="I489" i="38"/>
  <c r="H489" i="38"/>
  <c r="BA488" i="38"/>
  <c r="AC488" i="38"/>
  <c r="AG488" i="38" s="1"/>
  <c r="BB488" i="38" s="1"/>
  <c r="R488" i="38"/>
  <c r="Q488" i="38"/>
  <c r="K488" i="38"/>
  <c r="I488" i="38"/>
  <c r="H488" i="38"/>
  <c r="BA487" i="38"/>
  <c r="AC487" i="38"/>
  <c r="AG487" i="38" s="1"/>
  <c r="BB487" i="38" s="1"/>
  <c r="R487" i="38"/>
  <c r="Q487" i="38"/>
  <c r="K487" i="38"/>
  <c r="I487" i="38"/>
  <c r="H487" i="38"/>
  <c r="BA486" i="38"/>
  <c r="AC486" i="38"/>
  <c r="AG486" i="38" s="1"/>
  <c r="BB486" i="38" s="1"/>
  <c r="R486" i="38"/>
  <c r="Q486" i="38"/>
  <c r="K486" i="38"/>
  <c r="I486" i="38"/>
  <c r="H486" i="38"/>
  <c r="BA485" i="38"/>
  <c r="AC485" i="38"/>
  <c r="AG485" i="38" s="1"/>
  <c r="BB485" i="38" s="1"/>
  <c r="R485" i="38"/>
  <c r="Q485" i="38"/>
  <c r="K485" i="38"/>
  <c r="I485" i="38"/>
  <c r="H485" i="38"/>
  <c r="BA484" i="38"/>
  <c r="AC484" i="38"/>
  <c r="AG484" i="38" s="1"/>
  <c r="BB484" i="38" s="1"/>
  <c r="R484" i="38"/>
  <c r="Q484" i="38"/>
  <c r="K484" i="38"/>
  <c r="I484" i="38"/>
  <c r="H484" i="38"/>
  <c r="BA483" i="38"/>
  <c r="AC483" i="38"/>
  <c r="AG483" i="38" s="1"/>
  <c r="BB483" i="38" s="1"/>
  <c r="R483" i="38"/>
  <c r="Q483" i="38"/>
  <c r="K483" i="38"/>
  <c r="I483" i="38"/>
  <c r="H483" i="38"/>
  <c r="BA482" i="38"/>
  <c r="AC482" i="38"/>
  <c r="AG482" i="38" s="1"/>
  <c r="BB482" i="38" s="1"/>
  <c r="R482" i="38"/>
  <c r="Q482" i="38"/>
  <c r="K482" i="38"/>
  <c r="I482" i="38"/>
  <c r="H482" i="38"/>
  <c r="BA481" i="38"/>
  <c r="AC481" i="38"/>
  <c r="AG481" i="38" s="1"/>
  <c r="BB481" i="38" s="1"/>
  <c r="R481" i="38"/>
  <c r="Q481" i="38"/>
  <c r="K481" i="38"/>
  <c r="I481" i="38"/>
  <c r="H481" i="38"/>
  <c r="BA480" i="38"/>
  <c r="AC480" i="38"/>
  <c r="AG480" i="38" s="1"/>
  <c r="BB480" i="38" s="1"/>
  <c r="R480" i="38"/>
  <c r="Q480" i="38"/>
  <c r="K480" i="38"/>
  <c r="I480" i="38"/>
  <c r="H480" i="38"/>
  <c r="BA479" i="38"/>
  <c r="AC479" i="38"/>
  <c r="AG479" i="38" s="1"/>
  <c r="BB479" i="38" s="1"/>
  <c r="R479" i="38"/>
  <c r="Q479" i="38"/>
  <c r="K479" i="38"/>
  <c r="I479" i="38"/>
  <c r="H479" i="38"/>
  <c r="BA478" i="38"/>
  <c r="AC478" i="38"/>
  <c r="AG478" i="38" s="1"/>
  <c r="BB478" i="38" s="1"/>
  <c r="R478" i="38"/>
  <c r="Q478" i="38"/>
  <c r="K478" i="38"/>
  <c r="I478" i="38"/>
  <c r="H478" i="38"/>
  <c r="BA477" i="38"/>
  <c r="AC477" i="38"/>
  <c r="AG477" i="38" s="1"/>
  <c r="BB477" i="38" s="1"/>
  <c r="R477" i="38"/>
  <c r="Q477" i="38"/>
  <c r="K477" i="38"/>
  <c r="I477" i="38"/>
  <c r="H477" i="38"/>
  <c r="BA476" i="38"/>
  <c r="AC476" i="38"/>
  <c r="AG476" i="38" s="1"/>
  <c r="BB476" i="38" s="1"/>
  <c r="R476" i="38"/>
  <c r="Q476" i="38"/>
  <c r="K476" i="38"/>
  <c r="I476" i="38"/>
  <c r="H476" i="38"/>
  <c r="BA475" i="38"/>
  <c r="AC475" i="38"/>
  <c r="AG475" i="38" s="1"/>
  <c r="R475" i="38"/>
  <c r="Q475" i="38"/>
  <c r="K475" i="38"/>
  <c r="I475" i="38"/>
  <c r="H475" i="38"/>
  <c r="BA474" i="38"/>
  <c r="AC474" i="38"/>
  <c r="AG474" i="38" s="1"/>
  <c r="BB474" i="38" s="1"/>
  <c r="R474" i="38"/>
  <c r="Q474" i="38"/>
  <c r="K474" i="38"/>
  <c r="I474" i="38"/>
  <c r="H474" i="38"/>
  <c r="BA473" i="38"/>
  <c r="AC473" i="38"/>
  <c r="AG473" i="38" s="1"/>
  <c r="BB473" i="38" s="1"/>
  <c r="R473" i="38"/>
  <c r="Q473" i="38"/>
  <c r="K473" i="38"/>
  <c r="I473" i="38"/>
  <c r="H473" i="38"/>
  <c r="BA472" i="38"/>
  <c r="AC472" i="38"/>
  <c r="AG472" i="38" s="1"/>
  <c r="BB472" i="38" s="1"/>
  <c r="R472" i="38"/>
  <c r="Q472" i="38"/>
  <c r="K472" i="38"/>
  <c r="I472" i="38"/>
  <c r="H472" i="38"/>
  <c r="BA471" i="38"/>
  <c r="AC471" i="38"/>
  <c r="AG471" i="38" s="1"/>
  <c r="BB471" i="38" s="1"/>
  <c r="R471" i="38"/>
  <c r="Q471" i="38"/>
  <c r="K471" i="38"/>
  <c r="I471" i="38"/>
  <c r="H471" i="38"/>
  <c r="BA470" i="38"/>
  <c r="AC470" i="38"/>
  <c r="AG470" i="38" s="1"/>
  <c r="BB470" i="38" s="1"/>
  <c r="R470" i="38"/>
  <c r="Q470" i="38"/>
  <c r="K470" i="38"/>
  <c r="I470" i="38"/>
  <c r="H470" i="38"/>
  <c r="BA469" i="38"/>
  <c r="AC469" i="38"/>
  <c r="AG469" i="38" s="1"/>
  <c r="BB469" i="38" s="1"/>
  <c r="R469" i="38"/>
  <c r="Q469" i="38"/>
  <c r="K469" i="38"/>
  <c r="I469" i="38"/>
  <c r="H469" i="38"/>
  <c r="BA468" i="38"/>
  <c r="AC468" i="38"/>
  <c r="AG468" i="38" s="1"/>
  <c r="BB468" i="38" s="1"/>
  <c r="R468" i="38"/>
  <c r="Q468" i="38"/>
  <c r="K468" i="38"/>
  <c r="I468" i="38"/>
  <c r="H468" i="38"/>
  <c r="BA467" i="38"/>
  <c r="AC467" i="38"/>
  <c r="AG467" i="38" s="1"/>
  <c r="BB467" i="38" s="1"/>
  <c r="R467" i="38"/>
  <c r="Q467" i="38"/>
  <c r="K467" i="38"/>
  <c r="I467" i="38"/>
  <c r="H467" i="38"/>
  <c r="BA466" i="38"/>
  <c r="AC466" i="38"/>
  <c r="AG466" i="38" s="1"/>
  <c r="BB466" i="38" s="1"/>
  <c r="R466" i="38"/>
  <c r="Q466" i="38"/>
  <c r="K466" i="38"/>
  <c r="I466" i="38"/>
  <c r="H466" i="38"/>
  <c r="BA465" i="38"/>
  <c r="AC465" i="38"/>
  <c r="AG465" i="38" s="1"/>
  <c r="BB465" i="38" s="1"/>
  <c r="R465" i="38"/>
  <c r="Q465" i="38"/>
  <c r="K465" i="38"/>
  <c r="I465" i="38"/>
  <c r="H465" i="38"/>
  <c r="BA464" i="38"/>
  <c r="AC464" i="38"/>
  <c r="AG464" i="38" s="1"/>
  <c r="BB464" i="38" s="1"/>
  <c r="R464" i="38"/>
  <c r="Q464" i="38"/>
  <c r="K464" i="38"/>
  <c r="I464" i="38"/>
  <c r="H464" i="38"/>
  <c r="BA463" i="38"/>
  <c r="AC463" i="38"/>
  <c r="AG463" i="38" s="1"/>
  <c r="BB463" i="38" s="1"/>
  <c r="R463" i="38"/>
  <c r="Q463" i="38"/>
  <c r="K463" i="38"/>
  <c r="I463" i="38"/>
  <c r="H463" i="38"/>
  <c r="BA462" i="38"/>
  <c r="AC462" i="38"/>
  <c r="AG462" i="38" s="1"/>
  <c r="R462" i="38"/>
  <c r="Q462" i="38"/>
  <c r="K462" i="38"/>
  <c r="I462" i="38"/>
  <c r="H462" i="38"/>
  <c r="BA461" i="38"/>
  <c r="AC461" i="38"/>
  <c r="AG461" i="38" s="1"/>
  <c r="BB461" i="38" s="1"/>
  <c r="R461" i="38"/>
  <c r="Q461" i="38"/>
  <c r="K461" i="38"/>
  <c r="I461" i="38"/>
  <c r="H461" i="38"/>
  <c r="BA460" i="38"/>
  <c r="AC460" i="38"/>
  <c r="AG460" i="38" s="1"/>
  <c r="BB460" i="38" s="1"/>
  <c r="R460" i="38"/>
  <c r="Q460" i="38"/>
  <c r="K460" i="38"/>
  <c r="I460" i="38"/>
  <c r="H460" i="38"/>
  <c r="BA459" i="38"/>
  <c r="AC459" i="38"/>
  <c r="AG459" i="38" s="1"/>
  <c r="BB459" i="38" s="1"/>
  <c r="R459" i="38"/>
  <c r="Q459" i="38"/>
  <c r="K459" i="38"/>
  <c r="I459" i="38"/>
  <c r="H459" i="38"/>
  <c r="BA458" i="38"/>
  <c r="AC458" i="38"/>
  <c r="AG458" i="38" s="1"/>
  <c r="BB458" i="38" s="1"/>
  <c r="R458" i="38"/>
  <c r="Q458" i="38"/>
  <c r="K458" i="38"/>
  <c r="I458" i="38"/>
  <c r="H458" i="38"/>
  <c r="BA457" i="38"/>
  <c r="AC457" i="38"/>
  <c r="AG457" i="38" s="1"/>
  <c r="BB457" i="38" s="1"/>
  <c r="R457" i="38"/>
  <c r="Q457" i="38"/>
  <c r="K457" i="38"/>
  <c r="I457" i="38"/>
  <c r="H457" i="38"/>
  <c r="BA456" i="38"/>
  <c r="AC456" i="38"/>
  <c r="AG456" i="38" s="1"/>
  <c r="BB456" i="38" s="1"/>
  <c r="R456" i="38"/>
  <c r="Q456" i="38"/>
  <c r="K456" i="38"/>
  <c r="I456" i="38"/>
  <c r="H456" i="38"/>
  <c r="BA455" i="38"/>
  <c r="AC455" i="38"/>
  <c r="AG455" i="38" s="1"/>
  <c r="BB455" i="38" s="1"/>
  <c r="R455" i="38"/>
  <c r="Q455" i="38"/>
  <c r="K455" i="38"/>
  <c r="I455" i="38"/>
  <c r="H455" i="38"/>
  <c r="BA454" i="38"/>
  <c r="AC454" i="38"/>
  <c r="AG454" i="38" s="1"/>
  <c r="BB454" i="38" s="1"/>
  <c r="R454" i="38"/>
  <c r="Q454" i="38"/>
  <c r="K454" i="38"/>
  <c r="I454" i="38"/>
  <c r="H454" i="38"/>
  <c r="BA453" i="38"/>
  <c r="AC453" i="38"/>
  <c r="AG453" i="38" s="1"/>
  <c r="BB453" i="38" s="1"/>
  <c r="R453" i="38"/>
  <c r="Q453" i="38"/>
  <c r="K453" i="38"/>
  <c r="I453" i="38"/>
  <c r="H453" i="38"/>
  <c r="BA452" i="38"/>
  <c r="AC452" i="38"/>
  <c r="AG452" i="38" s="1"/>
  <c r="BB452" i="38" s="1"/>
  <c r="R452" i="38"/>
  <c r="Q452" i="38"/>
  <c r="K452" i="38"/>
  <c r="I452" i="38"/>
  <c r="H452" i="38"/>
  <c r="BA451" i="38"/>
  <c r="AC451" i="38"/>
  <c r="AG451" i="38" s="1"/>
  <c r="BB451" i="38" s="1"/>
  <c r="R451" i="38"/>
  <c r="Q451" i="38"/>
  <c r="K451" i="38"/>
  <c r="I451" i="38"/>
  <c r="H451" i="38"/>
  <c r="BA450" i="38"/>
  <c r="AC450" i="38"/>
  <c r="AG450" i="38" s="1"/>
  <c r="BB450" i="38" s="1"/>
  <c r="R450" i="38"/>
  <c r="Q450" i="38"/>
  <c r="K450" i="38"/>
  <c r="I450" i="38"/>
  <c r="H450" i="38"/>
  <c r="BA449" i="38"/>
  <c r="AC449" i="38"/>
  <c r="AG449" i="38" s="1"/>
  <c r="BB449" i="38" s="1"/>
  <c r="R449" i="38"/>
  <c r="Q449" i="38"/>
  <c r="K449" i="38"/>
  <c r="I449" i="38"/>
  <c r="H449" i="38"/>
  <c r="BA448" i="38"/>
  <c r="AC448" i="38"/>
  <c r="AG448" i="38" s="1"/>
  <c r="BB448" i="38" s="1"/>
  <c r="R448" i="38"/>
  <c r="Q448" i="38"/>
  <c r="K448" i="38"/>
  <c r="I448" i="38"/>
  <c r="H448" i="38"/>
  <c r="BA447" i="38"/>
  <c r="AC447" i="38"/>
  <c r="AG447" i="38" s="1"/>
  <c r="BB447" i="38" s="1"/>
  <c r="R447" i="38"/>
  <c r="Q447" i="38"/>
  <c r="K447" i="38"/>
  <c r="I447" i="38"/>
  <c r="H447" i="38"/>
  <c r="BA446" i="38"/>
  <c r="AC446" i="38"/>
  <c r="AG446" i="38" s="1"/>
  <c r="R446" i="38"/>
  <c r="Q446" i="38"/>
  <c r="K446" i="38"/>
  <c r="I446" i="38"/>
  <c r="H446" i="38"/>
  <c r="BA445" i="38"/>
  <c r="AC445" i="38"/>
  <c r="AG445" i="38" s="1"/>
  <c r="BB445" i="38" s="1"/>
  <c r="R445" i="38"/>
  <c r="Q445" i="38"/>
  <c r="K445" i="38"/>
  <c r="I445" i="38"/>
  <c r="H445" i="38"/>
  <c r="BA444" i="38"/>
  <c r="AC444" i="38"/>
  <c r="AG444" i="38" s="1"/>
  <c r="BB444" i="38" s="1"/>
  <c r="R444" i="38"/>
  <c r="Q444" i="38"/>
  <c r="K444" i="38"/>
  <c r="I444" i="38"/>
  <c r="H444" i="38"/>
  <c r="BA443" i="38"/>
  <c r="AC443" i="38"/>
  <c r="AG443" i="38" s="1"/>
  <c r="BB443" i="38" s="1"/>
  <c r="R443" i="38"/>
  <c r="Q443" i="38"/>
  <c r="K443" i="38"/>
  <c r="I443" i="38"/>
  <c r="H443" i="38"/>
  <c r="BA442" i="38"/>
  <c r="AC442" i="38"/>
  <c r="AG442" i="38" s="1"/>
  <c r="BB442" i="38" s="1"/>
  <c r="R442" i="38"/>
  <c r="Q442" i="38"/>
  <c r="K442" i="38"/>
  <c r="I442" i="38"/>
  <c r="H442" i="38"/>
  <c r="BA441" i="38"/>
  <c r="AC441" i="38"/>
  <c r="AG441" i="38" s="1"/>
  <c r="BB441" i="38" s="1"/>
  <c r="R441" i="38"/>
  <c r="Q441" i="38"/>
  <c r="K441" i="38"/>
  <c r="I441" i="38"/>
  <c r="H441" i="38"/>
  <c r="BA440" i="38"/>
  <c r="AC440" i="38"/>
  <c r="AG440" i="38" s="1"/>
  <c r="BB440" i="38" s="1"/>
  <c r="R440" i="38"/>
  <c r="Q440" i="38"/>
  <c r="K440" i="38"/>
  <c r="I440" i="38"/>
  <c r="H440" i="38"/>
  <c r="BA439" i="38"/>
  <c r="AC439" i="38"/>
  <c r="AG439" i="38" s="1"/>
  <c r="BB439" i="38" s="1"/>
  <c r="R439" i="38"/>
  <c r="Q439" i="38"/>
  <c r="K439" i="38"/>
  <c r="I439" i="38"/>
  <c r="H439" i="38"/>
  <c r="BA438" i="38"/>
  <c r="AC438" i="38"/>
  <c r="AG438" i="38" s="1"/>
  <c r="BB438" i="38" s="1"/>
  <c r="R438" i="38"/>
  <c r="Q438" i="38"/>
  <c r="K438" i="38"/>
  <c r="I438" i="38"/>
  <c r="H438" i="38"/>
  <c r="BA437" i="38"/>
  <c r="AC437" i="38"/>
  <c r="AG437" i="38" s="1"/>
  <c r="BB437" i="38" s="1"/>
  <c r="R437" i="38"/>
  <c r="Q437" i="38"/>
  <c r="K437" i="38"/>
  <c r="I437" i="38"/>
  <c r="H437" i="38"/>
  <c r="BA436" i="38"/>
  <c r="AC436" i="38"/>
  <c r="AG436" i="38" s="1"/>
  <c r="BB436" i="38" s="1"/>
  <c r="R436" i="38"/>
  <c r="Q436" i="38"/>
  <c r="K436" i="38"/>
  <c r="I436" i="38"/>
  <c r="H436" i="38"/>
  <c r="BA435" i="38"/>
  <c r="AC435" i="38"/>
  <c r="AG435" i="38" s="1"/>
  <c r="BB435" i="38" s="1"/>
  <c r="R435" i="38"/>
  <c r="Q435" i="38"/>
  <c r="K435" i="38"/>
  <c r="I435" i="38"/>
  <c r="H435" i="38"/>
  <c r="BA434" i="38"/>
  <c r="AC434" i="38"/>
  <c r="AG434" i="38" s="1"/>
  <c r="BB434" i="38" s="1"/>
  <c r="R434" i="38"/>
  <c r="Q434" i="38"/>
  <c r="K434" i="38"/>
  <c r="I434" i="38"/>
  <c r="H434" i="38"/>
  <c r="BA433" i="38"/>
  <c r="AC433" i="38"/>
  <c r="AG433" i="38" s="1"/>
  <c r="BB433" i="38" s="1"/>
  <c r="R433" i="38"/>
  <c r="Q433" i="38"/>
  <c r="K433" i="38"/>
  <c r="I433" i="38"/>
  <c r="H433" i="38"/>
  <c r="BA432" i="38"/>
  <c r="AC432" i="38"/>
  <c r="AG432" i="38" s="1"/>
  <c r="BB432" i="38" s="1"/>
  <c r="R432" i="38"/>
  <c r="Q432" i="38"/>
  <c r="K432" i="38"/>
  <c r="I432" i="38"/>
  <c r="H432" i="38"/>
  <c r="BA431" i="38"/>
  <c r="AC431" i="38"/>
  <c r="AG431" i="38" s="1"/>
  <c r="BB431" i="38" s="1"/>
  <c r="R431" i="38"/>
  <c r="Q431" i="38"/>
  <c r="K431" i="38"/>
  <c r="I431" i="38"/>
  <c r="H431" i="38"/>
  <c r="BA430" i="38"/>
  <c r="AC430" i="38"/>
  <c r="AG430" i="38" s="1"/>
  <c r="BB430" i="38" s="1"/>
  <c r="R430" i="38"/>
  <c r="Q430" i="38"/>
  <c r="K430" i="38"/>
  <c r="I430" i="38"/>
  <c r="H430" i="38"/>
  <c r="BA429" i="38"/>
  <c r="AC429" i="38"/>
  <c r="AG429" i="38" s="1"/>
  <c r="BB429" i="38" s="1"/>
  <c r="R429" i="38"/>
  <c r="Q429" i="38"/>
  <c r="K429" i="38"/>
  <c r="I429" i="38"/>
  <c r="H429" i="38"/>
  <c r="BA428" i="38"/>
  <c r="AC428" i="38"/>
  <c r="AG428" i="38" s="1"/>
  <c r="BB428" i="38" s="1"/>
  <c r="R428" i="38"/>
  <c r="Q428" i="38"/>
  <c r="K428" i="38"/>
  <c r="I428" i="38"/>
  <c r="H428" i="38"/>
  <c r="BA427" i="38"/>
  <c r="AC427" i="38"/>
  <c r="AG427" i="38" s="1"/>
  <c r="BB427" i="38" s="1"/>
  <c r="R427" i="38"/>
  <c r="Q427" i="38"/>
  <c r="K427" i="38"/>
  <c r="I427" i="38"/>
  <c r="H427" i="38"/>
  <c r="BA426" i="38"/>
  <c r="AC426" i="38"/>
  <c r="AG426" i="38" s="1"/>
  <c r="BB426" i="38" s="1"/>
  <c r="R426" i="38"/>
  <c r="Q426" i="38"/>
  <c r="K426" i="38"/>
  <c r="I426" i="38"/>
  <c r="H426" i="38"/>
  <c r="BA425" i="38"/>
  <c r="AC425" i="38"/>
  <c r="AG425" i="38" s="1"/>
  <c r="BB425" i="38" s="1"/>
  <c r="R425" i="38"/>
  <c r="Q425" i="38"/>
  <c r="K425" i="38"/>
  <c r="I425" i="38"/>
  <c r="H425" i="38"/>
  <c r="BA424" i="38"/>
  <c r="AC424" i="38"/>
  <c r="AG424" i="38" s="1"/>
  <c r="BB424" i="38" s="1"/>
  <c r="R424" i="38"/>
  <c r="Q424" i="38"/>
  <c r="K424" i="38"/>
  <c r="I424" i="38"/>
  <c r="H424" i="38"/>
  <c r="BA423" i="38"/>
  <c r="AC423" i="38"/>
  <c r="AG423" i="38" s="1"/>
  <c r="BB423" i="38" s="1"/>
  <c r="R423" i="38"/>
  <c r="Q423" i="38"/>
  <c r="K423" i="38"/>
  <c r="I423" i="38"/>
  <c r="H423" i="38"/>
  <c r="BA422" i="38"/>
  <c r="AC422" i="38"/>
  <c r="AG422" i="38" s="1"/>
  <c r="BB422" i="38" s="1"/>
  <c r="R422" i="38"/>
  <c r="Q422" i="38"/>
  <c r="K422" i="38"/>
  <c r="I422" i="38"/>
  <c r="H422" i="38"/>
  <c r="BA421" i="38"/>
  <c r="AC421" i="38"/>
  <c r="AG421" i="38" s="1"/>
  <c r="BB421" i="38" s="1"/>
  <c r="R421" i="38"/>
  <c r="Q421" i="38"/>
  <c r="K421" i="38"/>
  <c r="I421" i="38"/>
  <c r="H421" i="38"/>
  <c r="BA420" i="38"/>
  <c r="AC420" i="38"/>
  <c r="AG420" i="38" s="1"/>
  <c r="BB420" i="38" s="1"/>
  <c r="R420" i="38"/>
  <c r="Q420" i="38"/>
  <c r="K420" i="38"/>
  <c r="I420" i="38"/>
  <c r="H420" i="38"/>
  <c r="BA419" i="38"/>
  <c r="AC419" i="38"/>
  <c r="AG419" i="38" s="1"/>
  <c r="BB419" i="38" s="1"/>
  <c r="R419" i="38"/>
  <c r="Q419" i="38"/>
  <c r="K419" i="38"/>
  <c r="I419" i="38"/>
  <c r="H419" i="38"/>
  <c r="BA418" i="38"/>
  <c r="AC418" i="38"/>
  <c r="AG418" i="38" s="1"/>
  <c r="BB418" i="38" s="1"/>
  <c r="R418" i="38"/>
  <c r="Q418" i="38"/>
  <c r="K418" i="38"/>
  <c r="I418" i="38"/>
  <c r="H418" i="38"/>
  <c r="BA417" i="38"/>
  <c r="AC417" i="38"/>
  <c r="AG417" i="38" s="1"/>
  <c r="BB417" i="38" s="1"/>
  <c r="R417" i="38"/>
  <c r="Q417" i="38"/>
  <c r="K417" i="38"/>
  <c r="I417" i="38"/>
  <c r="H417" i="38"/>
  <c r="BA416" i="38"/>
  <c r="AC416" i="38"/>
  <c r="AG416" i="38" s="1"/>
  <c r="BB416" i="38" s="1"/>
  <c r="R416" i="38"/>
  <c r="Q416" i="38"/>
  <c r="K416" i="38"/>
  <c r="I416" i="38"/>
  <c r="H416" i="38"/>
  <c r="BA415" i="38"/>
  <c r="AC415" i="38"/>
  <c r="AG415" i="38" s="1"/>
  <c r="BB415" i="38" s="1"/>
  <c r="R415" i="38"/>
  <c r="Q415" i="38"/>
  <c r="K415" i="38"/>
  <c r="I415" i="38"/>
  <c r="H415" i="38"/>
  <c r="BA414" i="38"/>
  <c r="AC414" i="38"/>
  <c r="AG414" i="38" s="1"/>
  <c r="BB414" i="38" s="1"/>
  <c r="R414" i="38"/>
  <c r="Q414" i="38"/>
  <c r="K414" i="38"/>
  <c r="I414" i="38"/>
  <c r="H414" i="38"/>
  <c r="BA413" i="38"/>
  <c r="AC413" i="38"/>
  <c r="AG413" i="38" s="1"/>
  <c r="BB413" i="38" s="1"/>
  <c r="R413" i="38"/>
  <c r="Q413" i="38"/>
  <c r="K413" i="38"/>
  <c r="I413" i="38"/>
  <c r="H413" i="38"/>
  <c r="BA412" i="38"/>
  <c r="AC412" i="38"/>
  <c r="AG412" i="38" s="1"/>
  <c r="BB412" i="38" s="1"/>
  <c r="R412" i="38"/>
  <c r="Q412" i="38"/>
  <c r="K412" i="38"/>
  <c r="I412" i="38"/>
  <c r="H412" i="38"/>
  <c r="BA411" i="38"/>
  <c r="AC411" i="38"/>
  <c r="AG411" i="38" s="1"/>
  <c r="BB411" i="38" s="1"/>
  <c r="R411" i="38"/>
  <c r="Q411" i="38"/>
  <c r="K411" i="38"/>
  <c r="I411" i="38"/>
  <c r="H411" i="38"/>
  <c r="BA410" i="38"/>
  <c r="AC410" i="38"/>
  <c r="AG410" i="38" s="1"/>
  <c r="BB410" i="38" s="1"/>
  <c r="R410" i="38"/>
  <c r="Q410" i="38"/>
  <c r="K410" i="38"/>
  <c r="I410" i="38"/>
  <c r="H410" i="38"/>
  <c r="BA409" i="38"/>
  <c r="AC409" i="38"/>
  <c r="AG409" i="38" s="1"/>
  <c r="BB409" i="38" s="1"/>
  <c r="R409" i="38"/>
  <c r="Q409" i="38"/>
  <c r="K409" i="38"/>
  <c r="I409" i="38"/>
  <c r="H409" i="38"/>
  <c r="BA408" i="38"/>
  <c r="AC408" i="38"/>
  <c r="AG408" i="38" s="1"/>
  <c r="BB408" i="38" s="1"/>
  <c r="R408" i="38"/>
  <c r="Q408" i="38"/>
  <c r="K408" i="38"/>
  <c r="I408" i="38"/>
  <c r="H408" i="38"/>
  <c r="BA407" i="38"/>
  <c r="AC407" i="38"/>
  <c r="AG407" i="38" s="1"/>
  <c r="BB407" i="38" s="1"/>
  <c r="R407" i="38"/>
  <c r="Q407" i="38"/>
  <c r="K407" i="38"/>
  <c r="I407" i="38"/>
  <c r="H407" i="38"/>
  <c r="BA406" i="38"/>
  <c r="AC406" i="38"/>
  <c r="AG406" i="38" s="1"/>
  <c r="BB406" i="38" s="1"/>
  <c r="R406" i="38"/>
  <c r="Q406" i="38"/>
  <c r="K406" i="38"/>
  <c r="I406" i="38"/>
  <c r="H406" i="38"/>
  <c r="BA405" i="38"/>
  <c r="AC405" i="38"/>
  <c r="AG405" i="38" s="1"/>
  <c r="BB405" i="38" s="1"/>
  <c r="R405" i="38"/>
  <c r="Q405" i="38"/>
  <c r="K405" i="38"/>
  <c r="I405" i="38"/>
  <c r="H405" i="38"/>
  <c r="BA404" i="38"/>
  <c r="AC404" i="38"/>
  <c r="AG404" i="38" s="1"/>
  <c r="BB404" i="38" s="1"/>
  <c r="R404" i="38"/>
  <c r="Q404" i="38"/>
  <c r="K404" i="38"/>
  <c r="I404" i="38"/>
  <c r="H404" i="38"/>
  <c r="BA403" i="38"/>
  <c r="AC403" i="38"/>
  <c r="AG403" i="38" s="1"/>
  <c r="BB403" i="38" s="1"/>
  <c r="R403" i="38"/>
  <c r="Q403" i="38"/>
  <c r="K403" i="38"/>
  <c r="I403" i="38"/>
  <c r="H403" i="38"/>
  <c r="BA402" i="38"/>
  <c r="AC402" i="38"/>
  <c r="AG402" i="38" s="1"/>
  <c r="BB402" i="38" s="1"/>
  <c r="R402" i="38"/>
  <c r="Q402" i="38"/>
  <c r="K402" i="38"/>
  <c r="I402" i="38"/>
  <c r="H402" i="38"/>
  <c r="BA401" i="38"/>
  <c r="AC401" i="38"/>
  <c r="AG401" i="38" s="1"/>
  <c r="BB401" i="38" s="1"/>
  <c r="R401" i="38"/>
  <c r="Q401" i="38"/>
  <c r="K401" i="38"/>
  <c r="I401" i="38"/>
  <c r="H401" i="38"/>
  <c r="BA400" i="38"/>
  <c r="AC400" i="38"/>
  <c r="AG400" i="38" s="1"/>
  <c r="BB400" i="38" s="1"/>
  <c r="R400" i="38"/>
  <c r="Q400" i="38"/>
  <c r="K400" i="38"/>
  <c r="I400" i="38"/>
  <c r="H400" i="38"/>
  <c r="BA399" i="38"/>
  <c r="AC399" i="38"/>
  <c r="AG399" i="38" s="1"/>
  <c r="BB399" i="38" s="1"/>
  <c r="R399" i="38"/>
  <c r="Q399" i="38"/>
  <c r="K399" i="38"/>
  <c r="I399" i="38"/>
  <c r="H399" i="38"/>
  <c r="BA398" i="38"/>
  <c r="AC398" i="38"/>
  <c r="AG398" i="38" s="1"/>
  <c r="BB398" i="38" s="1"/>
  <c r="R398" i="38"/>
  <c r="Q398" i="38"/>
  <c r="K398" i="38"/>
  <c r="I398" i="38"/>
  <c r="H398" i="38"/>
  <c r="BA397" i="38"/>
  <c r="AC397" i="38"/>
  <c r="AG397" i="38" s="1"/>
  <c r="BB397" i="38" s="1"/>
  <c r="R397" i="38"/>
  <c r="Q397" i="38"/>
  <c r="K397" i="38"/>
  <c r="I397" i="38"/>
  <c r="H397" i="38"/>
  <c r="BA396" i="38"/>
  <c r="AC396" i="38"/>
  <c r="AG396" i="38" s="1"/>
  <c r="BB396" i="38" s="1"/>
  <c r="R396" i="38"/>
  <c r="Q396" i="38"/>
  <c r="K396" i="38"/>
  <c r="I396" i="38"/>
  <c r="H396" i="38"/>
  <c r="BA395" i="38"/>
  <c r="AC395" i="38"/>
  <c r="AG395" i="38" s="1"/>
  <c r="BB395" i="38" s="1"/>
  <c r="R395" i="38"/>
  <c r="Q395" i="38"/>
  <c r="K395" i="38"/>
  <c r="I395" i="38"/>
  <c r="H395" i="38"/>
  <c r="BA394" i="38"/>
  <c r="AC394" i="38"/>
  <c r="AG394" i="38" s="1"/>
  <c r="BB394" i="38" s="1"/>
  <c r="R394" i="38"/>
  <c r="Q394" i="38"/>
  <c r="K394" i="38"/>
  <c r="I394" i="38"/>
  <c r="H394" i="38"/>
  <c r="BA393" i="38"/>
  <c r="AC393" i="38"/>
  <c r="AG393" i="38" s="1"/>
  <c r="BB393" i="38" s="1"/>
  <c r="R393" i="38"/>
  <c r="Q393" i="38"/>
  <c r="K393" i="38"/>
  <c r="I393" i="38"/>
  <c r="H393" i="38"/>
  <c r="BA392" i="38"/>
  <c r="AC392" i="38"/>
  <c r="AG392" i="38" s="1"/>
  <c r="BB392" i="38" s="1"/>
  <c r="R392" i="38"/>
  <c r="Q392" i="38"/>
  <c r="K392" i="38"/>
  <c r="I392" i="38"/>
  <c r="H392" i="38"/>
  <c r="BA391" i="38"/>
  <c r="AC391" i="38"/>
  <c r="AG391" i="38" s="1"/>
  <c r="BB391" i="38" s="1"/>
  <c r="R391" i="38"/>
  <c r="Q391" i="38"/>
  <c r="K391" i="38"/>
  <c r="I391" i="38"/>
  <c r="H391" i="38"/>
  <c r="BA390" i="38"/>
  <c r="AC390" i="38"/>
  <c r="AG390" i="38" s="1"/>
  <c r="BB390" i="38" s="1"/>
  <c r="R390" i="38"/>
  <c r="Q390" i="38"/>
  <c r="K390" i="38"/>
  <c r="I390" i="38"/>
  <c r="H390" i="38"/>
  <c r="BA389" i="38"/>
  <c r="AC389" i="38"/>
  <c r="AG389" i="38" s="1"/>
  <c r="BB389" i="38" s="1"/>
  <c r="R389" i="38"/>
  <c r="Q389" i="38"/>
  <c r="K389" i="38"/>
  <c r="I389" i="38"/>
  <c r="H389" i="38"/>
  <c r="BA388" i="38"/>
  <c r="AC388" i="38"/>
  <c r="AG388" i="38" s="1"/>
  <c r="BB388" i="38" s="1"/>
  <c r="R388" i="38"/>
  <c r="Q388" i="38"/>
  <c r="K388" i="38"/>
  <c r="I388" i="38"/>
  <c r="H388" i="38"/>
  <c r="BA387" i="38"/>
  <c r="AC387" i="38"/>
  <c r="AG387" i="38" s="1"/>
  <c r="BB387" i="38" s="1"/>
  <c r="R387" i="38"/>
  <c r="Q387" i="38"/>
  <c r="K387" i="38"/>
  <c r="I387" i="38"/>
  <c r="H387" i="38"/>
  <c r="BA386" i="38"/>
  <c r="AC386" i="38"/>
  <c r="AG386" i="38" s="1"/>
  <c r="BB386" i="38" s="1"/>
  <c r="R386" i="38"/>
  <c r="Q386" i="38"/>
  <c r="K386" i="38"/>
  <c r="I386" i="38"/>
  <c r="H386" i="38"/>
  <c r="BA385" i="38"/>
  <c r="AC385" i="38"/>
  <c r="AG385" i="38" s="1"/>
  <c r="R385" i="38"/>
  <c r="Q385" i="38"/>
  <c r="K385" i="38"/>
  <c r="I385" i="38"/>
  <c r="H385" i="38"/>
  <c r="BA384" i="38"/>
  <c r="AC384" i="38"/>
  <c r="AG384" i="38" s="1"/>
  <c r="BB384" i="38" s="1"/>
  <c r="R384" i="38"/>
  <c r="Q384" i="38"/>
  <c r="K384" i="38"/>
  <c r="I384" i="38"/>
  <c r="H384" i="38"/>
  <c r="BA383" i="38"/>
  <c r="AC383" i="38"/>
  <c r="AG383" i="38" s="1"/>
  <c r="BB383" i="38" s="1"/>
  <c r="R383" i="38"/>
  <c r="Q383" i="38"/>
  <c r="K383" i="38"/>
  <c r="I383" i="38"/>
  <c r="H383" i="38"/>
  <c r="BA382" i="38"/>
  <c r="AC382" i="38"/>
  <c r="AG382" i="38" s="1"/>
  <c r="BB382" i="38" s="1"/>
  <c r="R382" i="38"/>
  <c r="Q382" i="38"/>
  <c r="K382" i="38"/>
  <c r="I382" i="38"/>
  <c r="H382" i="38"/>
  <c r="BA381" i="38"/>
  <c r="AC381" i="38"/>
  <c r="AG381" i="38" s="1"/>
  <c r="BB381" i="38" s="1"/>
  <c r="R381" i="38"/>
  <c r="Q381" i="38"/>
  <c r="K381" i="38"/>
  <c r="I381" i="38"/>
  <c r="H381" i="38"/>
  <c r="BA380" i="38"/>
  <c r="AC380" i="38"/>
  <c r="AG380" i="38" s="1"/>
  <c r="BB380" i="38" s="1"/>
  <c r="R380" i="38"/>
  <c r="Q380" i="38"/>
  <c r="K380" i="38"/>
  <c r="I380" i="38"/>
  <c r="H380" i="38"/>
  <c r="BA379" i="38"/>
  <c r="AC379" i="38"/>
  <c r="AG379" i="38" s="1"/>
  <c r="BB379" i="38" s="1"/>
  <c r="R379" i="38"/>
  <c r="Q379" i="38"/>
  <c r="K379" i="38"/>
  <c r="I379" i="38"/>
  <c r="H379" i="38"/>
  <c r="BA378" i="38"/>
  <c r="AC378" i="38"/>
  <c r="AG378" i="38" s="1"/>
  <c r="BB378" i="38" s="1"/>
  <c r="R378" i="38"/>
  <c r="Q378" i="38"/>
  <c r="K378" i="38"/>
  <c r="I378" i="38"/>
  <c r="H378" i="38"/>
  <c r="BA377" i="38"/>
  <c r="AC377" i="38"/>
  <c r="AG377" i="38" s="1"/>
  <c r="BB377" i="38" s="1"/>
  <c r="R377" i="38"/>
  <c r="Q377" i="38"/>
  <c r="K377" i="38"/>
  <c r="I377" i="38"/>
  <c r="H377" i="38"/>
  <c r="BA376" i="38"/>
  <c r="AC376" i="38"/>
  <c r="AG376" i="38" s="1"/>
  <c r="BB376" i="38" s="1"/>
  <c r="R376" i="38"/>
  <c r="Q376" i="38"/>
  <c r="K376" i="38"/>
  <c r="I376" i="38"/>
  <c r="H376" i="38"/>
  <c r="BA375" i="38"/>
  <c r="AC375" i="38"/>
  <c r="AG375" i="38" s="1"/>
  <c r="BB375" i="38" s="1"/>
  <c r="R375" i="38"/>
  <c r="Q375" i="38"/>
  <c r="K375" i="38"/>
  <c r="I375" i="38"/>
  <c r="H375" i="38"/>
  <c r="BA374" i="38"/>
  <c r="AC374" i="38"/>
  <c r="AG374" i="38" s="1"/>
  <c r="BB374" i="38" s="1"/>
  <c r="R374" i="38"/>
  <c r="Q374" i="38"/>
  <c r="K374" i="38"/>
  <c r="I374" i="38"/>
  <c r="H374" i="38"/>
  <c r="BA373" i="38"/>
  <c r="AC373" i="38"/>
  <c r="AG373" i="38" s="1"/>
  <c r="BB373" i="38" s="1"/>
  <c r="R373" i="38"/>
  <c r="Q373" i="38"/>
  <c r="K373" i="38"/>
  <c r="I373" i="38"/>
  <c r="H373" i="38"/>
  <c r="BA372" i="38"/>
  <c r="AC372" i="38"/>
  <c r="AG372" i="38" s="1"/>
  <c r="BB372" i="38" s="1"/>
  <c r="R372" i="38"/>
  <c r="Q372" i="38"/>
  <c r="K372" i="38"/>
  <c r="I372" i="38"/>
  <c r="H372" i="38"/>
  <c r="BA371" i="38"/>
  <c r="AC371" i="38"/>
  <c r="AG371" i="38" s="1"/>
  <c r="BB371" i="38" s="1"/>
  <c r="R371" i="38"/>
  <c r="Q371" i="38"/>
  <c r="K371" i="38"/>
  <c r="I371" i="38"/>
  <c r="H371" i="38"/>
  <c r="BA370" i="38"/>
  <c r="AC370" i="38"/>
  <c r="AG370" i="38" s="1"/>
  <c r="BB370" i="38" s="1"/>
  <c r="R370" i="38"/>
  <c r="Q370" i="38"/>
  <c r="K370" i="38"/>
  <c r="I370" i="38"/>
  <c r="H370" i="38"/>
  <c r="BA369" i="38"/>
  <c r="AC369" i="38"/>
  <c r="AG369" i="38" s="1"/>
  <c r="BB369" i="38" s="1"/>
  <c r="R369" i="38"/>
  <c r="Q369" i="38"/>
  <c r="K369" i="38"/>
  <c r="I369" i="38"/>
  <c r="H369" i="38"/>
  <c r="BA368" i="38"/>
  <c r="AC368" i="38"/>
  <c r="AG368" i="38" s="1"/>
  <c r="BB368" i="38" s="1"/>
  <c r="R368" i="38"/>
  <c r="Q368" i="38"/>
  <c r="K368" i="38"/>
  <c r="I368" i="38"/>
  <c r="H368" i="38"/>
  <c r="BA367" i="38"/>
  <c r="AC367" i="38"/>
  <c r="AG367" i="38" s="1"/>
  <c r="BB367" i="38" s="1"/>
  <c r="R367" i="38"/>
  <c r="Q367" i="38"/>
  <c r="K367" i="38"/>
  <c r="I367" i="38"/>
  <c r="H367" i="38"/>
  <c r="BA366" i="38"/>
  <c r="AC366" i="38"/>
  <c r="AG366" i="38" s="1"/>
  <c r="BB366" i="38" s="1"/>
  <c r="R366" i="38"/>
  <c r="Q366" i="38"/>
  <c r="K366" i="38"/>
  <c r="I366" i="38"/>
  <c r="H366" i="38"/>
  <c r="BA365" i="38"/>
  <c r="AC365" i="38"/>
  <c r="AG365" i="38" s="1"/>
  <c r="BB365" i="38" s="1"/>
  <c r="R365" i="38"/>
  <c r="Q365" i="38"/>
  <c r="K365" i="38"/>
  <c r="I365" i="38"/>
  <c r="H365" i="38"/>
  <c r="BA364" i="38"/>
  <c r="AC364" i="38"/>
  <c r="AG364" i="38" s="1"/>
  <c r="BB364" i="38" s="1"/>
  <c r="R364" i="38"/>
  <c r="Q364" i="38"/>
  <c r="K364" i="38"/>
  <c r="I364" i="38"/>
  <c r="H364" i="38"/>
  <c r="BA363" i="38"/>
  <c r="AC363" i="38"/>
  <c r="AG363" i="38" s="1"/>
  <c r="BB363" i="38" s="1"/>
  <c r="R363" i="38"/>
  <c r="Q363" i="38"/>
  <c r="K363" i="38"/>
  <c r="I363" i="38"/>
  <c r="H363" i="38"/>
  <c r="BA362" i="38"/>
  <c r="AC362" i="38"/>
  <c r="AG362" i="38" s="1"/>
  <c r="BB362" i="38" s="1"/>
  <c r="R362" i="38"/>
  <c r="Q362" i="38"/>
  <c r="K362" i="38"/>
  <c r="I362" i="38"/>
  <c r="H362" i="38"/>
  <c r="BA361" i="38"/>
  <c r="AC361" i="38"/>
  <c r="AG361" i="38" s="1"/>
  <c r="BB361" i="38" s="1"/>
  <c r="R361" i="38"/>
  <c r="Q361" i="38"/>
  <c r="K361" i="38"/>
  <c r="I361" i="38"/>
  <c r="H361" i="38"/>
  <c r="BA360" i="38"/>
  <c r="AC360" i="38"/>
  <c r="AG360" i="38" s="1"/>
  <c r="BB360" i="38" s="1"/>
  <c r="R360" i="38"/>
  <c r="Q360" i="38"/>
  <c r="K360" i="38"/>
  <c r="I360" i="38"/>
  <c r="H360" i="38"/>
  <c r="BA359" i="38"/>
  <c r="AC359" i="38"/>
  <c r="AG359" i="38" s="1"/>
  <c r="BB359" i="38" s="1"/>
  <c r="R359" i="38"/>
  <c r="Q359" i="38"/>
  <c r="K359" i="38"/>
  <c r="I359" i="38"/>
  <c r="H359" i="38"/>
  <c r="BA358" i="38"/>
  <c r="AC358" i="38"/>
  <c r="AG358" i="38" s="1"/>
  <c r="BB358" i="38" s="1"/>
  <c r="R358" i="38"/>
  <c r="Q358" i="38"/>
  <c r="K358" i="38"/>
  <c r="I358" i="38"/>
  <c r="H358" i="38"/>
  <c r="BA357" i="38"/>
  <c r="AC357" i="38"/>
  <c r="AG357" i="38" s="1"/>
  <c r="BB357" i="38" s="1"/>
  <c r="R357" i="38"/>
  <c r="Q357" i="38"/>
  <c r="K357" i="38"/>
  <c r="I357" i="38"/>
  <c r="H357" i="38"/>
  <c r="BA356" i="38"/>
  <c r="AC356" i="38"/>
  <c r="AG356" i="38" s="1"/>
  <c r="BB356" i="38" s="1"/>
  <c r="R356" i="38"/>
  <c r="Q356" i="38"/>
  <c r="K356" i="38"/>
  <c r="I356" i="38"/>
  <c r="H356" i="38"/>
  <c r="BA355" i="38"/>
  <c r="AC355" i="38"/>
  <c r="AG355" i="38" s="1"/>
  <c r="BB355" i="38" s="1"/>
  <c r="R355" i="38"/>
  <c r="Q355" i="38"/>
  <c r="K355" i="38"/>
  <c r="I355" i="38"/>
  <c r="H355" i="38"/>
  <c r="BA354" i="38"/>
  <c r="AC354" i="38"/>
  <c r="AG354" i="38" s="1"/>
  <c r="BB354" i="38" s="1"/>
  <c r="R354" i="38"/>
  <c r="Q354" i="38"/>
  <c r="K354" i="38"/>
  <c r="I354" i="38"/>
  <c r="H354" i="38"/>
  <c r="BA353" i="38"/>
  <c r="AC353" i="38"/>
  <c r="AG353" i="38" s="1"/>
  <c r="BB353" i="38" s="1"/>
  <c r="R353" i="38"/>
  <c r="Q353" i="38"/>
  <c r="K353" i="38"/>
  <c r="I353" i="38"/>
  <c r="H353" i="38"/>
  <c r="BA352" i="38"/>
  <c r="AC352" i="38"/>
  <c r="AG352" i="38" s="1"/>
  <c r="BB352" i="38" s="1"/>
  <c r="R352" i="38"/>
  <c r="Q352" i="38"/>
  <c r="K352" i="38"/>
  <c r="I352" i="38"/>
  <c r="H352" i="38"/>
  <c r="BA351" i="38"/>
  <c r="AC351" i="38"/>
  <c r="AG351" i="38" s="1"/>
  <c r="BB351" i="38" s="1"/>
  <c r="R351" i="38"/>
  <c r="Q351" i="38"/>
  <c r="K351" i="38"/>
  <c r="I351" i="38"/>
  <c r="H351" i="38"/>
  <c r="BA350" i="38"/>
  <c r="AC350" i="38"/>
  <c r="AG350" i="38" s="1"/>
  <c r="BB350" i="38" s="1"/>
  <c r="R350" i="38"/>
  <c r="Q350" i="38"/>
  <c r="K350" i="38"/>
  <c r="I350" i="38"/>
  <c r="H350" i="38"/>
  <c r="BA349" i="38"/>
  <c r="AC349" i="38"/>
  <c r="AG349" i="38" s="1"/>
  <c r="BB349" i="38" s="1"/>
  <c r="R349" i="38"/>
  <c r="Q349" i="38"/>
  <c r="K349" i="38"/>
  <c r="I349" i="38"/>
  <c r="H349" i="38"/>
  <c r="BA348" i="38"/>
  <c r="AC348" i="38"/>
  <c r="AG348" i="38" s="1"/>
  <c r="R348" i="38"/>
  <c r="Q348" i="38"/>
  <c r="K348" i="38"/>
  <c r="I348" i="38"/>
  <c r="H348" i="38"/>
  <c r="BA347" i="38"/>
  <c r="AC347" i="38"/>
  <c r="AG347" i="38" s="1"/>
  <c r="BB347" i="38" s="1"/>
  <c r="R347" i="38"/>
  <c r="Q347" i="38"/>
  <c r="K347" i="38"/>
  <c r="I347" i="38"/>
  <c r="H347" i="38"/>
  <c r="BA346" i="38"/>
  <c r="AC346" i="38"/>
  <c r="AG346" i="38" s="1"/>
  <c r="BB346" i="38" s="1"/>
  <c r="R346" i="38"/>
  <c r="Q346" i="38"/>
  <c r="K346" i="38"/>
  <c r="I346" i="38"/>
  <c r="H346" i="38"/>
  <c r="BA345" i="38"/>
  <c r="AC345" i="38"/>
  <c r="AG345" i="38" s="1"/>
  <c r="BB345" i="38" s="1"/>
  <c r="R345" i="38"/>
  <c r="Q345" i="38"/>
  <c r="K345" i="38"/>
  <c r="I345" i="38"/>
  <c r="H345" i="38"/>
  <c r="BA344" i="38"/>
  <c r="AC344" i="38"/>
  <c r="AG344" i="38" s="1"/>
  <c r="BB344" i="38" s="1"/>
  <c r="R344" i="38"/>
  <c r="Q344" i="38"/>
  <c r="K344" i="38"/>
  <c r="I344" i="38"/>
  <c r="H344" i="38"/>
  <c r="BA343" i="38"/>
  <c r="AC343" i="38"/>
  <c r="AG343" i="38" s="1"/>
  <c r="R343" i="38"/>
  <c r="Q343" i="38"/>
  <c r="K343" i="38"/>
  <c r="I343" i="38"/>
  <c r="H343" i="38"/>
  <c r="BA342" i="38"/>
  <c r="AC342" i="38"/>
  <c r="AG342" i="38" s="1"/>
  <c r="BB342" i="38" s="1"/>
  <c r="R342" i="38"/>
  <c r="Q342" i="38"/>
  <c r="K342" i="38"/>
  <c r="I342" i="38"/>
  <c r="H342" i="38"/>
  <c r="BA341" i="38"/>
  <c r="AC341" i="38"/>
  <c r="AG341" i="38" s="1"/>
  <c r="BB341" i="38" s="1"/>
  <c r="R341" i="38"/>
  <c r="Q341" i="38"/>
  <c r="K341" i="38"/>
  <c r="I341" i="38"/>
  <c r="H341" i="38"/>
  <c r="BA340" i="38"/>
  <c r="AC340" i="38"/>
  <c r="AG340" i="38" s="1"/>
  <c r="BB340" i="38" s="1"/>
  <c r="R340" i="38"/>
  <c r="Q340" i="38"/>
  <c r="K340" i="38"/>
  <c r="I340" i="38"/>
  <c r="H340" i="38"/>
  <c r="BA339" i="38"/>
  <c r="AC339" i="38"/>
  <c r="AG339" i="38" s="1"/>
  <c r="BB339" i="38" s="1"/>
  <c r="R339" i="38"/>
  <c r="Q339" i="38"/>
  <c r="K339" i="38"/>
  <c r="I339" i="38"/>
  <c r="H339" i="38"/>
  <c r="BA338" i="38"/>
  <c r="AC338" i="38"/>
  <c r="AG338" i="38" s="1"/>
  <c r="BB338" i="38" s="1"/>
  <c r="R338" i="38"/>
  <c r="Q338" i="38"/>
  <c r="K338" i="38"/>
  <c r="I338" i="38"/>
  <c r="H338" i="38"/>
  <c r="BA337" i="38"/>
  <c r="AC337" i="38"/>
  <c r="AG337" i="38" s="1"/>
  <c r="BB337" i="38" s="1"/>
  <c r="R337" i="38"/>
  <c r="Q337" i="38"/>
  <c r="K337" i="38"/>
  <c r="I337" i="38"/>
  <c r="H337" i="38"/>
  <c r="BA336" i="38"/>
  <c r="AC336" i="38"/>
  <c r="AG336" i="38" s="1"/>
  <c r="BB336" i="38" s="1"/>
  <c r="R336" i="38"/>
  <c r="Q336" i="38"/>
  <c r="K336" i="38"/>
  <c r="I336" i="38"/>
  <c r="H336" i="38"/>
  <c r="BA335" i="38"/>
  <c r="AC335" i="38"/>
  <c r="AG335" i="38" s="1"/>
  <c r="BB335" i="38" s="1"/>
  <c r="R335" i="38"/>
  <c r="Q335" i="38"/>
  <c r="K335" i="38"/>
  <c r="I335" i="38"/>
  <c r="H335" i="38"/>
  <c r="BA334" i="38"/>
  <c r="AC334" i="38"/>
  <c r="AG334" i="38" s="1"/>
  <c r="BB334" i="38" s="1"/>
  <c r="R334" i="38"/>
  <c r="Q334" i="38"/>
  <c r="K334" i="38"/>
  <c r="I334" i="38"/>
  <c r="H334" i="38"/>
  <c r="BA333" i="38"/>
  <c r="AC333" i="38"/>
  <c r="AG333" i="38" s="1"/>
  <c r="BB333" i="38" s="1"/>
  <c r="R333" i="38"/>
  <c r="Q333" i="38"/>
  <c r="K333" i="38"/>
  <c r="I333" i="38"/>
  <c r="H333" i="38"/>
  <c r="BA332" i="38"/>
  <c r="AC332" i="38"/>
  <c r="AG332" i="38" s="1"/>
  <c r="BB332" i="38" s="1"/>
  <c r="R332" i="38"/>
  <c r="Q332" i="38"/>
  <c r="K332" i="38"/>
  <c r="I332" i="38"/>
  <c r="H332" i="38"/>
  <c r="BA331" i="38"/>
  <c r="AC331" i="38"/>
  <c r="AG331" i="38" s="1"/>
  <c r="BB331" i="38" s="1"/>
  <c r="R331" i="38"/>
  <c r="Q331" i="38"/>
  <c r="K331" i="38"/>
  <c r="I331" i="38"/>
  <c r="H331" i="38"/>
  <c r="BA330" i="38"/>
  <c r="AC330" i="38"/>
  <c r="AG330" i="38" s="1"/>
  <c r="BB330" i="38" s="1"/>
  <c r="R330" i="38"/>
  <c r="Q330" i="38"/>
  <c r="K330" i="38"/>
  <c r="I330" i="38"/>
  <c r="H330" i="38"/>
  <c r="BA329" i="38"/>
  <c r="AC329" i="38"/>
  <c r="AG329" i="38" s="1"/>
  <c r="BB329" i="38" s="1"/>
  <c r="R329" i="38"/>
  <c r="Q329" i="38"/>
  <c r="K329" i="38"/>
  <c r="I329" i="38"/>
  <c r="H329" i="38"/>
  <c r="BA328" i="38"/>
  <c r="AC328" i="38"/>
  <c r="AG328" i="38" s="1"/>
  <c r="BB328" i="38" s="1"/>
  <c r="R328" i="38"/>
  <c r="Q328" i="38"/>
  <c r="K328" i="38"/>
  <c r="I328" i="38"/>
  <c r="H328" i="38"/>
  <c r="BA327" i="38"/>
  <c r="AC327" i="38"/>
  <c r="AG327" i="38" s="1"/>
  <c r="BB327" i="38" s="1"/>
  <c r="R327" i="38"/>
  <c r="Q327" i="38"/>
  <c r="K327" i="38"/>
  <c r="I327" i="38"/>
  <c r="H327" i="38"/>
  <c r="BA326" i="38"/>
  <c r="AC326" i="38"/>
  <c r="AG326" i="38" s="1"/>
  <c r="BB326" i="38" s="1"/>
  <c r="R326" i="38"/>
  <c r="Q326" i="38"/>
  <c r="K326" i="38"/>
  <c r="I326" i="38"/>
  <c r="H326" i="38"/>
  <c r="BA325" i="38"/>
  <c r="AC325" i="38"/>
  <c r="AG325" i="38" s="1"/>
  <c r="BB325" i="38" s="1"/>
  <c r="R325" i="38"/>
  <c r="Q325" i="38"/>
  <c r="K325" i="38"/>
  <c r="I325" i="38"/>
  <c r="H325" i="38"/>
  <c r="BA324" i="38"/>
  <c r="AC324" i="38"/>
  <c r="AG324" i="38" s="1"/>
  <c r="BB324" i="38" s="1"/>
  <c r="R324" i="38"/>
  <c r="Q324" i="38"/>
  <c r="K324" i="38"/>
  <c r="I324" i="38"/>
  <c r="H324" i="38"/>
  <c r="BA323" i="38"/>
  <c r="AC323" i="38"/>
  <c r="AG323" i="38" s="1"/>
  <c r="BB323" i="38" s="1"/>
  <c r="R323" i="38"/>
  <c r="Q323" i="38"/>
  <c r="K323" i="38"/>
  <c r="I323" i="38"/>
  <c r="H323" i="38"/>
  <c r="BA322" i="38"/>
  <c r="AC322" i="38"/>
  <c r="AG322" i="38" s="1"/>
  <c r="BB322" i="38" s="1"/>
  <c r="R322" i="38"/>
  <c r="Q322" i="38"/>
  <c r="K322" i="38"/>
  <c r="I322" i="38"/>
  <c r="H322" i="38"/>
  <c r="BA321" i="38"/>
  <c r="AC321" i="38"/>
  <c r="AG321" i="38" s="1"/>
  <c r="BB321" i="38" s="1"/>
  <c r="R321" i="38"/>
  <c r="Q321" i="38"/>
  <c r="K321" i="38"/>
  <c r="I321" i="38"/>
  <c r="H321" i="38"/>
  <c r="BA320" i="38"/>
  <c r="AC320" i="38"/>
  <c r="AG320" i="38" s="1"/>
  <c r="BB320" i="38" s="1"/>
  <c r="R320" i="38"/>
  <c r="Q320" i="38"/>
  <c r="K320" i="38"/>
  <c r="I320" i="38"/>
  <c r="H320" i="38"/>
  <c r="BA319" i="38"/>
  <c r="AC319" i="38"/>
  <c r="AG319" i="38" s="1"/>
  <c r="BB319" i="38" s="1"/>
  <c r="R319" i="38"/>
  <c r="Q319" i="38"/>
  <c r="K319" i="38"/>
  <c r="I319" i="38"/>
  <c r="H319" i="38"/>
  <c r="BA318" i="38"/>
  <c r="AC318" i="38"/>
  <c r="AG318" i="38" s="1"/>
  <c r="BB318" i="38" s="1"/>
  <c r="R318" i="38"/>
  <c r="Q318" i="38"/>
  <c r="K318" i="38"/>
  <c r="I318" i="38"/>
  <c r="H318" i="38"/>
  <c r="BA317" i="38"/>
  <c r="AC317" i="38"/>
  <c r="AG317" i="38" s="1"/>
  <c r="BB317" i="38" s="1"/>
  <c r="R317" i="38"/>
  <c r="Q317" i="38"/>
  <c r="K317" i="38"/>
  <c r="I317" i="38"/>
  <c r="H317" i="38"/>
  <c r="BA316" i="38"/>
  <c r="AC316" i="38"/>
  <c r="AG316" i="38" s="1"/>
  <c r="BB316" i="38" s="1"/>
  <c r="R316" i="38"/>
  <c r="Q316" i="38"/>
  <c r="K316" i="38"/>
  <c r="I316" i="38"/>
  <c r="H316" i="38"/>
  <c r="BA315" i="38"/>
  <c r="AC315" i="38"/>
  <c r="AG315" i="38" s="1"/>
  <c r="BB315" i="38" s="1"/>
  <c r="R315" i="38"/>
  <c r="Q315" i="38"/>
  <c r="K315" i="38"/>
  <c r="I315" i="38"/>
  <c r="H315" i="38"/>
  <c r="BA314" i="38"/>
  <c r="AC314" i="38"/>
  <c r="AG314" i="38" s="1"/>
  <c r="BB314" i="38" s="1"/>
  <c r="R314" i="38"/>
  <c r="Q314" i="38"/>
  <c r="K314" i="38"/>
  <c r="I314" i="38"/>
  <c r="H314" i="38"/>
  <c r="BA313" i="38"/>
  <c r="AC313" i="38"/>
  <c r="AG313" i="38" s="1"/>
  <c r="BB313" i="38" s="1"/>
  <c r="R313" i="38"/>
  <c r="Q313" i="38"/>
  <c r="K313" i="38"/>
  <c r="I313" i="38"/>
  <c r="H313" i="38"/>
  <c r="BA312" i="38"/>
  <c r="AC312" i="38"/>
  <c r="AG312" i="38" s="1"/>
  <c r="BB312" i="38" s="1"/>
  <c r="R312" i="38"/>
  <c r="Q312" i="38"/>
  <c r="K312" i="38"/>
  <c r="I312" i="38"/>
  <c r="H312" i="38"/>
  <c r="BA311" i="38"/>
  <c r="AC311" i="38"/>
  <c r="AG311" i="38" s="1"/>
  <c r="BB311" i="38" s="1"/>
  <c r="R311" i="38"/>
  <c r="Q311" i="38"/>
  <c r="K311" i="38"/>
  <c r="I311" i="38"/>
  <c r="H311" i="38"/>
  <c r="BA310" i="38"/>
  <c r="AC310" i="38"/>
  <c r="AG310" i="38" s="1"/>
  <c r="BB310" i="38" s="1"/>
  <c r="R310" i="38"/>
  <c r="Q310" i="38"/>
  <c r="K310" i="38"/>
  <c r="I310" i="38"/>
  <c r="H310" i="38"/>
  <c r="BA309" i="38"/>
  <c r="AC309" i="38"/>
  <c r="AG309" i="38" s="1"/>
  <c r="BB309" i="38" s="1"/>
  <c r="R309" i="38"/>
  <c r="Q309" i="38"/>
  <c r="K309" i="38"/>
  <c r="I309" i="38"/>
  <c r="H309" i="38"/>
  <c r="BA308" i="38"/>
  <c r="AC308" i="38"/>
  <c r="AG308" i="38" s="1"/>
  <c r="BB308" i="38" s="1"/>
  <c r="R308" i="38"/>
  <c r="Q308" i="38"/>
  <c r="K308" i="38"/>
  <c r="I308" i="38"/>
  <c r="H308" i="38"/>
  <c r="BA307" i="38"/>
  <c r="AC307" i="38"/>
  <c r="AG307" i="38" s="1"/>
  <c r="BB307" i="38" s="1"/>
  <c r="R307" i="38"/>
  <c r="Q307" i="38"/>
  <c r="K307" i="38"/>
  <c r="I307" i="38"/>
  <c r="H307" i="38"/>
  <c r="BA306" i="38"/>
  <c r="AC306" i="38"/>
  <c r="AG306" i="38" s="1"/>
  <c r="BB306" i="38" s="1"/>
  <c r="R306" i="38"/>
  <c r="Q306" i="38"/>
  <c r="K306" i="38"/>
  <c r="I306" i="38"/>
  <c r="H306" i="38"/>
  <c r="BA305" i="38"/>
  <c r="AC305" i="38"/>
  <c r="AG305" i="38" s="1"/>
  <c r="BB305" i="38" s="1"/>
  <c r="R305" i="38"/>
  <c r="Q305" i="38"/>
  <c r="K305" i="38"/>
  <c r="I305" i="38"/>
  <c r="H305" i="38"/>
  <c r="BA304" i="38"/>
  <c r="AC304" i="38"/>
  <c r="AG304" i="38" s="1"/>
  <c r="R304" i="38"/>
  <c r="Q304" i="38"/>
  <c r="K304" i="38"/>
  <c r="I304" i="38"/>
  <c r="H304" i="38"/>
  <c r="BA303" i="38"/>
  <c r="AC303" i="38"/>
  <c r="AG303" i="38" s="1"/>
  <c r="BB303" i="38" s="1"/>
  <c r="R303" i="38"/>
  <c r="Q303" i="38"/>
  <c r="K303" i="38"/>
  <c r="I303" i="38"/>
  <c r="H303" i="38"/>
  <c r="BA302" i="38"/>
  <c r="AC302" i="38"/>
  <c r="AG302" i="38" s="1"/>
  <c r="BB302" i="38" s="1"/>
  <c r="R302" i="38"/>
  <c r="Q302" i="38"/>
  <c r="K302" i="38"/>
  <c r="I302" i="38"/>
  <c r="H302" i="38"/>
  <c r="BA301" i="38"/>
  <c r="AC301" i="38"/>
  <c r="AG301" i="38" s="1"/>
  <c r="BB301" i="38" s="1"/>
  <c r="R301" i="38"/>
  <c r="Q301" i="38"/>
  <c r="K301" i="38"/>
  <c r="I301" i="38"/>
  <c r="H301" i="38"/>
  <c r="BA300" i="38"/>
  <c r="AC300" i="38"/>
  <c r="AG300" i="38" s="1"/>
  <c r="BB300" i="38" s="1"/>
  <c r="R300" i="38"/>
  <c r="Q300" i="38"/>
  <c r="K300" i="38"/>
  <c r="I300" i="38"/>
  <c r="H300" i="38"/>
  <c r="BA299" i="38"/>
  <c r="AC299" i="38"/>
  <c r="AG299" i="38" s="1"/>
  <c r="BB299" i="38" s="1"/>
  <c r="R299" i="38"/>
  <c r="Q299" i="38"/>
  <c r="K299" i="38"/>
  <c r="I299" i="38"/>
  <c r="H299" i="38"/>
  <c r="BA298" i="38"/>
  <c r="AC298" i="38"/>
  <c r="AG298" i="38" s="1"/>
  <c r="BB298" i="38" s="1"/>
  <c r="R298" i="38"/>
  <c r="Q298" i="38"/>
  <c r="K298" i="38"/>
  <c r="I298" i="38"/>
  <c r="H298" i="38"/>
  <c r="BA297" i="38"/>
  <c r="AC297" i="38"/>
  <c r="AG297" i="38" s="1"/>
  <c r="BB297" i="38" s="1"/>
  <c r="R297" i="38"/>
  <c r="Q297" i="38"/>
  <c r="K297" i="38"/>
  <c r="I297" i="38"/>
  <c r="H297" i="38"/>
  <c r="BA296" i="38"/>
  <c r="AC296" i="38"/>
  <c r="AG296" i="38" s="1"/>
  <c r="BB296" i="38" s="1"/>
  <c r="R296" i="38"/>
  <c r="Q296" i="38"/>
  <c r="K296" i="38"/>
  <c r="I296" i="38"/>
  <c r="H296" i="38"/>
  <c r="BA295" i="38"/>
  <c r="AC295" i="38"/>
  <c r="AG295" i="38" s="1"/>
  <c r="BB295" i="38" s="1"/>
  <c r="R295" i="38"/>
  <c r="Q295" i="38"/>
  <c r="K295" i="38"/>
  <c r="I295" i="38"/>
  <c r="H295" i="38"/>
  <c r="BA294" i="38"/>
  <c r="AC294" i="38"/>
  <c r="AG294" i="38" s="1"/>
  <c r="R294" i="38"/>
  <c r="Q294" i="38"/>
  <c r="K294" i="38"/>
  <c r="I294" i="38"/>
  <c r="H294" i="38"/>
  <c r="BA293" i="38"/>
  <c r="AC293" i="38"/>
  <c r="AG293" i="38" s="1"/>
  <c r="BB293" i="38" s="1"/>
  <c r="R293" i="38"/>
  <c r="Q293" i="38"/>
  <c r="K293" i="38"/>
  <c r="I293" i="38"/>
  <c r="H293" i="38"/>
  <c r="BA292" i="38"/>
  <c r="AC292" i="38"/>
  <c r="AG292" i="38" s="1"/>
  <c r="BB292" i="38" s="1"/>
  <c r="R292" i="38"/>
  <c r="Q292" i="38"/>
  <c r="K292" i="38"/>
  <c r="I292" i="38"/>
  <c r="H292" i="38"/>
  <c r="BA291" i="38"/>
  <c r="AC291" i="38"/>
  <c r="AG291" i="38" s="1"/>
  <c r="BB291" i="38" s="1"/>
  <c r="R291" i="38"/>
  <c r="Q291" i="38"/>
  <c r="K291" i="38"/>
  <c r="I291" i="38"/>
  <c r="H291" i="38"/>
  <c r="BA290" i="38"/>
  <c r="AC290" i="38"/>
  <c r="AG290" i="38" s="1"/>
  <c r="BB290" i="38" s="1"/>
  <c r="R290" i="38"/>
  <c r="Q290" i="38"/>
  <c r="K290" i="38"/>
  <c r="I290" i="38"/>
  <c r="H290" i="38"/>
  <c r="BA289" i="38"/>
  <c r="AC289" i="38"/>
  <c r="AG289" i="38" s="1"/>
  <c r="BB289" i="38" s="1"/>
  <c r="R289" i="38"/>
  <c r="Q289" i="38"/>
  <c r="K289" i="38"/>
  <c r="I289" i="38"/>
  <c r="H289" i="38"/>
  <c r="BA288" i="38"/>
  <c r="AC288" i="38"/>
  <c r="AG288" i="38" s="1"/>
  <c r="BB288" i="38" s="1"/>
  <c r="R288" i="38"/>
  <c r="Q288" i="38"/>
  <c r="K288" i="38"/>
  <c r="I288" i="38"/>
  <c r="H288" i="38"/>
  <c r="BA287" i="38"/>
  <c r="AC287" i="38"/>
  <c r="AG287" i="38" s="1"/>
  <c r="BB287" i="38" s="1"/>
  <c r="R287" i="38"/>
  <c r="Q287" i="38"/>
  <c r="K287" i="38"/>
  <c r="I287" i="38"/>
  <c r="H287" i="38"/>
  <c r="BA286" i="38"/>
  <c r="AC286" i="38"/>
  <c r="AG286" i="38" s="1"/>
  <c r="BB286" i="38" s="1"/>
  <c r="R286" i="38"/>
  <c r="Q286" i="38"/>
  <c r="K286" i="38"/>
  <c r="I286" i="38"/>
  <c r="H286" i="38"/>
  <c r="BA285" i="38"/>
  <c r="AC285" i="38"/>
  <c r="AG285" i="38" s="1"/>
  <c r="BB285" i="38" s="1"/>
  <c r="R285" i="38"/>
  <c r="Q285" i="38"/>
  <c r="K285" i="38"/>
  <c r="I285" i="38"/>
  <c r="H285" i="38"/>
  <c r="BA284" i="38"/>
  <c r="AC284" i="38"/>
  <c r="AG284" i="38" s="1"/>
  <c r="BB284" i="38" s="1"/>
  <c r="R284" i="38"/>
  <c r="Q284" i="38"/>
  <c r="K284" i="38"/>
  <c r="I284" i="38"/>
  <c r="H284" i="38"/>
  <c r="BA283" i="38"/>
  <c r="AC283" i="38"/>
  <c r="AG283" i="38" s="1"/>
  <c r="BB283" i="38" s="1"/>
  <c r="R283" i="38"/>
  <c r="Q283" i="38"/>
  <c r="K283" i="38"/>
  <c r="I283" i="38"/>
  <c r="H283" i="38"/>
  <c r="BA282" i="38"/>
  <c r="AC282" i="38"/>
  <c r="AG282" i="38" s="1"/>
  <c r="BB282" i="38" s="1"/>
  <c r="R282" i="38"/>
  <c r="Q282" i="38"/>
  <c r="K282" i="38"/>
  <c r="I282" i="38"/>
  <c r="H282" i="38"/>
  <c r="BA281" i="38"/>
  <c r="AC281" i="38"/>
  <c r="AG281" i="38" s="1"/>
  <c r="BB281" i="38" s="1"/>
  <c r="R281" i="38"/>
  <c r="Q281" i="38"/>
  <c r="K281" i="38"/>
  <c r="I281" i="38"/>
  <c r="H281" i="38"/>
  <c r="BA280" i="38"/>
  <c r="AC280" i="38"/>
  <c r="AG280" i="38" s="1"/>
  <c r="BB280" i="38" s="1"/>
  <c r="R280" i="38"/>
  <c r="Q280" i="38"/>
  <c r="K280" i="38"/>
  <c r="I280" i="38"/>
  <c r="H280" i="38"/>
  <c r="BA279" i="38"/>
  <c r="AC279" i="38"/>
  <c r="AG279" i="38" s="1"/>
  <c r="BB279" i="38" s="1"/>
  <c r="R279" i="38"/>
  <c r="Q279" i="38"/>
  <c r="K279" i="38"/>
  <c r="I279" i="38"/>
  <c r="H279" i="38"/>
  <c r="BA278" i="38"/>
  <c r="AC278" i="38"/>
  <c r="AG278" i="38" s="1"/>
  <c r="BB278" i="38" s="1"/>
  <c r="R278" i="38"/>
  <c r="Q278" i="38"/>
  <c r="K278" i="38"/>
  <c r="I278" i="38"/>
  <c r="H278" i="38"/>
  <c r="BA277" i="38"/>
  <c r="AC277" i="38"/>
  <c r="AG277" i="38" s="1"/>
  <c r="BB277" i="38" s="1"/>
  <c r="R277" i="38"/>
  <c r="Q277" i="38"/>
  <c r="K277" i="38"/>
  <c r="I277" i="38"/>
  <c r="H277" i="38"/>
  <c r="BA276" i="38"/>
  <c r="AC276" i="38"/>
  <c r="AG276" i="38" s="1"/>
  <c r="BB276" i="38" s="1"/>
  <c r="R276" i="38"/>
  <c r="Q276" i="38"/>
  <c r="K276" i="38"/>
  <c r="I276" i="38"/>
  <c r="H276" i="38"/>
  <c r="BA275" i="38"/>
  <c r="AC275" i="38"/>
  <c r="AG275" i="38" s="1"/>
  <c r="BB275" i="38" s="1"/>
  <c r="R275" i="38"/>
  <c r="Q275" i="38"/>
  <c r="K275" i="38"/>
  <c r="I275" i="38"/>
  <c r="H275" i="38"/>
  <c r="BA274" i="38"/>
  <c r="AC274" i="38"/>
  <c r="AG274" i="38" s="1"/>
  <c r="BB274" i="38" s="1"/>
  <c r="R274" i="38"/>
  <c r="Q274" i="38"/>
  <c r="K274" i="38"/>
  <c r="I274" i="38"/>
  <c r="H274" i="38"/>
  <c r="BA273" i="38"/>
  <c r="AC273" i="38"/>
  <c r="AG273" i="38" s="1"/>
  <c r="BB273" i="38" s="1"/>
  <c r="R273" i="38"/>
  <c r="Q273" i="38"/>
  <c r="K273" i="38"/>
  <c r="I273" i="38"/>
  <c r="H273" i="38"/>
  <c r="BA272" i="38"/>
  <c r="AC272" i="38"/>
  <c r="AG272" i="38" s="1"/>
  <c r="BB272" i="38" s="1"/>
  <c r="R272" i="38"/>
  <c r="Q272" i="38"/>
  <c r="K272" i="38"/>
  <c r="I272" i="38"/>
  <c r="H272" i="38"/>
  <c r="BA271" i="38"/>
  <c r="AC271" i="38"/>
  <c r="AG271" i="38" s="1"/>
  <c r="BB271" i="38" s="1"/>
  <c r="R271" i="38"/>
  <c r="Q271" i="38"/>
  <c r="K271" i="38"/>
  <c r="I271" i="38"/>
  <c r="H271" i="38"/>
  <c r="BA270" i="38"/>
  <c r="AC270" i="38"/>
  <c r="AG270" i="38" s="1"/>
  <c r="BB270" i="38" s="1"/>
  <c r="R270" i="38"/>
  <c r="Q270" i="38"/>
  <c r="K270" i="38"/>
  <c r="I270" i="38"/>
  <c r="H270" i="38"/>
  <c r="BA269" i="38"/>
  <c r="AC269" i="38"/>
  <c r="AG269" i="38" s="1"/>
  <c r="BB269" i="38" s="1"/>
  <c r="R269" i="38"/>
  <c r="Q269" i="38"/>
  <c r="K269" i="38"/>
  <c r="I269" i="38"/>
  <c r="H269" i="38"/>
  <c r="BA268" i="38"/>
  <c r="AC268" i="38"/>
  <c r="AG268" i="38" s="1"/>
  <c r="BB268" i="38" s="1"/>
  <c r="R268" i="38"/>
  <c r="Q268" i="38"/>
  <c r="K268" i="38"/>
  <c r="I268" i="38"/>
  <c r="H268" i="38"/>
  <c r="BA267" i="38"/>
  <c r="AC267" i="38"/>
  <c r="AG267" i="38" s="1"/>
  <c r="BB267" i="38" s="1"/>
  <c r="R267" i="38"/>
  <c r="Q267" i="38"/>
  <c r="K267" i="38"/>
  <c r="I267" i="38"/>
  <c r="H267" i="38"/>
  <c r="BA266" i="38"/>
  <c r="AC266" i="38"/>
  <c r="AG266" i="38" s="1"/>
  <c r="BB266" i="38" s="1"/>
  <c r="R266" i="38"/>
  <c r="Q266" i="38"/>
  <c r="K266" i="38"/>
  <c r="I266" i="38"/>
  <c r="H266" i="38"/>
  <c r="BA265" i="38"/>
  <c r="AC265" i="38"/>
  <c r="AG265" i="38" s="1"/>
  <c r="BB265" i="38" s="1"/>
  <c r="R265" i="38"/>
  <c r="Q265" i="38"/>
  <c r="K265" i="38"/>
  <c r="I265" i="38"/>
  <c r="H265" i="38"/>
  <c r="BA264" i="38"/>
  <c r="AC264" i="38"/>
  <c r="AG264" i="38" s="1"/>
  <c r="BB264" i="38" s="1"/>
  <c r="R264" i="38"/>
  <c r="Q264" i="38"/>
  <c r="K264" i="38"/>
  <c r="I264" i="38"/>
  <c r="H264" i="38"/>
  <c r="BA263" i="38"/>
  <c r="AC263" i="38"/>
  <c r="AG263" i="38" s="1"/>
  <c r="BB263" i="38" s="1"/>
  <c r="R263" i="38"/>
  <c r="Q263" i="38"/>
  <c r="K263" i="38"/>
  <c r="I263" i="38"/>
  <c r="H263" i="38"/>
  <c r="BA262" i="38"/>
  <c r="AC262" i="38"/>
  <c r="AG262" i="38" s="1"/>
  <c r="BB262" i="38" s="1"/>
  <c r="R262" i="38"/>
  <c r="Q262" i="38"/>
  <c r="K262" i="38"/>
  <c r="I262" i="38"/>
  <c r="H262" i="38"/>
  <c r="BA261" i="38"/>
  <c r="AC261" i="38"/>
  <c r="AG261" i="38" s="1"/>
  <c r="BB261" i="38" s="1"/>
  <c r="R261" i="38"/>
  <c r="Q261" i="38"/>
  <c r="K261" i="38"/>
  <c r="I261" i="38"/>
  <c r="H261" i="38"/>
  <c r="BA260" i="38"/>
  <c r="AC260" i="38"/>
  <c r="AG260" i="38" s="1"/>
  <c r="BB260" i="38" s="1"/>
  <c r="R260" i="38"/>
  <c r="Q260" i="38"/>
  <c r="K260" i="38"/>
  <c r="I260" i="38"/>
  <c r="H260" i="38"/>
  <c r="BA259" i="38"/>
  <c r="AC259" i="38"/>
  <c r="AG259" i="38" s="1"/>
  <c r="BB259" i="38" s="1"/>
  <c r="R259" i="38"/>
  <c r="Q259" i="38"/>
  <c r="K259" i="38"/>
  <c r="I259" i="38"/>
  <c r="H259" i="38"/>
  <c r="BA258" i="38"/>
  <c r="AC258" i="38"/>
  <c r="AG258" i="38" s="1"/>
  <c r="BB258" i="38" s="1"/>
  <c r="R258" i="38"/>
  <c r="Q258" i="38"/>
  <c r="K258" i="38"/>
  <c r="I258" i="38"/>
  <c r="H258" i="38"/>
  <c r="BA257" i="38"/>
  <c r="AC257" i="38"/>
  <c r="AG257" i="38" s="1"/>
  <c r="BB257" i="38" s="1"/>
  <c r="R257" i="38"/>
  <c r="Q257" i="38"/>
  <c r="K257" i="38"/>
  <c r="I257" i="38"/>
  <c r="H257" i="38"/>
  <c r="BA256" i="38"/>
  <c r="AC256" i="38"/>
  <c r="AG256" i="38" s="1"/>
  <c r="BB256" i="38" s="1"/>
  <c r="R256" i="38"/>
  <c r="Q256" i="38"/>
  <c r="K256" i="38"/>
  <c r="I256" i="38"/>
  <c r="H256" i="38"/>
  <c r="BA255" i="38"/>
  <c r="AC255" i="38"/>
  <c r="AG255" i="38" s="1"/>
  <c r="BB255" i="38" s="1"/>
  <c r="R255" i="38"/>
  <c r="Q255" i="38"/>
  <c r="K255" i="38"/>
  <c r="I255" i="38"/>
  <c r="H255" i="38"/>
  <c r="BA254" i="38"/>
  <c r="AC254" i="38"/>
  <c r="AG254" i="38" s="1"/>
  <c r="BB254" i="38" s="1"/>
  <c r="R254" i="38"/>
  <c r="Q254" i="38"/>
  <c r="K254" i="38"/>
  <c r="I254" i="38"/>
  <c r="H254" i="38"/>
  <c r="BA253" i="38"/>
  <c r="AC253" i="38"/>
  <c r="AG253" i="38" s="1"/>
  <c r="BB253" i="38" s="1"/>
  <c r="R253" i="38"/>
  <c r="Q253" i="38"/>
  <c r="K253" i="38"/>
  <c r="I253" i="38"/>
  <c r="H253" i="38"/>
  <c r="BA252" i="38"/>
  <c r="AC252" i="38"/>
  <c r="AG252" i="38" s="1"/>
  <c r="BB252" i="38" s="1"/>
  <c r="R252" i="38"/>
  <c r="Q252" i="38"/>
  <c r="K252" i="38"/>
  <c r="I252" i="38"/>
  <c r="H252" i="38"/>
  <c r="BA251" i="38"/>
  <c r="AC251" i="38"/>
  <c r="AG251" i="38" s="1"/>
  <c r="BB251" i="38" s="1"/>
  <c r="R251" i="38"/>
  <c r="Q251" i="38"/>
  <c r="K251" i="38"/>
  <c r="I251" i="38"/>
  <c r="H251" i="38"/>
  <c r="BA250" i="38"/>
  <c r="AC250" i="38"/>
  <c r="AG250" i="38" s="1"/>
  <c r="BB250" i="38" s="1"/>
  <c r="R250" i="38"/>
  <c r="Q250" i="38"/>
  <c r="K250" i="38"/>
  <c r="I250" i="38"/>
  <c r="H250" i="38"/>
  <c r="BA249" i="38"/>
  <c r="AC249" i="38"/>
  <c r="AG249" i="38" s="1"/>
  <c r="BB249" i="38" s="1"/>
  <c r="R249" i="38"/>
  <c r="Q249" i="38"/>
  <c r="K249" i="38"/>
  <c r="I249" i="38"/>
  <c r="H249" i="38"/>
  <c r="BA248" i="38"/>
  <c r="AC248" i="38"/>
  <c r="AG248" i="38" s="1"/>
  <c r="BB248" i="38" s="1"/>
  <c r="R248" i="38"/>
  <c r="Q248" i="38"/>
  <c r="K248" i="38"/>
  <c r="I248" i="38"/>
  <c r="H248" i="38"/>
  <c r="BA247" i="38"/>
  <c r="AC247" i="38"/>
  <c r="AG247" i="38" s="1"/>
  <c r="BB247" i="38" s="1"/>
  <c r="R247" i="38"/>
  <c r="Q247" i="38"/>
  <c r="K247" i="38"/>
  <c r="I247" i="38"/>
  <c r="H247" i="38"/>
  <c r="BA246" i="38"/>
  <c r="AC246" i="38"/>
  <c r="AG246" i="38" s="1"/>
  <c r="BB246" i="38" s="1"/>
  <c r="R246" i="38"/>
  <c r="Q246" i="38"/>
  <c r="K246" i="38"/>
  <c r="I246" i="38"/>
  <c r="H246" i="38"/>
  <c r="BA245" i="38"/>
  <c r="AC245" i="38"/>
  <c r="AG245" i="38" s="1"/>
  <c r="BB245" i="38" s="1"/>
  <c r="R245" i="38"/>
  <c r="Q245" i="38"/>
  <c r="K245" i="38"/>
  <c r="I245" i="38"/>
  <c r="H245" i="38"/>
  <c r="BA244" i="38"/>
  <c r="AC244" i="38"/>
  <c r="AG244" i="38" s="1"/>
  <c r="BB244" i="38" s="1"/>
  <c r="R244" i="38"/>
  <c r="Q244" i="38"/>
  <c r="K244" i="38"/>
  <c r="I244" i="38"/>
  <c r="H244" i="38"/>
  <c r="BA243" i="38"/>
  <c r="AC243" i="38"/>
  <c r="AG243" i="38" s="1"/>
  <c r="BB243" i="38" s="1"/>
  <c r="R243" i="38"/>
  <c r="Q243" i="38"/>
  <c r="K243" i="38"/>
  <c r="I243" i="38"/>
  <c r="H243" i="38"/>
  <c r="BA242" i="38"/>
  <c r="AC242" i="38"/>
  <c r="AG242" i="38" s="1"/>
  <c r="BB242" i="38" s="1"/>
  <c r="R242" i="38"/>
  <c r="Q242" i="38"/>
  <c r="K242" i="38"/>
  <c r="I242" i="38"/>
  <c r="H242" i="38"/>
  <c r="BA241" i="38"/>
  <c r="AC241" i="38"/>
  <c r="AG241" i="38" s="1"/>
  <c r="BB241" i="38" s="1"/>
  <c r="R241" i="38"/>
  <c r="Q241" i="38"/>
  <c r="K241" i="38"/>
  <c r="I241" i="38"/>
  <c r="H241" i="38"/>
  <c r="BA240" i="38"/>
  <c r="AC240" i="38"/>
  <c r="AG240" i="38" s="1"/>
  <c r="BB240" i="38" s="1"/>
  <c r="R240" i="38"/>
  <c r="Q240" i="38"/>
  <c r="K240" i="38"/>
  <c r="I240" i="38"/>
  <c r="H240" i="38"/>
  <c r="BA239" i="38"/>
  <c r="AC239" i="38"/>
  <c r="AG239" i="38" s="1"/>
  <c r="BB239" i="38" s="1"/>
  <c r="R239" i="38"/>
  <c r="Q239" i="38"/>
  <c r="K239" i="38"/>
  <c r="I239" i="38"/>
  <c r="H239" i="38"/>
  <c r="BA238" i="38"/>
  <c r="AC238" i="38"/>
  <c r="AG238" i="38" s="1"/>
  <c r="BB238" i="38" s="1"/>
  <c r="R238" i="38"/>
  <c r="Q238" i="38"/>
  <c r="K238" i="38"/>
  <c r="I238" i="38"/>
  <c r="H238" i="38"/>
  <c r="BA237" i="38"/>
  <c r="AC237" i="38"/>
  <c r="AG237" i="38" s="1"/>
  <c r="BB237" i="38" s="1"/>
  <c r="R237" i="38"/>
  <c r="Q237" i="38"/>
  <c r="K237" i="38"/>
  <c r="I237" i="38"/>
  <c r="H237" i="38"/>
  <c r="BA236" i="38"/>
  <c r="AC236" i="38"/>
  <c r="AG236" i="38" s="1"/>
  <c r="BB236" i="38" s="1"/>
  <c r="R236" i="38"/>
  <c r="Q236" i="38"/>
  <c r="K236" i="38"/>
  <c r="I236" i="38"/>
  <c r="H236" i="38"/>
  <c r="BA235" i="38"/>
  <c r="AC235" i="38"/>
  <c r="AG235" i="38" s="1"/>
  <c r="BB235" i="38" s="1"/>
  <c r="R235" i="38"/>
  <c r="Q235" i="38"/>
  <c r="K235" i="38"/>
  <c r="I235" i="38"/>
  <c r="H235" i="38"/>
  <c r="BA234" i="38"/>
  <c r="AC234" i="38"/>
  <c r="AG234" i="38" s="1"/>
  <c r="BB234" i="38" s="1"/>
  <c r="R234" i="38"/>
  <c r="Q234" i="38"/>
  <c r="K234" i="38"/>
  <c r="I234" i="38"/>
  <c r="H234" i="38"/>
  <c r="BA233" i="38"/>
  <c r="AC233" i="38"/>
  <c r="AG233" i="38" s="1"/>
  <c r="BB233" i="38" s="1"/>
  <c r="R233" i="38"/>
  <c r="Q233" i="38"/>
  <c r="K233" i="38"/>
  <c r="I233" i="38"/>
  <c r="H233" i="38"/>
  <c r="BA232" i="38"/>
  <c r="AC232" i="38"/>
  <c r="AG232" i="38" s="1"/>
  <c r="BB232" i="38" s="1"/>
  <c r="R232" i="38"/>
  <c r="Q232" i="38"/>
  <c r="K232" i="38"/>
  <c r="I232" i="38"/>
  <c r="H232" i="38"/>
  <c r="BA231" i="38"/>
  <c r="AC231" i="38"/>
  <c r="AG231" i="38" s="1"/>
  <c r="BB231" i="38" s="1"/>
  <c r="R231" i="38"/>
  <c r="Q231" i="38"/>
  <c r="K231" i="38"/>
  <c r="I231" i="38"/>
  <c r="H231" i="38"/>
  <c r="BA230" i="38"/>
  <c r="AC230" i="38"/>
  <c r="AG230" i="38" s="1"/>
  <c r="BB230" i="38" s="1"/>
  <c r="R230" i="38"/>
  <c r="Q230" i="38"/>
  <c r="K230" i="38"/>
  <c r="I230" i="38"/>
  <c r="H230" i="38"/>
  <c r="BA229" i="38"/>
  <c r="AC229" i="38"/>
  <c r="AG229" i="38" s="1"/>
  <c r="BB229" i="38" s="1"/>
  <c r="R229" i="38"/>
  <c r="Q229" i="38"/>
  <c r="K229" i="38"/>
  <c r="I229" i="38"/>
  <c r="H229" i="38"/>
  <c r="BA228" i="38"/>
  <c r="AC228" i="38"/>
  <c r="AG228" i="38" s="1"/>
  <c r="BB228" i="38" s="1"/>
  <c r="R228" i="38"/>
  <c r="Q228" i="38"/>
  <c r="K228" i="38"/>
  <c r="I228" i="38"/>
  <c r="H228" i="38"/>
  <c r="BA227" i="38"/>
  <c r="AC227" i="38"/>
  <c r="AG227" i="38" s="1"/>
  <c r="BB227" i="38" s="1"/>
  <c r="R227" i="38"/>
  <c r="Q227" i="38"/>
  <c r="K227" i="38"/>
  <c r="I227" i="38"/>
  <c r="H227" i="38"/>
  <c r="BA226" i="38"/>
  <c r="AC226" i="38"/>
  <c r="AG226" i="38" s="1"/>
  <c r="BB226" i="38" s="1"/>
  <c r="R226" i="38"/>
  <c r="Q226" i="38"/>
  <c r="K226" i="38"/>
  <c r="I226" i="38"/>
  <c r="H226" i="38"/>
  <c r="BA225" i="38"/>
  <c r="AC225" i="38"/>
  <c r="AG225" i="38" s="1"/>
  <c r="BB225" i="38" s="1"/>
  <c r="R225" i="38"/>
  <c r="Q225" i="38"/>
  <c r="K225" i="38"/>
  <c r="I225" i="38"/>
  <c r="H225" i="38"/>
  <c r="BA224" i="38"/>
  <c r="AC224" i="38"/>
  <c r="AG224" i="38" s="1"/>
  <c r="BB224" i="38" s="1"/>
  <c r="R224" i="38"/>
  <c r="Q224" i="38"/>
  <c r="K224" i="38"/>
  <c r="I224" i="38"/>
  <c r="H224" i="38"/>
  <c r="BA223" i="38"/>
  <c r="AC223" i="38"/>
  <c r="AG223" i="38" s="1"/>
  <c r="BB223" i="38" s="1"/>
  <c r="R223" i="38"/>
  <c r="Q223" i="38"/>
  <c r="K223" i="38"/>
  <c r="I223" i="38"/>
  <c r="H223" i="38"/>
  <c r="BA222" i="38"/>
  <c r="AC222" i="38"/>
  <c r="AG222" i="38" s="1"/>
  <c r="BB222" i="38" s="1"/>
  <c r="R222" i="38"/>
  <c r="Q222" i="38"/>
  <c r="K222" i="38"/>
  <c r="I222" i="38"/>
  <c r="H222" i="38"/>
  <c r="BA221" i="38"/>
  <c r="AC221" i="38"/>
  <c r="AG221" i="38" s="1"/>
  <c r="R221" i="38"/>
  <c r="Q221" i="38"/>
  <c r="K221" i="38"/>
  <c r="I221" i="38"/>
  <c r="H221" i="38"/>
  <c r="BA220" i="38"/>
  <c r="AC220" i="38"/>
  <c r="AG220" i="38" s="1"/>
  <c r="BB220" i="38" s="1"/>
  <c r="R220" i="38"/>
  <c r="Q220" i="38"/>
  <c r="K220" i="38"/>
  <c r="I220" i="38"/>
  <c r="H220" i="38"/>
  <c r="BA219" i="38"/>
  <c r="AC219" i="38"/>
  <c r="AG219" i="38" s="1"/>
  <c r="BB219" i="38" s="1"/>
  <c r="R219" i="38"/>
  <c r="Q219" i="38"/>
  <c r="K219" i="38"/>
  <c r="I219" i="38"/>
  <c r="H219" i="38"/>
  <c r="BA218" i="38"/>
  <c r="AC218" i="38"/>
  <c r="AG218" i="38" s="1"/>
  <c r="BB218" i="38" s="1"/>
  <c r="R218" i="38"/>
  <c r="Q218" i="38"/>
  <c r="K218" i="38"/>
  <c r="I218" i="38"/>
  <c r="H218" i="38"/>
  <c r="BA217" i="38"/>
  <c r="AC217" i="38"/>
  <c r="AG217" i="38" s="1"/>
  <c r="BB217" i="38" s="1"/>
  <c r="R217" i="38"/>
  <c r="Q217" i="38"/>
  <c r="K217" i="38"/>
  <c r="I217" i="38"/>
  <c r="H217" i="38"/>
  <c r="BA216" i="38"/>
  <c r="AC216" i="38"/>
  <c r="AG216" i="38" s="1"/>
  <c r="R216" i="38"/>
  <c r="Q216" i="38"/>
  <c r="K216" i="38"/>
  <c r="I216" i="38"/>
  <c r="H216" i="38"/>
  <c r="BA215" i="38"/>
  <c r="AC215" i="38"/>
  <c r="AG215" i="38" s="1"/>
  <c r="R215" i="38"/>
  <c r="Q215" i="38"/>
  <c r="K215" i="38"/>
  <c r="I215" i="38"/>
  <c r="H215" i="38"/>
  <c r="BA214" i="38"/>
  <c r="AC214" i="38"/>
  <c r="AG214" i="38" s="1"/>
  <c r="BB214" i="38" s="1"/>
  <c r="R214" i="38"/>
  <c r="Q214" i="38"/>
  <c r="K214" i="38"/>
  <c r="I214" i="38"/>
  <c r="H214" i="38"/>
  <c r="BA213" i="38"/>
  <c r="AC213" i="38"/>
  <c r="AG213" i="38" s="1"/>
  <c r="BB213" i="38" s="1"/>
  <c r="R213" i="38"/>
  <c r="Q213" i="38"/>
  <c r="K213" i="38"/>
  <c r="I213" i="38"/>
  <c r="H213" i="38"/>
  <c r="BA212" i="38"/>
  <c r="AC212" i="38"/>
  <c r="AG212" i="38" s="1"/>
  <c r="BB212" i="38" s="1"/>
  <c r="R212" i="38"/>
  <c r="Q212" i="38"/>
  <c r="K212" i="38"/>
  <c r="I212" i="38"/>
  <c r="H212" i="38"/>
  <c r="BA211" i="38"/>
  <c r="AC211" i="38"/>
  <c r="AG211" i="38" s="1"/>
  <c r="R211" i="38"/>
  <c r="Q211" i="38"/>
  <c r="K211" i="38"/>
  <c r="I211" i="38"/>
  <c r="H211" i="38"/>
  <c r="BA210" i="38"/>
  <c r="AC210" i="38"/>
  <c r="AG210" i="38" s="1"/>
  <c r="BB210" i="38" s="1"/>
  <c r="R210" i="38"/>
  <c r="Q210" i="38"/>
  <c r="K210" i="38"/>
  <c r="I210" i="38"/>
  <c r="H210" i="38"/>
  <c r="BA209" i="38"/>
  <c r="AC209" i="38"/>
  <c r="AG209" i="38" s="1"/>
  <c r="BB209" i="38" s="1"/>
  <c r="R209" i="38"/>
  <c r="Q209" i="38"/>
  <c r="K209" i="38"/>
  <c r="I209" i="38"/>
  <c r="H209" i="38"/>
  <c r="BA208" i="38"/>
  <c r="AC208" i="38"/>
  <c r="AG208" i="38" s="1"/>
  <c r="BB208" i="38" s="1"/>
  <c r="R208" i="38"/>
  <c r="Q208" i="38"/>
  <c r="K208" i="38"/>
  <c r="I208" i="38"/>
  <c r="H208" i="38"/>
  <c r="BA207" i="38"/>
  <c r="AC207" i="38"/>
  <c r="AG207" i="38" s="1"/>
  <c r="BB207" i="38" s="1"/>
  <c r="R207" i="38"/>
  <c r="Q207" i="38"/>
  <c r="K207" i="38"/>
  <c r="I207" i="38"/>
  <c r="H207" i="38"/>
  <c r="BA206" i="38"/>
  <c r="AC206" i="38"/>
  <c r="AG206" i="38" s="1"/>
  <c r="BB206" i="38" s="1"/>
  <c r="R206" i="38"/>
  <c r="Q206" i="38"/>
  <c r="K206" i="38"/>
  <c r="I206" i="38"/>
  <c r="H206" i="38"/>
  <c r="BA205" i="38"/>
  <c r="AC205" i="38"/>
  <c r="AG205" i="38" s="1"/>
  <c r="BB205" i="38" s="1"/>
  <c r="R205" i="38"/>
  <c r="Q205" i="38"/>
  <c r="K205" i="38"/>
  <c r="I205" i="38"/>
  <c r="H205" i="38"/>
  <c r="BA204" i="38"/>
  <c r="AC204" i="38"/>
  <c r="AG204" i="38" s="1"/>
  <c r="BB204" i="38" s="1"/>
  <c r="R204" i="38"/>
  <c r="Q204" i="38"/>
  <c r="K204" i="38"/>
  <c r="I204" i="38"/>
  <c r="H204" i="38"/>
  <c r="BA203" i="38"/>
  <c r="AC203" i="38"/>
  <c r="AG203" i="38" s="1"/>
  <c r="BB203" i="38" s="1"/>
  <c r="R203" i="38"/>
  <c r="Q203" i="38"/>
  <c r="K203" i="38"/>
  <c r="I203" i="38"/>
  <c r="H203" i="38"/>
  <c r="BA202" i="38"/>
  <c r="AC202" i="38"/>
  <c r="AG202" i="38" s="1"/>
  <c r="BB202" i="38" s="1"/>
  <c r="R202" i="38"/>
  <c r="Q202" i="38"/>
  <c r="K202" i="38"/>
  <c r="I202" i="38"/>
  <c r="H202" i="38"/>
  <c r="BA201" i="38"/>
  <c r="AC201" i="38"/>
  <c r="AG201" i="38" s="1"/>
  <c r="BB201" i="38" s="1"/>
  <c r="R201" i="38"/>
  <c r="Q201" i="38"/>
  <c r="K201" i="38"/>
  <c r="I201" i="38"/>
  <c r="H201" i="38"/>
  <c r="BA200" i="38"/>
  <c r="AC200" i="38"/>
  <c r="AG200" i="38" s="1"/>
  <c r="BB200" i="38" s="1"/>
  <c r="R200" i="38"/>
  <c r="Q200" i="38"/>
  <c r="K200" i="38"/>
  <c r="I200" i="38"/>
  <c r="H200" i="38"/>
  <c r="BA199" i="38"/>
  <c r="AC199" i="38"/>
  <c r="AG199" i="38" s="1"/>
  <c r="BB199" i="38" s="1"/>
  <c r="R199" i="38"/>
  <c r="Q199" i="38"/>
  <c r="K199" i="38"/>
  <c r="I199" i="38"/>
  <c r="H199" i="38"/>
  <c r="BA198" i="38"/>
  <c r="AC198" i="38"/>
  <c r="AG198" i="38" s="1"/>
  <c r="BB198" i="38" s="1"/>
  <c r="R198" i="38"/>
  <c r="Q198" i="38"/>
  <c r="K198" i="38"/>
  <c r="I198" i="38"/>
  <c r="H198" i="38"/>
  <c r="BA197" i="38"/>
  <c r="AC197" i="38"/>
  <c r="AG197" i="38" s="1"/>
  <c r="BB197" i="38" s="1"/>
  <c r="R197" i="38"/>
  <c r="Q197" i="38"/>
  <c r="K197" i="38"/>
  <c r="I197" i="38"/>
  <c r="H197" i="38"/>
  <c r="BA196" i="38"/>
  <c r="AC196" i="38"/>
  <c r="AG196" i="38" s="1"/>
  <c r="BB196" i="38" s="1"/>
  <c r="R196" i="38"/>
  <c r="Q196" i="38"/>
  <c r="K196" i="38"/>
  <c r="I196" i="38"/>
  <c r="H196" i="38"/>
  <c r="BA195" i="38"/>
  <c r="AC195" i="38"/>
  <c r="AG195" i="38" s="1"/>
  <c r="BB195" i="38" s="1"/>
  <c r="R195" i="38"/>
  <c r="Q195" i="38"/>
  <c r="K195" i="38"/>
  <c r="I195" i="38"/>
  <c r="H195" i="38"/>
  <c r="BA194" i="38"/>
  <c r="AC194" i="38"/>
  <c r="AG194" i="38" s="1"/>
  <c r="BB194" i="38" s="1"/>
  <c r="R194" i="38"/>
  <c r="Q194" i="38"/>
  <c r="K194" i="38"/>
  <c r="I194" i="38"/>
  <c r="H194" i="38"/>
  <c r="BA193" i="38"/>
  <c r="AC193" i="38"/>
  <c r="AG193" i="38" s="1"/>
  <c r="BB193" i="38" s="1"/>
  <c r="R193" i="38"/>
  <c r="Q193" i="38"/>
  <c r="K193" i="38"/>
  <c r="I193" i="38"/>
  <c r="H193" i="38"/>
  <c r="BA192" i="38"/>
  <c r="AC192" i="38"/>
  <c r="AG192" i="38" s="1"/>
  <c r="BB192" i="38" s="1"/>
  <c r="R192" i="38"/>
  <c r="Q192" i="38"/>
  <c r="K192" i="38"/>
  <c r="I192" i="38"/>
  <c r="H192" i="38"/>
  <c r="BA191" i="38"/>
  <c r="AC191" i="38"/>
  <c r="AG191" i="38" s="1"/>
  <c r="BB191" i="38" s="1"/>
  <c r="R191" i="38"/>
  <c r="Q191" i="38"/>
  <c r="K191" i="38"/>
  <c r="I191" i="38"/>
  <c r="H191" i="38"/>
  <c r="BA190" i="38"/>
  <c r="AC190" i="38"/>
  <c r="AG190" i="38" s="1"/>
  <c r="BB190" i="38" s="1"/>
  <c r="R190" i="38"/>
  <c r="Q190" i="38"/>
  <c r="K190" i="38"/>
  <c r="I190" i="38"/>
  <c r="H190" i="38"/>
  <c r="BA189" i="38"/>
  <c r="AC189" i="38"/>
  <c r="AG189" i="38" s="1"/>
  <c r="BB189" i="38" s="1"/>
  <c r="R189" i="38"/>
  <c r="Q189" i="38"/>
  <c r="K189" i="38"/>
  <c r="I189" i="38"/>
  <c r="H189" i="38"/>
  <c r="BA188" i="38"/>
  <c r="AC188" i="38"/>
  <c r="AG188" i="38" s="1"/>
  <c r="BB188" i="38" s="1"/>
  <c r="R188" i="38"/>
  <c r="Q188" i="38"/>
  <c r="K188" i="38"/>
  <c r="I188" i="38"/>
  <c r="H188" i="38"/>
  <c r="BA187" i="38"/>
  <c r="AC187" i="38"/>
  <c r="AG187" i="38" s="1"/>
  <c r="BB187" i="38" s="1"/>
  <c r="R187" i="38"/>
  <c r="Q187" i="38"/>
  <c r="K187" i="38"/>
  <c r="I187" i="38"/>
  <c r="H187" i="38"/>
  <c r="BA186" i="38"/>
  <c r="AC186" i="38"/>
  <c r="AG186" i="38" s="1"/>
  <c r="BB186" i="38" s="1"/>
  <c r="R186" i="38"/>
  <c r="Q186" i="38"/>
  <c r="K186" i="38"/>
  <c r="I186" i="38"/>
  <c r="H186" i="38"/>
  <c r="BA185" i="38"/>
  <c r="AC185" i="38"/>
  <c r="AG185" i="38" s="1"/>
  <c r="BB185" i="38" s="1"/>
  <c r="R185" i="38"/>
  <c r="Q185" i="38"/>
  <c r="K185" i="38"/>
  <c r="I185" i="38"/>
  <c r="H185" i="38"/>
  <c r="BA184" i="38"/>
  <c r="AC184" i="38"/>
  <c r="AG184" i="38" s="1"/>
  <c r="BB184" i="38" s="1"/>
  <c r="R184" i="38"/>
  <c r="Q184" i="38"/>
  <c r="K184" i="38"/>
  <c r="I184" i="38"/>
  <c r="H184" i="38"/>
  <c r="BA183" i="38"/>
  <c r="AC183" i="38"/>
  <c r="AG183" i="38" s="1"/>
  <c r="BB183" i="38" s="1"/>
  <c r="R183" i="38"/>
  <c r="Q183" i="38"/>
  <c r="K183" i="38"/>
  <c r="I183" i="38"/>
  <c r="H183" i="38"/>
  <c r="BA182" i="38"/>
  <c r="AC182" i="38"/>
  <c r="AG182" i="38" s="1"/>
  <c r="BB182" i="38" s="1"/>
  <c r="R182" i="38"/>
  <c r="Q182" i="38"/>
  <c r="K182" i="38"/>
  <c r="I182" i="38"/>
  <c r="H182" i="38"/>
  <c r="BA181" i="38"/>
  <c r="AC181" i="38"/>
  <c r="AG181" i="38" s="1"/>
  <c r="BB181" i="38" s="1"/>
  <c r="R181" i="38"/>
  <c r="Q181" i="38"/>
  <c r="K181" i="38"/>
  <c r="I181" i="38"/>
  <c r="H181" i="38"/>
  <c r="BA180" i="38"/>
  <c r="AC180" i="38"/>
  <c r="AG180" i="38" s="1"/>
  <c r="BB180" i="38" s="1"/>
  <c r="R180" i="38"/>
  <c r="Q180" i="38"/>
  <c r="K180" i="38"/>
  <c r="I180" i="38"/>
  <c r="H180" i="38"/>
  <c r="BA179" i="38"/>
  <c r="AC179" i="38"/>
  <c r="AG179" i="38" s="1"/>
  <c r="BB179" i="38" s="1"/>
  <c r="R179" i="38"/>
  <c r="Q179" i="38"/>
  <c r="K179" i="38"/>
  <c r="I179" i="38"/>
  <c r="H179" i="38"/>
  <c r="BA178" i="38"/>
  <c r="AC178" i="38"/>
  <c r="AG178" i="38" s="1"/>
  <c r="BB178" i="38" s="1"/>
  <c r="R178" i="38"/>
  <c r="Q178" i="38"/>
  <c r="K178" i="38"/>
  <c r="I178" i="38"/>
  <c r="H178" i="38"/>
  <c r="BA177" i="38"/>
  <c r="AC177" i="38"/>
  <c r="AG177" i="38" s="1"/>
  <c r="BB177" i="38" s="1"/>
  <c r="R177" i="38"/>
  <c r="Q177" i="38"/>
  <c r="K177" i="38"/>
  <c r="I177" i="38"/>
  <c r="H177" i="38"/>
  <c r="BA176" i="38"/>
  <c r="AC176" i="38"/>
  <c r="AG176" i="38" s="1"/>
  <c r="BB176" i="38" s="1"/>
  <c r="R176" i="38"/>
  <c r="Q176" i="38"/>
  <c r="K176" i="38"/>
  <c r="I176" i="38"/>
  <c r="H176" i="38"/>
  <c r="BA175" i="38"/>
  <c r="AC175" i="38"/>
  <c r="AG175" i="38" s="1"/>
  <c r="BB175" i="38" s="1"/>
  <c r="R175" i="38"/>
  <c r="Q175" i="38"/>
  <c r="K175" i="38"/>
  <c r="I175" i="38"/>
  <c r="H175" i="38"/>
  <c r="BA174" i="38"/>
  <c r="AC174" i="38"/>
  <c r="AG174" i="38" s="1"/>
  <c r="BB174" i="38" s="1"/>
  <c r="R174" i="38"/>
  <c r="Q174" i="38"/>
  <c r="K174" i="38"/>
  <c r="I174" i="38"/>
  <c r="H174" i="38"/>
  <c r="BA173" i="38"/>
  <c r="AC173" i="38"/>
  <c r="AG173" i="38" s="1"/>
  <c r="BB173" i="38" s="1"/>
  <c r="R173" i="38"/>
  <c r="Q173" i="38"/>
  <c r="K173" i="38"/>
  <c r="I173" i="38"/>
  <c r="H173" i="38"/>
  <c r="BA172" i="38"/>
  <c r="AC172" i="38"/>
  <c r="AG172" i="38" s="1"/>
  <c r="BB172" i="38" s="1"/>
  <c r="R172" i="38"/>
  <c r="Q172" i="38"/>
  <c r="K172" i="38"/>
  <c r="I172" i="38"/>
  <c r="H172" i="38"/>
  <c r="BA171" i="38"/>
  <c r="AC171" i="38"/>
  <c r="AG171" i="38" s="1"/>
  <c r="BB171" i="38" s="1"/>
  <c r="R171" i="38"/>
  <c r="Q171" i="38"/>
  <c r="K171" i="38"/>
  <c r="I171" i="38"/>
  <c r="H171" i="38"/>
  <c r="BA170" i="38"/>
  <c r="AC170" i="38"/>
  <c r="AG170" i="38" s="1"/>
  <c r="BB170" i="38" s="1"/>
  <c r="R170" i="38"/>
  <c r="Q170" i="38"/>
  <c r="K170" i="38"/>
  <c r="I170" i="38"/>
  <c r="H170" i="38"/>
  <c r="BA169" i="38"/>
  <c r="AC169" i="38"/>
  <c r="AG169" i="38" s="1"/>
  <c r="BB169" i="38" s="1"/>
  <c r="R169" i="38"/>
  <c r="Q169" i="38"/>
  <c r="K169" i="38"/>
  <c r="I169" i="38"/>
  <c r="H169" i="38"/>
  <c r="BA168" i="38"/>
  <c r="AC168" i="38"/>
  <c r="AG168" i="38" s="1"/>
  <c r="BB168" i="38" s="1"/>
  <c r="R168" i="38"/>
  <c r="Q168" i="38"/>
  <c r="K168" i="38"/>
  <c r="I168" i="38"/>
  <c r="H168" i="38"/>
  <c r="BA167" i="38"/>
  <c r="AC167" i="38"/>
  <c r="AG167" i="38" s="1"/>
  <c r="BB167" i="38" s="1"/>
  <c r="R167" i="38"/>
  <c r="Q167" i="38"/>
  <c r="K167" i="38"/>
  <c r="I167" i="38"/>
  <c r="H167" i="38"/>
  <c r="BA166" i="38"/>
  <c r="AC166" i="38"/>
  <c r="AG166" i="38" s="1"/>
  <c r="BB166" i="38" s="1"/>
  <c r="R166" i="38"/>
  <c r="Q166" i="38"/>
  <c r="K166" i="38"/>
  <c r="I166" i="38"/>
  <c r="H166" i="38"/>
  <c r="BA165" i="38"/>
  <c r="AC165" i="38"/>
  <c r="AG165" i="38" s="1"/>
  <c r="BB165" i="38" s="1"/>
  <c r="R165" i="38"/>
  <c r="Q165" i="38"/>
  <c r="K165" i="38"/>
  <c r="I165" i="38"/>
  <c r="H165" i="38"/>
  <c r="BA164" i="38"/>
  <c r="AC164" i="38"/>
  <c r="AG164" i="38" s="1"/>
  <c r="BB164" i="38" s="1"/>
  <c r="R164" i="38"/>
  <c r="Q164" i="38"/>
  <c r="K164" i="38"/>
  <c r="I164" i="38"/>
  <c r="H164" i="38"/>
  <c r="BA163" i="38"/>
  <c r="AC163" i="38"/>
  <c r="AG163" i="38" s="1"/>
  <c r="BB163" i="38" s="1"/>
  <c r="R163" i="38"/>
  <c r="Q163" i="38"/>
  <c r="K163" i="38"/>
  <c r="I163" i="38"/>
  <c r="H163" i="38"/>
  <c r="BA162" i="38"/>
  <c r="AC162" i="38"/>
  <c r="AG162" i="38" s="1"/>
  <c r="BB162" i="38" s="1"/>
  <c r="R162" i="38"/>
  <c r="Q162" i="38"/>
  <c r="K162" i="38"/>
  <c r="I162" i="38"/>
  <c r="H162" i="38"/>
  <c r="BA161" i="38"/>
  <c r="AC161" i="38"/>
  <c r="AG161" i="38" s="1"/>
  <c r="BB161" i="38" s="1"/>
  <c r="R161" i="38"/>
  <c r="Q161" i="38"/>
  <c r="K161" i="38"/>
  <c r="I161" i="38"/>
  <c r="H161" i="38"/>
  <c r="BA160" i="38"/>
  <c r="AC160" i="38"/>
  <c r="AG160" i="38" s="1"/>
  <c r="BB160" i="38" s="1"/>
  <c r="R160" i="38"/>
  <c r="Q160" i="38"/>
  <c r="K160" i="38"/>
  <c r="I160" i="38"/>
  <c r="H160" i="38"/>
  <c r="BA159" i="38"/>
  <c r="AC159" i="38"/>
  <c r="AG159" i="38" s="1"/>
  <c r="BB159" i="38" s="1"/>
  <c r="R159" i="38"/>
  <c r="Q159" i="38"/>
  <c r="K159" i="38"/>
  <c r="I159" i="38"/>
  <c r="H159" i="38"/>
  <c r="BA158" i="38"/>
  <c r="AC158" i="38"/>
  <c r="AG158" i="38" s="1"/>
  <c r="BB158" i="38" s="1"/>
  <c r="R158" i="38"/>
  <c r="Q158" i="38"/>
  <c r="K158" i="38"/>
  <c r="I158" i="38"/>
  <c r="H158" i="38"/>
  <c r="BA157" i="38"/>
  <c r="AC157" i="38"/>
  <c r="AG157" i="38" s="1"/>
  <c r="BB157" i="38" s="1"/>
  <c r="R157" i="38"/>
  <c r="Q157" i="38"/>
  <c r="K157" i="38"/>
  <c r="I157" i="38"/>
  <c r="H157" i="38"/>
  <c r="BA156" i="38"/>
  <c r="AC156" i="38"/>
  <c r="AG156" i="38" s="1"/>
  <c r="BB156" i="38" s="1"/>
  <c r="R156" i="38"/>
  <c r="Q156" i="38"/>
  <c r="K156" i="38"/>
  <c r="I156" i="38"/>
  <c r="H156" i="38"/>
  <c r="BA155" i="38"/>
  <c r="AC155" i="38"/>
  <c r="AG155" i="38" s="1"/>
  <c r="BB155" i="38" s="1"/>
  <c r="R155" i="38"/>
  <c r="Q155" i="38"/>
  <c r="K155" i="38"/>
  <c r="I155" i="38"/>
  <c r="H155" i="38"/>
  <c r="BA154" i="38"/>
  <c r="AC154" i="38"/>
  <c r="AG154" i="38" s="1"/>
  <c r="BB154" i="38" s="1"/>
  <c r="R154" i="38"/>
  <c r="Q154" i="38"/>
  <c r="K154" i="38"/>
  <c r="I154" i="38"/>
  <c r="H154" i="38"/>
  <c r="BA153" i="38"/>
  <c r="AC153" i="38"/>
  <c r="AG153" i="38" s="1"/>
  <c r="BB153" i="38" s="1"/>
  <c r="R153" i="38"/>
  <c r="Q153" i="38"/>
  <c r="K153" i="38"/>
  <c r="I153" i="38"/>
  <c r="H153" i="38"/>
  <c r="BA152" i="38"/>
  <c r="AC152" i="38"/>
  <c r="AG152" i="38" s="1"/>
  <c r="BB152" i="38" s="1"/>
  <c r="R152" i="38"/>
  <c r="Q152" i="38"/>
  <c r="K152" i="38"/>
  <c r="I152" i="38"/>
  <c r="H152" i="38"/>
  <c r="BA151" i="38"/>
  <c r="AC151" i="38"/>
  <c r="AG151" i="38" s="1"/>
  <c r="BB151" i="38" s="1"/>
  <c r="R151" i="38"/>
  <c r="Q151" i="38"/>
  <c r="K151" i="38"/>
  <c r="I151" i="38"/>
  <c r="H151" i="38"/>
  <c r="BA150" i="38"/>
  <c r="AC150" i="38"/>
  <c r="AG150" i="38" s="1"/>
  <c r="BB150" i="38" s="1"/>
  <c r="R150" i="38"/>
  <c r="Q150" i="38"/>
  <c r="K150" i="38"/>
  <c r="I150" i="38"/>
  <c r="H150" i="38"/>
  <c r="BA149" i="38"/>
  <c r="AC149" i="38"/>
  <c r="AG149" i="38" s="1"/>
  <c r="BB149" i="38" s="1"/>
  <c r="R149" i="38"/>
  <c r="Q149" i="38"/>
  <c r="K149" i="38"/>
  <c r="I149" i="38"/>
  <c r="H149" i="38"/>
  <c r="BA148" i="38"/>
  <c r="AC148" i="38"/>
  <c r="AG148" i="38" s="1"/>
  <c r="BB148" i="38" s="1"/>
  <c r="R148" i="38"/>
  <c r="Q148" i="38"/>
  <c r="K148" i="38"/>
  <c r="I148" i="38"/>
  <c r="H148" i="38"/>
  <c r="BA147" i="38"/>
  <c r="AC147" i="38"/>
  <c r="AG147" i="38" s="1"/>
  <c r="BB147" i="38" s="1"/>
  <c r="R147" i="38"/>
  <c r="Q147" i="38"/>
  <c r="K147" i="38"/>
  <c r="I147" i="38"/>
  <c r="H147" i="38"/>
  <c r="BA146" i="38"/>
  <c r="AC146" i="38"/>
  <c r="AG146" i="38" s="1"/>
  <c r="BB146" i="38" s="1"/>
  <c r="R146" i="38"/>
  <c r="Q146" i="38"/>
  <c r="K146" i="38"/>
  <c r="I146" i="38"/>
  <c r="H146" i="38"/>
  <c r="BA145" i="38"/>
  <c r="AC145" i="38"/>
  <c r="AG145" i="38" s="1"/>
  <c r="BB145" i="38" s="1"/>
  <c r="R145" i="38"/>
  <c r="Q145" i="38"/>
  <c r="K145" i="38"/>
  <c r="I145" i="38"/>
  <c r="H145" i="38"/>
  <c r="BA144" i="38"/>
  <c r="AC144" i="38"/>
  <c r="AG144" i="38" s="1"/>
  <c r="BB144" i="38" s="1"/>
  <c r="R144" i="38"/>
  <c r="Q144" i="38"/>
  <c r="K144" i="38"/>
  <c r="I144" i="38"/>
  <c r="H144" i="38"/>
  <c r="BA143" i="38"/>
  <c r="AC143" i="38"/>
  <c r="AG143" i="38" s="1"/>
  <c r="BB143" i="38" s="1"/>
  <c r="R143" i="38"/>
  <c r="Q143" i="38"/>
  <c r="K143" i="38"/>
  <c r="I143" i="38"/>
  <c r="H143" i="38"/>
  <c r="BA142" i="38"/>
  <c r="AC142" i="38"/>
  <c r="AG142" i="38" s="1"/>
  <c r="BB142" i="38" s="1"/>
  <c r="R142" i="38"/>
  <c r="Q142" i="38"/>
  <c r="K142" i="38"/>
  <c r="I142" i="38"/>
  <c r="H142" i="38"/>
  <c r="BA141" i="38"/>
  <c r="AC141" i="38"/>
  <c r="AG141" i="38" s="1"/>
  <c r="BB141" i="38" s="1"/>
  <c r="R141" i="38"/>
  <c r="Q141" i="38"/>
  <c r="K141" i="38"/>
  <c r="I141" i="38"/>
  <c r="H141" i="38"/>
  <c r="BA140" i="38"/>
  <c r="AC140" i="38"/>
  <c r="AG140" i="38" s="1"/>
  <c r="BB140" i="38" s="1"/>
  <c r="R140" i="38"/>
  <c r="Q140" i="38"/>
  <c r="K140" i="38"/>
  <c r="I140" i="38"/>
  <c r="H140" i="38"/>
  <c r="BA139" i="38"/>
  <c r="AC139" i="38"/>
  <c r="AG139" i="38" s="1"/>
  <c r="BB139" i="38" s="1"/>
  <c r="R139" i="38"/>
  <c r="Q139" i="38"/>
  <c r="K139" i="38"/>
  <c r="I139" i="38"/>
  <c r="H139" i="38"/>
  <c r="BA138" i="38"/>
  <c r="AC138" i="38"/>
  <c r="AG138" i="38" s="1"/>
  <c r="BB138" i="38" s="1"/>
  <c r="R138" i="38"/>
  <c r="Q138" i="38"/>
  <c r="K138" i="38"/>
  <c r="I138" i="38"/>
  <c r="H138" i="38"/>
  <c r="BA137" i="38"/>
  <c r="AC137" i="38"/>
  <c r="AG137" i="38" s="1"/>
  <c r="BB137" i="38" s="1"/>
  <c r="R137" i="38"/>
  <c r="Q137" i="38"/>
  <c r="K137" i="38"/>
  <c r="I137" i="38"/>
  <c r="H137" i="38"/>
  <c r="BA136" i="38"/>
  <c r="AC136" i="38"/>
  <c r="AG136" i="38" s="1"/>
  <c r="BB136" i="38" s="1"/>
  <c r="R136" i="38"/>
  <c r="Q136" i="38"/>
  <c r="K136" i="38"/>
  <c r="I136" i="38"/>
  <c r="H136" i="38"/>
  <c r="BA135" i="38"/>
  <c r="AC135" i="38"/>
  <c r="AG135" i="38" s="1"/>
  <c r="BB135" i="38" s="1"/>
  <c r="R135" i="38"/>
  <c r="Q135" i="38"/>
  <c r="K135" i="38"/>
  <c r="I135" i="38"/>
  <c r="H135" i="38"/>
  <c r="BA134" i="38"/>
  <c r="AC134" i="38"/>
  <c r="AG134" i="38" s="1"/>
  <c r="BB134" i="38" s="1"/>
  <c r="R134" i="38"/>
  <c r="Q134" i="38"/>
  <c r="K134" i="38"/>
  <c r="I134" i="38"/>
  <c r="H134" i="38"/>
  <c r="BA133" i="38"/>
  <c r="AC133" i="38"/>
  <c r="AG133" i="38" s="1"/>
  <c r="BB133" i="38" s="1"/>
  <c r="R133" i="38"/>
  <c r="Q133" i="38"/>
  <c r="K133" i="38"/>
  <c r="I133" i="38"/>
  <c r="H133" i="38"/>
  <c r="BA132" i="38"/>
  <c r="AC132" i="38"/>
  <c r="AG132" i="38" s="1"/>
  <c r="BB132" i="38" s="1"/>
  <c r="R132" i="38"/>
  <c r="Q132" i="38"/>
  <c r="K132" i="38"/>
  <c r="I132" i="38"/>
  <c r="H132" i="38"/>
  <c r="BA131" i="38"/>
  <c r="AC131" i="38"/>
  <c r="AG131" i="38" s="1"/>
  <c r="BB131" i="38" s="1"/>
  <c r="R131" i="38"/>
  <c r="Q131" i="38"/>
  <c r="K131" i="38"/>
  <c r="I131" i="38"/>
  <c r="H131" i="38"/>
  <c r="BA130" i="38"/>
  <c r="AC130" i="38"/>
  <c r="AG130" i="38" s="1"/>
  <c r="BB130" i="38" s="1"/>
  <c r="R130" i="38"/>
  <c r="Q130" i="38"/>
  <c r="K130" i="38"/>
  <c r="I130" i="38"/>
  <c r="H130" i="38"/>
  <c r="BA129" i="38"/>
  <c r="AC129" i="38"/>
  <c r="AG129" i="38" s="1"/>
  <c r="BB129" i="38" s="1"/>
  <c r="R129" i="38"/>
  <c r="Q129" i="38"/>
  <c r="K129" i="38"/>
  <c r="I129" i="38"/>
  <c r="H129" i="38"/>
  <c r="BA128" i="38"/>
  <c r="AC128" i="38"/>
  <c r="AG128" i="38" s="1"/>
  <c r="BB128" i="38" s="1"/>
  <c r="R128" i="38"/>
  <c r="Q128" i="38"/>
  <c r="K128" i="38"/>
  <c r="I128" i="38"/>
  <c r="H128" i="38"/>
  <c r="BA127" i="38"/>
  <c r="AC127" i="38"/>
  <c r="AG127" i="38" s="1"/>
  <c r="BB127" i="38" s="1"/>
  <c r="R127" i="38"/>
  <c r="Q127" i="38"/>
  <c r="K127" i="38"/>
  <c r="I127" i="38"/>
  <c r="H127" i="38"/>
  <c r="BA126" i="38"/>
  <c r="AC126" i="38"/>
  <c r="AG126" i="38" s="1"/>
  <c r="BB126" i="38" s="1"/>
  <c r="R126" i="38"/>
  <c r="Q126" i="38"/>
  <c r="K126" i="38"/>
  <c r="I126" i="38"/>
  <c r="H126" i="38"/>
  <c r="BA125" i="38"/>
  <c r="AC125" i="38"/>
  <c r="AG125" i="38" s="1"/>
  <c r="BB125" i="38" s="1"/>
  <c r="R125" i="38"/>
  <c r="Q125" i="38"/>
  <c r="K125" i="38"/>
  <c r="I125" i="38"/>
  <c r="H125" i="38"/>
  <c r="BA124" i="38"/>
  <c r="AC124" i="38"/>
  <c r="AG124" i="38" s="1"/>
  <c r="BB124" i="38" s="1"/>
  <c r="R124" i="38"/>
  <c r="Q124" i="38"/>
  <c r="K124" i="38"/>
  <c r="I124" i="38"/>
  <c r="H124" i="38"/>
  <c r="BA123" i="38"/>
  <c r="AC123" i="38"/>
  <c r="AG123" i="38" s="1"/>
  <c r="BB123" i="38" s="1"/>
  <c r="R123" i="38"/>
  <c r="Q123" i="38"/>
  <c r="K123" i="38"/>
  <c r="I123" i="38"/>
  <c r="H123" i="38"/>
  <c r="BA122" i="38"/>
  <c r="AC122" i="38"/>
  <c r="AG122" i="38" s="1"/>
  <c r="R122" i="38"/>
  <c r="Q122" i="38"/>
  <c r="K122" i="38"/>
  <c r="I122" i="38"/>
  <c r="H122" i="38"/>
  <c r="BA121" i="38"/>
  <c r="AC121" i="38"/>
  <c r="AG121" i="38" s="1"/>
  <c r="BB121" i="38" s="1"/>
  <c r="R121" i="38"/>
  <c r="Q121" i="38"/>
  <c r="K121" i="38"/>
  <c r="I121" i="38"/>
  <c r="H121" i="38"/>
  <c r="BA120" i="38"/>
  <c r="AC120" i="38"/>
  <c r="AG120" i="38" s="1"/>
  <c r="BB120" i="38" s="1"/>
  <c r="R120" i="38"/>
  <c r="Q120" i="38"/>
  <c r="K120" i="38"/>
  <c r="I120" i="38"/>
  <c r="H120" i="38"/>
  <c r="BA119" i="38"/>
  <c r="AC119" i="38"/>
  <c r="AG119" i="38" s="1"/>
  <c r="BB119" i="38" s="1"/>
  <c r="R119" i="38"/>
  <c r="Q119" i="38"/>
  <c r="K119" i="38"/>
  <c r="I119" i="38"/>
  <c r="H119" i="38"/>
  <c r="BA118" i="38"/>
  <c r="AC118" i="38"/>
  <c r="AG118" i="38" s="1"/>
  <c r="BB118" i="38" s="1"/>
  <c r="R118" i="38"/>
  <c r="Q118" i="38"/>
  <c r="K118" i="38"/>
  <c r="I118" i="38"/>
  <c r="H118" i="38"/>
  <c r="BA117" i="38"/>
  <c r="AC117" i="38"/>
  <c r="AG117" i="38" s="1"/>
  <c r="R117" i="38"/>
  <c r="Q117" i="38"/>
  <c r="K117" i="38"/>
  <c r="I117" i="38"/>
  <c r="H117" i="38"/>
  <c r="BA116" i="38"/>
  <c r="AC116" i="38"/>
  <c r="AG116" i="38" s="1"/>
  <c r="BB116" i="38" s="1"/>
  <c r="R116" i="38"/>
  <c r="Q116" i="38"/>
  <c r="K116" i="38"/>
  <c r="I116" i="38"/>
  <c r="H116" i="38"/>
  <c r="BA115" i="38"/>
  <c r="AC115" i="38"/>
  <c r="AG115" i="38" s="1"/>
  <c r="BB115" i="38" s="1"/>
  <c r="R115" i="38"/>
  <c r="Q115" i="38"/>
  <c r="K115" i="38"/>
  <c r="I115" i="38"/>
  <c r="H115" i="38"/>
  <c r="BA114" i="38"/>
  <c r="AC114" i="38"/>
  <c r="AG114" i="38" s="1"/>
  <c r="R114" i="38"/>
  <c r="Q114" i="38"/>
  <c r="K114" i="38"/>
  <c r="I114" i="38"/>
  <c r="H114" i="38"/>
  <c r="BA113" i="38"/>
  <c r="AC113" i="38"/>
  <c r="AG113" i="38" s="1"/>
  <c r="R113" i="38"/>
  <c r="Q113" i="38"/>
  <c r="K113" i="38"/>
  <c r="I113" i="38"/>
  <c r="H113" i="38"/>
  <c r="BA112" i="38"/>
  <c r="AC112" i="38"/>
  <c r="AG112" i="38" s="1"/>
  <c r="R112" i="38"/>
  <c r="Q112" i="38"/>
  <c r="K112" i="38"/>
  <c r="I112" i="38"/>
  <c r="H112" i="38"/>
  <c r="BA111" i="38"/>
  <c r="AC111" i="38"/>
  <c r="AG111" i="38" s="1"/>
  <c r="R111" i="38"/>
  <c r="Q111" i="38"/>
  <c r="K111" i="38"/>
  <c r="I111" i="38"/>
  <c r="H111" i="38"/>
  <c r="BA110" i="38"/>
  <c r="AC110" i="38"/>
  <c r="AG110" i="38" s="1"/>
  <c r="R110" i="38"/>
  <c r="Q110" i="38"/>
  <c r="K110" i="38"/>
  <c r="I110" i="38"/>
  <c r="H110" i="38"/>
  <c r="BA109" i="38"/>
  <c r="AC109" i="38"/>
  <c r="AG109" i="38" s="1"/>
  <c r="R109" i="38"/>
  <c r="Q109" i="38"/>
  <c r="K109" i="38"/>
  <c r="I109" i="38"/>
  <c r="H109" i="38"/>
  <c r="BA108" i="38"/>
  <c r="AC108" i="38"/>
  <c r="AG108" i="38" s="1"/>
  <c r="BB108" i="38" s="1"/>
  <c r="R108" i="38"/>
  <c r="Q108" i="38"/>
  <c r="K108" i="38"/>
  <c r="I108" i="38"/>
  <c r="H108" i="38"/>
  <c r="BA107" i="38"/>
  <c r="AC107" i="38"/>
  <c r="AG107" i="38" s="1"/>
  <c r="R107" i="38"/>
  <c r="Q107" i="38"/>
  <c r="K107" i="38"/>
  <c r="I107" i="38"/>
  <c r="H107" i="38"/>
  <c r="BA106" i="38"/>
  <c r="AC106" i="38"/>
  <c r="AG106" i="38" s="1"/>
  <c r="BB106" i="38" s="1"/>
  <c r="R106" i="38"/>
  <c r="Q106" i="38"/>
  <c r="K106" i="38"/>
  <c r="I106" i="38"/>
  <c r="H106" i="38"/>
  <c r="BA105" i="38"/>
  <c r="AC105" i="38"/>
  <c r="AG105" i="38" s="1"/>
  <c r="BB105" i="38" s="1"/>
  <c r="R105" i="38"/>
  <c r="Q105" i="38"/>
  <c r="K105" i="38"/>
  <c r="I105" i="38"/>
  <c r="H105" i="38"/>
  <c r="BA104" i="38"/>
  <c r="AC104" i="38"/>
  <c r="AG104" i="38" s="1"/>
  <c r="BB104" i="38" s="1"/>
  <c r="R104" i="38"/>
  <c r="Q104" i="38"/>
  <c r="K104" i="38"/>
  <c r="I104" i="38"/>
  <c r="H104" i="38"/>
  <c r="BA103" i="38"/>
  <c r="AC103" i="38"/>
  <c r="AG103" i="38" s="1"/>
  <c r="BB103" i="38" s="1"/>
  <c r="R103" i="38"/>
  <c r="Q103" i="38"/>
  <c r="K103" i="38"/>
  <c r="I103" i="38"/>
  <c r="H103" i="38"/>
  <c r="BA102" i="38"/>
  <c r="AC102" i="38"/>
  <c r="AG102" i="38" s="1"/>
  <c r="BB102" i="38" s="1"/>
  <c r="R102" i="38"/>
  <c r="Q102" i="38"/>
  <c r="K102" i="38"/>
  <c r="I102" i="38"/>
  <c r="H102" i="38"/>
  <c r="BA101" i="38"/>
  <c r="AC101" i="38"/>
  <c r="AG101" i="38" s="1"/>
  <c r="BB101" i="38" s="1"/>
  <c r="R101" i="38"/>
  <c r="Q101" i="38"/>
  <c r="K101" i="38"/>
  <c r="I101" i="38"/>
  <c r="H101" i="38"/>
  <c r="BA100" i="38"/>
  <c r="AC100" i="38"/>
  <c r="AG100" i="38" s="1"/>
  <c r="BB100" i="38" s="1"/>
  <c r="R100" i="38"/>
  <c r="Q100" i="38"/>
  <c r="K100" i="38"/>
  <c r="I100" i="38"/>
  <c r="H100" i="38"/>
  <c r="BA99" i="38"/>
  <c r="AC99" i="38"/>
  <c r="AG99" i="38" s="1"/>
  <c r="BB99" i="38" s="1"/>
  <c r="R99" i="38"/>
  <c r="Q99" i="38"/>
  <c r="K99" i="38"/>
  <c r="I99" i="38"/>
  <c r="H99" i="38"/>
  <c r="BA98" i="38"/>
  <c r="AC98" i="38"/>
  <c r="AG98" i="38" s="1"/>
  <c r="BB98" i="38" s="1"/>
  <c r="R98" i="38"/>
  <c r="Q98" i="38"/>
  <c r="K98" i="38"/>
  <c r="I98" i="38"/>
  <c r="H98" i="38"/>
  <c r="BA97" i="38"/>
  <c r="AC97" i="38"/>
  <c r="AG97" i="38" s="1"/>
  <c r="BB97" i="38" s="1"/>
  <c r="R97" i="38"/>
  <c r="Q97" i="38"/>
  <c r="K97" i="38"/>
  <c r="I97" i="38"/>
  <c r="H97" i="38"/>
  <c r="BA96" i="38"/>
  <c r="AC96" i="38"/>
  <c r="AG96" i="38" s="1"/>
  <c r="BB96" i="38" s="1"/>
  <c r="R96" i="38"/>
  <c r="Q96" i="38"/>
  <c r="K96" i="38"/>
  <c r="I96" i="38"/>
  <c r="H96" i="38"/>
  <c r="BA95" i="38"/>
  <c r="AC95" i="38"/>
  <c r="AG95" i="38" s="1"/>
  <c r="BB95" i="38" s="1"/>
  <c r="R95" i="38"/>
  <c r="Q95" i="38"/>
  <c r="K95" i="38"/>
  <c r="I95" i="38"/>
  <c r="H95" i="38"/>
  <c r="BA94" i="38"/>
  <c r="AC94" i="38"/>
  <c r="AG94" i="38" s="1"/>
  <c r="BB94" i="38" s="1"/>
  <c r="R94" i="38"/>
  <c r="Q94" i="38"/>
  <c r="K94" i="38"/>
  <c r="I94" i="38"/>
  <c r="H94" i="38"/>
  <c r="BA93" i="38"/>
  <c r="AC93" i="38"/>
  <c r="AG93" i="38" s="1"/>
  <c r="BB93" i="38" s="1"/>
  <c r="R93" i="38"/>
  <c r="Q93" i="38"/>
  <c r="K93" i="38"/>
  <c r="I93" i="38"/>
  <c r="H93" i="38"/>
  <c r="BA92" i="38"/>
  <c r="AC92" i="38"/>
  <c r="AG92" i="38" s="1"/>
  <c r="BB92" i="38" s="1"/>
  <c r="R92" i="38"/>
  <c r="Q92" i="38"/>
  <c r="K92" i="38"/>
  <c r="I92" i="38"/>
  <c r="H92" i="38"/>
  <c r="BA91" i="38"/>
  <c r="AC91" i="38"/>
  <c r="AG91" i="38" s="1"/>
  <c r="BB91" i="38" s="1"/>
  <c r="R91" i="38"/>
  <c r="Q91" i="38"/>
  <c r="K91" i="38"/>
  <c r="I91" i="38"/>
  <c r="H91" i="38"/>
  <c r="BA90" i="38"/>
  <c r="AC90" i="38"/>
  <c r="AG90" i="38" s="1"/>
  <c r="BB90" i="38" s="1"/>
  <c r="R90" i="38"/>
  <c r="Q90" i="38"/>
  <c r="K90" i="38"/>
  <c r="I90" i="38"/>
  <c r="H90" i="38"/>
  <c r="BA89" i="38"/>
  <c r="AC89" i="38"/>
  <c r="AG89" i="38" s="1"/>
  <c r="BB89" i="38" s="1"/>
  <c r="R89" i="38"/>
  <c r="Q89" i="38"/>
  <c r="K89" i="38"/>
  <c r="I89" i="38"/>
  <c r="H89" i="38"/>
  <c r="BA88" i="38"/>
  <c r="AC88" i="38"/>
  <c r="AG88" i="38" s="1"/>
  <c r="BB88" i="38" s="1"/>
  <c r="R88" i="38"/>
  <c r="Q88" i="38"/>
  <c r="K88" i="38"/>
  <c r="I88" i="38"/>
  <c r="H88" i="38"/>
  <c r="BA87" i="38"/>
  <c r="AC87" i="38"/>
  <c r="AG87" i="38" s="1"/>
  <c r="BB87" i="38" s="1"/>
  <c r="R87" i="38"/>
  <c r="Q87" i="38"/>
  <c r="K87" i="38"/>
  <c r="I87" i="38"/>
  <c r="H87" i="38"/>
  <c r="BA86" i="38"/>
  <c r="AC86" i="38"/>
  <c r="AG86" i="38" s="1"/>
  <c r="BB86" i="38" s="1"/>
  <c r="R86" i="38"/>
  <c r="Q86" i="38"/>
  <c r="K86" i="38"/>
  <c r="I86" i="38"/>
  <c r="H86" i="38"/>
  <c r="BA85" i="38"/>
  <c r="AC85" i="38"/>
  <c r="AG85" i="38" s="1"/>
  <c r="BB85" i="38" s="1"/>
  <c r="R85" i="38"/>
  <c r="Q85" i="38"/>
  <c r="K85" i="38"/>
  <c r="I85" i="38"/>
  <c r="H85" i="38"/>
  <c r="BA84" i="38"/>
  <c r="AC84" i="38"/>
  <c r="AG84" i="38" s="1"/>
  <c r="BB84" i="38" s="1"/>
  <c r="R84" i="38"/>
  <c r="Q84" i="38"/>
  <c r="K84" i="38"/>
  <c r="I84" i="38"/>
  <c r="H84" i="38"/>
  <c r="BA83" i="38"/>
  <c r="AC83" i="38"/>
  <c r="AG83" i="38" s="1"/>
  <c r="BB83" i="38" s="1"/>
  <c r="R83" i="38"/>
  <c r="Q83" i="38"/>
  <c r="K83" i="38"/>
  <c r="I83" i="38"/>
  <c r="H83" i="38"/>
  <c r="BA82" i="38"/>
  <c r="AC82" i="38"/>
  <c r="AG82" i="38" s="1"/>
  <c r="BB82" i="38" s="1"/>
  <c r="R82" i="38"/>
  <c r="Q82" i="38"/>
  <c r="K82" i="38"/>
  <c r="I82" i="38"/>
  <c r="H82" i="38"/>
  <c r="BA81" i="38"/>
  <c r="AC81" i="38"/>
  <c r="AG81" i="38" s="1"/>
  <c r="BB81" i="38" s="1"/>
  <c r="R81" i="38"/>
  <c r="Q81" i="38"/>
  <c r="K81" i="38"/>
  <c r="I81" i="38"/>
  <c r="H81" i="38"/>
  <c r="BA80" i="38"/>
  <c r="AC80" i="38"/>
  <c r="AG80" i="38" s="1"/>
  <c r="BB80" i="38" s="1"/>
  <c r="R80" i="38"/>
  <c r="Q80" i="38"/>
  <c r="K80" i="38"/>
  <c r="I80" i="38"/>
  <c r="H80" i="38"/>
  <c r="BA79" i="38"/>
  <c r="AC79" i="38"/>
  <c r="AG79" i="38" s="1"/>
  <c r="BB79" i="38" s="1"/>
  <c r="R79" i="38"/>
  <c r="Q79" i="38"/>
  <c r="K79" i="38"/>
  <c r="I79" i="38"/>
  <c r="H79" i="38"/>
  <c r="BA78" i="38"/>
  <c r="AC78" i="38"/>
  <c r="AG78" i="38" s="1"/>
  <c r="BB78" i="38" s="1"/>
  <c r="R78" i="38"/>
  <c r="Q78" i="38"/>
  <c r="K78" i="38"/>
  <c r="I78" i="38"/>
  <c r="H78" i="38"/>
  <c r="BA77" i="38"/>
  <c r="AC77" i="38"/>
  <c r="AG77" i="38" s="1"/>
  <c r="BB77" i="38" s="1"/>
  <c r="R77" i="38"/>
  <c r="Q77" i="38"/>
  <c r="K77" i="38"/>
  <c r="I77" i="38"/>
  <c r="H77" i="38"/>
  <c r="BA76" i="38"/>
  <c r="AC76" i="38"/>
  <c r="AG76" i="38" s="1"/>
  <c r="BB76" i="38" s="1"/>
  <c r="R76" i="38"/>
  <c r="Q76" i="38"/>
  <c r="K76" i="38"/>
  <c r="I76" i="38"/>
  <c r="H76" i="38"/>
  <c r="BA75" i="38"/>
  <c r="AC75" i="38"/>
  <c r="AG75" i="38" s="1"/>
  <c r="BB75" i="38" s="1"/>
  <c r="R75" i="38"/>
  <c r="Q75" i="38"/>
  <c r="K75" i="38"/>
  <c r="I75" i="38"/>
  <c r="H75" i="38"/>
  <c r="BA74" i="38"/>
  <c r="AC74" i="38"/>
  <c r="AG74" i="38" s="1"/>
  <c r="BB74" i="38" s="1"/>
  <c r="R74" i="38"/>
  <c r="Q74" i="38"/>
  <c r="K74" i="38"/>
  <c r="I74" i="38"/>
  <c r="H74" i="38"/>
  <c r="BA73" i="38"/>
  <c r="AC73" i="38"/>
  <c r="AG73" i="38" s="1"/>
  <c r="BB73" i="38" s="1"/>
  <c r="R73" i="38"/>
  <c r="Q73" i="38"/>
  <c r="K73" i="38"/>
  <c r="I73" i="38"/>
  <c r="H73" i="38"/>
  <c r="BA72" i="38"/>
  <c r="AC72" i="38"/>
  <c r="AG72" i="38" s="1"/>
  <c r="BB72" i="38" s="1"/>
  <c r="R72" i="38"/>
  <c r="Q72" i="38"/>
  <c r="K72" i="38"/>
  <c r="I72" i="38"/>
  <c r="H72" i="38"/>
  <c r="BA71" i="38"/>
  <c r="AC71" i="38"/>
  <c r="AG71" i="38" s="1"/>
  <c r="BB71" i="38" s="1"/>
  <c r="R71" i="38"/>
  <c r="Q71" i="38"/>
  <c r="K71" i="38"/>
  <c r="I71" i="38"/>
  <c r="H71" i="38"/>
  <c r="BA70" i="38"/>
  <c r="AC70" i="38"/>
  <c r="AG70" i="38" s="1"/>
  <c r="BB70" i="38" s="1"/>
  <c r="R70" i="38"/>
  <c r="Q70" i="38"/>
  <c r="K70" i="38"/>
  <c r="I70" i="38"/>
  <c r="H70" i="38"/>
  <c r="BA69" i="38"/>
  <c r="AC69" i="38"/>
  <c r="AG69" i="38" s="1"/>
  <c r="BB69" i="38" s="1"/>
  <c r="R69" i="38"/>
  <c r="Q69" i="38"/>
  <c r="K69" i="38"/>
  <c r="I69" i="38"/>
  <c r="H69" i="38"/>
  <c r="BA68" i="38"/>
  <c r="AC68" i="38"/>
  <c r="AG68" i="38" s="1"/>
  <c r="BB68" i="38" s="1"/>
  <c r="R68" i="38"/>
  <c r="Q68" i="38"/>
  <c r="K68" i="38"/>
  <c r="I68" i="38"/>
  <c r="H68" i="38"/>
  <c r="BA67" i="38"/>
  <c r="AC67" i="38"/>
  <c r="AG67" i="38" s="1"/>
  <c r="BB67" i="38" s="1"/>
  <c r="R67" i="38"/>
  <c r="Q67" i="38"/>
  <c r="K67" i="38"/>
  <c r="I67" i="38"/>
  <c r="H67" i="38"/>
  <c r="BA66" i="38"/>
  <c r="AC66" i="38"/>
  <c r="AG66" i="38" s="1"/>
  <c r="BB66" i="38" s="1"/>
  <c r="R66" i="38"/>
  <c r="Q66" i="38"/>
  <c r="K66" i="38"/>
  <c r="I66" i="38"/>
  <c r="H66" i="38"/>
  <c r="BA65" i="38"/>
  <c r="AC65" i="38"/>
  <c r="AG65" i="38" s="1"/>
  <c r="BB65" i="38" s="1"/>
  <c r="R65" i="38"/>
  <c r="Q65" i="38"/>
  <c r="K65" i="38"/>
  <c r="I65" i="38"/>
  <c r="H65" i="38"/>
  <c r="BA64" i="38"/>
  <c r="AC64" i="38"/>
  <c r="AG64" i="38" s="1"/>
  <c r="BB64" i="38" s="1"/>
  <c r="R64" i="38"/>
  <c r="Q64" i="38"/>
  <c r="K64" i="38"/>
  <c r="I64" i="38"/>
  <c r="H64" i="38"/>
  <c r="BA63" i="38"/>
  <c r="AC63" i="38"/>
  <c r="AG63" i="38" s="1"/>
  <c r="BB63" i="38" s="1"/>
  <c r="R63" i="38"/>
  <c r="Q63" i="38"/>
  <c r="K63" i="38"/>
  <c r="I63" i="38"/>
  <c r="H63" i="38"/>
  <c r="BA62" i="38"/>
  <c r="AC62" i="38"/>
  <c r="AG62" i="38" s="1"/>
  <c r="BB62" i="38" s="1"/>
  <c r="R62" i="38"/>
  <c r="Q62" i="38"/>
  <c r="K62" i="38"/>
  <c r="I62" i="38"/>
  <c r="H62" i="38"/>
  <c r="BA61" i="38"/>
  <c r="AC61" i="38"/>
  <c r="AG61" i="38" s="1"/>
  <c r="BB61" i="38" s="1"/>
  <c r="R61" i="38"/>
  <c r="Q61" i="38"/>
  <c r="K61" i="38"/>
  <c r="I61" i="38"/>
  <c r="H61" i="38"/>
  <c r="BA60" i="38"/>
  <c r="AC60" i="38"/>
  <c r="AG60" i="38" s="1"/>
  <c r="BB60" i="38" s="1"/>
  <c r="R60" i="38"/>
  <c r="Q60" i="38"/>
  <c r="K60" i="38"/>
  <c r="I60" i="38"/>
  <c r="H60" i="38"/>
  <c r="BA59" i="38"/>
  <c r="AC59" i="38"/>
  <c r="AG59" i="38" s="1"/>
  <c r="BB59" i="38" s="1"/>
  <c r="R59" i="38"/>
  <c r="Q59" i="38"/>
  <c r="K59" i="38"/>
  <c r="I59" i="38"/>
  <c r="H59" i="38"/>
  <c r="BA58" i="38"/>
  <c r="AC58" i="38"/>
  <c r="AG58" i="38" s="1"/>
  <c r="BB58" i="38" s="1"/>
  <c r="R58" i="38"/>
  <c r="Q58" i="38"/>
  <c r="K58" i="38"/>
  <c r="I58" i="38"/>
  <c r="H58" i="38"/>
  <c r="BA57" i="38"/>
  <c r="AC57" i="38"/>
  <c r="AG57" i="38" s="1"/>
  <c r="BB57" i="38" s="1"/>
  <c r="R57" i="38"/>
  <c r="Q57" i="38"/>
  <c r="K57" i="38"/>
  <c r="I57" i="38"/>
  <c r="H57" i="38"/>
  <c r="BA56" i="38"/>
  <c r="AC56" i="38"/>
  <c r="AG56" i="38" s="1"/>
  <c r="BB56" i="38" s="1"/>
  <c r="R56" i="38"/>
  <c r="Q56" i="38"/>
  <c r="K56" i="38"/>
  <c r="I56" i="38"/>
  <c r="H56" i="38"/>
  <c r="BA55" i="38"/>
  <c r="AC55" i="38"/>
  <c r="AG55" i="38" s="1"/>
  <c r="BB55" i="38" s="1"/>
  <c r="R55" i="38"/>
  <c r="Q55" i="38"/>
  <c r="K55" i="38"/>
  <c r="I55" i="38"/>
  <c r="H55" i="38"/>
  <c r="BA54" i="38"/>
  <c r="AC54" i="38"/>
  <c r="AG54" i="38" s="1"/>
  <c r="BB54" i="38" s="1"/>
  <c r="R54" i="38"/>
  <c r="Q54" i="38"/>
  <c r="K54" i="38"/>
  <c r="I54" i="38"/>
  <c r="H54" i="38"/>
  <c r="BA53" i="38"/>
  <c r="AC53" i="38"/>
  <c r="AG53" i="38" s="1"/>
  <c r="BB53" i="38" s="1"/>
  <c r="R53" i="38"/>
  <c r="Q53" i="38"/>
  <c r="K53" i="38"/>
  <c r="I53" i="38"/>
  <c r="H53" i="38"/>
  <c r="BA52" i="38"/>
  <c r="AC52" i="38"/>
  <c r="AG52" i="38" s="1"/>
  <c r="BB52" i="38" s="1"/>
  <c r="R52" i="38"/>
  <c r="Q52" i="38"/>
  <c r="K52" i="38"/>
  <c r="I52" i="38"/>
  <c r="H52" i="38"/>
  <c r="BA51" i="38"/>
  <c r="AC51" i="38"/>
  <c r="AG51" i="38" s="1"/>
  <c r="BB51" i="38" s="1"/>
  <c r="R51" i="38"/>
  <c r="Q51" i="38"/>
  <c r="K51" i="38"/>
  <c r="I51" i="38"/>
  <c r="H51" i="38"/>
  <c r="BA50" i="38"/>
  <c r="AC50" i="38"/>
  <c r="AG50" i="38" s="1"/>
  <c r="BB50" i="38" s="1"/>
  <c r="R50" i="38"/>
  <c r="Q50" i="38"/>
  <c r="K50" i="38"/>
  <c r="I50" i="38"/>
  <c r="H50" i="38"/>
  <c r="BA49" i="38"/>
  <c r="AC49" i="38"/>
  <c r="AG49" i="38" s="1"/>
  <c r="BB49" i="38" s="1"/>
  <c r="R49" i="38"/>
  <c r="Q49" i="38"/>
  <c r="K49" i="38"/>
  <c r="I49" i="38"/>
  <c r="H49" i="38"/>
  <c r="BA48" i="38"/>
  <c r="AC48" i="38"/>
  <c r="AG48" i="38" s="1"/>
  <c r="BB48" i="38" s="1"/>
  <c r="R48" i="38"/>
  <c r="Q48" i="38"/>
  <c r="K48" i="38"/>
  <c r="I48" i="38"/>
  <c r="H48" i="38"/>
  <c r="BA47" i="38"/>
  <c r="AC47" i="38"/>
  <c r="AG47" i="38" s="1"/>
  <c r="BB47" i="38" s="1"/>
  <c r="R47" i="38"/>
  <c r="Q47" i="38"/>
  <c r="K47" i="38"/>
  <c r="I47" i="38"/>
  <c r="H47" i="38"/>
  <c r="BA46" i="38"/>
  <c r="AC46" i="38"/>
  <c r="AG46" i="38" s="1"/>
  <c r="BB46" i="38" s="1"/>
  <c r="R46" i="38"/>
  <c r="Q46" i="38"/>
  <c r="K46" i="38"/>
  <c r="I46" i="38"/>
  <c r="H46" i="38"/>
  <c r="BA45" i="38"/>
  <c r="AC45" i="38"/>
  <c r="AG45" i="38" s="1"/>
  <c r="BB45" i="38" s="1"/>
  <c r="R45" i="38"/>
  <c r="Q45" i="38"/>
  <c r="K45" i="38"/>
  <c r="I45" i="38"/>
  <c r="H45" i="38"/>
  <c r="BA44" i="38"/>
  <c r="AC44" i="38"/>
  <c r="AG44" i="38" s="1"/>
  <c r="BB44" i="38" s="1"/>
  <c r="R44" i="38"/>
  <c r="Q44" i="38"/>
  <c r="K44" i="38"/>
  <c r="I44" i="38"/>
  <c r="H44" i="38"/>
  <c r="BA43" i="38"/>
  <c r="AC43" i="38"/>
  <c r="AG43" i="38" s="1"/>
  <c r="BB43" i="38" s="1"/>
  <c r="R43" i="38"/>
  <c r="Q43" i="38"/>
  <c r="K43" i="38"/>
  <c r="I43" i="38"/>
  <c r="H43" i="38"/>
  <c r="BA42" i="38"/>
  <c r="AC42" i="38"/>
  <c r="AG42" i="38" s="1"/>
  <c r="BB42" i="38" s="1"/>
  <c r="R42" i="38"/>
  <c r="Q42" i="38"/>
  <c r="K42" i="38"/>
  <c r="I42" i="38"/>
  <c r="H42" i="38"/>
  <c r="BA41" i="38"/>
  <c r="AC41" i="38"/>
  <c r="AG41" i="38" s="1"/>
  <c r="BB41" i="38" s="1"/>
  <c r="R41" i="38"/>
  <c r="Q41" i="38"/>
  <c r="K41" i="38"/>
  <c r="I41" i="38"/>
  <c r="H41" i="38"/>
  <c r="BA40" i="38"/>
  <c r="AC40" i="38"/>
  <c r="AG40" i="38" s="1"/>
  <c r="BB40" i="38" s="1"/>
  <c r="R40" i="38"/>
  <c r="Q40" i="38"/>
  <c r="K40" i="38"/>
  <c r="I40" i="38"/>
  <c r="H40" i="38"/>
  <c r="BA39" i="38"/>
  <c r="AC39" i="38"/>
  <c r="AG39" i="38" s="1"/>
  <c r="BB39" i="38" s="1"/>
  <c r="R39" i="38"/>
  <c r="Q39" i="38"/>
  <c r="K39" i="38"/>
  <c r="I39" i="38"/>
  <c r="H39" i="38"/>
  <c r="BA38" i="38"/>
  <c r="AC38" i="38"/>
  <c r="AG38" i="38" s="1"/>
  <c r="BB38" i="38" s="1"/>
  <c r="R38" i="38"/>
  <c r="Q38" i="38"/>
  <c r="K38" i="38"/>
  <c r="I38" i="38"/>
  <c r="H38" i="38"/>
  <c r="BA37" i="38"/>
  <c r="AC37" i="38"/>
  <c r="AG37" i="38" s="1"/>
  <c r="BB37" i="38" s="1"/>
  <c r="R37" i="38"/>
  <c r="Q37" i="38"/>
  <c r="K37" i="38"/>
  <c r="I37" i="38"/>
  <c r="H37" i="38"/>
  <c r="BA36" i="38"/>
  <c r="AC36" i="38"/>
  <c r="AG36" i="38" s="1"/>
  <c r="BB36" i="38" s="1"/>
  <c r="R36" i="38"/>
  <c r="Q36" i="38"/>
  <c r="K36" i="38"/>
  <c r="I36" i="38"/>
  <c r="H36" i="38"/>
  <c r="BA35" i="38"/>
  <c r="AC35" i="38"/>
  <c r="AG35" i="38" s="1"/>
  <c r="BB35" i="38" s="1"/>
  <c r="R35" i="38"/>
  <c r="Q35" i="38"/>
  <c r="K35" i="38"/>
  <c r="I35" i="38"/>
  <c r="H35" i="38"/>
  <c r="BA34" i="38"/>
  <c r="AC34" i="38"/>
  <c r="AG34" i="38" s="1"/>
  <c r="BB34" i="38" s="1"/>
  <c r="R34" i="38"/>
  <c r="Q34" i="38"/>
  <c r="K34" i="38"/>
  <c r="I34" i="38"/>
  <c r="H34" i="38"/>
  <c r="BA33" i="38"/>
  <c r="AC33" i="38"/>
  <c r="AG33" i="38" s="1"/>
  <c r="BB33" i="38" s="1"/>
  <c r="R33" i="38"/>
  <c r="Q33" i="38"/>
  <c r="K33" i="38"/>
  <c r="I33" i="38"/>
  <c r="H33" i="38"/>
  <c r="BA32" i="38"/>
  <c r="AC32" i="38"/>
  <c r="AG32" i="38" s="1"/>
  <c r="BB32" i="38" s="1"/>
  <c r="R32" i="38"/>
  <c r="Q32" i="38"/>
  <c r="K32" i="38"/>
  <c r="I32" i="38"/>
  <c r="H32" i="38"/>
  <c r="BA31" i="38"/>
  <c r="AC31" i="38"/>
  <c r="AG31" i="38" s="1"/>
  <c r="BB31" i="38" s="1"/>
  <c r="R31" i="38"/>
  <c r="Q31" i="38"/>
  <c r="K31" i="38"/>
  <c r="I31" i="38"/>
  <c r="H31" i="38"/>
  <c r="BA30" i="38"/>
  <c r="AC30" i="38"/>
  <c r="AG30" i="38" s="1"/>
  <c r="BB30" i="38" s="1"/>
  <c r="R30" i="38"/>
  <c r="Q30" i="38"/>
  <c r="K30" i="38"/>
  <c r="I30" i="38"/>
  <c r="H30" i="38"/>
  <c r="BA29" i="38"/>
  <c r="AC29" i="38"/>
  <c r="AG29" i="38" s="1"/>
  <c r="BB29" i="38" s="1"/>
  <c r="R29" i="38"/>
  <c r="Q29" i="38"/>
  <c r="K29" i="38"/>
  <c r="I29" i="38"/>
  <c r="H29" i="38"/>
  <c r="BA28" i="38"/>
  <c r="AC28" i="38"/>
  <c r="AG28" i="38" s="1"/>
  <c r="BB28" i="38" s="1"/>
  <c r="R28" i="38"/>
  <c r="Q28" i="38"/>
  <c r="K28" i="38"/>
  <c r="I28" i="38"/>
  <c r="H28" i="38"/>
  <c r="BA27" i="38"/>
  <c r="AC27" i="38"/>
  <c r="AG27" i="38" s="1"/>
  <c r="R27" i="38"/>
  <c r="Q27" i="38"/>
  <c r="K27" i="38"/>
  <c r="I27" i="38"/>
  <c r="H27" i="38"/>
  <c r="BA26" i="38"/>
  <c r="AC26" i="38"/>
  <c r="AG26" i="38" s="1"/>
  <c r="BB26" i="38" s="1"/>
  <c r="R26" i="38"/>
  <c r="Q26" i="38"/>
  <c r="K26" i="38"/>
  <c r="I26" i="38"/>
  <c r="H26" i="38"/>
  <c r="BA25" i="38"/>
  <c r="AC25" i="38"/>
  <c r="AG25" i="38" s="1"/>
  <c r="BB25" i="38" s="1"/>
  <c r="R25" i="38"/>
  <c r="Q25" i="38"/>
  <c r="K25" i="38"/>
  <c r="I25" i="38"/>
  <c r="H25" i="38"/>
  <c r="BA24" i="38"/>
  <c r="AC24" i="38"/>
  <c r="AG24" i="38" s="1"/>
  <c r="BB24" i="38" s="1"/>
  <c r="R24" i="38"/>
  <c r="Q24" i="38"/>
  <c r="K24" i="38"/>
  <c r="I24" i="38"/>
  <c r="H24" i="38"/>
  <c r="BA23" i="38"/>
  <c r="AC23" i="38"/>
  <c r="AG23" i="38" s="1"/>
  <c r="BB23" i="38" s="1"/>
  <c r="R23" i="38"/>
  <c r="Q23" i="38"/>
  <c r="K23" i="38"/>
  <c r="I23" i="38"/>
  <c r="H23" i="38"/>
  <c r="BA22" i="38"/>
  <c r="AC22" i="38"/>
  <c r="AG22" i="38" s="1"/>
  <c r="BB22" i="38" s="1"/>
  <c r="R22" i="38"/>
  <c r="Q22" i="38"/>
  <c r="K22" i="38"/>
  <c r="I22" i="38"/>
  <c r="H22" i="38"/>
  <c r="BA21" i="38"/>
  <c r="AC21" i="38"/>
  <c r="AG21" i="38" s="1"/>
  <c r="BB21" i="38" s="1"/>
  <c r="R21" i="38"/>
  <c r="Q21" i="38"/>
  <c r="K21" i="38"/>
  <c r="I21" i="38"/>
  <c r="H21" i="38"/>
  <c r="BA20" i="38"/>
  <c r="AC20" i="38"/>
  <c r="AG20" i="38" s="1"/>
  <c r="BB20" i="38" s="1"/>
  <c r="R20" i="38"/>
  <c r="Q20" i="38"/>
  <c r="K20" i="38"/>
  <c r="I20" i="38"/>
  <c r="H20" i="38"/>
  <c r="BA19" i="38"/>
  <c r="AC19" i="38"/>
  <c r="AG19" i="38" s="1"/>
  <c r="BB19" i="38" s="1"/>
  <c r="R19" i="38"/>
  <c r="Q19" i="38"/>
  <c r="K19" i="38"/>
  <c r="I19" i="38"/>
  <c r="H19" i="38"/>
  <c r="BA18" i="38"/>
  <c r="AC18" i="38"/>
  <c r="AG18" i="38" s="1"/>
  <c r="BB18" i="38" s="1"/>
  <c r="R18" i="38"/>
  <c r="Q18" i="38"/>
  <c r="K18" i="38"/>
  <c r="I18" i="38"/>
  <c r="H18" i="38"/>
  <c r="BA17" i="38"/>
  <c r="AC17" i="38"/>
  <c r="AG17" i="38" s="1"/>
  <c r="BB17" i="38" s="1"/>
  <c r="R17" i="38"/>
  <c r="Q17" i="38"/>
  <c r="K17" i="38"/>
  <c r="I17" i="38"/>
  <c r="H17" i="38"/>
  <c r="BA16" i="38"/>
  <c r="AC16" i="38"/>
  <c r="AG16" i="38" s="1"/>
  <c r="BB16" i="38" s="1"/>
  <c r="R16" i="38"/>
  <c r="Q16" i="38"/>
  <c r="K16" i="38"/>
  <c r="I16" i="38"/>
  <c r="H16" i="38"/>
  <c r="BA15" i="38"/>
  <c r="AC15" i="38"/>
  <c r="AG15" i="38" s="1"/>
  <c r="BB15" i="38" s="1"/>
  <c r="R15" i="38"/>
  <c r="Q15" i="38"/>
  <c r="K15" i="38"/>
  <c r="I15" i="38"/>
  <c r="H15" i="38"/>
  <c r="BA14" i="38"/>
  <c r="AC14" i="38"/>
  <c r="AG14" i="38" s="1"/>
  <c r="BB14" i="38" s="1"/>
  <c r="R14" i="38"/>
  <c r="Q14" i="38"/>
  <c r="K14" i="38"/>
  <c r="I14" i="38"/>
  <c r="H14" i="38"/>
  <c r="BA13" i="38"/>
  <c r="AC13" i="38"/>
  <c r="AG13" i="38" s="1"/>
  <c r="BB13" i="38" s="1"/>
  <c r="R13" i="38"/>
  <c r="Q13" i="38"/>
  <c r="K13" i="38"/>
  <c r="I13" i="38"/>
  <c r="H13" i="38"/>
  <c r="BA12" i="38"/>
  <c r="AC12" i="38"/>
  <c r="AG12" i="38" s="1"/>
  <c r="BB12" i="38" s="1"/>
  <c r="R12" i="38"/>
  <c r="Q12" i="38"/>
  <c r="K12" i="38"/>
  <c r="I12" i="38"/>
  <c r="H12" i="38"/>
  <c r="BA11" i="38"/>
  <c r="AC11" i="38"/>
  <c r="AG11" i="38" s="1"/>
  <c r="BB11" i="38" s="1"/>
  <c r="R11" i="38"/>
  <c r="Q11" i="38"/>
  <c r="K11" i="38"/>
  <c r="I11" i="38"/>
  <c r="H11" i="38"/>
  <c r="BA10" i="38"/>
  <c r="AC10" i="38"/>
  <c r="AG10" i="38" s="1"/>
  <c r="BB10" i="38" s="1"/>
  <c r="R10" i="38"/>
  <c r="Q10" i="38"/>
  <c r="K10" i="38"/>
  <c r="I10" i="38"/>
  <c r="H10" i="38"/>
  <c r="BA9" i="38"/>
  <c r="AC9" i="38"/>
  <c r="AG9" i="38" s="1"/>
  <c r="BB9" i="38" s="1"/>
  <c r="R9" i="38"/>
  <c r="Q9" i="38"/>
  <c r="K9" i="38"/>
  <c r="I9" i="38"/>
  <c r="H9" i="38"/>
  <c r="BA8" i="38"/>
  <c r="AC8" i="38"/>
  <c r="AG8" i="38" s="1"/>
  <c r="BB8" i="38" s="1"/>
  <c r="R8" i="38"/>
  <c r="Q8" i="38"/>
  <c r="K8" i="38"/>
  <c r="I8" i="38"/>
  <c r="H8" i="38"/>
  <c r="BA7" i="38"/>
  <c r="AC7" i="38"/>
  <c r="AG7" i="38" s="1"/>
  <c r="R7" i="38"/>
  <c r="Q7" i="38"/>
  <c r="K7" i="38"/>
  <c r="I7" i="38"/>
  <c r="H7" i="38"/>
  <c r="BA6" i="38"/>
  <c r="AC6" i="38"/>
  <c r="AG6" i="38" s="1"/>
  <c r="BB6" i="38" s="1"/>
  <c r="R6" i="38"/>
  <c r="Q6" i="38"/>
  <c r="K6" i="38"/>
  <c r="I6" i="38"/>
  <c r="H6" i="38"/>
  <c r="BB7" i="38" l="1"/>
  <c r="BB107" i="38"/>
  <c r="BB109" i="38"/>
  <c r="BB110" i="38"/>
  <c r="BB111" i="38"/>
  <c r="BB112" i="38"/>
  <c r="BB113" i="38"/>
  <c r="BB114" i="38"/>
  <c r="BB117" i="38"/>
  <c r="BB211" i="38"/>
  <c r="BB215" i="38"/>
  <c r="BB216" i="38"/>
  <c r="BB294" i="38"/>
  <c r="BB304" i="38"/>
  <c r="BB343" i="38"/>
  <c r="BB348" i="38"/>
  <c r="BB497" i="38"/>
  <c r="BB499" i="38"/>
  <c r="BB27" i="38"/>
  <c r="BB122" i="38"/>
  <c r="BB221" i="38"/>
  <c r="BB385" i="38"/>
  <c r="BB446" i="38"/>
  <c r="BB462" i="38"/>
  <c r="BB475" i="38"/>
  <c r="BA5" i="38" l="1"/>
  <c r="AC5" i="38"/>
  <c r="AG5" i="38" s="1"/>
  <c r="R5" i="38"/>
  <c r="Q5" i="38"/>
  <c r="H5" i="38"/>
  <c r="I5" i="38"/>
  <c r="K5" i="38"/>
  <c r="BB5" i="38" l="1"/>
  <c r="AF501" i="38"/>
  <c r="O113" i="38" l="1"/>
  <c r="O425" i="38"/>
  <c r="O313" i="38"/>
  <c r="O87" i="38"/>
  <c r="O151" i="38"/>
  <c r="O215" i="38"/>
  <c r="O153" i="38"/>
  <c r="O337" i="38"/>
  <c r="O481" i="38"/>
  <c r="O38" i="38"/>
  <c r="O102" i="38"/>
  <c r="O166" i="38"/>
  <c r="O169" i="38"/>
  <c r="O125" i="38"/>
  <c r="O189" i="38"/>
  <c r="O253" i="38"/>
  <c r="O317" i="38"/>
  <c r="O97" i="38"/>
  <c r="O92" i="38"/>
  <c r="O212" i="38"/>
  <c r="O284" i="38"/>
  <c r="O348" i="38"/>
  <c r="O60" i="38"/>
  <c r="O220" i="38"/>
  <c r="O67" i="38"/>
  <c r="O131" i="38"/>
  <c r="O12" i="38"/>
  <c r="O34" i="38"/>
  <c r="O98" i="38"/>
  <c r="O162" i="38"/>
  <c r="O226" i="38"/>
  <c r="O24" i="38"/>
  <c r="O88" i="38"/>
  <c r="O152" i="38"/>
  <c r="O216" i="38"/>
  <c r="O280" i="38"/>
  <c r="O344" i="38"/>
  <c r="O408" i="38"/>
  <c r="O472" i="38"/>
  <c r="O263" i="38"/>
  <c r="O327" i="38"/>
  <c r="O391" i="38"/>
  <c r="O455" i="38"/>
  <c r="O254" i="38"/>
  <c r="O318" i="38"/>
  <c r="O382" i="38"/>
  <c r="O446" i="38"/>
  <c r="O381" i="38"/>
  <c r="O445" i="38"/>
  <c r="O388" i="38"/>
  <c r="O452" i="38"/>
  <c r="O121" i="38"/>
  <c r="O433" i="38"/>
  <c r="O329" i="38"/>
  <c r="O41" i="38"/>
  <c r="O7" i="38"/>
  <c r="O95" i="38"/>
  <c r="O159" i="38"/>
  <c r="O223" i="38"/>
  <c r="O177" i="38"/>
  <c r="O361" i="38"/>
  <c r="O31" i="38"/>
  <c r="O46" i="38"/>
  <c r="O110" i="38"/>
  <c r="O174" i="38"/>
  <c r="O185" i="38"/>
  <c r="O133" i="38"/>
  <c r="O197" i="38"/>
  <c r="O261" i="38"/>
  <c r="O325" i="38"/>
  <c r="O137" i="38"/>
  <c r="O108" i="38"/>
  <c r="O228" i="38"/>
  <c r="O292" i="38"/>
  <c r="O356" i="38"/>
  <c r="O84" i="38"/>
  <c r="O11" i="38"/>
  <c r="O75" i="38"/>
  <c r="O139" i="38"/>
  <c r="O28" i="38"/>
  <c r="O42" i="38"/>
  <c r="O106" i="38"/>
  <c r="O170" i="38"/>
  <c r="O32" i="38"/>
  <c r="O96" i="38"/>
  <c r="O160" i="38"/>
  <c r="O224" i="38"/>
  <c r="O288" i="38"/>
  <c r="O352" i="38"/>
  <c r="O416" i="38"/>
  <c r="O480" i="38"/>
  <c r="O271" i="38"/>
  <c r="O335" i="38"/>
  <c r="O399" i="38"/>
  <c r="O463" i="38"/>
  <c r="O198" i="38"/>
  <c r="O262" i="38"/>
  <c r="O326" i="38"/>
  <c r="O390" i="38"/>
  <c r="O454" i="38"/>
  <c r="O389" i="38"/>
  <c r="O453" i="38"/>
  <c r="O396" i="38"/>
  <c r="O460" i="38"/>
  <c r="O129" i="38"/>
  <c r="O449" i="38"/>
  <c r="O377" i="38"/>
  <c r="O81" i="38"/>
  <c r="O15" i="38"/>
  <c r="O103" i="38"/>
  <c r="O167" i="38"/>
  <c r="O231" i="38"/>
  <c r="O209" i="38"/>
  <c r="O369" i="38"/>
  <c r="O39" i="38"/>
  <c r="O54" i="38"/>
  <c r="O118" i="38"/>
  <c r="O182" i="38"/>
  <c r="O69" i="38"/>
  <c r="O141" i="38"/>
  <c r="O205" i="38"/>
  <c r="O269" i="38"/>
  <c r="O333" i="38"/>
  <c r="O193" i="38"/>
  <c r="O132" i="38"/>
  <c r="O236" i="38"/>
  <c r="O300" i="38"/>
  <c r="O364" i="38"/>
  <c r="O116" i="38"/>
  <c r="O19" i="38"/>
  <c r="O83" i="38"/>
  <c r="O147" i="38"/>
  <c r="O44" i="38"/>
  <c r="O50" i="38"/>
  <c r="O114" i="38"/>
  <c r="O178" i="38"/>
  <c r="O40" i="38"/>
  <c r="O104" i="38"/>
  <c r="O168" i="38"/>
  <c r="O232" i="38"/>
  <c r="O296" i="38"/>
  <c r="O360" i="38"/>
  <c r="O424" i="38"/>
  <c r="O488" i="38"/>
  <c r="O279" i="38"/>
  <c r="O343" i="38"/>
  <c r="O407" i="38"/>
  <c r="O471" i="38"/>
  <c r="O206" i="38"/>
  <c r="O270" i="38"/>
  <c r="O334" i="38"/>
  <c r="O398" i="38"/>
  <c r="O462" i="38"/>
  <c r="O397" i="38"/>
  <c r="O461" i="38"/>
  <c r="O404" i="38"/>
  <c r="O468" i="38"/>
  <c r="O233" i="38"/>
  <c r="O457" i="38"/>
  <c r="O89" i="38"/>
  <c r="O489" i="38"/>
  <c r="O321" i="38"/>
  <c r="O23" i="38"/>
  <c r="O111" i="38"/>
  <c r="O175" i="38"/>
  <c r="O239" i="38"/>
  <c r="O217" i="38"/>
  <c r="O385" i="38"/>
  <c r="O55" i="38"/>
  <c r="O62" i="38"/>
  <c r="O126" i="38"/>
  <c r="O190" i="38"/>
  <c r="O85" i="38"/>
  <c r="O149" i="38"/>
  <c r="O213" i="38"/>
  <c r="O277" i="38"/>
  <c r="O341" i="38"/>
  <c r="O21" i="38"/>
  <c r="O164" i="38"/>
  <c r="O244" i="38"/>
  <c r="O308" i="38"/>
  <c r="O372" i="38"/>
  <c r="O124" i="38"/>
  <c r="O27" i="38"/>
  <c r="O91" i="38"/>
  <c r="O155" i="38"/>
  <c r="O76" i="38"/>
  <c r="O58" i="38"/>
  <c r="O122" i="38"/>
  <c r="O186" i="38"/>
  <c r="O48" i="38"/>
  <c r="O112" i="38"/>
  <c r="O176" i="38"/>
  <c r="O240" i="38"/>
  <c r="O304" i="38"/>
  <c r="O368" i="38"/>
  <c r="O432" i="38"/>
  <c r="O496" i="38"/>
  <c r="O287" i="38"/>
  <c r="O351" i="38"/>
  <c r="O415" i="38"/>
  <c r="O479" i="38"/>
  <c r="O214" i="38"/>
  <c r="O278" i="38"/>
  <c r="O342" i="38"/>
  <c r="O406" i="38"/>
  <c r="O470" i="38"/>
  <c r="O405" i="38"/>
  <c r="O469" i="38"/>
  <c r="O412" i="38"/>
  <c r="O476" i="38"/>
  <c r="O249" i="38"/>
  <c r="O497" i="38"/>
  <c r="O201" i="38"/>
  <c r="O345" i="38"/>
  <c r="O47" i="38"/>
  <c r="O119" i="38"/>
  <c r="O183" i="38"/>
  <c r="O25" i="38"/>
  <c r="O225" i="38"/>
  <c r="O393" i="38"/>
  <c r="O6" i="38"/>
  <c r="O70" i="38"/>
  <c r="O134" i="38"/>
  <c r="O49" i="38"/>
  <c r="O93" i="38"/>
  <c r="O157" i="38"/>
  <c r="O221" i="38"/>
  <c r="O285" i="38"/>
  <c r="O349" i="38"/>
  <c r="O29" i="38"/>
  <c r="O172" i="38"/>
  <c r="O252" i="38"/>
  <c r="O316" i="38"/>
  <c r="O13" i="38"/>
  <c r="O140" i="38"/>
  <c r="O35" i="38"/>
  <c r="O99" i="38"/>
  <c r="O9" i="38"/>
  <c r="O100" i="38"/>
  <c r="O66" i="38"/>
  <c r="O130" i="38"/>
  <c r="O194" i="38"/>
  <c r="O56" i="38"/>
  <c r="O120" i="38"/>
  <c r="O184" i="38"/>
  <c r="O248" i="38"/>
  <c r="O312" i="38"/>
  <c r="O376" i="38"/>
  <c r="O440" i="38"/>
  <c r="O295" i="38"/>
  <c r="O359" i="38"/>
  <c r="O423" i="38"/>
  <c r="O487" i="38"/>
  <c r="O222" i="38"/>
  <c r="O286" i="38"/>
  <c r="O350" i="38"/>
  <c r="O414" i="38"/>
  <c r="O478" i="38"/>
  <c r="O413" i="38"/>
  <c r="O477" i="38"/>
  <c r="O420" i="38"/>
  <c r="O484" i="38"/>
  <c r="O265" i="38"/>
  <c r="O241" i="38"/>
  <c r="O353" i="38"/>
  <c r="O63" i="38"/>
  <c r="O127" i="38"/>
  <c r="O191" i="38"/>
  <c r="O73" i="38"/>
  <c r="O257" i="38"/>
  <c r="O409" i="38"/>
  <c r="O14" i="38"/>
  <c r="O78" i="38"/>
  <c r="O142" i="38"/>
  <c r="O57" i="38"/>
  <c r="O101" i="38"/>
  <c r="O165" i="38"/>
  <c r="O229" i="38"/>
  <c r="O293" i="38"/>
  <c r="O357" i="38"/>
  <c r="O77" i="38"/>
  <c r="O180" i="38"/>
  <c r="O260" i="38"/>
  <c r="O324" i="38"/>
  <c r="O37" i="38"/>
  <c r="O148" i="38"/>
  <c r="O43" i="38"/>
  <c r="O107" i="38"/>
  <c r="O45" i="38"/>
  <c r="O10" i="38"/>
  <c r="O74" i="38"/>
  <c r="O138" i="38"/>
  <c r="O202" i="38"/>
  <c r="O64" i="38"/>
  <c r="O128" i="38"/>
  <c r="O192" i="38"/>
  <c r="O256" i="38"/>
  <c r="O320" i="38"/>
  <c r="O384" i="38"/>
  <c r="O448" i="38"/>
  <c r="O303" i="38"/>
  <c r="O367" i="38"/>
  <c r="O431" i="38"/>
  <c r="O495" i="38"/>
  <c r="O230" i="38"/>
  <c r="O294" i="38"/>
  <c r="O358" i="38"/>
  <c r="O422" i="38"/>
  <c r="O486" i="38"/>
  <c r="O421" i="38"/>
  <c r="O485" i="38"/>
  <c r="O428" i="38"/>
  <c r="O492" i="38"/>
  <c r="O297" i="38"/>
  <c r="O281" i="38"/>
  <c r="O401" i="38"/>
  <c r="O71" i="38"/>
  <c r="O135" i="38"/>
  <c r="O199" i="38"/>
  <c r="O105" i="38"/>
  <c r="O273" i="38"/>
  <c r="O441" i="38"/>
  <c r="O22" i="38"/>
  <c r="O86" i="38"/>
  <c r="O150" i="38"/>
  <c r="O65" i="38"/>
  <c r="O109" i="38"/>
  <c r="O173" i="38"/>
  <c r="O237" i="38"/>
  <c r="O301" i="38"/>
  <c r="O17" i="38"/>
  <c r="O52" i="38"/>
  <c r="O188" i="38"/>
  <c r="O268" i="38"/>
  <c r="O332" i="38"/>
  <c r="O20" i="38"/>
  <c r="O156" i="38"/>
  <c r="O51" i="38"/>
  <c r="O115" i="38"/>
  <c r="O53" i="38"/>
  <c r="O18" i="38"/>
  <c r="O82" i="38"/>
  <c r="O146" i="38"/>
  <c r="O210" i="38"/>
  <c r="O8" i="38"/>
  <c r="O72" i="38"/>
  <c r="O136" i="38"/>
  <c r="O200" i="38"/>
  <c r="O264" i="38"/>
  <c r="O328" i="38"/>
  <c r="O392" i="38"/>
  <c r="O456" i="38"/>
  <c r="O247" i="38"/>
  <c r="O311" i="38"/>
  <c r="O375" i="38"/>
  <c r="O439" i="38"/>
  <c r="O238" i="38"/>
  <c r="O302" i="38"/>
  <c r="O366" i="38"/>
  <c r="O430" i="38"/>
  <c r="O494" i="38"/>
  <c r="O365" i="38"/>
  <c r="O429" i="38"/>
  <c r="O493" i="38"/>
  <c r="O436" i="38"/>
  <c r="O500" i="38"/>
  <c r="O417" i="38"/>
  <c r="O305" i="38"/>
  <c r="O465" i="38"/>
  <c r="O79" i="38"/>
  <c r="O143" i="38"/>
  <c r="O207" i="38"/>
  <c r="O145" i="38"/>
  <c r="O289" i="38"/>
  <c r="O473" i="38"/>
  <c r="O30" i="38"/>
  <c r="O94" i="38"/>
  <c r="O158" i="38"/>
  <c r="O161" i="38"/>
  <c r="O117" i="38"/>
  <c r="O181" i="38"/>
  <c r="O245" i="38"/>
  <c r="O309" i="38"/>
  <c r="O33" i="38"/>
  <c r="O68" i="38"/>
  <c r="O204" i="38"/>
  <c r="O276" i="38"/>
  <c r="O340" i="38"/>
  <c r="O36" i="38"/>
  <c r="O196" i="38"/>
  <c r="O59" i="38"/>
  <c r="O123" i="38"/>
  <c r="O61" i="38"/>
  <c r="O26" i="38"/>
  <c r="O90" i="38"/>
  <c r="O154" i="38"/>
  <c r="O218" i="38"/>
  <c r="O16" i="38"/>
  <c r="O80" i="38"/>
  <c r="O144" i="38"/>
  <c r="O208" i="38"/>
  <c r="O272" i="38"/>
  <c r="O336" i="38"/>
  <c r="O400" i="38"/>
  <c r="O464" i="38"/>
  <c r="O255" i="38"/>
  <c r="O319" i="38"/>
  <c r="O383" i="38"/>
  <c r="O447" i="38"/>
  <c r="O246" i="38"/>
  <c r="O310" i="38"/>
  <c r="O374" i="38"/>
  <c r="O438" i="38"/>
  <c r="O373" i="38"/>
  <c r="O437" i="38"/>
  <c r="O380" i="38"/>
  <c r="O444" i="38"/>
  <c r="O203" i="38"/>
  <c r="O267" i="38"/>
  <c r="O331" i="38"/>
  <c r="O395" i="38"/>
  <c r="O459" i="38"/>
  <c r="O234" i="38"/>
  <c r="O298" i="38"/>
  <c r="O362" i="38"/>
  <c r="O426" i="38"/>
  <c r="O490" i="38"/>
  <c r="O211" i="38"/>
  <c r="O275" i="38"/>
  <c r="O339" i="38"/>
  <c r="O403" i="38"/>
  <c r="O467" i="38"/>
  <c r="O242" i="38"/>
  <c r="O306" i="38"/>
  <c r="O370" i="38"/>
  <c r="O434" i="38"/>
  <c r="O498" i="38"/>
  <c r="O219" i="38"/>
  <c r="O283" i="38"/>
  <c r="O347" i="38"/>
  <c r="O411" i="38"/>
  <c r="O475" i="38"/>
  <c r="O250" i="38"/>
  <c r="O314" i="38"/>
  <c r="O378" i="38"/>
  <c r="O442" i="38"/>
  <c r="O163" i="38"/>
  <c r="O227" i="38"/>
  <c r="O291" i="38"/>
  <c r="O355" i="38"/>
  <c r="O419" i="38"/>
  <c r="O483" i="38"/>
  <c r="O258" i="38"/>
  <c r="O322" i="38"/>
  <c r="O386" i="38"/>
  <c r="O450" i="38"/>
  <c r="O171" i="38"/>
  <c r="O235" i="38"/>
  <c r="O299" i="38"/>
  <c r="O363" i="38"/>
  <c r="O427" i="38"/>
  <c r="O491" i="38"/>
  <c r="O266" i="38"/>
  <c r="O330" i="38"/>
  <c r="O394" i="38"/>
  <c r="O458" i="38"/>
  <c r="O179" i="38"/>
  <c r="O243" i="38"/>
  <c r="O307" i="38"/>
  <c r="O371" i="38"/>
  <c r="O435" i="38"/>
  <c r="O499" i="38"/>
  <c r="O274" i="38"/>
  <c r="O338" i="38"/>
  <c r="O402" i="38"/>
  <c r="O466" i="38"/>
  <c r="O187" i="38"/>
  <c r="O251" i="38"/>
  <c r="O315" i="38"/>
  <c r="O379" i="38"/>
  <c r="O443" i="38"/>
  <c r="O282" i="38"/>
  <c r="O346" i="38"/>
  <c r="O410" i="38"/>
  <c r="O474" i="38"/>
  <c r="O482" i="38"/>
  <c r="O195" i="38"/>
  <c r="O259" i="38"/>
  <c r="O323" i="38"/>
  <c r="O387" i="38"/>
  <c r="O290" i="38"/>
  <c r="O451" i="38"/>
  <c r="O354" i="38"/>
  <c r="O418" i="38"/>
  <c r="N6" i="38"/>
  <c r="N10" i="38"/>
  <c r="N14" i="38"/>
  <c r="N18" i="38"/>
  <c r="N22" i="38"/>
  <c r="N26" i="38"/>
  <c r="N30" i="38"/>
  <c r="N34" i="38"/>
  <c r="N38" i="38"/>
  <c r="N42" i="38"/>
  <c r="N46" i="38"/>
  <c r="N50" i="38"/>
  <c r="N54" i="38"/>
  <c r="N58" i="38"/>
  <c r="N62" i="38"/>
  <c r="N66" i="38"/>
  <c r="N70" i="38"/>
  <c r="N74" i="38"/>
  <c r="N78" i="38"/>
  <c r="N82" i="38"/>
  <c r="N86" i="38"/>
  <c r="N90" i="38"/>
  <c r="N94" i="38"/>
  <c r="N98" i="38"/>
  <c r="N102" i="38"/>
  <c r="N106" i="38"/>
  <c r="N110" i="38"/>
  <c r="N114" i="38"/>
  <c r="N118" i="38"/>
  <c r="N122" i="38"/>
  <c r="N126" i="38"/>
  <c r="N130" i="38"/>
  <c r="N134" i="38"/>
  <c r="N138" i="38"/>
  <c r="N142" i="38"/>
  <c r="N146" i="38"/>
  <c r="N150" i="38"/>
  <c r="N154" i="38"/>
  <c r="N158" i="38"/>
  <c r="N162" i="38"/>
  <c r="N166" i="38"/>
  <c r="N170" i="38"/>
  <c r="N174" i="38"/>
  <c r="N178" i="38"/>
  <c r="N182" i="38"/>
  <c r="N186" i="38"/>
  <c r="N190" i="38"/>
  <c r="N194" i="38"/>
  <c r="N198" i="38"/>
  <c r="N202" i="38"/>
  <c r="N206" i="38"/>
  <c r="N210" i="38"/>
  <c r="N214" i="38"/>
  <c r="N218" i="38"/>
  <c r="N222" i="38"/>
  <c r="N226" i="38"/>
  <c r="N230" i="38"/>
  <c r="N234" i="38"/>
  <c r="N238" i="38"/>
  <c r="N242" i="38"/>
  <c r="N246" i="38"/>
  <c r="N250" i="38"/>
  <c r="N254" i="38"/>
  <c r="N258" i="38"/>
  <c r="N262" i="38"/>
  <c r="N266" i="38"/>
  <c r="N270" i="38"/>
  <c r="N274" i="38"/>
  <c r="N278" i="38"/>
  <c r="N282" i="38"/>
  <c r="N286" i="38"/>
  <c r="N290" i="38"/>
  <c r="N294" i="38"/>
  <c r="N298" i="38"/>
  <c r="N302" i="38"/>
  <c r="N306" i="38"/>
  <c r="N310" i="38"/>
  <c r="N314" i="38"/>
  <c r="N318" i="38"/>
  <c r="N322" i="38"/>
  <c r="N326" i="38"/>
  <c r="N330" i="38"/>
  <c r="N334" i="38"/>
  <c r="N338" i="38"/>
  <c r="N342" i="38"/>
  <c r="N346" i="38"/>
  <c r="N350" i="38"/>
  <c r="N354" i="38"/>
  <c r="N358" i="38"/>
  <c r="N362" i="38"/>
  <c r="N366" i="38"/>
  <c r="N370" i="38"/>
  <c r="N374" i="38"/>
  <c r="N378" i="38"/>
  <c r="N382" i="38"/>
  <c r="N386" i="38"/>
  <c r="N390" i="38"/>
  <c r="N394" i="38"/>
  <c r="N398" i="38"/>
  <c r="N402" i="38"/>
  <c r="N406" i="38"/>
  <c r="N410" i="38"/>
  <c r="N414" i="38"/>
  <c r="N418" i="38"/>
  <c r="N422" i="38"/>
  <c r="N426" i="38"/>
  <c r="N430" i="38"/>
  <c r="N434" i="38"/>
  <c r="N438" i="38"/>
  <c r="N442" i="38"/>
  <c r="N446" i="38"/>
  <c r="N450" i="38"/>
  <c r="N454" i="38"/>
  <c r="N458" i="38"/>
  <c r="N462" i="38"/>
  <c r="N466" i="38"/>
  <c r="N470" i="38"/>
  <c r="N474" i="38"/>
  <c r="N478" i="38"/>
  <c r="N482" i="38"/>
  <c r="N486" i="38"/>
  <c r="N490" i="38"/>
  <c r="N494" i="38"/>
  <c r="N498" i="38"/>
  <c r="M7" i="38"/>
  <c r="M11" i="38"/>
  <c r="M15" i="38"/>
  <c r="M19" i="38"/>
  <c r="M23" i="38"/>
  <c r="M27" i="38"/>
  <c r="M31" i="38"/>
  <c r="M35" i="38"/>
  <c r="M39" i="38"/>
  <c r="M43" i="38"/>
  <c r="M47" i="38"/>
  <c r="M51" i="38"/>
  <c r="M55" i="38"/>
  <c r="M59" i="38"/>
  <c r="M63" i="38"/>
  <c r="M67" i="38"/>
  <c r="M71" i="38"/>
  <c r="M75" i="38"/>
  <c r="M79" i="38"/>
  <c r="M83" i="38"/>
  <c r="M87" i="38"/>
  <c r="M91" i="38"/>
  <c r="M95" i="38"/>
  <c r="M99" i="38"/>
  <c r="M103" i="38"/>
  <c r="M107" i="38"/>
  <c r="M111" i="38"/>
  <c r="M115" i="38"/>
  <c r="M119" i="38"/>
  <c r="M123" i="38"/>
  <c r="M127" i="38"/>
  <c r="M131" i="38"/>
  <c r="M135" i="38"/>
  <c r="M139" i="38"/>
  <c r="M143" i="38"/>
  <c r="M147" i="38"/>
  <c r="M151" i="38"/>
  <c r="M155" i="38"/>
  <c r="M159" i="38"/>
  <c r="M163" i="38"/>
  <c r="M167" i="38"/>
  <c r="M171" i="38"/>
  <c r="M175" i="38"/>
  <c r="M179" i="38"/>
  <c r="M183" i="38"/>
  <c r="M187" i="38"/>
  <c r="M191" i="38"/>
  <c r="M195" i="38"/>
  <c r="M199" i="38"/>
  <c r="M203" i="38"/>
  <c r="M207" i="38"/>
  <c r="M211" i="38"/>
  <c r="M215" i="38"/>
  <c r="M219" i="38"/>
  <c r="M223" i="38"/>
  <c r="M227" i="38"/>
  <c r="M231" i="38"/>
  <c r="M235" i="38"/>
  <c r="M239" i="38"/>
  <c r="M243" i="38"/>
  <c r="M247" i="38"/>
  <c r="M251" i="38"/>
  <c r="M255" i="38"/>
  <c r="M259" i="38"/>
  <c r="M263" i="38"/>
  <c r="M267" i="38"/>
  <c r="M271" i="38"/>
  <c r="M275" i="38"/>
  <c r="M279" i="38"/>
  <c r="M283" i="38"/>
  <c r="M287" i="38"/>
  <c r="M291" i="38"/>
  <c r="M295" i="38"/>
  <c r="M299" i="38"/>
  <c r="M303" i="38"/>
  <c r="M307" i="38"/>
  <c r="M311" i="38"/>
  <c r="M315" i="38"/>
  <c r="M319" i="38"/>
  <c r="M323" i="38"/>
  <c r="M327" i="38"/>
  <c r="M331" i="38"/>
  <c r="M335" i="38"/>
  <c r="M339" i="38"/>
  <c r="M343" i="38"/>
  <c r="M347" i="38"/>
  <c r="M351" i="38"/>
  <c r="M355" i="38"/>
  <c r="M359" i="38"/>
  <c r="M363" i="38"/>
  <c r="M367" i="38"/>
  <c r="M371" i="38"/>
  <c r="M375" i="38"/>
  <c r="M379" i="38"/>
  <c r="M383" i="38"/>
  <c r="M387" i="38"/>
  <c r="M391" i="38"/>
  <c r="M395" i="38"/>
  <c r="M399" i="38"/>
  <c r="M403" i="38"/>
  <c r="M407" i="38"/>
  <c r="M411" i="38"/>
  <c r="M415" i="38"/>
  <c r="M419" i="38"/>
  <c r="M423" i="38"/>
  <c r="M427" i="38"/>
  <c r="M431" i="38"/>
  <c r="M435" i="38"/>
  <c r="M439" i="38"/>
  <c r="M443" i="38"/>
  <c r="M447" i="38"/>
  <c r="M451" i="38"/>
  <c r="M455" i="38"/>
  <c r="M459" i="38"/>
  <c r="M463" i="38"/>
  <c r="M467" i="38"/>
  <c r="N7" i="38"/>
  <c r="N11" i="38"/>
  <c r="N15" i="38"/>
  <c r="N19" i="38"/>
  <c r="N23" i="38"/>
  <c r="N27" i="38"/>
  <c r="N31" i="38"/>
  <c r="N35" i="38"/>
  <c r="N39" i="38"/>
  <c r="N43" i="38"/>
  <c r="N47" i="38"/>
  <c r="N51" i="38"/>
  <c r="N55" i="38"/>
  <c r="N59" i="38"/>
  <c r="N63" i="38"/>
  <c r="N67" i="38"/>
  <c r="N71" i="38"/>
  <c r="N75" i="38"/>
  <c r="N79" i="38"/>
  <c r="N83" i="38"/>
  <c r="N87" i="38"/>
  <c r="N91" i="38"/>
  <c r="N95" i="38"/>
  <c r="N99" i="38"/>
  <c r="N103" i="38"/>
  <c r="N107" i="38"/>
  <c r="N111" i="38"/>
  <c r="N115" i="38"/>
  <c r="N119" i="38"/>
  <c r="N123" i="38"/>
  <c r="N127" i="38"/>
  <c r="N131" i="38"/>
  <c r="N135" i="38"/>
  <c r="N139" i="38"/>
  <c r="N143" i="38"/>
  <c r="N147" i="38"/>
  <c r="N151" i="38"/>
  <c r="N155" i="38"/>
  <c r="N159" i="38"/>
  <c r="N163" i="38"/>
  <c r="N167" i="38"/>
  <c r="N171" i="38"/>
  <c r="N175" i="38"/>
  <c r="N179" i="38"/>
  <c r="N183" i="38"/>
  <c r="N187" i="38"/>
  <c r="N191" i="38"/>
  <c r="N195" i="38"/>
  <c r="N199" i="38"/>
  <c r="N203" i="38"/>
  <c r="N207" i="38"/>
  <c r="N211" i="38"/>
  <c r="N215" i="38"/>
  <c r="N219" i="38"/>
  <c r="N223" i="38"/>
  <c r="N227" i="38"/>
  <c r="N231" i="38"/>
  <c r="N235" i="38"/>
  <c r="N239" i="38"/>
  <c r="N243" i="38"/>
  <c r="N247" i="38"/>
  <c r="N251" i="38"/>
  <c r="N255" i="38"/>
  <c r="N259" i="38"/>
  <c r="N263" i="38"/>
  <c r="N267" i="38"/>
  <c r="N271" i="38"/>
  <c r="N275" i="38"/>
  <c r="N279" i="38"/>
  <c r="N283" i="38"/>
  <c r="N287" i="38"/>
  <c r="N291" i="38"/>
  <c r="N295" i="38"/>
  <c r="N299" i="38"/>
  <c r="N303" i="38"/>
  <c r="N307" i="38"/>
  <c r="N311" i="38"/>
  <c r="N315" i="38"/>
  <c r="N319" i="38"/>
  <c r="N323" i="38"/>
  <c r="N327" i="38"/>
  <c r="N331" i="38"/>
  <c r="N335" i="38"/>
  <c r="N339" i="38"/>
  <c r="N343" i="38"/>
  <c r="N347" i="38"/>
  <c r="N351" i="38"/>
  <c r="N355" i="38"/>
  <c r="N359" i="38"/>
  <c r="N363" i="38"/>
  <c r="N367" i="38"/>
  <c r="N371" i="38"/>
  <c r="N375" i="38"/>
  <c r="N379" i="38"/>
  <c r="N383" i="38"/>
  <c r="N387" i="38"/>
  <c r="N391" i="38"/>
  <c r="N395" i="38"/>
  <c r="N399" i="38"/>
  <c r="N403" i="38"/>
  <c r="N407" i="38"/>
  <c r="N411" i="38"/>
  <c r="N415" i="38"/>
  <c r="N419" i="38"/>
  <c r="N423" i="38"/>
  <c r="N427" i="38"/>
  <c r="N431" i="38"/>
  <c r="N435" i="38"/>
  <c r="N439" i="38"/>
  <c r="N443" i="38"/>
  <c r="N447" i="38"/>
  <c r="N451" i="38"/>
  <c r="N455" i="38"/>
  <c r="N459" i="38"/>
  <c r="N463" i="38"/>
  <c r="N467" i="38"/>
  <c r="N471" i="38"/>
  <c r="N475" i="38"/>
  <c r="N479" i="38"/>
  <c r="N483" i="38"/>
  <c r="N487" i="38"/>
  <c r="N491" i="38"/>
  <c r="N495" i="38"/>
  <c r="N499" i="38"/>
  <c r="M8" i="38"/>
  <c r="M12" i="38"/>
  <c r="M16" i="38"/>
  <c r="M20" i="38"/>
  <c r="M24" i="38"/>
  <c r="M28" i="38"/>
  <c r="M32" i="38"/>
  <c r="M36" i="38"/>
  <c r="M40" i="38"/>
  <c r="M44" i="38"/>
  <c r="M48" i="38"/>
  <c r="M52" i="38"/>
  <c r="M56" i="38"/>
  <c r="M60" i="38"/>
  <c r="M64" i="38"/>
  <c r="M68" i="38"/>
  <c r="M72" i="38"/>
  <c r="M76" i="38"/>
  <c r="M80" i="38"/>
  <c r="M84" i="38"/>
  <c r="M88" i="38"/>
  <c r="M92" i="38"/>
  <c r="M96" i="38"/>
  <c r="M100" i="38"/>
  <c r="M104" i="38"/>
  <c r="M108" i="38"/>
  <c r="M112" i="38"/>
  <c r="M116" i="38"/>
  <c r="M120" i="38"/>
  <c r="M124" i="38"/>
  <c r="M128" i="38"/>
  <c r="M132" i="38"/>
  <c r="M136" i="38"/>
  <c r="M140" i="38"/>
  <c r="M144" i="38"/>
  <c r="M148" i="38"/>
  <c r="M152" i="38"/>
  <c r="M156" i="38"/>
  <c r="M160" i="38"/>
  <c r="M164" i="38"/>
  <c r="M168" i="38"/>
  <c r="M172" i="38"/>
  <c r="M176" i="38"/>
  <c r="M180" i="38"/>
  <c r="M184" i="38"/>
  <c r="M188" i="38"/>
  <c r="M192" i="38"/>
  <c r="M196" i="38"/>
  <c r="M200" i="38"/>
  <c r="M204" i="38"/>
  <c r="M208" i="38"/>
  <c r="M212" i="38"/>
  <c r="M216" i="38"/>
  <c r="M220" i="38"/>
  <c r="M224" i="38"/>
  <c r="M228" i="38"/>
  <c r="M232" i="38"/>
  <c r="M236" i="38"/>
  <c r="M240" i="38"/>
  <c r="M244" i="38"/>
  <c r="M248" i="38"/>
  <c r="M252" i="38"/>
  <c r="M256" i="38"/>
  <c r="M260" i="38"/>
  <c r="M264" i="38"/>
  <c r="M268" i="38"/>
  <c r="M272" i="38"/>
  <c r="M276" i="38"/>
  <c r="M280" i="38"/>
  <c r="M284" i="38"/>
  <c r="M288" i="38"/>
  <c r="M292" i="38"/>
  <c r="M296" i="38"/>
  <c r="M300" i="38"/>
  <c r="M304" i="38"/>
  <c r="M308" i="38"/>
  <c r="M312" i="38"/>
  <c r="M316" i="38"/>
  <c r="M320" i="38"/>
  <c r="M324" i="38"/>
  <c r="M328" i="38"/>
  <c r="M332" i="38"/>
  <c r="M336" i="38"/>
  <c r="M340" i="38"/>
  <c r="M344" i="38"/>
  <c r="M348" i="38"/>
  <c r="M352" i="38"/>
  <c r="M356" i="38"/>
  <c r="M360" i="38"/>
  <c r="M364" i="38"/>
  <c r="M368" i="38"/>
  <c r="M372" i="38"/>
  <c r="M376" i="38"/>
  <c r="M380" i="38"/>
  <c r="M384" i="38"/>
  <c r="M388" i="38"/>
  <c r="M392" i="38"/>
  <c r="M396" i="38"/>
  <c r="M400" i="38"/>
  <c r="M404" i="38"/>
  <c r="M408" i="38"/>
  <c r="M412" i="38"/>
  <c r="M416" i="38"/>
  <c r="M420" i="38"/>
  <c r="M424" i="38"/>
  <c r="M428" i="38"/>
  <c r="M432" i="38"/>
  <c r="M436" i="38"/>
  <c r="M440" i="38"/>
  <c r="M444" i="38"/>
  <c r="M448" i="38"/>
  <c r="M452" i="38"/>
  <c r="M456" i="38"/>
  <c r="M460" i="38"/>
  <c r="M464" i="38"/>
  <c r="M468" i="38"/>
  <c r="M472" i="38"/>
  <c r="M476" i="38"/>
  <c r="M480" i="38"/>
  <c r="M484" i="38"/>
  <c r="M488" i="38"/>
  <c r="M492" i="38"/>
  <c r="M496" i="38"/>
  <c r="M500" i="38"/>
  <c r="N8" i="38"/>
  <c r="N12" i="38"/>
  <c r="N16" i="38"/>
  <c r="N20" i="38"/>
  <c r="N24" i="38"/>
  <c r="N28" i="38"/>
  <c r="N32" i="38"/>
  <c r="N36" i="38"/>
  <c r="N40" i="38"/>
  <c r="N44" i="38"/>
  <c r="N48" i="38"/>
  <c r="N52" i="38"/>
  <c r="N56" i="38"/>
  <c r="N60" i="38"/>
  <c r="N64" i="38"/>
  <c r="N68" i="38"/>
  <c r="N72" i="38"/>
  <c r="N76" i="38"/>
  <c r="N80" i="38"/>
  <c r="N84" i="38"/>
  <c r="N88" i="38"/>
  <c r="N92" i="38"/>
  <c r="N96" i="38"/>
  <c r="N100" i="38"/>
  <c r="N104" i="38"/>
  <c r="N108" i="38"/>
  <c r="N112" i="38"/>
  <c r="N116" i="38"/>
  <c r="N120" i="38"/>
  <c r="N124" i="38"/>
  <c r="N128" i="38"/>
  <c r="N132" i="38"/>
  <c r="N136" i="38"/>
  <c r="N140" i="38"/>
  <c r="N144" i="38"/>
  <c r="N148" i="38"/>
  <c r="N152" i="38"/>
  <c r="N156" i="38"/>
  <c r="N160" i="38"/>
  <c r="N164" i="38"/>
  <c r="N168" i="38"/>
  <c r="N172" i="38"/>
  <c r="N176" i="38"/>
  <c r="N180" i="38"/>
  <c r="N184" i="38"/>
  <c r="N188" i="38"/>
  <c r="N192" i="38"/>
  <c r="N196" i="38"/>
  <c r="N200" i="38"/>
  <c r="N204" i="38"/>
  <c r="N208" i="38"/>
  <c r="N212" i="38"/>
  <c r="N216" i="38"/>
  <c r="N220" i="38"/>
  <c r="N224" i="38"/>
  <c r="N228" i="38"/>
  <c r="N232" i="38"/>
  <c r="N236" i="38"/>
  <c r="N240" i="38"/>
  <c r="N244" i="38"/>
  <c r="N248" i="38"/>
  <c r="N252" i="38"/>
  <c r="N256" i="38"/>
  <c r="N260" i="38"/>
  <c r="N264" i="38"/>
  <c r="N268" i="38"/>
  <c r="N272" i="38"/>
  <c r="N276" i="38"/>
  <c r="N280" i="38"/>
  <c r="N284" i="38"/>
  <c r="N288" i="38"/>
  <c r="N292" i="38"/>
  <c r="N296" i="38"/>
  <c r="N300" i="38"/>
  <c r="N304" i="38"/>
  <c r="N308" i="38"/>
  <c r="N312" i="38"/>
  <c r="N316" i="38"/>
  <c r="N320" i="38"/>
  <c r="N324" i="38"/>
  <c r="N328" i="38"/>
  <c r="N332" i="38"/>
  <c r="N336" i="38"/>
  <c r="N340" i="38"/>
  <c r="N344" i="38"/>
  <c r="N348" i="38"/>
  <c r="N352" i="38"/>
  <c r="N356" i="38"/>
  <c r="N360" i="38"/>
  <c r="N364" i="38"/>
  <c r="N368" i="38"/>
  <c r="N372" i="38"/>
  <c r="N376" i="38"/>
  <c r="N380" i="38"/>
  <c r="N384" i="38"/>
  <c r="N388" i="38"/>
  <c r="N392" i="38"/>
  <c r="N396" i="38"/>
  <c r="N400" i="38"/>
  <c r="N404" i="38"/>
  <c r="N408" i="38"/>
  <c r="N412" i="38"/>
  <c r="N416" i="38"/>
  <c r="N420" i="38"/>
  <c r="N424" i="38"/>
  <c r="N428" i="38"/>
  <c r="N432" i="38"/>
  <c r="N436" i="38"/>
  <c r="N440" i="38"/>
  <c r="N444" i="38"/>
  <c r="N448" i="38"/>
  <c r="N452" i="38"/>
  <c r="N456" i="38"/>
  <c r="N460" i="38"/>
  <c r="N464" i="38"/>
  <c r="N468" i="38"/>
  <c r="N472" i="38"/>
  <c r="N476" i="38"/>
  <c r="N480" i="38"/>
  <c r="N484" i="38"/>
  <c r="N488" i="38"/>
  <c r="N492" i="38"/>
  <c r="N496" i="38"/>
  <c r="N500" i="38"/>
  <c r="M9" i="38"/>
  <c r="M13" i="38"/>
  <c r="M17" i="38"/>
  <c r="M21" i="38"/>
  <c r="M25" i="38"/>
  <c r="M29" i="38"/>
  <c r="M33" i="38"/>
  <c r="M37" i="38"/>
  <c r="M41" i="38"/>
  <c r="M45" i="38"/>
  <c r="M49" i="38"/>
  <c r="M53" i="38"/>
  <c r="M57" i="38"/>
  <c r="M61" i="38"/>
  <c r="M65" i="38"/>
  <c r="M69" i="38"/>
  <c r="M73" i="38"/>
  <c r="M77" i="38"/>
  <c r="M81" i="38"/>
  <c r="M85" i="38"/>
  <c r="M89" i="38"/>
  <c r="M93" i="38"/>
  <c r="M97" i="38"/>
  <c r="M101" i="38"/>
  <c r="M105" i="38"/>
  <c r="M109" i="38"/>
  <c r="M113" i="38"/>
  <c r="M117" i="38"/>
  <c r="M121" i="38"/>
  <c r="M125" i="38"/>
  <c r="M129" i="38"/>
  <c r="M133" i="38"/>
  <c r="M137" i="38"/>
  <c r="M141" i="38"/>
  <c r="M145" i="38"/>
  <c r="M149" i="38"/>
  <c r="M153" i="38"/>
  <c r="M157" i="38"/>
  <c r="M161" i="38"/>
  <c r="M165" i="38"/>
  <c r="M169" i="38"/>
  <c r="M173" i="38"/>
  <c r="M177" i="38"/>
  <c r="M181" i="38"/>
  <c r="M185" i="38"/>
  <c r="M189" i="38"/>
  <c r="M193" i="38"/>
  <c r="M197" i="38"/>
  <c r="M201" i="38"/>
  <c r="M205" i="38"/>
  <c r="M209" i="38"/>
  <c r="M213" i="38"/>
  <c r="M217" i="38"/>
  <c r="M221" i="38"/>
  <c r="M225" i="38"/>
  <c r="M229" i="38"/>
  <c r="M233" i="38"/>
  <c r="M237" i="38"/>
  <c r="M241" i="38"/>
  <c r="M245" i="38"/>
  <c r="M249" i="38"/>
  <c r="M253" i="38"/>
  <c r="M257" i="38"/>
  <c r="M261" i="38"/>
  <c r="M265" i="38"/>
  <c r="M269" i="38"/>
  <c r="M273" i="38"/>
  <c r="M277" i="38"/>
  <c r="M281" i="38"/>
  <c r="M285" i="38"/>
  <c r="M289" i="38"/>
  <c r="M293" i="38"/>
  <c r="M297" i="38"/>
  <c r="M301" i="38"/>
  <c r="M305" i="38"/>
  <c r="M309" i="38"/>
  <c r="M313" i="38"/>
  <c r="M317" i="38"/>
  <c r="M321" i="38"/>
  <c r="M325" i="38"/>
  <c r="M329" i="38"/>
  <c r="M333" i="38"/>
  <c r="M337" i="38"/>
  <c r="M341" i="38"/>
  <c r="M345" i="38"/>
  <c r="M349" i="38"/>
  <c r="M353" i="38"/>
  <c r="M357" i="38"/>
  <c r="M361" i="38"/>
  <c r="M365" i="38"/>
  <c r="M369" i="38"/>
  <c r="M373" i="38"/>
  <c r="M377" i="38"/>
  <c r="M381" i="38"/>
  <c r="M385" i="38"/>
  <c r="M389" i="38"/>
  <c r="M393" i="38"/>
  <c r="M397" i="38"/>
  <c r="M401" i="38"/>
  <c r="M405" i="38"/>
  <c r="M409" i="38"/>
  <c r="M413" i="38"/>
  <c r="M417" i="38"/>
  <c r="M421" i="38"/>
  <c r="M425" i="38"/>
  <c r="M429" i="38"/>
  <c r="M433" i="38"/>
  <c r="M437" i="38"/>
  <c r="M441" i="38"/>
  <c r="M445" i="38"/>
  <c r="M449" i="38"/>
  <c r="M453" i="38"/>
  <c r="M457" i="38"/>
  <c r="M461" i="38"/>
  <c r="M465" i="38"/>
  <c r="M469" i="38"/>
  <c r="M473" i="38"/>
  <c r="M477" i="38"/>
  <c r="M481" i="38"/>
  <c r="M485" i="38"/>
  <c r="M489" i="38"/>
  <c r="M493" i="38"/>
  <c r="M497" i="38"/>
  <c r="N9" i="38"/>
  <c r="N13" i="38"/>
  <c r="N17" i="38"/>
  <c r="N21" i="38"/>
  <c r="N25" i="38"/>
  <c r="N29" i="38"/>
  <c r="N33" i="38"/>
  <c r="N37" i="38"/>
  <c r="N41" i="38"/>
  <c r="N45" i="38"/>
  <c r="N49" i="38"/>
  <c r="N53" i="38"/>
  <c r="N57" i="38"/>
  <c r="N61" i="38"/>
  <c r="N65" i="38"/>
  <c r="N69" i="38"/>
  <c r="N73" i="38"/>
  <c r="N77" i="38"/>
  <c r="N81" i="38"/>
  <c r="N85" i="38"/>
  <c r="N89" i="38"/>
  <c r="N93" i="38"/>
  <c r="N97" i="38"/>
  <c r="N101" i="38"/>
  <c r="N105" i="38"/>
  <c r="N109" i="38"/>
  <c r="N113" i="38"/>
  <c r="N117" i="38"/>
  <c r="N121" i="38"/>
  <c r="N125" i="38"/>
  <c r="N129" i="38"/>
  <c r="N133" i="38"/>
  <c r="N137" i="38"/>
  <c r="N141" i="38"/>
  <c r="N145" i="38"/>
  <c r="N149" i="38"/>
  <c r="N153" i="38"/>
  <c r="N157" i="38"/>
  <c r="N161" i="38"/>
  <c r="N165" i="38"/>
  <c r="N169" i="38"/>
  <c r="N173" i="38"/>
  <c r="N177" i="38"/>
  <c r="N181" i="38"/>
  <c r="N185" i="38"/>
  <c r="N189" i="38"/>
  <c r="N193" i="38"/>
  <c r="N197" i="38"/>
  <c r="N201" i="38"/>
  <c r="N205" i="38"/>
  <c r="N209" i="38"/>
  <c r="N213" i="38"/>
  <c r="N217" i="38"/>
  <c r="N221" i="38"/>
  <c r="N225" i="38"/>
  <c r="N229" i="38"/>
  <c r="N233" i="38"/>
  <c r="N237" i="38"/>
  <c r="N241" i="38"/>
  <c r="N245" i="38"/>
  <c r="N249" i="38"/>
  <c r="N253" i="38"/>
  <c r="N257" i="38"/>
  <c r="N261" i="38"/>
  <c r="N265" i="38"/>
  <c r="N269" i="38"/>
  <c r="N273" i="38"/>
  <c r="N277" i="38"/>
  <c r="N281" i="38"/>
  <c r="N285" i="38"/>
  <c r="N289" i="38"/>
  <c r="N293" i="38"/>
  <c r="N297" i="38"/>
  <c r="N301" i="38"/>
  <c r="N305" i="38"/>
  <c r="N309" i="38"/>
  <c r="N313" i="38"/>
  <c r="N317" i="38"/>
  <c r="N321" i="38"/>
  <c r="N325" i="38"/>
  <c r="N329" i="38"/>
  <c r="N333" i="38"/>
  <c r="N337" i="38"/>
  <c r="N341" i="38"/>
  <c r="N345" i="38"/>
  <c r="N349" i="38"/>
  <c r="N353" i="38"/>
  <c r="N357" i="38"/>
  <c r="N361" i="38"/>
  <c r="N365" i="38"/>
  <c r="N369" i="38"/>
  <c r="N373" i="38"/>
  <c r="N377" i="38"/>
  <c r="N381" i="38"/>
  <c r="N385" i="38"/>
  <c r="N389" i="38"/>
  <c r="N393" i="38"/>
  <c r="N397" i="38"/>
  <c r="N401" i="38"/>
  <c r="N405" i="38"/>
  <c r="N409" i="38"/>
  <c r="N413" i="38"/>
  <c r="N417" i="38"/>
  <c r="N421" i="38"/>
  <c r="N425" i="38"/>
  <c r="N429" i="38"/>
  <c r="N433" i="38"/>
  <c r="N437" i="38"/>
  <c r="N441" i="38"/>
  <c r="N445" i="38"/>
  <c r="N449" i="38"/>
  <c r="N453" i="38"/>
  <c r="N457" i="38"/>
  <c r="N461" i="38"/>
  <c r="N465" i="38"/>
  <c r="N469" i="38"/>
  <c r="N473" i="38"/>
  <c r="N477" i="38"/>
  <c r="N481" i="38"/>
  <c r="N485" i="38"/>
  <c r="N489" i="38"/>
  <c r="N493" i="38"/>
  <c r="N497" i="38"/>
  <c r="M6" i="38"/>
  <c r="M10" i="38"/>
  <c r="M14" i="38"/>
  <c r="M18" i="38"/>
  <c r="M22" i="38"/>
  <c r="M26" i="38"/>
  <c r="M58" i="38"/>
  <c r="M90" i="38"/>
  <c r="M122" i="38"/>
  <c r="M154" i="38"/>
  <c r="M186" i="38"/>
  <c r="M218" i="38"/>
  <c r="M250" i="38"/>
  <c r="M282" i="38"/>
  <c r="M314" i="38"/>
  <c r="M346" i="38"/>
  <c r="M378" i="38"/>
  <c r="M410" i="38"/>
  <c r="M442" i="38"/>
  <c r="M471" i="38"/>
  <c r="M487" i="38"/>
  <c r="M30" i="38"/>
  <c r="M62" i="38"/>
  <c r="M94" i="38"/>
  <c r="M126" i="38"/>
  <c r="M158" i="38"/>
  <c r="M190" i="38"/>
  <c r="M222" i="38"/>
  <c r="M254" i="38"/>
  <c r="M286" i="38"/>
  <c r="M318" i="38"/>
  <c r="M350" i="38"/>
  <c r="M382" i="38"/>
  <c r="M414" i="38"/>
  <c r="M446" i="38"/>
  <c r="M474" i="38"/>
  <c r="M490" i="38"/>
  <c r="M34" i="38"/>
  <c r="M66" i="38"/>
  <c r="M98" i="38"/>
  <c r="M130" i="38"/>
  <c r="M162" i="38"/>
  <c r="M194" i="38"/>
  <c r="M226" i="38"/>
  <c r="M258" i="38"/>
  <c r="M290" i="38"/>
  <c r="M322" i="38"/>
  <c r="M354" i="38"/>
  <c r="M386" i="38"/>
  <c r="M418" i="38"/>
  <c r="M450" i="38"/>
  <c r="M475" i="38"/>
  <c r="M491" i="38"/>
  <c r="M38" i="38"/>
  <c r="M70" i="38"/>
  <c r="M102" i="38"/>
  <c r="M134" i="38"/>
  <c r="M166" i="38"/>
  <c r="M198" i="38"/>
  <c r="M230" i="38"/>
  <c r="M262" i="38"/>
  <c r="M294" i="38"/>
  <c r="M326" i="38"/>
  <c r="M358" i="38"/>
  <c r="M390" i="38"/>
  <c r="M422" i="38"/>
  <c r="M454" i="38"/>
  <c r="M478" i="38"/>
  <c r="M494" i="38"/>
  <c r="M42" i="38"/>
  <c r="M74" i="38"/>
  <c r="M106" i="38"/>
  <c r="M138" i="38"/>
  <c r="M170" i="38"/>
  <c r="M202" i="38"/>
  <c r="M234" i="38"/>
  <c r="M266" i="38"/>
  <c r="M298" i="38"/>
  <c r="M330" i="38"/>
  <c r="M362" i="38"/>
  <c r="M394" i="38"/>
  <c r="M426" i="38"/>
  <c r="M458" i="38"/>
  <c r="M479" i="38"/>
  <c r="M495" i="38"/>
  <c r="M46" i="38"/>
  <c r="M78" i="38"/>
  <c r="M110" i="38"/>
  <c r="M142" i="38"/>
  <c r="M174" i="38"/>
  <c r="M206" i="38"/>
  <c r="M238" i="38"/>
  <c r="M270" i="38"/>
  <c r="M302" i="38"/>
  <c r="M334" i="38"/>
  <c r="M366" i="38"/>
  <c r="M398" i="38"/>
  <c r="M430" i="38"/>
  <c r="M462" i="38"/>
  <c r="M482" i="38"/>
  <c r="M498" i="38"/>
  <c r="M50" i="38"/>
  <c r="M82" i="38"/>
  <c r="M114" i="38"/>
  <c r="M146" i="38"/>
  <c r="M178" i="38"/>
  <c r="M210" i="38"/>
  <c r="M242" i="38"/>
  <c r="M274" i="38"/>
  <c r="M306" i="38"/>
  <c r="M338" i="38"/>
  <c r="M370" i="38"/>
  <c r="M402" i="38"/>
  <c r="M434" i="38"/>
  <c r="M466" i="38"/>
  <c r="M483" i="38"/>
  <c r="M499" i="38"/>
  <c r="M54" i="38"/>
  <c r="M86" i="38"/>
  <c r="M118" i="38"/>
  <c r="M150" i="38"/>
  <c r="M182" i="38"/>
  <c r="M214" i="38"/>
  <c r="M246" i="38"/>
  <c r="M278" i="38"/>
  <c r="M310" i="38"/>
  <c r="M342" i="38"/>
  <c r="M374" i="38"/>
  <c r="M406" i="38"/>
  <c r="M438" i="38"/>
  <c r="M470" i="38"/>
  <c r="M486" i="38"/>
  <c r="N5" i="38"/>
  <c r="M5" i="38"/>
  <c r="O5" i="38"/>
  <c r="AA501" i="38" l="1"/>
  <c r="BA501" i="38" l="1"/>
  <c r="P253" i="35" l="1"/>
  <c r="O253" i="35"/>
  <c r="M253" i="35"/>
  <c r="R253" i="35" s="1"/>
  <c r="F253" i="35"/>
  <c r="E253" i="35"/>
  <c r="Q252" i="35"/>
  <c r="P252" i="35"/>
  <c r="O252" i="35"/>
  <c r="M252" i="35"/>
  <c r="R252" i="35" s="1"/>
  <c r="F252" i="35"/>
  <c r="E252" i="35"/>
  <c r="R251" i="35"/>
  <c r="Q251" i="35"/>
  <c r="M251" i="35"/>
  <c r="F251" i="35"/>
  <c r="E251" i="35"/>
  <c r="R250" i="35"/>
  <c r="O250" i="35"/>
  <c r="M250" i="35"/>
  <c r="F250" i="35"/>
  <c r="E250" i="35"/>
  <c r="P249" i="35"/>
  <c r="O249" i="35"/>
  <c r="M249" i="35"/>
  <c r="R249" i="35" s="1"/>
  <c r="F249" i="35"/>
  <c r="E249" i="35"/>
  <c r="Q248" i="35"/>
  <c r="P248" i="35"/>
  <c r="O248" i="35"/>
  <c r="M248" i="35"/>
  <c r="R248" i="35" s="1"/>
  <c r="F248" i="35"/>
  <c r="E248" i="35"/>
  <c r="M247" i="35"/>
  <c r="F247" i="35"/>
  <c r="E247" i="35"/>
  <c r="R246" i="35"/>
  <c r="O246" i="35"/>
  <c r="M246" i="35"/>
  <c r="F246" i="35"/>
  <c r="E246" i="35"/>
  <c r="P245" i="35"/>
  <c r="O245" i="35"/>
  <c r="M245" i="35"/>
  <c r="R245" i="35" s="1"/>
  <c r="F245" i="35"/>
  <c r="E245" i="35"/>
  <c r="Q244" i="35"/>
  <c r="P244" i="35"/>
  <c r="O244" i="35"/>
  <c r="M244" i="35"/>
  <c r="R244" i="35" s="1"/>
  <c r="F244" i="35"/>
  <c r="E244" i="35"/>
  <c r="Q243" i="35"/>
  <c r="M243" i="35"/>
  <c r="F243" i="35"/>
  <c r="E243" i="35"/>
  <c r="M242" i="35"/>
  <c r="F242" i="35"/>
  <c r="E242" i="35"/>
  <c r="P241" i="35"/>
  <c r="O241" i="35"/>
  <c r="M241" i="35"/>
  <c r="R241" i="35" s="1"/>
  <c r="F241" i="35"/>
  <c r="E241" i="35"/>
  <c r="Q240" i="35"/>
  <c r="P240" i="35"/>
  <c r="O240" i="35"/>
  <c r="M240" i="35"/>
  <c r="R240" i="35" s="1"/>
  <c r="F240" i="35"/>
  <c r="E240" i="35"/>
  <c r="R239" i="35"/>
  <c r="Q239" i="35"/>
  <c r="M239" i="35"/>
  <c r="F239" i="35"/>
  <c r="E239" i="35"/>
  <c r="O238" i="35"/>
  <c r="M238" i="35"/>
  <c r="F238" i="35"/>
  <c r="E238" i="35"/>
  <c r="P237" i="35"/>
  <c r="O237" i="35"/>
  <c r="M237" i="35"/>
  <c r="R237" i="35" s="1"/>
  <c r="F237" i="35"/>
  <c r="E237" i="35"/>
  <c r="Q236" i="35"/>
  <c r="P236" i="35"/>
  <c r="O236" i="35"/>
  <c r="M236" i="35"/>
  <c r="R236" i="35" s="1"/>
  <c r="F236" i="35"/>
  <c r="E236" i="35"/>
  <c r="R235" i="35"/>
  <c r="Q235" i="35"/>
  <c r="M235" i="35"/>
  <c r="F235" i="35"/>
  <c r="E235" i="35"/>
  <c r="R234" i="35"/>
  <c r="O234" i="35"/>
  <c r="M234" i="35"/>
  <c r="F234" i="35"/>
  <c r="E234" i="35"/>
  <c r="P233" i="35"/>
  <c r="O233" i="35"/>
  <c r="M233" i="35"/>
  <c r="R233" i="35" s="1"/>
  <c r="F233" i="35"/>
  <c r="E233" i="35"/>
  <c r="Q232" i="35"/>
  <c r="P232" i="35"/>
  <c r="O232" i="35"/>
  <c r="M232" i="35"/>
  <c r="R232" i="35" s="1"/>
  <c r="F232" i="35"/>
  <c r="E232" i="35"/>
  <c r="M231" i="35"/>
  <c r="F231" i="35"/>
  <c r="E231" i="35"/>
  <c r="R230" i="35"/>
  <c r="O230" i="35"/>
  <c r="M230" i="35"/>
  <c r="F230" i="35"/>
  <c r="E230" i="35"/>
  <c r="P229" i="35"/>
  <c r="O229" i="35"/>
  <c r="M229" i="35"/>
  <c r="R229" i="35" s="1"/>
  <c r="F229" i="35"/>
  <c r="E229" i="35"/>
  <c r="Q228" i="35"/>
  <c r="P228" i="35"/>
  <c r="O228" i="35"/>
  <c r="M228" i="35"/>
  <c r="R228" i="35" s="1"/>
  <c r="F228" i="35"/>
  <c r="E228" i="35"/>
  <c r="M227" i="35"/>
  <c r="F227" i="35"/>
  <c r="E227" i="35"/>
  <c r="M226" i="35"/>
  <c r="F226" i="35"/>
  <c r="E226" i="35"/>
  <c r="P225" i="35"/>
  <c r="O225" i="35"/>
  <c r="M225" i="35"/>
  <c r="R225" i="35" s="1"/>
  <c r="F225" i="35"/>
  <c r="E225" i="35"/>
  <c r="Q224" i="35"/>
  <c r="P224" i="35"/>
  <c r="O224" i="35"/>
  <c r="M224" i="35"/>
  <c r="R224" i="35" s="1"/>
  <c r="F224" i="35"/>
  <c r="E224" i="35"/>
  <c r="R223" i="35"/>
  <c r="Q223" i="35"/>
  <c r="M223" i="35"/>
  <c r="F223" i="35"/>
  <c r="E223" i="35"/>
  <c r="M222" i="35"/>
  <c r="O222" i="35" s="1"/>
  <c r="F222" i="35"/>
  <c r="E222" i="35"/>
  <c r="P221" i="35"/>
  <c r="O221" i="35"/>
  <c r="M221" i="35"/>
  <c r="R221" i="35" s="1"/>
  <c r="F221" i="35"/>
  <c r="E221" i="35"/>
  <c r="Q220" i="35"/>
  <c r="P220" i="35"/>
  <c r="O220" i="35"/>
  <c r="M220" i="35"/>
  <c r="R220" i="35" s="1"/>
  <c r="F220" i="35"/>
  <c r="E220" i="35"/>
  <c r="R219" i="35"/>
  <c r="Q219" i="35"/>
  <c r="M219" i="35"/>
  <c r="F219" i="35"/>
  <c r="E219" i="35"/>
  <c r="R218" i="35"/>
  <c r="O218" i="35"/>
  <c r="M218" i="35"/>
  <c r="F218" i="35"/>
  <c r="E218" i="35"/>
  <c r="P217" i="35"/>
  <c r="O217" i="35"/>
  <c r="M217" i="35"/>
  <c r="R217" i="35" s="1"/>
  <c r="F217" i="35"/>
  <c r="E217" i="35"/>
  <c r="Q216" i="35"/>
  <c r="P216" i="35"/>
  <c r="O216" i="35"/>
  <c r="M216" i="35"/>
  <c r="R216" i="35" s="1"/>
  <c r="F216" i="35"/>
  <c r="E216" i="35"/>
  <c r="M215" i="35"/>
  <c r="F215" i="35"/>
  <c r="E215" i="35"/>
  <c r="R214" i="35"/>
  <c r="O214" i="35"/>
  <c r="M214" i="35"/>
  <c r="F214" i="35"/>
  <c r="E214" i="35"/>
  <c r="P213" i="35"/>
  <c r="O213" i="35"/>
  <c r="M213" i="35"/>
  <c r="R213" i="35" s="1"/>
  <c r="F213" i="35"/>
  <c r="E213" i="35"/>
  <c r="Q212" i="35"/>
  <c r="P212" i="35"/>
  <c r="O212" i="35"/>
  <c r="M212" i="35"/>
  <c r="R212" i="35" s="1"/>
  <c r="F212" i="35"/>
  <c r="E212" i="35"/>
  <c r="Q211" i="35"/>
  <c r="M211" i="35"/>
  <c r="F211" i="35"/>
  <c r="E211" i="35"/>
  <c r="M210" i="35"/>
  <c r="F210" i="35"/>
  <c r="E210" i="35"/>
  <c r="P209" i="35"/>
  <c r="O209" i="35"/>
  <c r="M209" i="35"/>
  <c r="R209" i="35" s="1"/>
  <c r="F209" i="35"/>
  <c r="E209" i="35"/>
  <c r="Q208" i="35"/>
  <c r="P208" i="35"/>
  <c r="O208" i="35"/>
  <c r="M208" i="35"/>
  <c r="R208" i="35" s="1"/>
  <c r="F208" i="35"/>
  <c r="E208" i="35"/>
  <c r="R207" i="35"/>
  <c r="Q207" i="35"/>
  <c r="M207" i="35"/>
  <c r="F207" i="35"/>
  <c r="E207" i="35"/>
  <c r="O206" i="35"/>
  <c r="M206" i="35"/>
  <c r="F206" i="35"/>
  <c r="E206" i="35"/>
  <c r="P205" i="35"/>
  <c r="O205" i="35"/>
  <c r="M205" i="35"/>
  <c r="R205" i="35" s="1"/>
  <c r="F205" i="35"/>
  <c r="E205" i="35"/>
  <c r="Q204" i="35"/>
  <c r="P204" i="35"/>
  <c r="O204" i="35"/>
  <c r="M204" i="35"/>
  <c r="R204" i="35" s="1"/>
  <c r="F204" i="35"/>
  <c r="E204" i="35"/>
  <c r="R203" i="35"/>
  <c r="Q203" i="35"/>
  <c r="M203" i="35"/>
  <c r="F203" i="35"/>
  <c r="E203" i="35"/>
  <c r="R202" i="35"/>
  <c r="O202" i="35"/>
  <c r="M202" i="35"/>
  <c r="F202" i="35"/>
  <c r="E202" i="35"/>
  <c r="P201" i="35"/>
  <c r="O201" i="35"/>
  <c r="M201" i="35"/>
  <c r="R201" i="35" s="1"/>
  <c r="F201" i="35"/>
  <c r="E201" i="35"/>
  <c r="Q200" i="35"/>
  <c r="P200" i="35"/>
  <c r="O200" i="35"/>
  <c r="M200" i="35"/>
  <c r="R200" i="35" s="1"/>
  <c r="F200" i="35"/>
  <c r="E200" i="35"/>
  <c r="M199" i="35"/>
  <c r="F199" i="35"/>
  <c r="E199" i="35"/>
  <c r="R198" i="35"/>
  <c r="O198" i="35"/>
  <c r="M198" i="35"/>
  <c r="F198" i="35"/>
  <c r="E198" i="35"/>
  <c r="P197" i="35"/>
  <c r="O197" i="35"/>
  <c r="M197" i="35"/>
  <c r="R197" i="35" s="1"/>
  <c r="F197" i="35"/>
  <c r="E197" i="35"/>
  <c r="Q196" i="35"/>
  <c r="P196" i="35"/>
  <c r="O196" i="35"/>
  <c r="M196" i="35"/>
  <c r="R196" i="35" s="1"/>
  <c r="F196" i="35"/>
  <c r="E196" i="35"/>
  <c r="M195" i="35"/>
  <c r="F195" i="35"/>
  <c r="E195" i="35"/>
  <c r="O194" i="35"/>
  <c r="M194" i="35"/>
  <c r="F194" i="35"/>
  <c r="E194" i="35"/>
  <c r="M193" i="35"/>
  <c r="F193" i="35"/>
  <c r="E193" i="35"/>
  <c r="Q192" i="35"/>
  <c r="P192" i="35"/>
  <c r="O192" i="35"/>
  <c r="M192" i="35"/>
  <c r="R192" i="35" s="1"/>
  <c r="F192" i="35"/>
  <c r="E192" i="35"/>
  <c r="P191" i="35"/>
  <c r="M191" i="35"/>
  <c r="F191" i="35"/>
  <c r="E191" i="35"/>
  <c r="M190" i="35"/>
  <c r="F190" i="35"/>
  <c r="E190" i="35"/>
  <c r="O189" i="35"/>
  <c r="M189" i="35"/>
  <c r="F189" i="35"/>
  <c r="E189" i="35"/>
  <c r="Q188" i="35"/>
  <c r="P188" i="35"/>
  <c r="O188" i="35"/>
  <c r="M188" i="35"/>
  <c r="R188" i="35" s="1"/>
  <c r="F188" i="35"/>
  <c r="E188" i="35"/>
  <c r="M187" i="35"/>
  <c r="F187" i="35"/>
  <c r="E187" i="35"/>
  <c r="O186" i="35"/>
  <c r="M186" i="35"/>
  <c r="F186" i="35"/>
  <c r="E186" i="35"/>
  <c r="M185" i="35"/>
  <c r="O185" i="35" s="1"/>
  <c r="F185" i="35"/>
  <c r="E185" i="35"/>
  <c r="Q184" i="35"/>
  <c r="P184" i="35"/>
  <c r="O184" i="35"/>
  <c r="M184" i="35"/>
  <c r="R184" i="35" s="1"/>
  <c r="F184" i="35"/>
  <c r="E184" i="35"/>
  <c r="P183" i="35"/>
  <c r="M183" i="35"/>
  <c r="F183" i="35"/>
  <c r="E183" i="35"/>
  <c r="M182" i="35"/>
  <c r="O182" i="35" s="1"/>
  <c r="F182" i="35"/>
  <c r="E182" i="35"/>
  <c r="O181" i="35"/>
  <c r="M181" i="35"/>
  <c r="F181" i="35"/>
  <c r="E181" i="35"/>
  <c r="Q180" i="35"/>
  <c r="P180" i="35"/>
  <c r="O180" i="35"/>
  <c r="M180" i="35"/>
  <c r="R180" i="35" s="1"/>
  <c r="F180" i="35"/>
  <c r="E180" i="35"/>
  <c r="M179" i="35"/>
  <c r="P179" i="35" s="1"/>
  <c r="F179" i="35"/>
  <c r="E179" i="35"/>
  <c r="O178" i="35"/>
  <c r="M178" i="35"/>
  <c r="F178" i="35"/>
  <c r="E178" i="35"/>
  <c r="M177" i="35"/>
  <c r="F177" i="35"/>
  <c r="E177" i="35"/>
  <c r="Q176" i="35"/>
  <c r="P176" i="35"/>
  <c r="O176" i="35"/>
  <c r="M176" i="35"/>
  <c r="R176" i="35" s="1"/>
  <c r="F176" i="35"/>
  <c r="E176" i="35"/>
  <c r="P175" i="35"/>
  <c r="M175" i="35"/>
  <c r="F175" i="35"/>
  <c r="E175" i="35"/>
  <c r="M174" i="35"/>
  <c r="F174" i="35"/>
  <c r="E174" i="35"/>
  <c r="O173" i="35"/>
  <c r="M173" i="35"/>
  <c r="F173" i="35"/>
  <c r="E173" i="35"/>
  <c r="Q172" i="35"/>
  <c r="P172" i="35"/>
  <c r="O172" i="35"/>
  <c r="M172" i="35"/>
  <c r="R172" i="35" s="1"/>
  <c r="F172" i="35"/>
  <c r="E172" i="35"/>
  <c r="M171" i="35"/>
  <c r="F171" i="35"/>
  <c r="E171" i="35"/>
  <c r="O170" i="35"/>
  <c r="M170" i="35"/>
  <c r="F170" i="35"/>
  <c r="E170" i="35"/>
  <c r="M169" i="35"/>
  <c r="O169" i="35" s="1"/>
  <c r="F169" i="35"/>
  <c r="E169" i="35"/>
  <c r="P168" i="35"/>
  <c r="O168" i="35"/>
  <c r="M168" i="35"/>
  <c r="R168" i="35" s="1"/>
  <c r="F168" i="35"/>
  <c r="E168" i="35"/>
  <c r="Q167" i="35"/>
  <c r="P167" i="35"/>
  <c r="O167" i="35"/>
  <c r="M167" i="35"/>
  <c r="R167" i="35" s="1"/>
  <c r="F167" i="35"/>
  <c r="E167" i="35"/>
  <c r="R166" i="35"/>
  <c r="Q166" i="35"/>
  <c r="M166" i="35"/>
  <c r="F166" i="35"/>
  <c r="E166" i="35"/>
  <c r="M165" i="35"/>
  <c r="F165" i="35"/>
  <c r="E165" i="35"/>
  <c r="P164" i="35"/>
  <c r="O164" i="35"/>
  <c r="M164" i="35"/>
  <c r="R164" i="35" s="1"/>
  <c r="F164" i="35"/>
  <c r="E164" i="35"/>
  <c r="Q163" i="35"/>
  <c r="P163" i="35"/>
  <c r="O163" i="35"/>
  <c r="M163" i="35"/>
  <c r="R163" i="35" s="1"/>
  <c r="F163" i="35"/>
  <c r="E163" i="35"/>
  <c r="R162" i="35"/>
  <c r="Q162" i="35"/>
  <c r="M162" i="35"/>
  <c r="F162" i="35"/>
  <c r="E162" i="35"/>
  <c r="R161" i="35"/>
  <c r="O161" i="35"/>
  <c r="M161" i="35"/>
  <c r="F161" i="35"/>
  <c r="E161" i="35"/>
  <c r="P160" i="35"/>
  <c r="O160" i="35"/>
  <c r="M160" i="35"/>
  <c r="R160" i="35" s="1"/>
  <c r="F160" i="35"/>
  <c r="E160" i="35"/>
  <c r="Q159" i="35"/>
  <c r="P159" i="35"/>
  <c r="O159" i="35"/>
  <c r="M159" i="35"/>
  <c r="R159" i="35" s="1"/>
  <c r="F159" i="35"/>
  <c r="E159" i="35"/>
  <c r="M158" i="35"/>
  <c r="F158" i="35"/>
  <c r="E158" i="35"/>
  <c r="R157" i="35"/>
  <c r="O157" i="35"/>
  <c r="M157" i="35"/>
  <c r="F157" i="35"/>
  <c r="E157" i="35"/>
  <c r="P156" i="35"/>
  <c r="O156" i="35"/>
  <c r="M156" i="35"/>
  <c r="R156" i="35" s="1"/>
  <c r="F156" i="35"/>
  <c r="E156" i="35"/>
  <c r="Q155" i="35"/>
  <c r="P155" i="35"/>
  <c r="O155" i="35"/>
  <c r="M155" i="35"/>
  <c r="R155" i="35" s="1"/>
  <c r="F155" i="35"/>
  <c r="E155" i="35"/>
  <c r="M154" i="35"/>
  <c r="F154" i="35"/>
  <c r="E154" i="35"/>
  <c r="M153" i="35"/>
  <c r="F153" i="35"/>
  <c r="E153" i="35"/>
  <c r="P152" i="35"/>
  <c r="O152" i="35"/>
  <c r="M152" i="35"/>
  <c r="R152" i="35" s="1"/>
  <c r="F152" i="35"/>
  <c r="E152" i="35"/>
  <c r="Q151" i="35"/>
  <c r="P151" i="35"/>
  <c r="O151" i="35"/>
  <c r="M151" i="35"/>
  <c r="R151" i="35" s="1"/>
  <c r="F151" i="35"/>
  <c r="E151" i="35"/>
  <c r="R150" i="35"/>
  <c r="Q150" i="35"/>
  <c r="M150" i="35"/>
  <c r="F150" i="35"/>
  <c r="E150" i="35"/>
  <c r="M149" i="35"/>
  <c r="F149" i="35"/>
  <c r="E149" i="35"/>
  <c r="P148" i="35"/>
  <c r="O148" i="35"/>
  <c r="M148" i="35"/>
  <c r="R148" i="35" s="1"/>
  <c r="F148" i="35"/>
  <c r="E148" i="35"/>
  <c r="Q147" i="35"/>
  <c r="P147" i="35"/>
  <c r="O147" i="35"/>
  <c r="M147" i="35"/>
  <c r="R147" i="35" s="1"/>
  <c r="F147" i="35"/>
  <c r="E147" i="35"/>
  <c r="R146" i="35"/>
  <c r="Q146" i="35"/>
  <c r="M146" i="35"/>
  <c r="F146" i="35"/>
  <c r="E146" i="35"/>
  <c r="R145" i="35"/>
  <c r="O145" i="35"/>
  <c r="M145" i="35"/>
  <c r="F145" i="35"/>
  <c r="E145" i="35"/>
  <c r="P144" i="35"/>
  <c r="O144" i="35"/>
  <c r="M144" i="35"/>
  <c r="R144" i="35" s="1"/>
  <c r="F144" i="35"/>
  <c r="E144" i="35"/>
  <c r="Q143" i="35"/>
  <c r="P143" i="35"/>
  <c r="O143" i="35"/>
  <c r="M143" i="35"/>
  <c r="R143" i="35" s="1"/>
  <c r="F143" i="35"/>
  <c r="E143" i="35"/>
  <c r="M142" i="35"/>
  <c r="Q142" i="35" s="1"/>
  <c r="F142" i="35"/>
  <c r="E142" i="35"/>
  <c r="R141" i="35"/>
  <c r="O141" i="35"/>
  <c r="M141" i="35"/>
  <c r="F141" i="35"/>
  <c r="E141" i="35"/>
  <c r="P140" i="35"/>
  <c r="O140" i="35"/>
  <c r="M140" i="35"/>
  <c r="R140" i="35" s="1"/>
  <c r="F140" i="35"/>
  <c r="E140" i="35"/>
  <c r="Q139" i="35"/>
  <c r="P139" i="35"/>
  <c r="O139" i="35"/>
  <c r="M139" i="35"/>
  <c r="R139" i="35" s="1"/>
  <c r="F139" i="35"/>
  <c r="E139" i="35"/>
  <c r="M138" i="35"/>
  <c r="R138" i="35" s="1"/>
  <c r="F138" i="35"/>
  <c r="E138" i="35"/>
  <c r="M137" i="35"/>
  <c r="F137" i="35"/>
  <c r="E137" i="35"/>
  <c r="P136" i="35"/>
  <c r="O136" i="35"/>
  <c r="M136" i="35"/>
  <c r="R136" i="35" s="1"/>
  <c r="F136" i="35"/>
  <c r="E136" i="35"/>
  <c r="Q135" i="35"/>
  <c r="P135" i="35"/>
  <c r="O135" i="35"/>
  <c r="M135" i="35"/>
  <c r="R135" i="35" s="1"/>
  <c r="F135" i="35"/>
  <c r="E135" i="35"/>
  <c r="R134" i="35"/>
  <c r="Q134" i="35"/>
  <c r="M134" i="35"/>
  <c r="F134" i="35"/>
  <c r="E134" i="35"/>
  <c r="M133" i="35"/>
  <c r="R133" i="35" s="1"/>
  <c r="F133" i="35"/>
  <c r="E133" i="35"/>
  <c r="P132" i="35"/>
  <c r="O132" i="35"/>
  <c r="M132" i="35"/>
  <c r="R132" i="35" s="1"/>
  <c r="F132" i="35"/>
  <c r="E132" i="35"/>
  <c r="Q131" i="35"/>
  <c r="P131" i="35"/>
  <c r="O131" i="35"/>
  <c r="M131" i="35"/>
  <c r="R131" i="35" s="1"/>
  <c r="F131" i="35"/>
  <c r="E131" i="35"/>
  <c r="R130" i="35"/>
  <c r="Q130" i="35"/>
  <c r="M130" i="35"/>
  <c r="F130" i="35"/>
  <c r="E130" i="35"/>
  <c r="R129" i="35"/>
  <c r="O129" i="35"/>
  <c r="M129" i="35"/>
  <c r="F129" i="35"/>
  <c r="E129" i="35"/>
  <c r="P128" i="35"/>
  <c r="O128" i="35"/>
  <c r="M128" i="35"/>
  <c r="R128" i="35" s="1"/>
  <c r="F128" i="35"/>
  <c r="E128" i="35"/>
  <c r="Q127" i="35"/>
  <c r="P127" i="35"/>
  <c r="O127" i="35"/>
  <c r="M127" i="35"/>
  <c r="R127" i="35" s="1"/>
  <c r="F127" i="35"/>
  <c r="E127" i="35"/>
  <c r="M126" i="35"/>
  <c r="Q126" i="35" s="1"/>
  <c r="F126" i="35"/>
  <c r="E126" i="35"/>
  <c r="R125" i="35"/>
  <c r="O125" i="35"/>
  <c r="M125" i="35"/>
  <c r="F125" i="35"/>
  <c r="E125" i="35"/>
  <c r="P124" i="35"/>
  <c r="O124" i="35"/>
  <c r="M124" i="35"/>
  <c r="R124" i="35" s="1"/>
  <c r="F124" i="35"/>
  <c r="E124" i="35"/>
  <c r="Q123" i="35"/>
  <c r="P123" i="35"/>
  <c r="O123" i="35"/>
  <c r="M123" i="35"/>
  <c r="R123" i="35" s="1"/>
  <c r="F123" i="35"/>
  <c r="E123" i="35"/>
  <c r="M122" i="35"/>
  <c r="R122" i="35" s="1"/>
  <c r="F122" i="35"/>
  <c r="E122" i="35"/>
  <c r="M121" i="35"/>
  <c r="O121" i="35" s="1"/>
  <c r="F121" i="35"/>
  <c r="E121" i="35"/>
  <c r="P120" i="35"/>
  <c r="O120" i="35"/>
  <c r="M120" i="35"/>
  <c r="R120" i="35" s="1"/>
  <c r="F120" i="35"/>
  <c r="E120" i="35"/>
  <c r="Q119" i="35"/>
  <c r="P119" i="35"/>
  <c r="O119" i="35"/>
  <c r="M119" i="35"/>
  <c r="R119" i="35" s="1"/>
  <c r="F119" i="35"/>
  <c r="E119" i="35"/>
  <c r="R118" i="35"/>
  <c r="Q118" i="35"/>
  <c r="M118" i="35"/>
  <c r="F118" i="35"/>
  <c r="E118" i="35"/>
  <c r="M117" i="35"/>
  <c r="R117" i="35" s="1"/>
  <c r="F117" i="35"/>
  <c r="E117" i="35"/>
  <c r="P116" i="35"/>
  <c r="O116" i="35"/>
  <c r="M116" i="35"/>
  <c r="R116" i="35" s="1"/>
  <c r="F116" i="35"/>
  <c r="E116" i="35"/>
  <c r="Q115" i="35"/>
  <c r="P115" i="35"/>
  <c r="O115" i="35"/>
  <c r="M115" i="35"/>
  <c r="R115" i="35" s="1"/>
  <c r="F115" i="35"/>
  <c r="E115" i="35"/>
  <c r="R114" i="35"/>
  <c r="Q114" i="35"/>
  <c r="M114" i="35"/>
  <c r="F114" i="35"/>
  <c r="E114" i="35"/>
  <c r="R113" i="35"/>
  <c r="O113" i="35"/>
  <c r="M113" i="35"/>
  <c r="F113" i="35"/>
  <c r="E113" i="35"/>
  <c r="P112" i="35"/>
  <c r="O112" i="35"/>
  <c r="M112" i="35"/>
  <c r="R112" i="35" s="1"/>
  <c r="F112" i="35"/>
  <c r="E112" i="35"/>
  <c r="Q111" i="35"/>
  <c r="P111" i="35"/>
  <c r="O111" i="35"/>
  <c r="M111" i="35"/>
  <c r="R111" i="35" s="1"/>
  <c r="F111" i="35"/>
  <c r="E111" i="35"/>
  <c r="M110" i="35"/>
  <c r="Q110" i="35" s="1"/>
  <c r="F110" i="35"/>
  <c r="E110" i="35"/>
  <c r="R109" i="35"/>
  <c r="O109" i="35"/>
  <c r="M109" i="35"/>
  <c r="F109" i="35"/>
  <c r="E109" i="35"/>
  <c r="P108" i="35"/>
  <c r="O108" i="35"/>
  <c r="M108" i="35"/>
  <c r="R108" i="35" s="1"/>
  <c r="F108" i="35"/>
  <c r="E108" i="35"/>
  <c r="Q107" i="35"/>
  <c r="P107" i="35"/>
  <c r="O107" i="35"/>
  <c r="M107" i="35"/>
  <c r="R107" i="35" s="1"/>
  <c r="F107" i="35"/>
  <c r="E107" i="35"/>
  <c r="M106" i="35"/>
  <c r="R106" i="35" s="1"/>
  <c r="F106" i="35"/>
  <c r="E106" i="35"/>
  <c r="M105" i="35"/>
  <c r="F105" i="35"/>
  <c r="E105" i="35"/>
  <c r="P104" i="35"/>
  <c r="O104" i="35"/>
  <c r="M104" i="35"/>
  <c r="R104" i="35" s="1"/>
  <c r="F104" i="35"/>
  <c r="E104" i="35"/>
  <c r="Q103" i="35"/>
  <c r="P103" i="35"/>
  <c r="O103" i="35"/>
  <c r="M103" i="35"/>
  <c r="R103" i="35" s="1"/>
  <c r="F103" i="35"/>
  <c r="E103" i="35"/>
  <c r="R102" i="35"/>
  <c r="Q102" i="35"/>
  <c r="M102" i="35"/>
  <c r="F102" i="35"/>
  <c r="E102" i="35"/>
  <c r="M101" i="35"/>
  <c r="R101" i="35" s="1"/>
  <c r="F101" i="35"/>
  <c r="E101" i="35"/>
  <c r="P100" i="35"/>
  <c r="O100" i="35"/>
  <c r="M100" i="35"/>
  <c r="R100" i="35" s="1"/>
  <c r="F100" i="35"/>
  <c r="E100" i="35"/>
  <c r="Q99" i="35"/>
  <c r="P99" i="35"/>
  <c r="O99" i="35"/>
  <c r="M99" i="35"/>
  <c r="R99" i="35" s="1"/>
  <c r="F99" i="35"/>
  <c r="E99" i="35"/>
  <c r="R98" i="35"/>
  <c r="Q98" i="35"/>
  <c r="M98" i="35"/>
  <c r="F98" i="35"/>
  <c r="E98" i="35"/>
  <c r="R97" i="35"/>
  <c r="O97" i="35"/>
  <c r="M97" i="35"/>
  <c r="F97" i="35"/>
  <c r="E97" i="35"/>
  <c r="P96" i="35"/>
  <c r="O96" i="35"/>
  <c r="M96" i="35"/>
  <c r="R96" i="35" s="1"/>
  <c r="F96" i="35"/>
  <c r="E96" i="35"/>
  <c r="Q95" i="35"/>
  <c r="P95" i="35"/>
  <c r="O95" i="35"/>
  <c r="M95" i="35"/>
  <c r="R95" i="35" s="1"/>
  <c r="F95" i="35"/>
  <c r="E95" i="35"/>
  <c r="M94" i="35"/>
  <c r="F94" i="35"/>
  <c r="E94" i="35"/>
  <c r="R93" i="35"/>
  <c r="M93" i="35"/>
  <c r="P93" i="35" s="1"/>
  <c r="F93" i="35"/>
  <c r="E93" i="35"/>
  <c r="R92" i="35"/>
  <c r="M92" i="35"/>
  <c r="Q92" i="35" s="1"/>
  <c r="F92" i="35"/>
  <c r="E92" i="35"/>
  <c r="Q91" i="35"/>
  <c r="P91" i="35"/>
  <c r="O91" i="35"/>
  <c r="M91" i="35"/>
  <c r="R91" i="35" s="1"/>
  <c r="F91" i="35"/>
  <c r="E91" i="35"/>
  <c r="R90" i="35"/>
  <c r="M90" i="35"/>
  <c r="O90" i="35" s="1"/>
  <c r="F90" i="35"/>
  <c r="E90" i="35"/>
  <c r="R89" i="35"/>
  <c r="M89" i="35"/>
  <c r="P89" i="35" s="1"/>
  <c r="F89" i="35"/>
  <c r="E89" i="35"/>
  <c r="R88" i="35"/>
  <c r="M88" i="35"/>
  <c r="Q88" i="35" s="1"/>
  <c r="F88" i="35"/>
  <c r="E88" i="35"/>
  <c r="Q87" i="35"/>
  <c r="P87" i="35"/>
  <c r="O87" i="35"/>
  <c r="M87" i="35"/>
  <c r="R87" i="35" s="1"/>
  <c r="F87" i="35"/>
  <c r="E87" i="35"/>
  <c r="R86" i="35"/>
  <c r="M86" i="35"/>
  <c r="O86" i="35" s="1"/>
  <c r="F86" i="35"/>
  <c r="E86" i="35"/>
  <c r="R85" i="35"/>
  <c r="M85" i="35"/>
  <c r="P85" i="35" s="1"/>
  <c r="F85" i="35"/>
  <c r="E85" i="35"/>
  <c r="R84" i="35"/>
  <c r="M84" i="35"/>
  <c r="Q84" i="35" s="1"/>
  <c r="F84" i="35"/>
  <c r="E84" i="35"/>
  <c r="Q83" i="35"/>
  <c r="P83" i="35"/>
  <c r="O83" i="35"/>
  <c r="M83" i="35"/>
  <c r="R83" i="35" s="1"/>
  <c r="F83" i="35"/>
  <c r="E83" i="35"/>
  <c r="R82" i="35"/>
  <c r="M82" i="35"/>
  <c r="O82" i="35" s="1"/>
  <c r="F82" i="35"/>
  <c r="E82" i="35"/>
  <c r="R81" i="35"/>
  <c r="M81" i="35"/>
  <c r="P81" i="35" s="1"/>
  <c r="F81" i="35"/>
  <c r="E81" i="35"/>
  <c r="R80" i="35"/>
  <c r="M80" i="35"/>
  <c r="Q80" i="35" s="1"/>
  <c r="F80" i="35"/>
  <c r="E80" i="35"/>
  <c r="Q79" i="35"/>
  <c r="P79" i="35"/>
  <c r="O79" i="35"/>
  <c r="M79" i="35"/>
  <c r="R79" i="35" s="1"/>
  <c r="F79" i="35"/>
  <c r="E79" i="35"/>
  <c r="R78" i="35"/>
  <c r="M78" i="35"/>
  <c r="O78" i="35" s="1"/>
  <c r="F78" i="35"/>
  <c r="E78" i="35"/>
  <c r="R77" i="35"/>
  <c r="M77" i="35"/>
  <c r="P77" i="35" s="1"/>
  <c r="F77" i="35"/>
  <c r="E77" i="35"/>
  <c r="R76" i="35"/>
  <c r="M76" i="35"/>
  <c r="Q76" i="35" s="1"/>
  <c r="F76" i="35"/>
  <c r="E76" i="35"/>
  <c r="Q75" i="35"/>
  <c r="P75" i="35"/>
  <c r="O75" i="35"/>
  <c r="M75" i="35"/>
  <c r="R75" i="35" s="1"/>
  <c r="F75" i="35"/>
  <c r="E75" i="35"/>
  <c r="R74" i="35"/>
  <c r="M74" i="35"/>
  <c r="O74" i="35" s="1"/>
  <c r="F74" i="35"/>
  <c r="E74" i="35"/>
  <c r="R73" i="35"/>
  <c r="M73" i="35"/>
  <c r="P73" i="35" s="1"/>
  <c r="F73" i="35"/>
  <c r="E73" i="35"/>
  <c r="R72" i="35"/>
  <c r="M72" i="35"/>
  <c r="Q72" i="35" s="1"/>
  <c r="F72" i="35"/>
  <c r="E72" i="35"/>
  <c r="Q71" i="35"/>
  <c r="P71" i="35"/>
  <c r="O71" i="35"/>
  <c r="M71" i="35"/>
  <c r="R71" i="35" s="1"/>
  <c r="F71" i="35"/>
  <c r="E71" i="35"/>
  <c r="R70" i="35"/>
  <c r="M70" i="35"/>
  <c r="O70" i="35" s="1"/>
  <c r="F70" i="35"/>
  <c r="E70" i="35"/>
  <c r="R69" i="35"/>
  <c r="M69" i="35"/>
  <c r="P69" i="35" s="1"/>
  <c r="F69" i="35"/>
  <c r="E69" i="35"/>
  <c r="R68" i="35"/>
  <c r="M68" i="35"/>
  <c r="Q68" i="35" s="1"/>
  <c r="F68" i="35"/>
  <c r="E68" i="35"/>
  <c r="Q67" i="35"/>
  <c r="P67" i="35"/>
  <c r="O67" i="35"/>
  <c r="M67" i="35"/>
  <c r="R67" i="35" s="1"/>
  <c r="F67" i="35"/>
  <c r="E67" i="35"/>
  <c r="R66" i="35"/>
  <c r="M66" i="35"/>
  <c r="O66" i="35" s="1"/>
  <c r="F66" i="35"/>
  <c r="E66" i="35"/>
  <c r="R65" i="35"/>
  <c r="M65" i="35"/>
  <c r="P65" i="35" s="1"/>
  <c r="F65" i="35"/>
  <c r="E65" i="35"/>
  <c r="R64" i="35"/>
  <c r="M64" i="35"/>
  <c r="Q64" i="35" s="1"/>
  <c r="F64" i="35"/>
  <c r="E64" i="35"/>
  <c r="Q63" i="35"/>
  <c r="P63" i="35"/>
  <c r="O63" i="35"/>
  <c r="M63" i="35"/>
  <c r="R63" i="35" s="1"/>
  <c r="F63" i="35"/>
  <c r="E63" i="35"/>
  <c r="R62" i="35"/>
  <c r="M62" i="35"/>
  <c r="O62" i="35" s="1"/>
  <c r="F62" i="35"/>
  <c r="E62" i="35"/>
  <c r="R61" i="35"/>
  <c r="M61" i="35"/>
  <c r="P61" i="35" s="1"/>
  <c r="F61" i="35"/>
  <c r="E61" i="35"/>
  <c r="R60" i="35"/>
  <c r="M60" i="35"/>
  <c r="Q60" i="35" s="1"/>
  <c r="F60" i="35"/>
  <c r="E60" i="35"/>
  <c r="Q59" i="35"/>
  <c r="P59" i="35"/>
  <c r="O59" i="35"/>
  <c r="M59" i="35"/>
  <c r="R59" i="35" s="1"/>
  <c r="F59" i="35"/>
  <c r="E59" i="35"/>
  <c r="R58" i="35"/>
  <c r="M58" i="35"/>
  <c r="O58" i="35" s="1"/>
  <c r="F58" i="35"/>
  <c r="E58" i="35"/>
  <c r="R57" i="35"/>
  <c r="M57" i="35"/>
  <c r="P57" i="35" s="1"/>
  <c r="F57" i="35"/>
  <c r="E57" i="35"/>
  <c r="R56" i="35"/>
  <c r="M56" i="35"/>
  <c r="Q56" i="35" s="1"/>
  <c r="F56" i="35"/>
  <c r="E56" i="35"/>
  <c r="Q55" i="35"/>
  <c r="P55" i="35"/>
  <c r="O55" i="35"/>
  <c r="M55" i="35"/>
  <c r="R55" i="35" s="1"/>
  <c r="F55" i="35"/>
  <c r="E55" i="35"/>
  <c r="R54" i="35"/>
  <c r="M54" i="35"/>
  <c r="O54" i="35" s="1"/>
  <c r="F54" i="35"/>
  <c r="E54" i="35"/>
  <c r="R53" i="35"/>
  <c r="M53" i="35"/>
  <c r="P53" i="35" s="1"/>
  <c r="F53" i="35"/>
  <c r="E53" i="35"/>
  <c r="R52" i="35"/>
  <c r="M52" i="35"/>
  <c r="Q52" i="35" s="1"/>
  <c r="F52" i="35"/>
  <c r="E52" i="35"/>
  <c r="Q51" i="35"/>
  <c r="P51" i="35"/>
  <c r="O51" i="35"/>
  <c r="M51" i="35"/>
  <c r="R51" i="35" s="1"/>
  <c r="F51" i="35"/>
  <c r="E51" i="35"/>
  <c r="R50" i="35"/>
  <c r="M50" i="35"/>
  <c r="O50" i="35" s="1"/>
  <c r="F50" i="35"/>
  <c r="E50" i="35"/>
  <c r="R49" i="35"/>
  <c r="M49" i="35"/>
  <c r="P49" i="35" s="1"/>
  <c r="F49" i="35"/>
  <c r="E49" i="35"/>
  <c r="R48" i="35"/>
  <c r="M48" i="35"/>
  <c r="Q48" i="35" s="1"/>
  <c r="F48" i="35"/>
  <c r="E48" i="35"/>
  <c r="M47" i="35"/>
  <c r="Q47" i="35" s="1"/>
  <c r="F47" i="35"/>
  <c r="E47" i="35"/>
  <c r="P46" i="35"/>
  <c r="O46" i="35"/>
  <c r="M46" i="35"/>
  <c r="R46" i="35" s="1"/>
  <c r="F46" i="35"/>
  <c r="E46" i="35"/>
  <c r="Q45" i="35"/>
  <c r="P45" i="35"/>
  <c r="O45" i="35"/>
  <c r="M45" i="35"/>
  <c r="R45" i="35" s="1"/>
  <c r="F45" i="35"/>
  <c r="E45" i="35"/>
  <c r="Q44" i="35"/>
  <c r="M44" i="35"/>
  <c r="P44" i="35" s="1"/>
  <c r="F44" i="35"/>
  <c r="E44" i="35"/>
  <c r="M43" i="35"/>
  <c r="Q43" i="35" s="1"/>
  <c r="F43" i="35"/>
  <c r="E43" i="35"/>
  <c r="P42" i="35"/>
  <c r="O42" i="35"/>
  <c r="M42" i="35"/>
  <c r="R42" i="35" s="1"/>
  <c r="F42" i="35"/>
  <c r="E42" i="35"/>
  <c r="Q41" i="35"/>
  <c r="P41" i="35"/>
  <c r="O41" i="35"/>
  <c r="M41" i="35"/>
  <c r="R41" i="35" s="1"/>
  <c r="F41" i="35"/>
  <c r="E41" i="35"/>
  <c r="Q40" i="35"/>
  <c r="M40" i="35"/>
  <c r="P40" i="35" s="1"/>
  <c r="F40" i="35"/>
  <c r="E40" i="35"/>
  <c r="M39" i="35"/>
  <c r="Q39" i="35" s="1"/>
  <c r="F39" i="35"/>
  <c r="E39" i="35"/>
  <c r="P38" i="35"/>
  <c r="O38" i="35"/>
  <c r="M38" i="35"/>
  <c r="R38" i="35" s="1"/>
  <c r="F38" i="35"/>
  <c r="E38" i="35"/>
  <c r="Q37" i="35"/>
  <c r="P37" i="35"/>
  <c r="O37" i="35"/>
  <c r="M37" i="35"/>
  <c r="R37" i="35" s="1"/>
  <c r="F37" i="35"/>
  <c r="E37" i="35"/>
  <c r="Q36" i="35"/>
  <c r="M36" i="35"/>
  <c r="P36" i="35" s="1"/>
  <c r="F36" i="35"/>
  <c r="E36" i="35"/>
  <c r="M35" i="35"/>
  <c r="Q35" i="35" s="1"/>
  <c r="F35" i="35"/>
  <c r="E35" i="35"/>
  <c r="P34" i="35"/>
  <c r="O34" i="35"/>
  <c r="M34" i="35"/>
  <c r="R34" i="35" s="1"/>
  <c r="F34" i="35"/>
  <c r="E34" i="35"/>
  <c r="Q33" i="35"/>
  <c r="P33" i="35"/>
  <c r="O33" i="35"/>
  <c r="M33" i="35"/>
  <c r="R33" i="35" s="1"/>
  <c r="F33" i="35"/>
  <c r="E33" i="35"/>
  <c r="Q32" i="35"/>
  <c r="M32" i="35"/>
  <c r="P32" i="35" s="1"/>
  <c r="F32" i="35"/>
  <c r="E32" i="35"/>
  <c r="M31" i="35"/>
  <c r="Q31" i="35" s="1"/>
  <c r="F31" i="35"/>
  <c r="E31" i="35"/>
  <c r="P30" i="35"/>
  <c r="O30" i="35"/>
  <c r="M30" i="35"/>
  <c r="R30" i="35" s="1"/>
  <c r="F30" i="35"/>
  <c r="E30" i="35"/>
  <c r="Q29" i="35"/>
  <c r="P29" i="35"/>
  <c r="O29" i="35"/>
  <c r="M29" i="35"/>
  <c r="R29" i="35" s="1"/>
  <c r="F29" i="35"/>
  <c r="E29" i="35"/>
  <c r="Q28" i="35"/>
  <c r="M28" i="35"/>
  <c r="P28" i="35" s="1"/>
  <c r="F28" i="35"/>
  <c r="E28" i="35"/>
  <c r="M27" i="35"/>
  <c r="Q27" i="35" s="1"/>
  <c r="F27" i="35"/>
  <c r="E27" i="35"/>
  <c r="P26" i="35"/>
  <c r="O26" i="35"/>
  <c r="M26" i="35"/>
  <c r="R26" i="35" s="1"/>
  <c r="F26" i="35"/>
  <c r="E26" i="35"/>
  <c r="Q25" i="35"/>
  <c r="P25" i="35"/>
  <c r="O25" i="35"/>
  <c r="M25" i="35"/>
  <c r="R25" i="35" s="1"/>
  <c r="F25" i="35"/>
  <c r="E25" i="35"/>
  <c r="Q24" i="35"/>
  <c r="M24" i="35"/>
  <c r="P24" i="35" s="1"/>
  <c r="F24" i="35"/>
  <c r="E24" i="35"/>
  <c r="M23" i="35"/>
  <c r="Q23" i="35" s="1"/>
  <c r="F23" i="35"/>
  <c r="E23" i="35"/>
  <c r="P22" i="35"/>
  <c r="O22" i="35"/>
  <c r="M22" i="35"/>
  <c r="R22" i="35" s="1"/>
  <c r="F22" i="35"/>
  <c r="E22" i="35"/>
  <c r="Q21" i="35"/>
  <c r="P21" i="35"/>
  <c r="O21" i="35"/>
  <c r="M21" i="35"/>
  <c r="R21" i="35" s="1"/>
  <c r="F21" i="35"/>
  <c r="E21" i="35"/>
  <c r="Q20" i="35"/>
  <c r="M20" i="35"/>
  <c r="P20" i="35" s="1"/>
  <c r="F20" i="35"/>
  <c r="E20" i="35"/>
  <c r="M19" i="35"/>
  <c r="Q19" i="35" s="1"/>
  <c r="F19" i="35"/>
  <c r="E19" i="35"/>
  <c r="P18" i="35"/>
  <c r="O18" i="35"/>
  <c r="M18" i="35"/>
  <c r="R18" i="35" s="1"/>
  <c r="F18" i="35"/>
  <c r="E18" i="35"/>
  <c r="Q17" i="35"/>
  <c r="P17" i="35"/>
  <c r="O17" i="35"/>
  <c r="M17" i="35"/>
  <c r="R17" i="35" s="1"/>
  <c r="F17" i="35"/>
  <c r="E17" i="35"/>
  <c r="Q16" i="35"/>
  <c r="M16" i="35"/>
  <c r="P16" i="35" s="1"/>
  <c r="F16" i="35"/>
  <c r="E16" i="35"/>
  <c r="M15" i="35"/>
  <c r="Q15" i="35" s="1"/>
  <c r="F15" i="35"/>
  <c r="E15" i="35"/>
  <c r="P14" i="35"/>
  <c r="O14" i="35"/>
  <c r="M14" i="35"/>
  <c r="R14" i="35" s="1"/>
  <c r="F14" i="35"/>
  <c r="E14" i="35"/>
  <c r="Q13" i="35"/>
  <c r="P13" i="35"/>
  <c r="O13" i="35"/>
  <c r="M13" i="35"/>
  <c r="R13" i="35" s="1"/>
  <c r="F13" i="35"/>
  <c r="E13" i="35"/>
  <c r="Q12" i="35"/>
  <c r="M12" i="35"/>
  <c r="P12" i="35" s="1"/>
  <c r="F12" i="35"/>
  <c r="E12" i="35"/>
  <c r="M11" i="35"/>
  <c r="Q11" i="35" s="1"/>
  <c r="F11" i="35"/>
  <c r="E11" i="35"/>
  <c r="P10" i="35"/>
  <c r="O10" i="35"/>
  <c r="M10" i="35"/>
  <c r="R10" i="35" s="1"/>
  <c r="F10" i="35"/>
  <c r="E10" i="35"/>
  <c r="Q9" i="35"/>
  <c r="P9" i="35"/>
  <c r="O9" i="35"/>
  <c r="M9" i="35"/>
  <c r="R9" i="35" s="1"/>
  <c r="F9" i="35"/>
  <c r="E9" i="35"/>
  <c r="Q8" i="35"/>
  <c r="M8" i="35"/>
  <c r="P8" i="35" s="1"/>
  <c r="F8" i="35"/>
  <c r="E8" i="35"/>
  <c r="M7" i="35"/>
  <c r="Q7" i="35" s="1"/>
  <c r="F7" i="35"/>
  <c r="E7" i="35"/>
  <c r="P6" i="35"/>
  <c r="O6" i="35"/>
  <c r="M6" i="35"/>
  <c r="R6" i="35" s="1"/>
  <c r="F6" i="35"/>
  <c r="E6" i="35"/>
  <c r="Q5" i="35"/>
  <c r="P5" i="35"/>
  <c r="O5" i="35"/>
  <c r="M5" i="35"/>
  <c r="R5" i="35" s="1"/>
  <c r="F5" i="35"/>
  <c r="E5" i="35"/>
  <c r="R31" i="35" l="1"/>
  <c r="R35" i="35"/>
  <c r="R39" i="35"/>
  <c r="R43" i="35"/>
  <c r="R47" i="35"/>
  <c r="Q149" i="35"/>
  <c r="P149" i="35"/>
  <c r="P154" i="35"/>
  <c r="O154" i="35"/>
  <c r="Q165" i="35"/>
  <c r="P165" i="35"/>
  <c r="Q226" i="35"/>
  <c r="P226" i="35"/>
  <c r="R226" i="35"/>
  <c r="O226" i="35"/>
  <c r="O7" i="35"/>
  <c r="R8" i="35"/>
  <c r="O11" i="35"/>
  <c r="O15" i="35"/>
  <c r="R16" i="35"/>
  <c r="O19" i="35"/>
  <c r="R20" i="35"/>
  <c r="O23" i="35"/>
  <c r="R24" i="35"/>
  <c r="O27" i="35"/>
  <c r="O31" i="35"/>
  <c r="P94" i="35"/>
  <c r="O94" i="35"/>
  <c r="Q105" i="35"/>
  <c r="P105" i="35"/>
  <c r="Q106" i="35"/>
  <c r="O117" i="35"/>
  <c r="Q122" i="35"/>
  <c r="Q137" i="35"/>
  <c r="P137" i="35"/>
  <c r="Q138" i="35"/>
  <c r="Q153" i="35"/>
  <c r="P153" i="35"/>
  <c r="P158" i="35"/>
  <c r="O158" i="35"/>
  <c r="O165" i="35"/>
  <c r="O171" i="35"/>
  <c r="R171" i="35"/>
  <c r="Q171" i="35"/>
  <c r="P174" i="35"/>
  <c r="R174" i="35"/>
  <c r="Q174" i="35"/>
  <c r="Q177" i="35"/>
  <c r="R177" i="35"/>
  <c r="P177" i="35"/>
  <c r="O187" i="35"/>
  <c r="R187" i="35"/>
  <c r="Q187" i="35"/>
  <c r="P190" i="35"/>
  <c r="R190" i="35"/>
  <c r="Q190" i="35"/>
  <c r="Q193" i="35"/>
  <c r="R193" i="35"/>
  <c r="P193" i="35"/>
  <c r="P195" i="35"/>
  <c r="O195" i="35"/>
  <c r="R195" i="35"/>
  <c r="P227" i="35"/>
  <c r="O227" i="35"/>
  <c r="R227" i="35"/>
  <c r="P231" i="35"/>
  <c r="O231" i="35"/>
  <c r="R231" i="35"/>
  <c r="Q231" i="35"/>
  <c r="Q6" i="35"/>
  <c r="P7" i="35"/>
  <c r="O8" i="35"/>
  <c r="Q10" i="35"/>
  <c r="P11" i="35"/>
  <c r="O12" i="35"/>
  <c r="Q14" i="35"/>
  <c r="P15" i="35"/>
  <c r="O16" i="35"/>
  <c r="Q18" i="35"/>
  <c r="P19" i="35"/>
  <c r="O20" i="35"/>
  <c r="Q22" i="35"/>
  <c r="P23" i="35"/>
  <c r="O24" i="35"/>
  <c r="Q26" i="35"/>
  <c r="P27" i="35"/>
  <c r="O28" i="35"/>
  <c r="Q30" i="35"/>
  <c r="P31" i="35"/>
  <c r="O32" i="35"/>
  <c r="Q34" i="35"/>
  <c r="P35" i="35"/>
  <c r="O36" i="35"/>
  <c r="Q38" i="35"/>
  <c r="P39" i="35"/>
  <c r="O40" i="35"/>
  <c r="Q42" i="35"/>
  <c r="P43" i="35"/>
  <c r="O44" i="35"/>
  <c r="Q46" i="35"/>
  <c r="P47" i="35"/>
  <c r="O48" i="35"/>
  <c r="O49" i="35"/>
  <c r="P50" i="35"/>
  <c r="O52" i="35"/>
  <c r="O53" i="35"/>
  <c r="P54" i="35"/>
  <c r="O56" i="35"/>
  <c r="O57" i="35"/>
  <c r="P58" i="35"/>
  <c r="O60" i="35"/>
  <c r="O61" i="35"/>
  <c r="P62" i="35"/>
  <c r="O64" i="35"/>
  <c r="O65" i="35"/>
  <c r="P66" i="35"/>
  <c r="O68" i="35"/>
  <c r="O69" i="35"/>
  <c r="P70" i="35"/>
  <c r="O72" i="35"/>
  <c r="O73" i="35"/>
  <c r="P74" i="35"/>
  <c r="O76" i="35"/>
  <c r="O77" i="35"/>
  <c r="P78" i="35"/>
  <c r="O80" i="35"/>
  <c r="O81" i="35"/>
  <c r="P82" i="35"/>
  <c r="O84" i="35"/>
  <c r="O85" i="35"/>
  <c r="P86" i="35"/>
  <c r="O88" i="35"/>
  <c r="O89" i="35"/>
  <c r="P90" i="35"/>
  <c r="O92" i="35"/>
  <c r="O93" i="35"/>
  <c r="Q94" i="35"/>
  <c r="P98" i="35"/>
  <c r="O98" i="35"/>
  <c r="O105" i="35"/>
  <c r="Q109" i="35"/>
  <c r="P109" i="35"/>
  <c r="P114" i="35"/>
  <c r="O114" i="35"/>
  <c r="Q125" i="35"/>
  <c r="P125" i="35"/>
  <c r="P130" i="35"/>
  <c r="O130" i="35"/>
  <c r="O137" i="35"/>
  <c r="Q141" i="35"/>
  <c r="P141" i="35"/>
  <c r="P146" i="35"/>
  <c r="O146" i="35"/>
  <c r="R149" i="35"/>
  <c r="O153" i="35"/>
  <c r="R154" i="35"/>
  <c r="Q157" i="35"/>
  <c r="P157" i="35"/>
  <c r="Q158" i="35"/>
  <c r="P162" i="35"/>
  <c r="O162" i="35"/>
  <c r="R165" i="35"/>
  <c r="P171" i="35"/>
  <c r="O174" i="35"/>
  <c r="O177" i="35"/>
  <c r="P187" i="35"/>
  <c r="O190" i="35"/>
  <c r="O193" i="35"/>
  <c r="Q195" i="35"/>
  <c r="Q206" i="35"/>
  <c r="P206" i="35"/>
  <c r="R206" i="35"/>
  <c r="Q210" i="35"/>
  <c r="P210" i="35"/>
  <c r="R210" i="35"/>
  <c r="O210" i="35"/>
  <c r="Q227" i="35"/>
  <c r="Q238" i="35"/>
  <c r="P238" i="35"/>
  <c r="R238" i="35"/>
  <c r="Q242" i="35"/>
  <c r="P242" i="35"/>
  <c r="R242" i="35"/>
  <c r="O242" i="35"/>
  <c r="R7" i="35"/>
  <c r="R11" i="35"/>
  <c r="R15" i="35"/>
  <c r="R19" i="35"/>
  <c r="R23" i="35"/>
  <c r="R27" i="35"/>
  <c r="Q101" i="35"/>
  <c r="P101" i="35"/>
  <c r="P106" i="35"/>
  <c r="O106" i="35"/>
  <c r="Q117" i="35"/>
  <c r="P117" i="35"/>
  <c r="P122" i="35"/>
  <c r="O122" i="35"/>
  <c r="Q133" i="35"/>
  <c r="P133" i="35"/>
  <c r="P138" i="35"/>
  <c r="O138" i="35"/>
  <c r="Q222" i="35"/>
  <c r="P222" i="35"/>
  <c r="R222" i="35"/>
  <c r="R12" i="35"/>
  <c r="R28" i="35"/>
  <c r="R32" i="35"/>
  <c r="O35" i="35"/>
  <c r="R36" i="35"/>
  <c r="O39" i="35"/>
  <c r="R40" i="35"/>
  <c r="O43" i="35"/>
  <c r="R44" i="35"/>
  <c r="O47" i="35"/>
  <c r="O101" i="35"/>
  <c r="P110" i="35"/>
  <c r="O110" i="35"/>
  <c r="Q121" i="35"/>
  <c r="P121" i="35"/>
  <c r="P126" i="35"/>
  <c r="O126" i="35"/>
  <c r="O133" i="35"/>
  <c r="P142" i="35"/>
  <c r="O142" i="35"/>
  <c r="O149" i="35"/>
  <c r="Q154" i="35"/>
  <c r="Q169" i="35"/>
  <c r="R169" i="35"/>
  <c r="P169" i="35"/>
  <c r="O179" i="35"/>
  <c r="R179" i="35"/>
  <c r="Q179" i="35"/>
  <c r="P182" i="35"/>
  <c r="R182" i="35"/>
  <c r="Q182" i="35"/>
  <c r="Q185" i="35"/>
  <c r="R185" i="35"/>
  <c r="P185" i="35"/>
  <c r="P199" i="35"/>
  <c r="O199" i="35"/>
  <c r="R199" i="35"/>
  <c r="Q199" i="35"/>
  <c r="P48" i="35"/>
  <c r="Q49" i="35"/>
  <c r="Q50" i="35"/>
  <c r="P52" i="35"/>
  <c r="Q53" i="35"/>
  <c r="Q54" i="35"/>
  <c r="P56" i="35"/>
  <c r="Q57" i="35"/>
  <c r="Q58" i="35"/>
  <c r="P60" i="35"/>
  <c r="Q61" i="35"/>
  <c r="Q62" i="35"/>
  <c r="P64" i="35"/>
  <c r="Q65" i="35"/>
  <c r="Q66" i="35"/>
  <c r="P68" i="35"/>
  <c r="Q69" i="35"/>
  <c r="Q70" i="35"/>
  <c r="P72" i="35"/>
  <c r="Q73" i="35"/>
  <c r="Q74" i="35"/>
  <c r="P76" i="35"/>
  <c r="Q77" i="35"/>
  <c r="Q78" i="35"/>
  <c r="P80" i="35"/>
  <c r="Q81" i="35"/>
  <c r="Q82" i="35"/>
  <c r="P84" i="35"/>
  <c r="Q85" i="35"/>
  <c r="Q86" i="35"/>
  <c r="P88" i="35"/>
  <c r="Q89" i="35"/>
  <c r="Q90" i="35"/>
  <c r="P92" i="35"/>
  <c r="Q93" i="35"/>
  <c r="R94" i="35"/>
  <c r="Q97" i="35"/>
  <c r="P97" i="35"/>
  <c r="P102" i="35"/>
  <c r="O102" i="35"/>
  <c r="R105" i="35"/>
  <c r="R110" i="35"/>
  <c r="Q113" i="35"/>
  <c r="P113" i="35"/>
  <c r="P118" i="35"/>
  <c r="O118" i="35"/>
  <c r="R121" i="35"/>
  <c r="R126" i="35"/>
  <c r="Q129" i="35"/>
  <c r="P129" i="35"/>
  <c r="P134" i="35"/>
  <c r="O134" i="35"/>
  <c r="R137" i="35"/>
  <c r="R142" i="35"/>
  <c r="Q145" i="35"/>
  <c r="P145" i="35"/>
  <c r="P150" i="35"/>
  <c r="O150" i="35"/>
  <c r="R153" i="35"/>
  <c r="R158" i="35"/>
  <c r="Q161" i="35"/>
  <c r="P161" i="35"/>
  <c r="P166" i="35"/>
  <c r="O166" i="35"/>
  <c r="P170" i="35"/>
  <c r="R170" i="35"/>
  <c r="Q170" i="35"/>
  <c r="Q173" i="35"/>
  <c r="R173" i="35"/>
  <c r="P173" i="35"/>
  <c r="O175" i="35"/>
  <c r="R175" i="35"/>
  <c r="Q175" i="35"/>
  <c r="P178" i="35"/>
  <c r="R178" i="35"/>
  <c r="Q178" i="35"/>
  <c r="Q181" i="35"/>
  <c r="R181" i="35"/>
  <c r="P181" i="35"/>
  <c r="O183" i="35"/>
  <c r="R183" i="35"/>
  <c r="Q183" i="35"/>
  <c r="P186" i="35"/>
  <c r="R186" i="35"/>
  <c r="Q186" i="35"/>
  <c r="Q189" i="35"/>
  <c r="R189" i="35"/>
  <c r="P189" i="35"/>
  <c r="O191" i="35"/>
  <c r="R191" i="35"/>
  <c r="Q191" i="35"/>
  <c r="P194" i="35"/>
  <c r="R194" i="35"/>
  <c r="Q194" i="35"/>
  <c r="P211" i="35"/>
  <c r="O211" i="35"/>
  <c r="R211" i="35"/>
  <c r="P215" i="35"/>
  <c r="O215" i="35"/>
  <c r="R215" i="35"/>
  <c r="Q215" i="35"/>
  <c r="P243" i="35"/>
  <c r="O243" i="35"/>
  <c r="R243" i="35"/>
  <c r="P247" i="35"/>
  <c r="O247" i="35"/>
  <c r="R247" i="35"/>
  <c r="Q247" i="35"/>
  <c r="Q96" i="35"/>
  <c r="Q100" i="35"/>
  <c r="Q104" i="35"/>
  <c r="Q108" i="35"/>
  <c r="Q112" i="35"/>
  <c r="Q116" i="35"/>
  <c r="Q120" i="35"/>
  <c r="Q124" i="35"/>
  <c r="Q128" i="35"/>
  <c r="Q132" i="35"/>
  <c r="Q136" i="35"/>
  <c r="Q140" i="35"/>
  <c r="Q144" i="35"/>
  <c r="Q148" i="35"/>
  <c r="Q152" i="35"/>
  <c r="Q156" i="35"/>
  <c r="Q160" i="35"/>
  <c r="Q164" i="35"/>
  <c r="Q168" i="35"/>
  <c r="Q198" i="35"/>
  <c r="P198" i="35"/>
  <c r="P203" i="35"/>
  <c r="O203" i="35"/>
  <c r="Q214" i="35"/>
  <c r="P214" i="35"/>
  <c r="P219" i="35"/>
  <c r="O219" i="35"/>
  <c r="Q230" i="35"/>
  <c r="P230" i="35"/>
  <c r="P235" i="35"/>
  <c r="O235" i="35"/>
  <c r="Q246" i="35"/>
  <c r="P246" i="35"/>
  <c r="P251" i="35"/>
  <c r="O251" i="35"/>
  <c r="Q202" i="35"/>
  <c r="P202" i="35"/>
  <c r="P207" i="35"/>
  <c r="O207" i="35"/>
  <c r="Q218" i="35"/>
  <c r="P218" i="35"/>
  <c r="P223" i="35"/>
  <c r="O223" i="35"/>
  <c r="Q234" i="35"/>
  <c r="P234" i="35"/>
  <c r="P239" i="35"/>
  <c r="O239" i="35"/>
  <c r="Q250" i="35"/>
  <c r="P250" i="35"/>
  <c r="Q197" i="35"/>
  <c r="Q201" i="35"/>
  <c r="Q205" i="35"/>
  <c r="Q209" i="35"/>
  <c r="Q213" i="35"/>
  <c r="Q217" i="35"/>
  <c r="Q221" i="35"/>
  <c r="Q225" i="35"/>
  <c r="Q229" i="35"/>
  <c r="Q233" i="35"/>
  <c r="Q237" i="35"/>
  <c r="Q241" i="35"/>
  <c r="Q245" i="35"/>
  <c r="Q249" i="35"/>
  <c r="Q253" i="35"/>
  <c r="AC501" i="38" l="1"/>
  <c r="AZ501" i="38"/>
  <c r="AY501" i="38"/>
  <c r="S254" i="35"/>
  <c r="E4" i="35"/>
  <c r="M4" i="35"/>
  <c r="W501" i="38"/>
  <c r="F4" i="35"/>
  <c r="P4" i="35" l="1"/>
  <c r="R4" i="35"/>
  <c r="O4" i="35"/>
  <c r="Q4" i="35"/>
  <c r="Z501" i="38"/>
  <c r="AG501" i="38" l="1"/>
</calcChain>
</file>

<file path=xl/sharedStrings.xml><?xml version="1.0" encoding="utf-8"?>
<sst xmlns="http://schemas.openxmlformats.org/spreadsheetml/2006/main" count="8343" uniqueCount="2765">
  <si>
    <t>Provider Name:</t>
  </si>
  <si>
    <t>Service Line Descriptor</t>
  </si>
  <si>
    <t>Contract Type</t>
  </si>
  <si>
    <t>Information required</t>
  </si>
  <si>
    <t>Insert name of provider</t>
  </si>
  <si>
    <t>Service Line Descriptor:</t>
  </si>
  <si>
    <t>Contract Type:</t>
  </si>
  <si>
    <t>Specify volume of activity (currency) commissioned</t>
  </si>
  <si>
    <t>Activity multiplied by Unit cost for each service commissioned</t>
  </si>
  <si>
    <t>Service Category</t>
  </si>
  <si>
    <t>Inpatient</t>
  </si>
  <si>
    <t>Variance</t>
  </si>
  <si>
    <t>Medium Secure Male MI</t>
  </si>
  <si>
    <t>Medium Secure Male LD</t>
  </si>
  <si>
    <t>Medium Secure Male PD</t>
  </si>
  <si>
    <t>Medium Secure Male ASD</t>
  </si>
  <si>
    <t>Medium Secure Female MI</t>
  </si>
  <si>
    <t>Medium Secure Female LD</t>
  </si>
  <si>
    <t>Medium Secure Female ASD</t>
  </si>
  <si>
    <t>Low Secure Male MI</t>
  </si>
  <si>
    <t>Low Secure Male LD</t>
  </si>
  <si>
    <t>Low Secure Male PD</t>
  </si>
  <si>
    <t>Low Secure Male ASD</t>
  </si>
  <si>
    <t>Low Secure Female MI</t>
  </si>
  <si>
    <t>Low Secure Female LD</t>
  </si>
  <si>
    <t>Low Secure Female PD</t>
  </si>
  <si>
    <t>Low Secure Female ASD</t>
  </si>
  <si>
    <t>Assessment</t>
  </si>
  <si>
    <t>Outpatients</t>
  </si>
  <si>
    <t>High Secure Male MI</t>
  </si>
  <si>
    <t>High Secure Female MI</t>
  </si>
  <si>
    <t>High Secure Male PD</t>
  </si>
  <si>
    <t>High Secure Female PD</t>
  </si>
  <si>
    <t>High Secure Male Deaf</t>
  </si>
  <si>
    <t>High Secure Female Deaf</t>
  </si>
  <si>
    <t>High Secure Male LD</t>
  </si>
  <si>
    <t>High Secure Female LD</t>
  </si>
  <si>
    <t>Eating Disorders - Adolescent Inpatient</t>
  </si>
  <si>
    <t>Eating Disorders - Adolescent Day Care</t>
  </si>
  <si>
    <t>Acute - Child Inpatient</t>
  </si>
  <si>
    <t>Assessment - Child MI</t>
  </si>
  <si>
    <t>Assessment - Child LD</t>
  </si>
  <si>
    <t>Day Care - Child MI</t>
  </si>
  <si>
    <t>Indicative Activity Plan:</t>
  </si>
  <si>
    <t>Indicative Activity Plan</t>
  </si>
  <si>
    <t>Specify unit price for each currency - including Block Contracts</t>
  </si>
  <si>
    <t>All Inclusive:</t>
  </si>
  <si>
    <t>Day Care - Full Day</t>
  </si>
  <si>
    <t>Day Care - Half Day</t>
  </si>
  <si>
    <t>Contract level risk share tolerance £</t>
  </si>
  <si>
    <t>Service Level Adjustments</t>
  </si>
  <si>
    <t>Contract Risk Share (over contract Tolerance)</t>
  </si>
  <si>
    <t>Contract Risk Share (under contract Tolerance)</t>
  </si>
  <si>
    <t>Activity Currency</t>
  </si>
  <si>
    <t>NPoC Code</t>
  </si>
  <si>
    <t>Activity Currency:</t>
  </si>
  <si>
    <t>Plan Financial Value:</t>
  </si>
  <si>
    <t>CQUIN Financial Value</t>
  </si>
  <si>
    <t>Contacts</t>
  </si>
  <si>
    <t>Currency</t>
  </si>
  <si>
    <t>Comments</t>
  </si>
  <si>
    <t>Annual Commissioned Beds</t>
  </si>
  <si>
    <t>Annual Provider Total Bed Capacity</t>
  </si>
  <si>
    <t>Spare</t>
  </si>
  <si>
    <t>Inpatient only - in accordance with guidance</t>
  </si>
  <si>
    <t>Acute - Adolescent Inpatient</t>
  </si>
  <si>
    <t>Assessment - Adolescent LD</t>
  </si>
  <si>
    <t>Assessment - Adolescent MI</t>
  </si>
  <si>
    <t>Day Care - Adolescent LD</t>
  </si>
  <si>
    <t>Day Care - Adolescent MI</t>
  </si>
  <si>
    <t>Eating Disorders - Adolescent Assessment</t>
  </si>
  <si>
    <t>Outpatient First Appointment</t>
  </si>
  <si>
    <t>Calculate difference between provider total bed capacity and indicative bed capacity commissioned</t>
  </si>
  <si>
    <t>Assessments</t>
  </si>
  <si>
    <t>OBDs</t>
  </si>
  <si>
    <t>Liaison Service</t>
  </si>
  <si>
    <t>Outpatient - Follow-Up</t>
  </si>
  <si>
    <t>Outpatient - Second Opinion</t>
  </si>
  <si>
    <t>Outpatient - Post-Op</t>
  </si>
  <si>
    <t>Outpatients - Group Appointment</t>
  </si>
  <si>
    <t>Outpatients - Standard Appointment</t>
  </si>
  <si>
    <t>Assessment - Extended</t>
  </si>
  <si>
    <t>Assessment - Standard</t>
  </si>
  <si>
    <t>Outpatient - Extended</t>
  </si>
  <si>
    <t>Outpatient - Standard</t>
  </si>
  <si>
    <t>Medium Secure LD</t>
  </si>
  <si>
    <t>Outpatient</t>
  </si>
  <si>
    <t>Eating Disorders - Outreach</t>
  </si>
  <si>
    <t>Block</t>
  </si>
  <si>
    <t>Cost Per Case</t>
  </si>
  <si>
    <t>Cost &amp; Volume</t>
  </si>
  <si>
    <t>Service Derogation Y/N
All Inclusive Y/N</t>
  </si>
  <si>
    <t>NHS or Independent Provider</t>
  </si>
  <si>
    <t>NHS</t>
  </si>
  <si>
    <t>Independent</t>
  </si>
  <si>
    <t>Barnet, Enfield And Haringey Mental Health NHS Trust</t>
  </si>
  <si>
    <t>NHS or Independent:</t>
  </si>
  <si>
    <t>Choose NHS or Independent from drop down list</t>
  </si>
  <si>
    <t>Yes</t>
  </si>
  <si>
    <t>No</t>
  </si>
  <si>
    <t>Choose Block, Cost per Case or Cost and Volume from drop down list</t>
  </si>
  <si>
    <t>Choose Yes or No from drop down list</t>
  </si>
  <si>
    <t>Non Recurrent Value:</t>
  </si>
  <si>
    <t>Specify financial value of tolerance</t>
  </si>
  <si>
    <t>Calculate total value for each service line, Inc. CQUIN</t>
  </si>
  <si>
    <t>Total</t>
  </si>
  <si>
    <t xml:space="preserve">Activity and Finance </t>
  </si>
  <si>
    <t>Gender</t>
  </si>
  <si>
    <t>Male</t>
  </si>
  <si>
    <t>Coverage:</t>
  </si>
  <si>
    <t>Derivation of service category:</t>
  </si>
  <si>
    <t>The NHS England Commissioned Service Category Code should be derived with reference to the published commissioner assignment method (hierarchy) for assigning NHS England directly-commissioned services.</t>
  </si>
  <si>
    <t>Coding:</t>
  </si>
  <si>
    <t>All ORGANISATION CODEs must be populated using valid codes as issued by NHS Digital Organisation Data Service.  http://systems.digital.nhs.uk/data/ods/datadownloads</t>
  </si>
  <si>
    <t>PAM Dataset Definitions:</t>
  </si>
  <si>
    <t>POD</t>
  </si>
  <si>
    <t>COMM</t>
  </si>
  <si>
    <t>DCRE</t>
  </si>
  <si>
    <t>IPOBD</t>
  </si>
  <si>
    <t>Outreach</t>
  </si>
  <si>
    <t>OPFA</t>
  </si>
  <si>
    <t>OPFUP</t>
  </si>
  <si>
    <t>COMM or IPOBD</t>
  </si>
  <si>
    <t>Other</t>
  </si>
  <si>
    <t>710 or 711</t>
  </si>
  <si>
    <t>Contracting Area</t>
  </si>
  <si>
    <t>Provider Name</t>
  </si>
  <si>
    <t>Provider Code</t>
  </si>
  <si>
    <t>Unit Name</t>
  </si>
  <si>
    <t>Unit Code</t>
  </si>
  <si>
    <t>Ward Name</t>
  </si>
  <si>
    <t>Age Range</t>
  </si>
  <si>
    <t>Security Level</t>
  </si>
  <si>
    <t>East Midlands</t>
  </si>
  <si>
    <t>East of England</t>
  </si>
  <si>
    <t>London</t>
  </si>
  <si>
    <t>North East</t>
  </si>
  <si>
    <t>North West</t>
  </si>
  <si>
    <t>South Central</t>
  </si>
  <si>
    <t>South East Coast</t>
  </si>
  <si>
    <t>South West</t>
  </si>
  <si>
    <t>West Midlands</t>
  </si>
  <si>
    <t>Yorkshire and Humber</t>
  </si>
  <si>
    <t>AHL</t>
  </si>
  <si>
    <t>AHX</t>
  </si>
  <si>
    <t>AHY</t>
  </si>
  <si>
    <t>ATM</t>
  </si>
  <si>
    <t>NMJ</t>
  </si>
  <si>
    <t>NMV</t>
  </si>
  <si>
    <t>NQL</t>
  </si>
  <si>
    <t>NR5</t>
  </si>
  <si>
    <t>NRC</t>
  </si>
  <si>
    <t>NRN</t>
  </si>
  <si>
    <t>NTN</t>
  </si>
  <si>
    <t>NV2</t>
  </si>
  <si>
    <t>NYA</t>
  </si>
  <si>
    <t>RAT</t>
  </si>
  <si>
    <t>RCU</t>
  </si>
  <si>
    <t>RDY</t>
  </si>
  <si>
    <t>RGD</t>
  </si>
  <si>
    <t>RH5</t>
  </si>
  <si>
    <t>RHA</t>
  </si>
  <si>
    <t>RJ8</t>
  </si>
  <si>
    <t>RKE</t>
  </si>
  <si>
    <t>RKL</t>
  </si>
  <si>
    <t>RLY</t>
  </si>
  <si>
    <t>RMY</t>
  </si>
  <si>
    <t>RNU</t>
  </si>
  <si>
    <t>RP1</t>
  </si>
  <si>
    <t>RP4</t>
  </si>
  <si>
    <t>RP7</t>
  </si>
  <si>
    <t>RPG</t>
  </si>
  <si>
    <t>RQ3</t>
  </si>
  <si>
    <t>RQY</t>
  </si>
  <si>
    <t>RRE</t>
  </si>
  <si>
    <t>RRP</t>
  </si>
  <si>
    <t>RT1</t>
  </si>
  <si>
    <t>RT2</t>
  </si>
  <si>
    <t>RT5</t>
  </si>
  <si>
    <t>RTQ</t>
  </si>
  <si>
    <t>RTV</t>
  </si>
  <si>
    <t>RV3</t>
  </si>
  <si>
    <t>RV5</t>
  </si>
  <si>
    <t>RV9</t>
  </si>
  <si>
    <t>RVN</t>
  </si>
  <si>
    <t>RW1</t>
  </si>
  <si>
    <t>RW4</t>
  </si>
  <si>
    <t>RW5</t>
  </si>
  <si>
    <t>RWK</t>
  </si>
  <si>
    <t>RWR</t>
  </si>
  <si>
    <t>RWV</t>
  </si>
  <si>
    <t>RWX</t>
  </si>
  <si>
    <t>RX2</t>
  </si>
  <si>
    <t>RX3</t>
  </si>
  <si>
    <t>RX4</t>
  </si>
  <si>
    <t>RXA</t>
  </si>
  <si>
    <t>RXE</t>
  </si>
  <si>
    <t>RXG</t>
  </si>
  <si>
    <t>RXM</t>
  </si>
  <si>
    <t>RXT</t>
  </si>
  <si>
    <t>RXV</t>
  </si>
  <si>
    <t>RXY</t>
  </si>
  <si>
    <t>RY6</t>
  </si>
  <si>
    <t>RYG</t>
  </si>
  <si>
    <t>SCA</t>
  </si>
  <si>
    <t>TAD</t>
  </si>
  <si>
    <t>TAH</t>
  </si>
  <si>
    <t>TAJ</t>
  </si>
  <si>
    <t>St Magnus Hospital</t>
  </si>
  <si>
    <t>Inmind Ltd</t>
  </si>
  <si>
    <t>Ludlow Street Healthcare</t>
  </si>
  <si>
    <t>Partnerships In Care Ltd</t>
  </si>
  <si>
    <t>Riverdale Grange</t>
  </si>
  <si>
    <t>Riverside Healthcare Ltd</t>
  </si>
  <si>
    <t>Priory Group Limited</t>
  </si>
  <si>
    <t>The Huntercombe Group</t>
  </si>
  <si>
    <t>St Andrews Healthcare</t>
  </si>
  <si>
    <t>North East London NHS Foundation Trust</t>
  </si>
  <si>
    <t>Sheffield Children's NHS Foundation Trust</t>
  </si>
  <si>
    <t>Dorset Healthcare University NHS Foundation Trust</t>
  </si>
  <si>
    <t>Leeds And York Partnership NHS Foundation Trust</t>
  </si>
  <si>
    <t>Somerset Partnership NHS Foundation Trust</t>
  </si>
  <si>
    <t>Nottinghamshire Healthcare NHS Trust</t>
  </si>
  <si>
    <t>Cornwall Partnership NHS Foundation Trust</t>
  </si>
  <si>
    <t>The Whittington Hospital NHS Trust</t>
  </si>
  <si>
    <t>North Staffordshire Combined Healthcare NHS Trust</t>
  </si>
  <si>
    <t>Norfolk And Suffolk NHS Foundation Trust</t>
  </si>
  <si>
    <t>Oxford Health NHS Foundation Trust</t>
  </si>
  <si>
    <t>Northamptonshire Healthcare NHS Foundation Trust</t>
  </si>
  <si>
    <t>Lincolnshire Partnership NHS Foundation Trust</t>
  </si>
  <si>
    <t>Oxleas NHS Foundation Trust</t>
  </si>
  <si>
    <t>South West London And St George's Mental Health NHS Trust</t>
  </si>
  <si>
    <t>Cambridgeshire And Peterborough NHS Foundation Trust</t>
  </si>
  <si>
    <t>Pennine Care NHS Foundation Trust</t>
  </si>
  <si>
    <t>Leicestershire Partnership NHS Trust</t>
  </si>
  <si>
    <t>2gether NHS Foundation Trust</t>
  </si>
  <si>
    <t>Central And North West London NHS Foundation Trust</t>
  </si>
  <si>
    <t>South London And Maudsley NHS Foundation Trust</t>
  </si>
  <si>
    <t>Humber NHS Foundation Trust</t>
  </si>
  <si>
    <t>Avon And Wiltshire Mental Health Partnership NHS Trust</t>
  </si>
  <si>
    <t>Southern Health NHS Foundation Trust</t>
  </si>
  <si>
    <t>Mersey Care NHS Trust</t>
  </si>
  <si>
    <t>Lancashire Care NHS Foundation Trust</t>
  </si>
  <si>
    <t>East London NHS Foundation Trust</t>
  </si>
  <si>
    <t>Hertfordshire Partnership University NHS Foundation Trust</t>
  </si>
  <si>
    <t>Devon Partnership NHS Trust</t>
  </si>
  <si>
    <t>Berkshire Healthcare NHS Foundation Trust</t>
  </si>
  <si>
    <t>Sussex Partnership NHS Foundation Trust</t>
  </si>
  <si>
    <t>Tees, Esk And Wear Valleys NHS Foundation Trust</t>
  </si>
  <si>
    <t>Northumberland, Tyne And Wear NHS Foundation Trust</t>
  </si>
  <si>
    <t>Cheshire And Wirral Partnership NHS Foundation Trust</t>
  </si>
  <si>
    <t>Rotherham Doncaster And South Humber NHS Foundation Trust</t>
  </si>
  <si>
    <t>South West Yorkshire Partnership NHS Foundation Trust</t>
  </si>
  <si>
    <t>Derbyshire Healthcare NHS Foundation Trust</t>
  </si>
  <si>
    <t>Kent And Medway NHS And Social Care Partnership Trust</t>
  </si>
  <si>
    <t>Leeds Community Healthcare NHS Trust</t>
  </si>
  <si>
    <t>Coventry And Warwickshire Partnership NHS Trust</t>
  </si>
  <si>
    <t>Bradford District Care NHS Trust</t>
  </si>
  <si>
    <t>Sheffield Health &amp; Social Care NHS Foundation Trust</t>
  </si>
  <si>
    <t>Black Country Partnership NHS Foundation Trust</t>
  </si>
  <si>
    <t>8A867</t>
  </si>
  <si>
    <t>8CM63</t>
  </si>
  <si>
    <t>AHY01</t>
  </si>
  <si>
    <t>The Langford Clinic</t>
  </si>
  <si>
    <t>ATM01</t>
  </si>
  <si>
    <t>Newbridge House - ED</t>
  </si>
  <si>
    <t>NES02</t>
  </si>
  <si>
    <t>NES06</t>
  </si>
  <si>
    <t>NMJ01</t>
  </si>
  <si>
    <t>NMJ02</t>
  </si>
  <si>
    <t>NMJ03</t>
  </si>
  <si>
    <t>NMJ04</t>
  </si>
  <si>
    <t>Cygnet Hospital Beckton</t>
  </si>
  <si>
    <t>NMJ05</t>
  </si>
  <si>
    <t>NMJ07</t>
  </si>
  <si>
    <t>NMJ08</t>
  </si>
  <si>
    <t>NMJ10</t>
  </si>
  <si>
    <t>Cygnet Hospital Harrow</t>
  </si>
  <si>
    <t>NMJ11</t>
  </si>
  <si>
    <t>NMV01</t>
  </si>
  <si>
    <t>Kneesworth House</t>
  </si>
  <si>
    <t>NMV02</t>
  </si>
  <si>
    <t>Stockton Hall</t>
  </si>
  <si>
    <t>NMV03</t>
  </si>
  <si>
    <t>North London Clinic</t>
  </si>
  <si>
    <t>NMV04</t>
  </si>
  <si>
    <t>Suttons Manor</t>
  </si>
  <si>
    <t>NMV05</t>
  </si>
  <si>
    <t>Kemple View</t>
  </si>
  <si>
    <t>NMV06</t>
  </si>
  <si>
    <t>NMV07</t>
  </si>
  <si>
    <t>Arbury Court</t>
  </si>
  <si>
    <t>NMV09</t>
  </si>
  <si>
    <t>NMV11</t>
  </si>
  <si>
    <t>Calverton Hill</t>
  </si>
  <si>
    <t>NMV12</t>
  </si>
  <si>
    <t>NMV13</t>
  </si>
  <si>
    <t>Hazelwood House</t>
  </si>
  <si>
    <t>NMV16</t>
  </si>
  <si>
    <t>Llanarth Court</t>
  </si>
  <si>
    <t>NMV17</t>
  </si>
  <si>
    <t>Ty Catrin</t>
  </si>
  <si>
    <t>NMV18</t>
  </si>
  <si>
    <t>Oaktree Manor</t>
  </si>
  <si>
    <t>NMV19</t>
  </si>
  <si>
    <t>NMV20</t>
  </si>
  <si>
    <t>NMV38</t>
  </si>
  <si>
    <t>Ty Cwm Rhondda</t>
  </si>
  <si>
    <t>NMV69</t>
  </si>
  <si>
    <t>NQL01</t>
  </si>
  <si>
    <t>NR002</t>
  </si>
  <si>
    <t>The Farndon Unit</t>
  </si>
  <si>
    <t>NR510</t>
  </si>
  <si>
    <t>Lee Mill</t>
  </si>
  <si>
    <t>NR535</t>
  </si>
  <si>
    <t>PlymBridge House - CAMHS inc ED</t>
  </si>
  <si>
    <t>NRC01</t>
  </si>
  <si>
    <t>Riverdale - ED</t>
  </si>
  <si>
    <t>NRN01</t>
  </si>
  <si>
    <t>NTN05</t>
  </si>
  <si>
    <t>NTN07</t>
  </si>
  <si>
    <t>NTN08</t>
  </si>
  <si>
    <t>NTN09</t>
  </si>
  <si>
    <t>NTN10</t>
  </si>
  <si>
    <t>NTN12</t>
  </si>
  <si>
    <t>NTN13</t>
  </si>
  <si>
    <t>NTN14</t>
  </si>
  <si>
    <t>NTN15</t>
  </si>
  <si>
    <t>NTN23</t>
  </si>
  <si>
    <t>NTN26</t>
  </si>
  <si>
    <t>NTN31</t>
  </si>
  <si>
    <t>NTN38</t>
  </si>
  <si>
    <t>NTN45</t>
  </si>
  <si>
    <t>NTNZT</t>
  </si>
  <si>
    <t>NTNZU</t>
  </si>
  <si>
    <t>NTNZV</t>
  </si>
  <si>
    <t>NTNZW</t>
  </si>
  <si>
    <t>NTNZX</t>
  </si>
  <si>
    <t>NTNZY</t>
  </si>
  <si>
    <t>NTT26</t>
  </si>
  <si>
    <t>NTT27</t>
  </si>
  <si>
    <t>NV201</t>
  </si>
  <si>
    <t>Huntercombe Hospital - Maidenhead</t>
  </si>
  <si>
    <t>NV203</t>
  </si>
  <si>
    <t>Huntercombe Hospital- Stafford</t>
  </si>
  <si>
    <t>NV213</t>
  </si>
  <si>
    <t>NV215</t>
  </si>
  <si>
    <t>NV217</t>
  </si>
  <si>
    <t>Cedar House</t>
  </si>
  <si>
    <t>NV246</t>
  </si>
  <si>
    <t>Huntercombe Hospital - Cotswold Spa - CAMHS inc ED</t>
  </si>
  <si>
    <t>NV252</t>
  </si>
  <si>
    <t>NV2LO</t>
  </si>
  <si>
    <t>NV2PI</t>
  </si>
  <si>
    <t>NYA01</t>
  </si>
  <si>
    <t>St Andrews - Northampton</t>
  </si>
  <si>
    <t>NYA02</t>
  </si>
  <si>
    <t>St Andrews - Essex</t>
  </si>
  <si>
    <t>NYA03</t>
  </si>
  <si>
    <t>St Andrews Healthcare - Birmingham</t>
  </si>
  <si>
    <t>NYA04</t>
  </si>
  <si>
    <t>St Andrews - Nottinghamshire</t>
  </si>
  <si>
    <t>Heatherwood Court</t>
  </si>
  <si>
    <t>RCULD</t>
  </si>
  <si>
    <t>RDY10</t>
  </si>
  <si>
    <t>St Anns Hospital</t>
  </si>
  <si>
    <t>RDYMR</t>
  </si>
  <si>
    <t>Pebble Lodge - CAMHS inc ED</t>
  </si>
  <si>
    <t>RDYZZ</t>
  </si>
  <si>
    <t>Kimmeridge Court - Adult ED</t>
  </si>
  <si>
    <t>RGDAB</t>
  </si>
  <si>
    <t>Newsam Centre</t>
  </si>
  <si>
    <t>RGDT5</t>
  </si>
  <si>
    <t>Clifton House</t>
  </si>
  <si>
    <t>RGDT9</t>
  </si>
  <si>
    <t>RH5D8</t>
  </si>
  <si>
    <t>Wessex House - CAMHS exc ED</t>
  </si>
  <si>
    <t>RH5E1</t>
  </si>
  <si>
    <t>Ash Unit</t>
  </si>
  <si>
    <t>RHA04</t>
  </si>
  <si>
    <t>Rampton</t>
  </si>
  <si>
    <t>RHAAR</t>
  </si>
  <si>
    <t>Arnold Lodge</t>
  </si>
  <si>
    <t>RHANA</t>
  </si>
  <si>
    <t>Wells Road Centre</t>
  </si>
  <si>
    <t>RHAPB</t>
  </si>
  <si>
    <t>RHARY</t>
  </si>
  <si>
    <t>Wathwood Hospital</t>
  </si>
  <si>
    <t>RJ866</t>
  </si>
  <si>
    <t>Bowman</t>
  </si>
  <si>
    <t>RKL1Q</t>
  </si>
  <si>
    <t>RKL67</t>
  </si>
  <si>
    <t>RKL72</t>
  </si>
  <si>
    <t>RLY86</t>
  </si>
  <si>
    <t>Darwin Centre - CAMHS inc ED</t>
  </si>
  <si>
    <t>RMY01</t>
  </si>
  <si>
    <t>Hellesdon Hospital</t>
  </si>
  <si>
    <t>RMY04</t>
  </si>
  <si>
    <t>Norvic Clinic</t>
  </si>
  <si>
    <t>RMYC5</t>
  </si>
  <si>
    <t>RMYNX</t>
  </si>
  <si>
    <t>Foxhall House</t>
  </si>
  <si>
    <t>RNU26</t>
  </si>
  <si>
    <t>Highfield - CAMHS inc ED</t>
  </si>
  <si>
    <t>RNU30</t>
  </si>
  <si>
    <t>Littlemore Mental Health Centre</t>
  </si>
  <si>
    <t>RNU33</t>
  </si>
  <si>
    <t>Cotswold House Oxford - Adult ED</t>
  </si>
  <si>
    <t>RNU80</t>
  </si>
  <si>
    <t>Cotswold House Marlborough - Adult ED</t>
  </si>
  <si>
    <t>RNU92</t>
  </si>
  <si>
    <t>Marlborough House - Milton Keynes</t>
  </si>
  <si>
    <t>RNU95</t>
  </si>
  <si>
    <t>Woodlands House</t>
  </si>
  <si>
    <t>RNUAL</t>
  </si>
  <si>
    <t>Marlborough House – Swindon</t>
  </si>
  <si>
    <t>RP1CA</t>
  </si>
  <si>
    <t>RP1V4</t>
  </si>
  <si>
    <t>The Wheatfield Unit</t>
  </si>
  <si>
    <t>RP1V6</t>
  </si>
  <si>
    <t>The Sett - CAMHS inc ED</t>
  </si>
  <si>
    <t>RP7FK</t>
  </si>
  <si>
    <t>Francis Willis Unit</t>
  </si>
  <si>
    <t>RP7MA</t>
  </si>
  <si>
    <t>Ash Villa - CAMHS inc ED</t>
  </si>
  <si>
    <t>RPGAB</t>
  </si>
  <si>
    <t>The Bracton Centre</t>
  </si>
  <si>
    <t>RPGAG</t>
  </si>
  <si>
    <t>The Memorial Hospital</t>
  </si>
  <si>
    <t>RQ338</t>
  </si>
  <si>
    <t>RQY01</t>
  </si>
  <si>
    <t>Springfield University Hospital</t>
  </si>
  <si>
    <t>RQYZZ</t>
  </si>
  <si>
    <t>RRDE0</t>
  </si>
  <si>
    <t>RRE11</t>
  </si>
  <si>
    <t>RRE99</t>
  </si>
  <si>
    <t>Clee Building (The Redwoods Centre)</t>
  </si>
  <si>
    <t>RREV5</t>
  </si>
  <si>
    <t>Hatherton Centre</t>
  </si>
  <si>
    <t>RRP16</t>
  </si>
  <si>
    <t>North London Forensic</t>
  </si>
  <si>
    <t>RT190</t>
  </si>
  <si>
    <t>RT1AE</t>
  </si>
  <si>
    <t>RT1AG</t>
  </si>
  <si>
    <t>RT1DC</t>
  </si>
  <si>
    <t>RT5FD</t>
  </si>
  <si>
    <t>RT5KG</t>
  </si>
  <si>
    <t>The Bennion Centre - Adult ED</t>
  </si>
  <si>
    <t>RT5KW</t>
  </si>
  <si>
    <t>The Herschel Prins Centre</t>
  </si>
  <si>
    <t>RTQ02</t>
  </si>
  <si>
    <t>Montpellier</t>
  </si>
  <si>
    <t>RV312</t>
  </si>
  <si>
    <t>Park Royal Centre</t>
  </si>
  <si>
    <t>RV330</t>
  </si>
  <si>
    <t>Collingham Gardens - Childrens exc ED</t>
  </si>
  <si>
    <t>RV397</t>
  </si>
  <si>
    <t>Vincent Square Clinic - Adult ED</t>
  </si>
  <si>
    <t>RV504</t>
  </si>
  <si>
    <t>RV505</t>
  </si>
  <si>
    <t xml:space="preserve">Bethlem Royal Hospital </t>
  </si>
  <si>
    <t>Woodlands</t>
  </si>
  <si>
    <t>RV582</t>
  </si>
  <si>
    <t>RV936</t>
  </si>
  <si>
    <t>Humber Centre</t>
  </si>
  <si>
    <t>Riverside - CAMHS inc ED</t>
  </si>
  <si>
    <t>RVNP5</t>
  </si>
  <si>
    <t>Fromeside Clinic</t>
  </si>
  <si>
    <t>Wickham</t>
  </si>
  <si>
    <t>RW121</t>
  </si>
  <si>
    <t>Leigh House</t>
  </si>
  <si>
    <t>RW13G</t>
  </si>
  <si>
    <t>RW148</t>
  </si>
  <si>
    <t>Ravenswood House</t>
  </si>
  <si>
    <t>RW190</t>
  </si>
  <si>
    <t>Woodhaven</t>
  </si>
  <si>
    <t>Bluebird - Medium Secure</t>
  </si>
  <si>
    <t>RW1AR</t>
  </si>
  <si>
    <t>Southfield</t>
  </si>
  <si>
    <t>RWK60</t>
  </si>
  <si>
    <t>John Howard Centre</t>
  </si>
  <si>
    <t>RWK85</t>
  </si>
  <si>
    <t>Wolfson House</t>
  </si>
  <si>
    <t>RWKAC</t>
  </si>
  <si>
    <t>Coborn Centre - Acute</t>
  </si>
  <si>
    <t>RWKPI</t>
  </si>
  <si>
    <t>RWN10</t>
  </si>
  <si>
    <t>RWNK9</t>
  </si>
  <si>
    <t>RWNL8</t>
  </si>
  <si>
    <t>RWNN2</t>
  </si>
  <si>
    <t>RWR23</t>
  </si>
  <si>
    <t>RWR24</t>
  </si>
  <si>
    <t>RWR63</t>
  </si>
  <si>
    <t>RWV73</t>
  </si>
  <si>
    <t>RWVCC</t>
  </si>
  <si>
    <t>RWVDL</t>
  </si>
  <si>
    <t>Haldon Unit - Adult ED</t>
  </si>
  <si>
    <t>RWVGA</t>
  </si>
  <si>
    <t>RWX70</t>
  </si>
  <si>
    <t>Berkshire Adolescent Unit - CAMHS</t>
  </si>
  <si>
    <t>RWXDC</t>
  </si>
  <si>
    <t>RX26P</t>
  </si>
  <si>
    <t>RX2E9</t>
  </si>
  <si>
    <t>Hellingly Centre</t>
  </si>
  <si>
    <t>RX2G2</t>
  </si>
  <si>
    <t>RX2X4</t>
  </si>
  <si>
    <t>Chalkhill - CAMHS inc ED</t>
  </si>
  <si>
    <t>RX3FL</t>
  </si>
  <si>
    <t>Ridgeway</t>
  </si>
  <si>
    <t>RX3GV</t>
  </si>
  <si>
    <t>RX3LF</t>
  </si>
  <si>
    <t>RX3MM</t>
  </si>
  <si>
    <t>RX3MR</t>
  </si>
  <si>
    <t>RX401</t>
  </si>
  <si>
    <t>RX402</t>
  </si>
  <si>
    <t>RX41M</t>
  </si>
  <si>
    <t>Richardson Unit - Adult ED</t>
  </si>
  <si>
    <t>RX468</t>
  </si>
  <si>
    <t>RX4E4</t>
  </si>
  <si>
    <t>RX4FH</t>
  </si>
  <si>
    <t>RX4H1</t>
  </si>
  <si>
    <t>RX4RP</t>
  </si>
  <si>
    <t>RX4SH</t>
  </si>
  <si>
    <t>RX4TR</t>
  </si>
  <si>
    <t>RXEA1</t>
  </si>
  <si>
    <t>Amber Lodge</t>
  </si>
  <si>
    <t>RXG10</t>
  </si>
  <si>
    <t>Bretton</t>
  </si>
  <si>
    <t>RXG11</t>
  </si>
  <si>
    <t>Newton Lodge</t>
  </si>
  <si>
    <t>RXG12</t>
  </si>
  <si>
    <t>Newhaven</t>
  </si>
  <si>
    <t>RXM30</t>
  </si>
  <si>
    <t>Kedleston Unit</t>
  </si>
  <si>
    <t>RXY01</t>
  </si>
  <si>
    <t>Allington Centre</t>
  </si>
  <si>
    <t>RXY41</t>
  </si>
  <si>
    <t>Trevor Gibbens Unit</t>
  </si>
  <si>
    <t>RXYAN</t>
  </si>
  <si>
    <t>Tarentford Centre</t>
  </si>
  <si>
    <t>RY632</t>
  </si>
  <si>
    <t>RYG96</t>
  </si>
  <si>
    <t>Brooklands Hospital</t>
  </si>
  <si>
    <t>SCA16</t>
  </si>
  <si>
    <t>Huntercombe Hospital -Edinburgh - CAMHS inc ED</t>
  </si>
  <si>
    <t>TAD17</t>
  </si>
  <si>
    <t>Moorlands View</t>
  </si>
  <si>
    <t>TAHXN</t>
  </si>
  <si>
    <t>Forest Lodge</t>
  </si>
  <si>
    <t>TAJ11</t>
  </si>
  <si>
    <t>Gerry Simon Clinic</t>
  </si>
  <si>
    <t>Female</t>
  </si>
  <si>
    <t>Mixed</t>
  </si>
  <si>
    <t>Notes</t>
  </si>
  <si>
    <t>1. Additional drop down headings can be inserted into any of the rows below and updated against the PAM template for local monitoring purposes if required.  The existing drop down values are not permitted for deletion.</t>
  </si>
  <si>
    <t>Validation Page</t>
  </si>
  <si>
    <t>Fin Year</t>
  </si>
  <si>
    <t>Service Category Description</t>
  </si>
  <si>
    <t>Service Category Code</t>
  </si>
  <si>
    <t>Dataset Field</t>
  </si>
  <si>
    <t>Hourly</t>
  </si>
  <si>
    <t>Daily</t>
  </si>
  <si>
    <t>Inpatient - Provider Inpatient Bed Numbers</t>
  </si>
  <si>
    <t>Over Performance</t>
  </si>
  <si>
    <t>Activity Tolerance before Marginal Rate 1 (%)</t>
  </si>
  <si>
    <t>Marginal Rate 1 (%)</t>
  </si>
  <si>
    <t>Activity Tolerance before Marginal Rate 2 (%)</t>
  </si>
  <si>
    <t>Marginal Rate 2 (%)</t>
  </si>
  <si>
    <t>Activity Tolerance before Marginal Rate 3 (%)</t>
  </si>
  <si>
    <t>Marginal Rate 3 (%)</t>
  </si>
  <si>
    <t>Under Performance</t>
  </si>
  <si>
    <t>Outreach - Patient Contact</t>
  </si>
  <si>
    <t>Outreach - Adolescent MI</t>
  </si>
  <si>
    <t>Outreach - Child MI</t>
  </si>
  <si>
    <t>Service Line Code</t>
  </si>
  <si>
    <t>Service Category Desc</t>
  </si>
  <si>
    <t>Treatment Function Code</t>
  </si>
  <si>
    <t>Concatenated</t>
  </si>
  <si>
    <t>General (non-secure)</t>
  </si>
  <si>
    <t>Low secure</t>
  </si>
  <si>
    <t>Medium secure</t>
  </si>
  <si>
    <t>High secure</t>
  </si>
  <si>
    <t>Psychiatric Intensive Care Unit (PICU)</t>
  </si>
  <si>
    <t>TOTAL</t>
  </si>
  <si>
    <t>Plan Financial Value £</t>
  </si>
  <si>
    <t>All Inclusive?</t>
  </si>
  <si>
    <t>Include Service in Contract Level Risk Share?</t>
  </si>
  <si>
    <t>Area</t>
  </si>
  <si>
    <t>Great Ormond Street Hospital</t>
  </si>
  <si>
    <t>Livewell Southwest</t>
  </si>
  <si>
    <t>Navigo</t>
  </si>
  <si>
    <t>EastofEngland</t>
  </si>
  <si>
    <t>NorthWest</t>
  </si>
  <si>
    <t>SouthWest</t>
  </si>
  <si>
    <t>Provider Type</t>
  </si>
  <si>
    <t>RYK</t>
  </si>
  <si>
    <t>8HM58</t>
  </si>
  <si>
    <t>Cygnet Hospital Sheffield</t>
  </si>
  <si>
    <t>Cygnet Hospital Woking</t>
  </si>
  <si>
    <t>Burston House</t>
  </si>
  <si>
    <t>Ellingham Hospital</t>
  </si>
  <si>
    <t>Kent House Hospital</t>
  </si>
  <si>
    <t>Mildmay Oaks</t>
  </si>
  <si>
    <t>Rhodes Wood Hospital</t>
  </si>
  <si>
    <t>Riverdale - Adult ED</t>
  </si>
  <si>
    <t>Florence House</t>
  </si>
  <si>
    <t>The Mount</t>
  </si>
  <si>
    <t>Melbury Lodge</t>
  </si>
  <si>
    <t>City and Hackney Centre for Mental Health</t>
  </si>
  <si>
    <t>Beadnell</t>
  </si>
  <si>
    <t>NMJ22</t>
  </si>
  <si>
    <t>NMJ23</t>
  </si>
  <si>
    <t>NMJ24</t>
  </si>
  <si>
    <t>NMV39</t>
  </si>
  <si>
    <t>NMV54</t>
  </si>
  <si>
    <t>NMV66</t>
  </si>
  <si>
    <t>NMV67</t>
  </si>
  <si>
    <t>NRCZZ</t>
  </si>
  <si>
    <t>RDYGA</t>
  </si>
  <si>
    <t>RGD05</t>
  </si>
  <si>
    <t>RGDZZ</t>
  </si>
  <si>
    <t>RREV4</t>
  </si>
  <si>
    <t>RRP46</t>
  </si>
  <si>
    <t>RT1AF</t>
  </si>
  <si>
    <t>RW119</t>
  </si>
  <si>
    <t>RWRA9</t>
  </si>
  <si>
    <t>Oak</t>
  </si>
  <si>
    <t>Sycamore</t>
  </si>
  <si>
    <t>Willow</t>
  </si>
  <si>
    <t>Knole</t>
  </si>
  <si>
    <t>Saltwood</t>
  </si>
  <si>
    <t>Bronte</t>
  </si>
  <si>
    <t>Shelley</t>
  </si>
  <si>
    <t>Milton</t>
  </si>
  <si>
    <t>Bewick</t>
  </si>
  <si>
    <t>Meridian</t>
  </si>
  <si>
    <t>Alvaston</t>
  </si>
  <si>
    <t>Litchurch</t>
  </si>
  <si>
    <t>Springs Unit</t>
  </si>
  <si>
    <t>Pattison</t>
  </si>
  <si>
    <t>Peplau</t>
  </si>
  <si>
    <t>Saunders</t>
  </si>
  <si>
    <t>Tiffany</t>
  </si>
  <si>
    <t>Bridge Hampton</t>
  </si>
  <si>
    <t>Columbus</t>
  </si>
  <si>
    <t>East Hampton</t>
  </si>
  <si>
    <t>Lower East</t>
  </si>
  <si>
    <t>Lower West</t>
  </si>
  <si>
    <t>Madison</t>
  </si>
  <si>
    <t>Mulberry</t>
  </si>
  <si>
    <t>Primrose</t>
  </si>
  <si>
    <t>Upper East</t>
  </si>
  <si>
    <t>Upper West</t>
  </si>
  <si>
    <t>West Hampton</t>
  </si>
  <si>
    <t>Haven</t>
  </si>
  <si>
    <t>Spencer</t>
  </si>
  <si>
    <t>Greenacre</t>
  </si>
  <si>
    <t>Oaktree</t>
  </si>
  <si>
    <t>Cedar</t>
  </si>
  <si>
    <t>Brook</t>
  </si>
  <si>
    <t>Hermitage</t>
  </si>
  <si>
    <t>Cardigan</t>
  </si>
  <si>
    <t>Chepstow</t>
  </si>
  <si>
    <t>Ruby</t>
  </si>
  <si>
    <t>Twynham Ward</t>
  </si>
  <si>
    <t>Newsam Ward 3</t>
  </si>
  <si>
    <t>Kempton</t>
  </si>
  <si>
    <t>N/A</t>
  </si>
  <si>
    <t>Newmarket</t>
  </si>
  <si>
    <t>Tamar</t>
  </si>
  <si>
    <t>Lister</t>
  </si>
  <si>
    <t>Porchester</t>
  </si>
  <si>
    <t>Prospect House</t>
  </si>
  <si>
    <t>Seacole</t>
  </si>
  <si>
    <t>Barron</t>
  </si>
  <si>
    <t>Bevan</t>
  </si>
  <si>
    <t>Derby</t>
  </si>
  <si>
    <t>Solaris</t>
  </si>
  <si>
    <t>Tennyson</t>
  </si>
  <si>
    <t>Aurora</t>
  </si>
  <si>
    <t>Butler House</t>
  </si>
  <si>
    <t>Damson</t>
  </si>
  <si>
    <t>Garnet</t>
  </si>
  <si>
    <t>Melrose</t>
  </si>
  <si>
    <t>Parkland</t>
  </si>
  <si>
    <t>Pearl</t>
  </si>
  <si>
    <t>Kennet</t>
  </si>
  <si>
    <t>Hume</t>
  </si>
  <si>
    <t>Severn</t>
  </si>
  <si>
    <t>Phoenix Centre</t>
  </si>
  <si>
    <t>Phoenix</t>
  </si>
  <si>
    <t>Java House</t>
  </si>
  <si>
    <t>Tasman Ward</t>
  </si>
  <si>
    <t>Darley House</t>
  </si>
  <si>
    <t>Swale</t>
  </si>
  <si>
    <t>Ashford</t>
  </si>
  <si>
    <t>Robin Pinto</t>
  </si>
  <si>
    <t>4 Bowlers Green</t>
  </si>
  <si>
    <t>Avon</t>
  </si>
  <si>
    <t>Ashcombe</t>
  </si>
  <si>
    <t>Cofton</t>
  </si>
  <si>
    <t>Holcombe</t>
  </si>
  <si>
    <t>Warren</t>
  </si>
  <si>
    <t>Birch</t>
  </si>
  <si>
    <t>Lennox</t>
  </si>
  <si>
    <t>Cuthbert</t>
  </si>
  <si>
    <t>Johnson</t>
  </si>
  <si>
    <t>Emmetts</t>
  </si>
  <si>
    <t>Groombridge</t>
  </si>
  <si>
    <t>Penshurst</t>
  </si>
  <si>
    <t>Walmer</t>
  </si>
  <si>
    <t>Marle</t>
  </si>
  <si>
    <t>Riverhill</t>
  </si>
  <si>
    <t>RWK62</t>
  </si>
  <si>
    <t>NRCDC</t>
  </si>
  <si>
    <t>Spell</t>
  </si>
  <si>
    <t>Dataset Tab</t>
  </si>
  <si>
    <t>Contracting Area:</t>
  </si>
  <si>
    <t>PAM Template</t>
  </si>
  <si>
    <t>Insert name of NHS England contracting area</t>
  </si>
  <si>
    <t>Fin Year:</t>
  </si>
  <si>
    <t>Insert contracting financial year from the drop down list</t>
  </si>
  <si>
    <t>Provider Code:</t>
  </si>
  <si>
    <t>Calculated Field.  This field will auto-populate by selecting the Provider Name</t>
  </si>
  <si>
    <t>Select the Service Line Descriptor.  See Service Categories tab</t>
  </si>
  <si>
    <t>Calculated Field.  This field will auto-populate by selecting the Service Line Descriptor</t>
  </si>
  <si>
    <t>Service Category Descriptor:</t>
  </si>
  <si>
    <t>Select the Service Category Descriptor.  See Service Categories tab</t>
  </si>
  <si>
    <t>Service Category Code:</t>
  </si>
  <si>
    <t>Calculated Field.  This field will auto-populate by selecting the Service Category Descriptor</t>
  </si>
  <si>
    <t>Currency:</t>
  </si>
  <si>
    <t>POD:</t>
  </si>
  <si>
    <t>Treatment Function Code:</t>
  </si>
  <si>
    <t>CQUIN Percentage (%):</t>
  </si>
  <si>
    <t>Confirm activity tolerance before marginal rate 1 (%)</t>
  </si>
  <si>
    <t>Confirm marginal rate 1 (%) over / under tolerance</t>
  </si>
  <si>
    <t>Confirm activity tolerance before marginal rate 2 (%)</t>
  </si>
  <si>
    <t>Confirm marginal rate 2 (%) over / under tolerance</t>
  </si>
  <si>
    <t>Confirm activity tolerance before marginal rate 3 (%)</t>
  </si>
  <si>
    <t>Confirm marginal rate 3 (%) over / under tolerance</t>
  </si>
  <si>
    <t>Specify financial value (over contract tolerance)</t>
  </si>
  <si>
    <t>Specify financial value (under contract tolerance)</t>
  </si>
  <si>
    <t>Comments:</t>
  </si>
  <si>
    <t>Additional comments (if required)</t>
  </si>
  <si>
    <t>Beds</t>
  </si>
  <si>
    <t>Unit Name:</t>
  </si>
  <si>
    <t>Unit Code:</t>
  </si>
  <si>
    <t>Calculated Field.  This field will auto-populate by selecting the Unit Name</t>
  </si>
  <si>
    <t>Ward Name:</t>
  </si>
  <si>
    <t>Age Range:</t>
  </si>
  <si>
    <t>Specify the age range for the Inpatient ward</t>
  </si>
  <si>
    <t>Gender:</t>
  </si>
  <si>
    <t>Specify the gender type for the Inpatient ward</t>
  </si>
  <si>
    <t>Security Level:</t>
  </si>
  <si>
    <t>Specify the security level for the Inpatient ward</t>
  </si>
  <si>
    <t>Annual Provider Total Bed Capacity:</t>
  </si>
  <si>
    <t>Annual Commissioned Beds:</t>
  </si>
  <si>
    <t>Variance:</t>
  </si>
  <si>
    <t>Specify non recurrent financial value (CQUIN not applicable)</t>
  </si>
  <si>
    <t>High Dependency</t>
  </si>
  <si>
    <t xml:space="preserve">For non-Specialised Mental Health service areas (e.g. Specialist Wheelchairs, Community Activity etc...) please record this via the Acute Price and Activity Matrix template. </t>
  </si>
  <si>
    <t>Low Secure Mixed Gender ASD</t>
  </si>
  <si>
    <t>Low Secure Mixed Gender LD</t>
  </si>
  <si>
    <t>Low Secure Mixed Gender MI</t>
  </si>
  <si>
    <t>Low Secure Mixed Gender PD</t>
  </si>
  <si>
    <t>Medium Secure Mixed Gender ASD</t>
  </si>
  <si>
    <t>Medium Secure Mixed Gender LD</t>
  </si>
  <si>
    <t>Medium Secure Mixed Gender MI</t>
  </si>
  <si>
    <t>Medium Secure Mixed Gender PD</t>
  </si>
  <si>
    <t>ASD assessment - Adolescent / Child</t>
  </si>
  <si>
    <t>Assessment - Adolescent / Child LD</t>
  </si>
  <si>
    <t>Assessment - Adolescent / Child MI</t>
  </si>
  <si>
    <t>Hub Location</t>
  </si>
  <si>
    <t>Include service in Contract level risk share:</t>
  </si>
  <si>
    <t>Activity Tolerance before Marginal Rate 1 (%):</t>
  </si>
  <si>
    <t>Marginal Rate 1 (%):</t>
  </si>
  <si>
    <t>Activity Tolerance before Marginal Rate 2 (%):</t>
  </si>
  <si>
    <t>Marginal Rate 2 (%):</t>
  </si>
  <si>
    <t>Activity Tolerance before Marginal Rate 3 (%):</t>
  </si>
  <si>
    <t>Marginal Rate 3 (%):</t>
  </si>
  <si>
    <t>Contract level risk share tolerance £:</t>
  </si>
  <si>
    <t>Contract Risk Share (over contract Tolerance):</t>
  </si>
  <si>
    <t>Contract Risk Share (under contract Tolerance):</t>
  </si>
  <si>
    <t>Hub Location:</t>
  </si>
  <si>
    <t>Insert the location where the unit/ward is situated based upon the 10 NHS England commissioning geographies.</t>
  </si>
  <si>
    <t>Outreach - Adolescent / Child MI</t>
  </si>
  <si>
    <t>8A580</t>
  </si>
  <si>
    <t>8DC56</t>
  </si>
  <si>
    <t>8DG60</t>
  </si>
  <si>
    <t>8DM29</t>
  </si>
  <si>
    <t>8EV29</t>
  </si>
  <si>
    <t>8FJ96</t>
  </si>
  <si>
    <t>8FT06</t>
  </si>
  <si>
    <t>8G079</t>
  </si>
  <si>
    <t>8GG69</t>
  </si>
  <si>
    <t>8GG74</t>
  </si>
  <si>
    <t>8GG86</t>
  </si>
  <si>
    <t>8GJ82</t>
  </si>
  <si>
    <t>8GP76</t>
  </si>
  <si>
    <t>8HN92</t>
  </si>
  <si>
    <t>8J069</t>
  </si>
  <si>
    <t>8WG67</t>
  </si>
  <si>
    <t>Unknown Area</t>
  </si>
  <si>
    <t>AHL01</t>
  </si>
  <si>
    <t>AHL02</t>
  </si>
  <si>
    <t>AHN01</t>
  </si>
  <si>
    <t>AHN02</t>
  </si>
  <si>
    <t>AHX01</t>
  </si>
  <si>
    <t>AHX02</t>
  </si>
  <si>
    <t>AHY02</t>
  </si>
  <si>
    <t>AHY04</t>
  </si>
  <si>
    <t>HOME</t>
  </si>
  <si>
    <t>NAW04</t>
  </si>
  <si>
    <t>NMJ12</t>
  </si>
  <si>
    <t>NMJCA</t>
  </si>
  <si>
    <t>NMJPI</t>
  </si>
  <si>
    <t>NMJZZ</t>
  </si>
  <si>
    <t>Outside England</t>
  </si>
  <si>
    <t>NMVDC</t>
  </si>
  <si>
    <t>NMVKA</t>
  </si>
  <si>
    <t>NQ401</t>
  </si>
  <si>
    <t>NQ402</t>
  </si>
  <si>
    <t>NQ901</t>
  </si>
  <si>
    <t>NQL03</t>
  </si>
  <si>
    <t>NR608</t>
  </si>
  <si>
    <t>NT822</t>
  </si>
  <si>
    <t>NT824</t>
  </si>
  <si>
    <t>NT961</t>
  </si>
  <si>
    <t>NTF01</t>
  </si>
  <si>
    <t>NTN01</t>
  </si>
  <si>
    <t>NTN24</t>
  </si>
  <si>
    <t>NTN27</t>
  </si>
  <si>
    <t>NTN29</t>
  </si>
  <si>
    <t>NTN41</t>
  </si>
  <si>
    <t>NTN51</t>
  </si>
  <si>
    <t>NTN96</t>
  </si>
  <si>
    <t>NTN97</t>
  </si>
  <si>
    <t>NTN98</t>
  </si>
  <si>
    <t>NTN99</t>
  </si>
  <si>
    <t>NTNZQ</t>
  </si>
  <si>
    <t>NTNZR</t>
  </si>
  <si>
    <t>NTNZS</t>
  </si>
  <si>
    <t>NTPW6</t>
  </si>
  <si>
    <t>NTT03</t>
  </si>
  <si>
    <t>NTT07</t>
  </si>
  <si>
    <t>NV241</t>
  </si>
  <si>
    <t>NV247</t>
  </si>
  <si>
    <t>NV248</t>
  </si>
  <si>
    <t>NV249</t>
  </si>
  <si>
    <t>NV2ZZ</t>
  </si>
  <si>
    <t>NVJ02</t>
  </si>
  <si>
    <t>NXQ01</t>
  </si>
  <si>
    <t>NYA91</t>
  </si>
  <si>
    <t>NYA92</t>
  </si>
  <si>
    <t>NYA93</t>
  </si>
  <si>
    <t>NYA94</t>
  </si>
  <si>
    <t>NYA95</t>
  </si>
  <si>
    <t>NYA96</t>
  </si>
  <si>
    <t>NYA97</t>
  </si>
  <si>
    <t>NYA98</t>
  </si>
  <si>
    <t>NYA99</t>
  </si>
  <si>
    <t>R0001</t>
  </si>
  <si>
    <t>R0002</t>
  </si>
  <si>
    <t>R0003</t>
  </si>
  <si>
    <t>R0004</t>
  </si>
  <si>
    <t>R0005</t>
  </si>
  <si>
    <t>R0006</t>
  </si>
  <si>
    <t>R0007</t>
  </si>
  <si>
    <t>R0008</t>
  </si>
  <si>
    <t>R0009</t>
  </si>
  <si>
    <t>R0010</t>
  </si>
  <si>
    <t>R0011</t>
  </si>
  <si>
    <t>R0059</t>
  </si>
  <si>
    <t>R0070</t>
  </si>
  <si>
    <t>R0074</t>
  </si>
  <si>
    <t>R0077</t>
  </si>
  <si>
    <t>R9996</t>
  </si>
  <si>
    <t>R9997</t>
  </si>
  <si>
    <t>R9998</t>
  </si>
  <si>
    <t>R9999</t>
  </si>
  <si>
    <t>RATGA</t>
  </si>
  <si>
    <t>RATRK</t>
  </si>
  <si>
    <t>RBK02</t>
  </si>
  <si>
    <t>RBS25</t>
  </si>
  <si>
    <t>RCUCA</t>
  </si>
  <si>
    <t>RCUCH</t>
  </si>
  <si>
    <t>RCUDC</t>
  </si>
  <si>
    <t>RCUZZ</t>
  </si>
  <si>
    <t>RDYDC</t>
  </si>
  <si>
    <t>RDYZX</t>
  </si>
  <si>
    <t>RGDEC</t>
  </si>
  <si>
    <t>RGDF6</t>
  </si>
  <si>
    <t>RH5D1</t>
  </si>
  <si>
    <t>RHABW</t>
  </si>
  <si>
    <t>RHARA</t>
  </si>
  <si>
    <t>RHAVE</t>
  </si>
  <si>
    <t>RJX00</t>
  </si>
  <si>
    <t>RKE54</t>
  </si>
  <si>
    <t>RKL48</t>
  </si>
  <si>
    <t>RKL51</t>
  </si>
  <si>
    <t>RKL99</t>
  </si>
  <si>
    <t>RLYDC</t>
  </si>
  <si>
    <t>RMY14</t>
  </si>
  <si>
    <t>RMY27</t>
  </si>
  <si>
    <t>RNPEX</t>
  </si>
  <si>
    <t>RNU3Z</t>
  </si>
  <si>
    <t>RNU8Z</t>
  </si>
  <si>
    <t>RNUDC</t>
  </si>
  <si>
    <t>RNUSD</t>
  </si>
  <si>
    <t>RP401</t>
  </si>
  <si>
    <t>RRDED</t>
  </si>
  <si>
    <t>RRDPI</t>
  </si>
  <si>
    <t>RREP8</t>
  </si>
  <si>
    <t>RRP23</t>
  </si>
  <si>
    <t>RT113</t>
  </si>
  <si>
    <t>RT1D1</t>
  </si>
  <si>
    <t>RT1D2</t>
  </si>
  <si>
    <t>RT202</t>
  </si>
  <si>
    <t>RT242</t>
  </si>
  <si>
    <t>RT274</t>
  </si>
  <si>
    <t>RT2DC</t>
  </si>
  <si>
    <t>RT2HP</t>
  </si>
  <si>
    <t>RT2HR</t>
  </si>
  <si>
    <t>RTV33</t>
  </si>
  <si>
    <t>RTV35</t>
  </si>
  <si>
    <t>RTV36</t>
  </si>
  <si>
    <t>RTVL5</t>
  </si>
  <si>
    <t>RTVTY</t>
  </si>
  <si>
    <t>RV502</t>
  </si>
  <si>
    <t>RV506</t>
  </si>
  <si>
    <t>RV52C</t>
  </si>
  <si>
    <t>RV5ZZ</t>
  </si>
  <si>
    <t>RVDFV</t>
  </si>
  <si>
    <t>RVDZY</t>
  </si>
  <si>
    <t>RVFE4</t>
  </si>
  <si>
    <t>RVN3N</t>
  </si>
  <si>
    <t>RVN3Q</t>
  </si>
  <si>
    <t>RVNDC</t>
  </si>
  <si>
    <t>RVNDF</t>
  </si>
  <si>
    <t>RVNPA</t>
  </si>
  <si>
    <t>RW16L</t>
  </si>
  <si>
    <t>RW1DC</t>
  </si>
  <si>
    <t>RW371</t>
  </si>
  <si>
    <t>RW404</t>
  </si>
  <si>
    <t>RW420</t>
  </si>
  <si>
    <t>RW421</t>
  </si>
  <si>
    <t>RW4RL</t>
  </si>
  <si>
    <t>RW565</t>
  </si>
  <si>
    <t>RW5ED</t>
  </si>
  <si>
    <t>RW5EE</t>
  </si>
  <si>
    <t>RW5LE</t>
  </si>
  <si>
    <t>RWN20</t>
  </si>
  <si>
    <t>RWNN9</t>
  </si>
  <si>
    <t>RWR96</t>
  </si>
  <si>
    <t>RWRF4</t>
  </si>
  <si>
    <t>RX3CL</t>
  </si>
  <si>
    <t>RX467</t>
  </si>
  <si>
    <t>RX470</t>
  </si>
  <si>
    <t>RX4RC</t>
  </si>
  <si>
    <t>RXA19</t>
  </si>
  <si>
    <t>RXA34</t>
  </si>
  <si>
    <t>RXA53</t>
  </si>
  <si>
    <t>RXA72</t>
  </si>
  <si>
    <t>RXAF4</t>
  </si>
  <si>
    <t>RXAWK</t>
  </si>
  <si>
    <t>RXM14</t>
  </si>
  <si>
    <t>RXT05</t>
  </si>
  <si>
    <t>RXT29</t>
  </si>
  <si>
    <t>RXT47</t>
  </si>
  <si>
    <t>RXT64</t>
  </si>
  <si>
    <t>RXTD4</t>
  </si>
  <si>
    <t>RXTD6</t>
  </si>
  <si>
    <t>RXTQV</t>
  </si>
  <si>
    <t>RXTVQ</t>
  </si>
  <si>
    <t>RXV20</t>
  </si>
  <si>
    <t>RXV91</t>
  </si>
  <si>
    <t>RXVBO</t>
  </si>
  <si>
    <t>RXVED</t>
  </si>
  <si>
    <t>RXVG2</t>
  </si>
  <si>
    <t>RXVGU</t>
  </si>
  <si>
    <t>RXVJU</t>
  </si>
  <si>
    <t>RXVLL</t>
  </si>
  <si>
    <t>RXVLW</t>
  </si>
  <si>
    <t>RXVNE</t>
  </si>
  <si>
    <t>RXVTE</t>
  </si>
  <si>
    <t>RZZZZ</t>
  </si>
  <si>
    <t>TAE02</t>
  </si>
  <si>
    <t>VM3K3</t>
  </si>
  <si>
    <t>VM3K4</t>
  </si>
  <si>
    <t>ZT001</t>
  </si>
  <si>
    <t>M</t>
  </si>
  <si>
    <t>O</t>
  </si>
  <si>
    <t>Dataset Tab Objectives:</t>
  </si>
  <si>
    <t>The ‘PAM template’ tab should be utilised to record the contracting arrangements between NHSE and MH providers (inc. Acute providers of CAMHS T4) where SMH services are commissioned recording indicative activity plans and monetary values at service line level (or ward level) including visibility of commissioned Inpatient bed numbers by service line (or ward level).</t>
  </si>
  <si>
    <t>The ‘Beds’ tab should be utilised to record total provider bed capacity at service line, service category and ward level.  The information held in this tab should be utilised for service review etc.…  This tab was not designed to reflect inpatient commissioned beds as this is already reflective of the PAM template tab.</t>
  </si>
  <si>
    <t>Insert name of unit.  Where a name of a unit does not exist within the drop down list, please update this manually</t>
  </si>
  <si>
    <t>Insert name of ward.  Where a name of a ward does not exist within the drop down list, please update this manually</t>
  </si>
  <si>
    <t>Choose Occupied Bed Days (OBD's), Contacts, Spell, Hourly or Daily from drop down list</t>
  </si>
  <si>
    <t>Specify indicative annual total NHSE commissioned number of beds for service line (or ward)</t>
  </si>
  <si>
    <t>Specify annual total provider number of beds for service line (or ward)</t>
  </si>
  <si>
    <r>
      <t xml:space="preserve">Specify annual total provider number of beds for service line </t>
    </r>
    <r>
      <rPr>
        <b/>
        <sz val="11"/>
        <color theme="1"/>
        <rFont val="Calibri"/>
        <family val="2"/>
        <scheme val="minor"/>
      </rPr>
      <t>by ward</t>
    </r>
  </si>
  <si>
    <t>Coalville Ward 3</t>
  </si>
  <si>
    <t>Insert the CQUIN % (where applicable). If CQUIN is not applicable, please record as 0%</t>
  </si>
  <si>
    <t>Calculated field. Confirm financial value of CQUIN % (where applicable)</t>
  </si>
  <si>
    <t>Version History</t>
  </si>
  <si>
    <t>NCBPS22E</t>
  </si>
  <si>
    <t>NCBPS22E/DCFD</t>
  </si>
  <si>
    <t>NCBPS22E/DCHD</t>
  </si>
  <si>
    <t>NCBPS22E/IP</t>
  </si>
  <si>
    <t>NCBPS22A</t>
  </si>
  <si>
    <t>NCBPS22D</t>
  </si>
  <si>
    <t>NCBPS22D/IP</t>
  </si>
  <si>
    <t>NCBPS22B</t>
  </si>
  <si>
    <t>NCBPS22B/IP</t>
  </si>
  <si>
    <t>NCBPS22B/OP</t>
  </si>
  <si>
    <t>NCBPS22P</t>
  </si>
  <si>
    <t>NCBPS22P/IP</t>
  </si>
  <si>
    <t>NCBPS22P/OP</t>
  </si>
  <si>
    <t>NCBPS22S</t>
  </si>
  <si>
    <t>NCBPS22S/LS_F_ASD</t>
  </si>
  <si>
    <t>NCBPS22S/LS_F_LD</t>
  </si>
  <si>
    <t>NCBPS22S/LS_F_MI</t>
  </si>
  <si>
    <t>NCBPS22S/LS_F_PD</t>
  </si>
  <si>
    <t>NCBPS22S/LS_M_ASD</t>
  </si>
  <si>
    <t>NCBPS22S/LS_M_LD</t>
  </si>
  <si>
    <t>NCBPS22S/LS_M_MI</t>
  </si>
  <si>
    <t>NCBPS22S/LS_M_PD</t>
  </si>
  <si>
    <t>NCBPS22S/LS_MG_LD</t>
  </si>
  <si>
    <t>NCBPS22S/MS_F_ASD</t>
  </si>
  <si>
    <t>NCBPS22S/MS_F_LD</t>
  </si>
  <si>
    <t>NCBPS22S/MS_F_MI</t>
  </si>
  <si>
    <t>NCBPS22S/MS_F_WEMS</t>
  </si>
  <si>
    <t>NCBPS22S/MS_M_ASD</t>
  </si>
  <si>
    <t>NCBPS22S/MS_M_LD</t>
  </si>
  <si>
    <t>NCBPS22S/MS_M_MI</t>
  </si>
  <si>
    <t>NCBPS22S/MS_M_PD</t>
  </si>
  <si>
    <t>NCBPS22S/MS_MG_MI</t>
  </si>
  <si>
    <t>NCBPS22C</t>
  </si>
  <si>
    <t>NCBPS22C/MS_F_MI</t>
  </si>
  <si>
    <t>NCBPS22C/MS_LD</t>
  </si>
  <si>
    <t>NCBPS22C/MS_M_MI</t>
  </si>
  <si>
    <t>NCBPS22C/MS_MG_MI</t>
  </si>
  <si>
    <t>NCBPS22F</t>
  </si>
  <si>
    <t>NCBPS22F/IP</t>
  </si>
  <si>
    <t>NCBPS22F/OP</t>
  </si>
  <si>
    <t>NCBPS23K</t>
  </si>
  <si>
    <t>NCBPS23K/HD</t>
  </si>
  <si>
    <t>NCBPS22T</t>
  </si>
  <si>
    <t>NCBPS22T/IP</t>
  </si>
  <si>
    <t>NCBPS22T/OP</t>
  </si>
  <si>
    <t>NCBPS05E</t>
  </si>
  <si>
    <t>NCBPS08Y</t>
  </si>
  <si>
    <t>NCBPS08Y/IP</t>
  </si>
  <si>
    <t>NCBPS08Y/OPFA</t>
  </si>
  <si>
    <t>NCBPS08Y/OPFUP</t>
  </si>
  <si>
    <t>NCBPS22O</t>
  </si>
  <si>
    <t>OTHER</t>
  </si>
  <si>
    <t>Notes:</t>
  </si>
  <si>
    <t>Limited outreach in accordance with national service specification.</t>
  </si>
  <si>
    <t>Outreach - Advice/Liaison</t>
  </si>
  <si>
    <t>IPSPECIAL</t>
  </si>
  <si>
    <t>NCBPS08Y/DC</t>
  </si>
  <si>
    <t>Day Care</t>
  </si>
  <si>
    <t>Outpatients - Group Appointment (First Attendance)</t>
  </si>
  <si>
    <t>Outpatients - Group Appointment (Follow Up Attendance)</t>
  </si>
  <si>
    <t>Assessment and Treatment - Adolescent / Child LD</t>
  </si>
  <si>
    <t>Unit Price £ (exc. CQUIN)</t>
  </si>
  <si>
    <t>Service Specification Number</t>
  </si>
  <si>
    <t>C02 - ADULT SECURE SERVICES</t>
  </si>
  <si>
    <t>C04 - PERINATAL MENTAL HEALTH</t>
  </si>
  <si>
    <t>C01 - SPECIALISED MENTAL HEALTH</t>
  </si>
  <si>
    <t>Programme of Care (PoC) Category</t>
  </si>
  <si>
    <t>E03 - PAEDIATRIC MEDICINE</t>
  </si>
  <si>
    <t>C03 - CHILD AND ADOLESCENT MENTAL HEALTH SERVICES (CAMHS)</t>
  </si>
  <si>
    <t>D01 - REHABILITATION AND DISABILITY</t>
  </si>
  <si>
    <t>D04 - NEUROSCIENCES</t>
  </si>
  <si>
    <t>NCBPSXXX</t>
  </si>
  <si>
    <t>NCBPS22S/LS_M_ABI</t>
  </si>
  <si>
    <t>Low Secure Male ABI</t>
  </si>
  <si>
    <t>NCBPS22S/MS_M_ABI</t>
  </si>
  <si>
    <t>Medium Secure Male ABI</t>
  </si>
  <si>
    <t>NCBPS22S/MS_F_PD</t>
  </si>
  <si>
    <t>Medium Secure Female PD</t>
  </si>
  <si>
    <t>Forensic CAMHS</t>
  </si>
  <si>
    <t>C11/S/c</t>
  </si>
  <si>
    <t>C01/Sa</t>
  </si>
  <si>
    <t>C04/S/a</t>
  </si>
  <si>
    <t>C04/S (HSS)/a</t>
  </si>
  <si>
    <t>C06/S/a</t>
  </si>
  <si>
    <t>C09/S(HSS)/a</t>
  </si>
  <si>
    <t>v6_24.10.13</t>
  </si>
  <si>
    <t>E10 - GENDER IDENTITY SERVICES (ADULTS)</t>
  </si>
  <si>
    <t>Low Secure Female Deaf</t>
  </si>
  <si>
    <t>Low Secure Male Deaf</t>
  </si>
  <si>
    <t>Medium Secure Male Deaf</t>
  </si>
  <si>
    <t>ADULT EATING DISORDERS</t>
  </si>
  <si>
    <t>GENDER IDENTITY DEVELOPMENT SERVICE - ADOLESCENTS</t>
  </si>
  <si>
    <t>SECURE AND SPECIALISED MENTAL HEALTH SERVICES (ADULT) (HIGH)</t>
  </si>
  <si>
    <t>SECURE AND SPECIALISED MENTAL HEALTH SERVICES (ADULT) (MEDIUM AND LOW)</t>
  </si>
  <si>
    <t>TIER 4 CAMHS (LD)</t>
  </si>
  <si>
    <t>TIER 4 PERSONALITY DISORDERS</t>
  </si>
  <si>
    <t>ENVIRONMENTAL CONTROLS</t>
  </si>
  <si>
    <t>COMMUNICATION AIDS</t>
  </si>
  <si>
    <t>NEUROPSYCHIATRY</t>
  </si>
  <si>
    <t>OFFENDER PERSONALITY DISORDER</t>
  </si>
  <si>
    <t>MENTAL HEALTH SERVICES FOR THE DEAF (ADULT)</t>
  </si>
  <si>
    <t>PERINATAL MENTAL HEALTH SERVICES</t>
  </si>
  <si>
    <t>NCBPS22U</t>
  </si>
  <si>
    <t>NCBPS22U/HS_M_LD</t>
  </si>
  <si>
    <t>NCBPS22U/HS_M_MI</t>
  </si>
  <si>
    <t>NCBPS22U/HS_M_PD</t>
  </si>
  <si>
    <t>NCBPS23L</t>
  </si>
  <si>
    <t>NCBPS23L/LS_F_LD</t>
  </si>
  <si>
    <t>NCBPS23L/LS_F_MI</t>
  </si>
  <si>
    <t>NCBPS23L/LS_MG_MI</t>
  </si>
  <si>
    <t>NCBPS23L/LS_M_LD</t>
  </si>
  <si>
    <t>NCBPS23L/LS_M_MI</t>
  </si>
  <si>
    <t>NCBPS23L/LS_MG_LD</t>
  </si>
  <si>
    <t>NCBPS23O</t>
  </si>
  <si>
    <t>NCBPS23O/PICU</t>
  </si>
  <si>
    <t>NCBPS23U</t>
  </si>
  <si>
    <t>NCBPS23V</t>
  </si>
  <si>
    <t>NCBPS24C</t>
  </si>
  <si>
    <t>NCBPS24C/FCAMHS</t>
  </si>
  <si>
    <t>Unit Price £ (exc. CQUIN):</t>
  </si>
  <si>
    <t>NCBPS22D/DCFD</t>
  </si>
  <si>
    <t>NCBPS22D/DCHD</t>
  </si>
  <si>
    <t>Low Secure Female ABI</t>
  </si>
  <si>
    <t>Medium Secure Female ABI</t>
  </si>
  <si>
    <t>Adult Secure Assessment</t>
  </si>
  <si>
    <t>NCBPS22S/SD_F_MI</t>
  </si>
  <si>
    <t>Step Down from Secure Female MI</t>
  </si>
  <si>
    <t>NCBPS22S/SD_F_LD_MI</t>
  </si>
  <si>
    <t>Step Down from Secure Female LD MI</t>
  </si>
  <si>
    <t>NCBPS22S/SD_M_MI</t>
  </si>
  <si>
    <t>Step Down from Secure Male MI</t>
  </si>
  <si>
    <t>NCBPS22S/SD_M_LD_MI</t>
  </si>
  <si>
    <t>Step Down from Secure Male LD MI</t>
  </si>
  <si>
    <t>NCBPS22S/SD_MG_MI</t>
  </si>
  <si>
    <t>Step Down from Secure Mixed Gender MI</t>
  </si>
  <si>
    <t>Outpatient - First Attendance</t>
  </si>
  <si>
    <t>Medium Secure ASD</t>
  </si>
  <si>
    <t>NCBPS22C/MS_ASD</t>
  </si>
  <si>
    <t>NCBPS23U/IP_NS_LD</t>
  </si>
  <si>
    <t>Inpatient (Non-Secure) LD</t>
  </si>
  <si>
    <t>Inpatient (Non-Secure) ASD</t>
  </si>
  <si>
    <t>NCBPS23V/IP_NS_ASD</t>
  </si>
  <si>
    <t>Alder Hey Children's NHS Foundation Trust</t>
  </si>
  <si>
    <t>Central Manchester University Hospitals NHS Foundation Trust</t>
  </si>
  <si>
    <t>Cygnet Health Care Limited</t>
  </si>
  <si>
    <t xml:space="preserve">Greater Manchester Mental Health NHS Foundation Trust </t>
  </si>
  <si>
    <t>North West Boroughs Healthcare NHS Foundation Trust</t>
  </si>
  <si>
    <t>Bramley Care</t>
  </si>
  <si>
    <t>Elysium Healthcare</t>
  </si>
  <si>
    <t>Birmingham And Solihull Mental Health NHS Foundation Trust</t>
  </si>
  <si>
    <t>Birmingham Children's Hospital NHS Foundation Trust</t>
  </si>
  <si>
    <t>Dudley and Walsall Mental Health Partnership NHS Trust</t>
  </si>
  <si>
    <t>Newbridge Care Systems Ltd</t>
  </si>
  <si>
    <t>Regis Healthcare Limited</t>
  </si>
  <si>
    <t>Cambian Children's Services</t>
  </si>
  <si>
    <t>ESSEX PARTNERSHIP UNIVERSITY NHS FOUNDATION TRUST</t>
  </si>
  <si>
    <t>NEWMARKET HOUSE HEALTHCARE LTD</t>
  </si>
  <si>
    <t>R1L</t>
  </si>
  <si>
    <t>RBS</t>
  </si>
  <si>
    <t>DE8</t>
  </si>
  <si>
    <t>Newmarket House - Adult ED</t>
  </si>
  <si>
    <t>TURNING POINT - GARROW HOUSE</t>
  </si>
  <si>
    <t>Battersea Bridge House</t>
  </si>
  <si>
    <t>Waterloo Manor</t>
  </si>
  <si>
    <t>Chadwick Lodge</t>
  </si>
  <si>
    <t>Farmfield</t>
  </si>
  <si>
    <t xml:space="preserve">The Spinney </t>
  </si>
  <si>
    <t>Thornford Park</t>
  </si>
  <si>
    <t>Wellesley Hospital</t>
  </si>
  <si>
    <t>Cygnet Bierley</t>
  </si>
  <si>
    <t>Cygnet Derby</t>
  </si>
  <si>
    <t>Cygnet Godden Green</t>
  </si>
  <si>
    <t>Cygnet Hospital Bury</t>
  </si>
  <si>
    <t>Cygnet Hospital -Ealing - Adult ED</t>
  </si>
  <si>
    <t>Cygnet Kewstoke</t>
  </si>
  <si>
    <t>Cygnet Stevenage</t>
  </si>
  <si>
    <t>Cygnet Wing Blackheath</t>
  </si>
  <si>
    <t>St Johns House</t>
  </si>
  <si>
    <t>The Ayr Clinic</t>
  </si>
  <si>
    <t>All Saints</t>
  </si>
  <si>
    <t>St Marys Hospital</t>
  </si>
  <si>
    <t>Rharian Fields - Adult ED</t>
  </si>
  <si>
    <t>Cheswold Park</t>
  </si>
  <si>
    <t>Priory Hospital Bristol</t>
  </si>
  <si>
    <t>Priory Hospital Glasgow</t>
  </si>
  <si>
    <t>Priory Hospital Hayes Grove</t>
  </si>
  <si>
    <t>Priory Hospital North London - CAMHS exc ED</t>
  </si>
  <si>
    <t>Priory Hospital North London - HSS</t>
  </si>
  <si>
    <t>Priory Hospital Preston</t>
  </si>
  <si>
    <t>Brockfield House</t>
  </si>
  <si>
    <t>Linden Centre</t>
  </si>
  <si>
    <t>Robin Pinto Unit</t>
  </si>
  <si>
    <t>Rochford Community hospital</t>
  </si>
  <si>
    <t>St Aubyn Centre</t>
  </si>
  <si>
    <t>Woodlea Clinic (Learning Disability Service)</t>
  </si>
  <si>
    <t>Brookside Adolescent Unit - CAMHS inc ED</t>
  </si>
  <si>
    <t>Goodmayes Hospital</t>
  </si>
  <si>
    <t>Dewi Jones Unit - Childrens exc ED</t>
  </si>
  <si>
    <t>The Becton Centre</t>
  </si>
  <si>
    <t>Concourse House- Tier 4 PD</t>
  </si>
  <si>
    <t>Mill Lodge - CAMHS inc ED</t>
  </si>
  <si>
    <t>Foundation House - DC</t>
  </si>
  <si>
    <t>Simmons House - CAMHS inc ED</t>
  </si>
  <si>
    <t>Broadmoor</t>
  </si>
  <si>
    <t>St Bernard’s Wing</t>
  </si>
  <si>
    <t>The Burrows - CAMHS inc ED</t>
  </si>
  <si>
    <t>Mildred Creek - Childrens inc ED</t>
  </si>
  <si>
    <t>Park View Clinic</t>
  </si>
  <si>
    <t>Ellesmere House</t>
  </si>
  <si>
    <t>Kniver Unit - Adult ED</t>
  </si>
  <si>
    <t xml:space="preserve">Mother and Baby Unit </t>
  </si>
  <si>
    <t>Avesbury House (Forensics)</t>
  </si>
  <si>
    <t>Phoenix Ward - Adult ED</t>
  </si>
  <si>
    <t>The Beacon Centre - CAMHS exc ED</t>
  </si>
  <si>
    <t>Addenbrookes Hospital - Adult ED</t>
  </si>
  <si>
    <t>Darwin - CAMHS exc ED</t>
  </si>
  <si>
    <t>George Mackenizie House</t>
  </si>
  <si>
    <t>The Croft - Childrens exc ED</t>
  </si>
  <si>
    <t>The Phoenix Unit - ED</t>
  </si>
  <si>
    <t>CAMHS – Hope Unit</t>
  </si>
  <si>
    <t>CAMHS – Horizon Unit</t>
  </si>
  <si>
    <t>Rochdale</t>
  </si>
  <si>
    <t>Tatton Unit</t>
  </si>
  <si>
    <t>Chesterton</t>
  </si>
  <si>
    <t>Regis Healthcare</t>
  </si>
  <si>
    <t>New Horizons MBU</t>
  </si>
  <si>
    <t>Steps Unit - Adult ED</t>
  </si>
  <si>
    <t>Galaxy House</t>
  </si>
  <si>
    <t>Ashworth</t>
  </si>
  <si>
    <t>Rathbone</t>
  </si>
  <si>
    <t>Reed Lodge - SD</t>
  </si>
  <si>
    <t>Scott Clinic</t>
  </si>
  <si>
    <t>Whalley</t>
  </si>
  <si>
    <t>Guild Lodge</t>
  </si>
  <si>
    <t>Broadland Clinic</t>
  </si>
  <si>
    <t>Forest House - CAMHS exc ED</t>
  </si>
  <si>
    <t>Harperbury Hospital- Beech</t>
  </si>
  <si>
    <t>Mother &amp; Baby Thumbswood Unit Kingsley Green site</t>
  </si>
  <si>
    <t>Warren Court - Eric Shepherd Unit (medium secure)</t>
  </si>
  <si>
    <t>Dewnans Centre</t>
  </si>
  <si>
    <t>Chichester Forensic Centre</t>
  </si>
  <si>
    <t>Birch - Adult ED</t>
  </si>
  <si>
    <t>Imperial Avenue- day services</t>
  </si>
  <si>
    <t>NORTHGATE HOSPITAL SITE</t>
  </si>
  <si>
    <t>Walkergate Park</t>
  </si>
  <si>
    <t>Alderley Unit (Mary Dendy)</t>
  </si>
  <si>
    <t>Ancora House</t>
  </si>
  <si>
    <t>Cheds Service- Child ED (non inpatient)</t>
  </si>
  <si>
    <t>Lime Walk House - SD</t>
  </si>
  <si>
    <t>Oaktress - Adult ED</t>
  </si>
  <si>
    <t>Saddlebridge (Dane)</t>
  </si>
  <si>
    <t>The Beeches</t>
  </si>
  <si>
    <t>Ardenleigh</t>
  </si>
  <si>
    <t>Barberry</t>
  </si>
  <si>
    <t>Hillis Lodge</t>
  </si>
  <si>
    <t>Reaside Clinic</t>
  </si>
  <si>
    <t>Tamarind Centre</t>
  </si>
  <si>
    <t>Edenfield</t>
  </si>
  <si>
    <t>Gardner Unit - Medium Secure</t>
  </si>
  <si>
    <t>Junction 17 - CAMHS inc ED</t>
  </si>
  <si>
    <t>Perinatal service</t>
  </si>
  <si>
    <t>Rockley House</t>
  </si>
  <si>
    <t>Wentworth - SD</t>
  </si>
  <si>
    <t>Littlewood House Hall - CAMHS inc ED</t>
  </si>
  <si>
    <t>Warwick Hospital</t>
  </si>
  <si>
    <t>DE802</t>
  </si>
  <si>
    <t>DE810</t>
  </si>
  <si>
    <t>DE812</t>
  </si>
  <si>
    <t>DE806</t>
  </si>
  <si>
    <t>DE826</t>
  </si>
  <si>
    <t>DE808</t>
  </si>
  <si>
    <t>DE811</t>
  </si>
  <si>
    <t>DE809</t>
  </si>
  <si>
    <t>DFL02</t>
  </si>
  <si>
    <t>NRC02</t>
  </si>
  <si>
    <t>R1LK9</t>
  </si>
  <si>
    <t>R1LAH</t>
  </si>
  <si>
    <t>R1LN2</t>
  </si>
  <si>
    <t>R1L10</t>
  </si>
  <si>
    <t>R1L22</t>
  </si>
  <si>
    <t>R1LL8</t>
  </si>
  <si>
    <t>RCU51</t>
  </si>
  <si>
    <t>RDY32</t>
  </si>
  <si>
    <t>RGDVE</t>
  </si>
  <si>
    <t>RKL21</t>
  </si>
  <si>
    <t>RKL22</t>
  </si>
  <si>
    <t>RKL19</t>
  </si>
  <si>
    <t>RKL20</t>
  </si>
  <si>
    <t>RMY13</t>
  </si>
  <si>
    <t>RQ330</t>
  </si>
  <si>
    <t>RRE3K</t>
  </si>
  <si>
    <t>RRP07</t>
  </si>
  <si>
    <t>RT2ED</t>
  </si>
  <si>
    <t>RT2EE</t>
  </si>
  <si>
    <t>RT204</t>
  </si>
  <si>
    <t>RT5PE</t>
  </si>
  <si>
    <t>RV3CX</t>
  </si>
  <si>
    <t>RW493</t>
  </si>
  <si>
    <t>RW41P</t>
  </si>
  <si>
    <t>RW5LY</t>
  </si>
  <si>
    <t>RWK46</t>
  </si>
  <si>
    <t>RWRR0</t>
  </si>
  <si>
    <t>RX236</t>
  </si>
  <si>
    <t>RX3FK</t>
  </si>
  <si>
    <t>RX33A</t>
  </si>
  <si>
    <t>RX4E2</t>
  </si>
  <si>
    <t>RXADA</t>
  </si>
  <si>
    <t>RXAG5</t>
  </si>
  <si>
    <t>RXAPQ</t>
  </si>
  <si>
    <t>RXM54</t>
  </si>
  <si>
    <t>RXTD3</t>
  </si>
  <si>
    <t>RXVG3</t>
  </si>
  <si>
    <t>RXVG5</t>
  </si>
  <si>
    <t>RXVG7</t>
  </si>
  <si>
    <t>RXVG6</t>
  </si>
  <si>
    <t>RXVM8</t>
  </si>
  <si>
    <t>RXY4J</t>
  </si>
  <si>
    <t>RYG92</t>
  </si>
  <si>
    <t>Wessex House</t>
  </si>
  <si>
    <t>Wells Unit</t>
  </si>
  <si>
    <t>Langley</t>
  </si>
  <si>
    <t>Sunrise</t>
  </si>
  <si>
    <t>Buttercup</t>
  </si>
  <si>
    <t>Hartley</t>
  </si>
  <si>
    <t>Thorneycroft</t>
  </si>
  <si>
    <t>Fairoak</t>
  </si>
  <si>
    <t>Maidstone</t>
  </si>
  <si>
    <t>Rochester</t>
  </si>
  <si>
    <t>Tonbridge</t>
  </si>
  <si>
    <t>Als Marsh</t>
  </si>
  <si>
    <t>Als Willow</t>
  </si>
  <si>
    <t>Asd Mackaness</t>
  </si>
  <si>
    <t>Ldd Hawkins</t>
  </si>
  <si>
    <t>Ldd Naseby</t>
  </si>
  <si>
    <t>Ldd Sitwell</t>
  </si>
  <si>
    <t>Ldd Spencer North</t>
  </si>
  <si>
    <t>Mmh Cranford</t>
  </si>
  <si>
    <t>Mmh Fairbairn</t>
  </si>
  <si>
    <t>Mmh Prichard</t>
  </si>
  <si>
    <t>Mmh Robinson</t>
  </si>
  <si>
    <t>Wmh Elgar</t>
  </si>
  <si>
    <t>Wmh Seacole</t>
  </si>
  <si>
    <t>Wmh Sinclair</t>
  </si>
  <si>
    <t>Wmh Spencer South</t>
  </si>
  <si>
    <t>Wmh Stowe</t>
  </si>
  <si>
    <t>Wmh Sunley</t>
  </si>
  <si>
    <t>Mmh Danbury</t>
  </si>
  <si>
    <t>Mmh Hadleigh</t>
  </si>
  <si>
    <t>Wmh Colne</t>
  </si>
  <si>
    <t>Mmh Edgbaston</t>
  </si>
  <si>
    <t>Mmh Hawkesley</t>
  </si>
  <si>
    <t>Mmh Hurst</t>
  </si>
  <si>
    <t>Mmh Lifford</t>
  </si>
  <si>
    <t>Mmh Northfield</t>
  </si>
  <si>
    <t>Asd Newstead</t>
  </si>
  <si>
    <t>Asd Rufford</t>
  </si>
  <si>
    <t>Asd Wollaton</t>
  </si>
  <si>
    <t>Ldd Thoresby</t>
  </si>
  <si>
    <t>Ascot</t>
  </si>
  <si>
    <t>Canterbury</t>
  </si>
  <si>
    <t>Cranfield</t>
  </si>
  <si>
    <t>Dover</t>
  </si>
  <si>
    <t>Epsom</t>
  </si>
  <si>
    <t>Folkestone</t>
  </si>
  <si>
    <t>Harrogate</t>
  </si>
  <si>
    <t>Leeds</t>
  </si>
  <si>
    <t>Sandhurst</t>
  </si>
  <si>
    <t>Sandown</t>
  </si>
  <si>
    <t>Sheffield</t>
  </si>
  <si>
    <t>Woburn</t>
  </si>
  <si>
    <t>Avebury</t>
  </si>
  <si>
    <t>Avalon</t>
  </si>
  <si>
    <t>Corner House</t>
  </si>
  <si>
    <t>Croft Childrens Unit</t>
  </si>
  <si>
    <t>Darwin Crisis</t>
  </si>
  <si>
    <t>Darwin Young People Unit</t>
  </si>
  <si>
    <t>Aidan</t>
  </si>
  <si>
    <t>Myrtle</t>
  </si>
  <si>
    <t>NCBPS05C</t>
  </si>
  <si>
    <t>THIS IS SERVICE LINE DESC</t>
  </si>
  <si>
    <t>Outpatient - Communication Aids</t>
  </si>
  <si>
    <t>Step Down from Secure Male ABI</t>
  </si>
  <si>
    <t>NCBPS22S/SD_M_ABI</t>
  </si>
  <si>
    <t>D01/S/c</t>
  </si>
  <si>
    <t>D01/S/b</t>
  </si>
  <si>
    <t>TBC</t>
  </si>
  <si>
    <t>Service Code:</t>
  </si>
  <si>
    <t>(M)andatory / 
(R)equired /
(O)ptional</t>
  </si>
  <si>
    <t>R</t>
  </si>
  <si>
    <t>170041S and 170042S</t>
  </si>
  <si>
    <t>170024/S</t>
  </si>
  <si>
    <t>170025/S</t>
  </si>
  <si>
    <t>170023/S</t>
  </si>
  <si>
    <t>Pilot - Adult Specialised Forensic Community Services</t>
  </si>
  <si>
    <t>NCBPS22O/IP_CONTACT</t>
  </si>
  <si>
    <t>Offender Personality Disorders</t>
  </si>
  <si>
    <t>NCBPS22E/ASSESS</t>
  </si>
  <si>
    <t>NCBPS22E/LIAISON</t>
  </si>
  <si>
    <t>NCBPS22E/OP_GROUP_FA</t>
  </si>
  <si>
    <t>NCBPS22E/OP_GROUP_FUP</t>
  </si>
  <si>
    <t>NCBPS22E/OUTREACH</t>
  </si>
  <si>
    <t>NCBPS22A/OP_GROUP</t>
  </si>
  <si>
    <t>NCBPS22A/OP_STANDARD</t>
  </si>
  <si>
    <t>NCBPS22A/OUTREACH</t>
  </si>
  <si>
    <t>NCBPS22D/ASSESS_EXTENDED</t>
  </si>
  <si>
    <t>NCBPS22D/ASSESS_STANDARD</t>
  </si>
  <si>
    <t>NCBPS22D/OP_EXTENDED</t>
  </si>
  <si>
    <t>NCBPS22D/OP_STANDARD</t>
  </si>
  <si>
    <t>NCBPS22D/OUTREACH</t>
  </si>
  <si>
    <t>NCBPS22B/OUTREACH</t>
  </si>
  <si>
    <t>NCBPS22P/ASSESS</t>
  </si>
  <si>
    <t>NCBPS22P/OUTREACH</t>
  </si>
  <si>
    <t>NCBPS22U/HS_M_DEAF</t>
  </si>
  <si>
    <t>NCBPS22S/ASSESS</t>
  </si>
  <si>
    <t>NCBPS22S/LS_F_DEAF</t>
  </si>
  <si>
    <t>NCBPS22S/LS_M_DEAF</t>
  </si>
  <si>
    <t>NCBPS22S/MS_M_DEAF</t>
  </si>
  <si>
    <t>NCBPS22C/OUTREACH</t>
  </si>
  <si>
    <t>NCBPS22F/ASSESS</t>
  </si>
  <si>
    <t>NCBPS22F/OUTREACH</t>
  </si>
  <si>
    <t>NCBPS23K/ASSESS_ADOL_ED</t>
  </si>
  <si>
    <t>NCBPS23K/ASSESS_ADOL_MI</t>
  </si>
  <si>
    <t>NCBPS23K/DCRE_ADOL_ED</t>
  </si>
  <si>
    <t>NCBPS23K/DCRE_ADOL_MI</t>
  </si>
  <si>
    <t>NCBPS23K/IP_ADOL</t>
  </si>
  <si>
    <t>NCBPS23K/IP_ADOL_ED</t>
  </si>
  <si>
    <t>NCBPS23K/OUTREACH_ADOL/CHILD_MI</t>
  </si>
  <si>
    <t>NCBPS23K/OUTREACH_ADOL_MI</t>
  </si>
  <si>
    <t>NCBPS23K/OUTREACH_ED</t>
  </si>
  <si>
    <t>NCBPS23U/ASSESS_ADOL/CHILD_LD</t>
  </si>
  <si>
    <t>NCBPS23U/ASSESS_ADOL_LD</t>
  </si>
  <si>
    <t>NCBPS23U/ASSESS_CHILD_LD</t>
  </si>
  <si>
    <t>NCBPS23U/ASSESS_TREAT_ADOL/CHILD_LD</t>
  </si>
  <si>
    <t>NCBPS23U/DCRE_ADOL_LD</t>
  </si>
  <si>
    <t>NCBPS23V/ASSESS_ASD_ADOL/CHILD</t>
  </si>
  <si>
    <t>NCBPS23V/ASSESS_ASD</t>
  </si>
  <si>
    <t>NCBPS23V/TREAT_ASD</t>
  </si>
  <si>
    <t>NCBPS22T/ASSESS</t>
  </si>
  <si>
    <t>NCBPS22T/OUTREACH</t>
  </si>
  <si>
    <t>NCBPS05C/OP_COMMUNICATION</t>
  </si>
  <si>
    <t>Specialised Mental Health Service Category Code</t>
  </si>
  <si>
    <t>Specialised Mental Health Service Category Description</t>
  </si>
  <si>
    <t>CONTACTS</t>
  </si>
  <si>
    <t>HOURLY/DAILY</t>
  </si>
  <si>
    <t>CONTACT and/or OBD</t>
  </si>
  <si>
    <t>Specialised Service Code</t>
  </si>
  <si>
    <t>Specialised Service Code Description</t>
  </si>
  <si>
    <t>Point of Delivery Code</t>
  </si>
  <si>
    <t>Activity
Treatment Function Code</t>
  </si>
  <si>
    <t>NCBPS22H</t>
  </si>
  <si>
    <t>SEVERE OBSESSIVE COMPULSIVE DISORDER AND BODY DYSMORPHIC DISORDER (ADULT)</t>
  </si>
  <si>
    <t>SEVERE OBSESSIVE COMPULSIVE DISORDER AND BODY DYSMORPHIC DISORDER (CHILD)</t>
  </si>
  <si>
    <t>NCBPS22H/ASSESS</t>
  </si>
  <si>
    <t>NCBPS22H/IP</t>
  </si>
  <si>
    <t>NCBPS22H/OP</t>
  </si>
  <si>
    <t>NCBPS22H/OUTREACH</t>
  </si>
  <si>
    <t>Midlands Partnership NHS Foundation Trust</t>
  </si>
  <si>
    <t>DE865</t>
  </si>
  <si>
    <t>Brighton and Hove Clinic</t>
  </si>
  <si>
    <t>DE813</t>
  </si>
  <si>
    <t>Cross Street Health Centre</t>
  </si>
  <si>
    <t>Deaf CAMHS Manchester</t>
  </si>
  <si>
    <t>RGDMN</t>
  </si>
  <si>
    <t>Deaf CAMHS Newcastle</t>
  </si>
  <si>
    <t>RGDMP</t>
  </si>
  <si>
    <t>Deaf CAMHS York</t>
  </si>
  <si>
    <t>RBSA2</t>
  </si>
  <si>
    <t>Ferndene</t>
  </si>
  <si>
    <t>RX4CA</t>
  </si>
  <si>
    <t>Hopewood - The Lookout</t>
  </si>
  <si>
    <t>RHAFL</t>
  </si>
  <si>
    <t>RWVJH</t>
  </si>
  <si>
    <t>Potters Bar</t>
  </si>
  <si>
    <t>DE816</t>
  </si>
  <si>
    <t xml:space="preserve">Priory Hospital Blandford </t>
  </si>
  <si>
    <t>Redhills</t>
  </si>
  <si>
    <t>RWV50</t>
  </si>
  <si>
    <t>St George's Park</t>
  </si>
  <si>
    <t>DE866</t>
  </si>
  <si>
    <t>St Nicholas Hospital</t>
  </si>
  <si>
    <t>RX4W4</t>
  </si>
  <si>
    <t>Widnes Gateway</t>
  </si>
  <si>
    <t>DE819</t>
  </si>
  <si>
    <t>RNUGP</t>
  </si>
  <si>
    <t>South East</t>
  </si>
  <si>
    <t>Lask Unit</t>
  </si>
  <si>
    <t>Naomi</t>
  </si>
  <si>
    <t>Blake</t>
  </si>
  <si>
    <t>Caerphilly</t>
  </si>
  <si>
    <t>Pevensey Ward</t>
  </si>
  <si>
    <t>Arbury Court / Appleton</t>
  </si>
  <si>
    <t>The Spinney / Hesketh</t>
  </si>
  <si>
    <t>Wellesley / Mendip</t>
  </si>
  <si>
    <t>Chadwick Lodge / Avon</t>
  </si>
  <si>
    <t>Thornford Park / Bucklebury</t>
  </si>
  <si>
    <t>Farmfield / Capel</t>
  </si>
  <si>
    <t>Gateway Recovery Centre / Dove</t>
  </si>
  <si>
    <t>The Farndon Unit / Adenac</t>
  </si>
  <si>
    <t>Cambian Willows</t>
  </si>
  <si>
    <t>New Dawn</t>
  </si>
  <si>
    <t>Kneesworth House / Clopton</t>
  </si>
  <si>
    <t>Stockton Hall / Boston</t>
  </si>
  <si>
    <t>North London Clinic / Byron</t>
  </si>
  <si>
    <t>Suttons Manor / South Weald</t>
  </si>
  <si>
    <t>Kemple View / Arkwright</t>
  </si>
  <si>
    <t>Priory Hospital Burgess Hill / Michael Shepherd</t>
  </si>
  <si>
    <t>Calverton Hill / Clumber</t>
  </si>
  <si>
    <t>Hazelwood House / Hazelwood House</t>
  </si>
  <si>
    <t>Llanarth Court / Awen</t>
  </si>
  <si>
    <t>Ty Catrin / Bute</t>
  </si>
  <si>
    <t>Oaktree Manor / Cherry</t>
  </si>
  <si>
    <t>Lds / St John's House - Bure</t>
  </si>
  <si>
    <t>Lds / Burston House - Eagle</t>
  </si>
  <si>
    <t>Ty Cwm Rhondda / Clydwch</t>
  </si>
  <si>
    <t>Mildmay Oaks / Mattingley</t>
  </si>
  <si>
    <t>Cherryoak</t>
  </si>
  <si>
    <t>Green</t>
  </si>
  <si>
    <t>Ayr Clinic / Belleisle</t>
  </si>
  <si>
    <t>Plym Bridge House</t>
  </si>
  <si>
    <t>Aire</t>
  </si>
  <si>
    <t>Chelmsford / Adolescent Cf</t>
  </si>
  <si>
    <t>Woodbourne / Mulberry Ward - Adol</t>
  </si>
  <si>
    <t>Hayes Grove / Adult E D U Acute</t>
  </si>
  <si>
    <t>Roehampton / Priory Court</t>
  </si>
  <si>
    <t>Altrincham / Adolescent Ward</t>
  </si>
  <si>
    <t>Preston / Bartle Unit</t>
  </si>
  <si>
    <t>North London / Birch Ward</t>
  </si>
  <si>
    <t>Cheadle Royal Hospital / Meadows</t>
  </si>
  <si>
    <t>Bristol / Banksy Ward</t>
  </si>
  <si>
    <t>Blandford / Ash Lodge</t>
  </si>
  <si>
    <t>Glasgow / Gl Coll</t>
  </si>
  <si>
    <t>Cheadle Royal Hospital / Russell House-Aspen</t>
  </si>
  <si>
    <t>Woodbourne / Oak Ward</t>
  </si>
  <si>
    <t>Chelmsford / Springfield</t>
  </si>
  <si>
    <t>Cotswold Spa</t>
  </si>
  <si>
    <t>Als Acorn</t>
  </si>
  <si>
    <t>Poplar</t>
  </si>
  <si>
    <t>Larkwood Ward</t>
  </si>
  <si>
    <t>Edward House</t>
  </si>
  <si>
    <t>Alpine</t>
  </si>
  <si>
    <t>Woodlea</t>
  </si>
  <si>
    <t>Morris</t>
  </si>
  <si>
    <t>Brookside</t>
  </si>
  <si>
    <t>Dju</t>
  </si>
  <si>
    <t>Kimmeridge Court 4 Dorset 2 Hants</t>
  </si>
  <si>
    <t>Perinatal In-Patient Mother's Ward</t>
  </si>
  <si>
    <t>Pebble Lodge</t>
  </si>
  <si>
    <t>Mount Ward 5</t>
  </si>
  <si>
    <t>Bluebell Service</t>
  </si>
  <si>
    <t>Ash Ward</t>
  </si>
  <si>
    <t>Al Cannock</t>
  </si>
  <si>
    <t>Hercules</t>
  </si>
  <si>
    <t>Wh Asst</t>
  </si>
  <si>
    <t>Simmons House</t>
  </si>
  <si>
    <t>Berry</t>
  </si>
  <si>
    <t>Darwin Centre</t>
  </si>
  <si>
    <t>Sec Catton Ward - Msu</t>
  </si>
  <si>
    <t>Nor Dragonfly Unit Gyw</t>
  </si>
  <si>
    <t>Sec Foxhall House Ward - Lsu</t>
  </si>
  <si>
    <t>Camhs O Highfield</t>
  </si>
  <si>
    <t>Forensic O Glyme</t>
  </si>
  <si>
    <t>Ed Cotswold House Oxford</t>
  </si>
  <si>
    <t>Ed Cotswold House Marlborough</t>
  </si>
  <si>
    <t>Forensic B Chaffron Ward</t>
  </si>
  <si>
    <t>Camhs Swindon Marlborough House</t>
  </si>
  <si>
    <t>Forensic B Woodlands</t>
  </si>
  <si>
    <t>The Burrows</t>
  </si>
  <si>
    <t>Wheatfield Unit</t>
  </si>
  <si>
    <t>The Sett</t>
  </si>
  <si>
    <t>Ash Villa</t>
  </si>
  <si>
    <t>Birchwood - Bracton</t>
  </si>
  <si>
    <t>Greenwood - Cb Memorial</t>
  </si>
  <si>
    <t>Ashfield</t>
  </si>
  <si>
    <t>Aquarius</t>
  </si>
  <si>
    <t>Ifor Ellesmere Stafford</t>
  </si>
  <si>
    <t>Iss Brockington Stafford</t>
  </si>
  <si>
    <t>Ifor Willow Redwoods</t>
  </si>
  <si>
    <t>Iss Kinver Stafford</t>
  </si>
  <si>
    <t>Ifor Ashley Stafford</t>
  </si>
  <si>
    <t>Avesbury Ward</t>
  </si>
  <si>
    <t>Blue Nile House</t>
  </si>
  <si>
    <t>The Beacon Centre</t>
  </si>
  <si>
    <t>Phoenix Wing</t>
  </si>
  <si>
    <t>George Mackenzie House</t>
  </si>
  <si>
    <t>S3</t>
  </si>
  <si>
    <t>Prospect Place</t>
  </si>
  <si>
    <t>Tatton Ward</t>
  </si>
  <si>
    <t>Hope Unit</t>
  </si>
  <si>
    <t>Horizon Unit</t>
  </si>
  <si>
    <t>Phoenix - Herschel Prins</t>
  </si>
  <si>
    <t>Camhs Ward 3 - Inpatient Adolescent</t>
  </si>
  <si>
    <t>Coombe Wood</t>
  </si>
  <si>
    <t>Vincent Square - Eating Disorders</t>
  </si>
  <si>
    <t>Collingham Gardens</t>
  </si>
  <si>
    <t>Ns Snowsfields Adolescent Unit</t>
  </si>
  <si>
    <t>Brenin Ward</t>
  </si>
  <si>
    <t>Specialised Eating Disorders Ip Clifton</t>
  </si>
  <si>
    <t>Secure Low Wickham Ip Cromwell</t>
  </si>
  <si>
    <t>Camhs Riverside Unit</t>
  </si>
  <si>
    <t>Secure Medium Ip Bradley Brook</t>
  </si>
  <si>
    <t>Specialised Mother And Baby Ip Unit</t>
  </si>
  <si>
    <t>Amh Mother And Baby</t>
  </si>
  <si>
    <t>Leigh House W1 Gf</t>
  </si>
  <si>
    <t>Secure - Hill</t>
  </si>
  <si>
    <t>Secure - Ashford</t>
  </si>
  <si>
    <t>Secure - Beech</t>
  </si>
  <si>
    <t>Arnold</t>
  </si>
  <si>
    <t>Maplewood 2</t>
  </si>
  <si>
    <t>Allerton Ward</t>
  </si>
  <si>
    <t>Hawthorn</t>
  </si>
  <si>
    <t>Reed Lodge</t>
  </si>
  <si>
    <t>Bleasdale</t>
  </si>
  <si>
    <t>The Cove</t>
  </si>
  <si>
    <t>Ca Coborn Acute Ward</t>
  </si>
  <si>
    <t>Fx Bow Ward</t>
  </si>
  <si>
    <t>Ch Mother And Baby Ward</t>
  </si>
  <si>
    <t>Fx Butterfield Ward</t>
  </si>
  <si>
    <t>Thumbswood Ward</t>
  </si>
  <si>
    <t>Haldon</t>
  </si>
  <si>
    <t>Willow House</t>
  </si>
  <si>
    <t>Fir Ward</t>
  </si>
  <si>
    <t>Chalkhill</t>
  </si>
  <si>
    <t>Ward 31a</t>
  </si>
  <si>
    <t>Kdu Cheviot</t>
  </si>
  <si>
    <t>Fraser</t>
  </si>
  <si>
    <t>Saddlebridge Recovery Centre</t>
  </si>
  <si>
    <t>Alderley Unit</t>
  </si>
  <si>
    <t>Oaktrees</t>
  </si>
  <si>
    <t>Coral Ward - Ancora House</t>
  </si>
  <si>
    <t>Ryburn</t>
  </si>
  <si>
    <t>Appleton</t>
  </si>
  <si>
    <t>Ardenleigh - Adriatic</t>
  </si>
  <si>
    <t>Reaside - Avon</t>
  </si>
  <si>
    <t>Barberry - Chamomile</t>
  </si>
  <si>
    <t>Tamarind - Acacia</t>
  </si>
  <si>
    <t>Wentworth House</t>
  </si>
  <si>
    <t>Borrowdale Ward</t>
  </si>
  <si>
    <t>Gardener Unit</t>
  </si>
  <si>
    <t>Pegasus Ward</t>
  </si>
  <si>
    <t>John Denmark Unit</t>
  </si>
  <si>
    <t>Andersen Ward</t>
  </si>
  <si>
    <t>Allington</t>
  </si>
  <si>
    <t>Lwh</t>
  </si>
  <si>
    <t>Ward - Aspen Ward</t>
  </si>
  <si>
    <t>Ward - Eden Unit</t>
  </si>
  <si>
    <t>Baildon Ward</t>
  </si>
  <si>
    <t>Gerry Simon Unit Cedar Ward</t>
  </si>
  <si>
    <t>Nunn Unit</t>
  </si>
  <si>
    <t>Maple</t>
  </si>
  <si>
    <t>Browning</t>
  </si>
  <si>
    <t>Arbury Court / Cinnamon</t>
  </si>
  <si>
    <t>The Spinney / Hindsford</t>
  </si>
  <si>
    <t>Wellesley / Polden</t>
  </si>
  <si>
    <t>Chadwick Lodge / Berridale</t>
  </si>
  <si>
    <t>Thornford Park / Burghclere</t>
  </si>
  <si>
    <t>Farmfield / Hookwood</t>
  </si>
  <si>
    <t>The Farndon Unit / Bolero</t>
  </si>
  <si>
    <t>Kneesworth House / Ermine</t>
  </si>
  <si>
    <t>Stockton Hall / Dalby</t>
  </si>
  <si>
    <t>North London Clinic / Coleridge</t>
  </si>
  <si>
    <t>Suttons Manor / Westleigh Heights</t>
  </si>
  <si>
    <t>Kemple View / Elmhurst</t>
  </si>
  <si>
    <t>Priory Hospital East Midlands / Harris</t>
  </si>
  <si>
    <t>Llanarth Court / Howell</t>
  </si>
  <si>
    <t>Ty Catrin / Roath</t>
  </si>
  <si>
    <t>Oaktree Manor / Maple</t>
  </si>
  <si>
    <t>Lds / St John's House - Redgrave</t>
  </si>
  <si>
    <t>Lds / Burston House - Kestrel</t>
  </si>
  <si>
    <t>Mildmay Oaks / Winchfield</t>
  </si>
  <si>
    <t>Ocean - Acute</t>
  </si>
  <si>
    <t>Ayr Clinic / Low Green</t>
  </si>
  <si>
    <t>Woodbourne / Rowan Ward - Adol Hdu</t>
  </si>
  <si>
    <t>Roehampton / Rh Lower Court</t>
  </si>
  <si>
    <t>Southampton - Marchwood / Southampton Kingfisher</t>
  </si>
  <si>
    <t>North London / Oak Ward</t>
  </si>
  <si>
    <t>Cheadle Royal Hospital / Orchard</t>
  </si>
  <si>
    <t>Bristol / Brunel Ward</t>
  </si>
  <si>
    <t>Blandford / Oak Court</t>
  </si>
  <si>
    <t>North London / North London Lower Court</t>
  </si>
  <si>
    <t>Southampton - Marchwood / Southampton Skylark</t>
  </si>
  <si>
    <t>Glasgow / Gl Tiree</t>
  </si>
  <si>
    <t>Cheadle Royal Hospital / Russell House-Cedar</t>
  </si>
  <si>
    <t>Als Bracken</t>
  </si>
  <si>
    <t>Longview Ward</t>
  </si>
  <si>
    <t>The Rainbow Unit</t>
  </si>
  <si>
    <t>Newsam Ward 2 Womens Service</t>
  </si>
  <si>
    <t>Riverfields</t>
  </si>
  <si>
    <t>Al Coniston</t>
  </si>
  <si>
    <t>Margaret Oates Mother And Baby Unit Hw</t>
  </si>
  <si>
    <t>Wh Continu</t>
  </si>
  <si>
    <t>Brent</t>
  </si>
  <si>
    <t>Whitlingham Ward</t>
  </si>
  <si>
    <t>Sec Drayton Ward - Msu</t>
  </si>
  <si>
    <t>Camhs O Highfield High Dependency</t>
  </si>
  <si>
    <t>Forensic O Kennet</t>
  </si>
  <si>
    <t>Forensic B Watling</t>
  </si>
  <si>
    <t>Burgess - Bracton</t>
  </si>
  <si>
    <t>Heathlands</t>
  </si>
  <si>
    <t>Ifor Yew Redwoods</t>
  </si>
  <si>
    <t>Ifor Newport Stafford</t>
  </si>
  <si>
    <t>Cardamom Ward</t>
  </si>
  <si>
    <t>The Beacon Centre Enhanced</t>
  </si>
  <si>
    <t>Chesterton Unit</t>
  </si>
  <si>
    <t>Brook Contracting</t>
  </si>
  <si>
    <t>Derwent Unit</t>
  </si>
  <si>
    <t>Ebbw Ward</t>
  </si>
  <si>
    <t>Secure Low Wickham Ip Fairfax</t>
  </si>
  <si>
    <t>Secure Medium Ip Cary</t>
  </si>
  <si>
    <t>Leigh House W2 Ff</t>
  </si>
  <si>
    <t>Secure - Lyndhurst</t>
  </si>
  <si>
    <t>Secure - Moss</t>
  </si>
  <si>
    <t>Secure - Cedar</t>
  </si>
  <si>
    <t>Maplewood 3</t>
  </si>
  <si>
    <t>Childwall Ward</t>
  </si>
  <si>
    <t>Ivy</t>
  </si>
  <si>
    <t>Calder</t>
  </si>
  <si>
    <t>Ca Coborn Picu</t>
  </si>
  <si>
    <t>Fx Broadgate Ward</t>
  </si>
  <si>
    <t>Fx Clissold Ward</t>
  </si>
  <si>
    <t>Hazel Ward</t>
  </si>
  <si>
    <t>Elm Ward</t>
  </si>
  <si>
    <t>Kdu Lindisfarne</t>
  </si>
  <si>
    <t>Redburn</t>
  </si>
  <si>
    <t>Ashby</t>
  </si>
  <si>
    <t>Indigo Ward - Ancora House</t>
  </si>
  <si>
    <t>Sandal</t>
  </si>
  <si>
    <t>Ardenleigh - Atlantic</t>
  </si>
  <si>
    <t>Reaside - Blythe</t>
  </si>
  <si>
    <t>Barberry - Cilantro</t>
  </si>
  <si>
    <t>Tamarind - Cedar</t>
  </si>
  <si>
    <t>Buttermere Ward</t>
  </si>
  <si>
    <t>Phoenix Ward</t>
  </si>
  <si>
    <t>Ward - Jade Adolescent</t>
  </si>
  <si>
    <t>Ilkley Ward</t>
  </si>
  <si>
    <t>Rehab</t>
  </si>
  <si>
    <t>Gerry Simon Unit Sycamore Ward</t>
  </si>
  <si>
    <t>Hardy</t>
  </si>
  <si>
    <t>Arbury Court / Delamere</t>
  </si>
  <si>
    <t>The Spinney / Lever</t>
  </si>
  <si>
    <t>Wellesley / Quantock</t>
  </si>
  <si>
    <t>Chadwick Lodge / Calder</t>
  </si>
  <si>
    <t>Thornford Park / Chieveley</t>
  </si>
  <si>
    <t>Farmfield / Newdigate Ward 1</t>
  </si>
  <si>
    <t>The Farndon Unit / Cortland</t>
  </si>
  <si>
    <t>Kneesworth House / Icknield</t>
  </si>
  <si>
    <t>Stockton Hall / Farndale</t>
  </si>
  <si>
    <t>North London Clinic / Keats</t>
  </si>
  <si>
    <t>Kemple View / Kenton</t>
  </si>
  <si>
    <t>Calverton Hill / Rufford</t>
  </si>
  <si>
    <t>Llanarth Court / Iddon</t>
  </si>
  <si>
    <t>Ty Catrin / Sophia</t>
  </si>
  <si>
    <t>Oaktree Manor / Pine</t>
  </si>
  <si>
    <t>Lds / St John's House - Walsham</t>
  </si>
  <si>
    <t>Lds / Burston House - Rectory</t>
  </si>
  <si>
    <t>Cheadle Royal Hospital / Woodlands</t>
  </si>
  <si>
    <t>Bristol / Lotus Ward</t>
  </si>
  <si>
    <t>Wedgwood</t>
  </si>
  <si>
    <t>Folkestone Els</t>
  </si>
  <si>
    <t>Als Brook</t>
  </si>
  <si>
    <t>Causeway</t>
  </si>
  <si>
    <t>Westerdale</t>
  </si>
  <si>
    <t>Al Foxton</t>
  </si>
  <si>
    <t>Pegasus</t>
  </si>
  <si>
    <t>Wh Icu</t>
  </si>
  <si>
    <t>Falcon</t>
  </si>
  <si>
    <t>Forensic O Kestrel Ward</t>
  </si>
  <si>
    <t>Crofton - Bracton</t>
  </si>
  <si>
    <t>Irwin</t>
  </si>
  <si>
    <t>Bluebell Old Church</t>
  </si>
  <si>
    <t>Ifor Norton Stafford</t>
  </si>
  <si>
    <t>Derwent Ward Formerly Devon Ward</t>
  </si>
  <si>
    <t>Marlowe Unit</t>
  </si>
  <si>
    <t>Chaffinch Contracting</t>
  </si>
  <si>
    <t>Secure Low Wickham Ip Hopton</t>
  </si>
  <si>
    <t>Secure Medium Ip Kennet</t>
  </si>
  <si>
    <t>Leigh House W3 Ff</t>
  </si>
  <si>
    <t>Secure - Malcolm Faulk</t>
  </si>
  <si>
    <t>Secure - Stewart</t>
  </si>
  <si>
    <t>Secure - Oak</t>
  </si>
  <si>
    <t>Carlyle</t>
  </si>
  <si>
    <t>Maplewood Coniston</t>
  </si>
  <si>
    <t>Dutton</t>
  </si>
  <si>
    <t>Ca Galaxy Ward</t>
  </si>
  <si>
    <t>Fx Clerkenwell Ward</t>
  </si>
  <si>
    <t>Fx Hoxton Active Ward</t>
  </si>
  <si>
    <t>Chichester House</t>
  </si>
  <si>
    <t>Pine Ward</t>
  </si>
  <si>
    <t>Oak Ward</t>
  </si>
  <si>
    <t>Kdu Wansbeck</t>
  </si>
  <si>
    <t>Redburn Picu</t>
  </si>
  <si>
    <t>Thornhill</t>
  </si>
  <si>
    <t>Chippendale</t>
  </si>
  <si>
    <t>Ardenleigh - Citrine</t>
  </si>
  <si>
    <t>Reaside - Dove</t>
  </si>
  <si>
    <t>Barberry - Jasmine</t>
  </si>
  <si>
    <t>Tamarind - Hibiscus</t>
  </si>
  <si>
    <t>Coniston Ward</t>
  </si>
  <si>
    <t>Ward - Janet Shaw</t>
  </si>
  <si>
    <t>Thornton Ward</t>
  </si>
  <si>
    <t>Gerry Simon Unit Willow Ward</t>
  </si>
  <si>
    <t>Arbury Court / Heathfield</t>
  </si>
  <si>
    <t>The Spinney / Pennington</t>
  </si>
  <si>
    <t>Chadwick Lodge / Deveron</t>
  </si>
  <si>
    <t>Thornford Park / Headley</t>
  </si>
  <si>
    <t>Farmfield / Newdigate Ward 2</t>
  </si>
  <si>
    <t>The Farndon Unit / Darcy</t>
  </si>
  <si>
    <t>Kneesworth House / Orwell</t>
  </si>
  <si>
    <t>Stockton Hall / Fenton</t>
  </si>
  <si>
    <t>Kemple View / Wainwright</t>
  </si>
  <si>
    <t>Llanarth Court / Osbern</t>
  </si>
  <si>
    <t>Ty Catrin / Trelai</t>
  </si>
  <si>
    <t>Oaktree Manor / Redwood</t>
  </si>
  <si>
    <t>Lds / St John's House - Waveney</t>
  </si>
  <si>
    <t>Don</t>
  </si>
  <si>
    <t>Hayes Grove / Keston Ward</t>
  </si>
  <si>
    <t>Thames</t>
  </si>
  <si>
    <t>Als Fern</t>
  </si>
  <si>
    <t>Dune</t>
  </si>
  <si>
    <t>Newsam Ward 6</t>
  </si>
  <si>
    <t>Al Ridgeway</t>
  </si>
  <si>
    <t>Wh Rehabil</t>
  </si>
  <si>
    <t>Lea</t>
  </si>
  <si>
    <t>Forensic O Kingfisher Ward</t>
  </si>
  <si>
    <t>Danson - Bracton</t>
  </si>
  <si>
    <t>Ifor Radford</t>
  </si>
  <si>
    <t>Fennel Ward</t>
  </si>
  <si>
    <t>Tennyson Unit</t>
  </si>
  <si>
    <t>Edu - Inpt Ward Eating Disorders</t>
  </si>
  <si>
    <t>Ouse Unit</t>
  </si>
  <si>
    <t>Secure Medium Ip Ladden Brook</t>
  </si>
  <si>
    <t>Secure - Mary Graham</t>
  </si>
  <si>
    <t>Secure - Southfield Highcare</t>
  </si>
  <si>
    <t>Dickens</t>
  </si>
  <si>
    <t>Maplewood Grasmere</t>
  </si>
  <si>
    <t>Olive</t>
  </si>
  <si>
    <t>Elmridge</t>
  </si>
  <si>
    <t>Fx East India Ward</t>
  </si>
  <si>
    <t>Fx Loxford Ward</t>
  </si>
  <si>
    <t>Willow Ward</t>
  </si>
  <si>
    <t>Hepworth</t>
  </si>
  <si>
    <t>Ardenleigh - Coral</t>
  </si>
  <si>
    <t>Reaside - Kennet</t>
  </si>
  <si>
    <t>Tamarind - Laurel</t>
  </si>
  <si>
    <t>Delaney Ward</t>
  </si>
  <si>
    <t>Ward - Malvern Unit</t>
  </si>
  <si>
    <t>Arbury Court / Oakmere</t>
  </si>
  <si>
    <t>The Spinney / Rivington</t>
  </si>
  <si>
    <t>Chadwick Lodge / Eden</t>
  </si>
  <si>
    <t>Thornford Park / Hermitage</t>
  </si>
  <si>
    <t>Farmfield / Rusper</t>
  </si>
  <si>
    <t>The Farndon Unit / Ruby Frost</t>
  </si>
  <si>
    <t>Stockton Hall / Hambleton</t>
  </si>
  <si>
    <t>Llanarth Court / Teilo</t>
  </si>
  <si>
    <t>Ty Catrin / Victoria</t>
  </si>
  <si>
    <t>Oaktree Manor / Rowan</t>
  </si>
  <si>
    <t>Esk</t>
  </si>
  <si>
    <t>Als Maple</t>
  </si>
  <si>
    <t>Forest</t>
  </si>
  <si>
    <t>Al Rutland</t>
  </si>
  <si>
    <t>Thurland Ward</t>
  </si>
  <si>
    <t>Wh The Lodges</t>
  </si>
  <si>
    <t>Windrush</t>
  </si>
  <si>
    <t>Forensic O Lambourn House</t>
  </si>
  <si>
    <t>Heath - Cb Bracton</t>
  </si>
  <si>
    <t>Halswell</t>
  </si>
  <si>
    <t>Juniper</t>
  </si>
  <si>
    <t>Effra Contracting</t>
  </si>
  <si>
    <t>Secure Medium Ip Severn</t>
  </si>
  <si>
    <t>Secure - Meon Valley</t>
  </si>
  <si>
    <t>Secure - Willow Lodge</t>
  </si>
  <si>
    <t>Gibbon</t>
  </si>
  <si>
    <t>Maplewood Newton</t>
  </si>
  <si>
    <t>Fx Limehouse Ward Short Stay</t>
  </si>
  <si>
    <t>Fx Woodberry Ward</t>
  </si>
  <si>
    <t>Stephenson</t>
  </si>
  <si>
    <t>Ardenleigh - Pacific</t>
  </si>
  <si>
    <t>Reaside - Severn</t>
  </si>
  <si>
    <t>Tamarind - Lobelia</t>
  </si>
  <si>
    <t>Derwent Ward</t>
  </si>
  <si>
    <t>Ward - Snowdon Unit</t>
  </si>
  <si>
    <t>The Spinney / Shevington</t>
  </si>
  <si>
    <t>Chadwick Lodge / Jordan</t>
  </si>
  <si>
    <t>Thornford Park / Highclere</t>
  </si>
  <si>
    <t>Stockton Hall / Kirby</t>
  </si>
  <si>
    <t>Llanarth Court / Treowen</t>
  </si>
  <si>
    <t>Foss</t>
  </si>
  <si>
    <t>Fuji</t>
  </si>
  <si>
    <t>Al Tamar</t>
  </si>
  <si>
    <t>Trent Unit</t>
  </si>
  <si>
    <t>Forensic O Wenric</t>
  </si>
  <si>
    <t>Joydens - Bracton</t>
  </si>
  <si>
    <t>Mint Ward</t>
  </si>
  <si>
    <t>Secure Medium Ip Teign</t>
  </si>
  <si>
    <t>Maplewood Slaidburn</t>
  </si>
  <si>
    <t>Fairsnape</t>
  </si>
  <si>
    <t>Fx Ludgate Ward</t>
  </si>
  <si>
    <t>Priestley</t>
  </si>
  <si>
    <t>Ardenleigh - Tourmaline</t>
  </si>
  <si>
    <t>Reaside - Swift</t>
  </si>
  <si>
    <t>Tamarind - Myrtle</t>
  </si>
  <si>
    <t>Dovedale Ward</t>
  </si>
  <si>
    <t>Chadwick Lodge / Kenly</t>
  </si>
  <si>
    <t>Thornford Park / Kingsclere</t>
  </si>
  <si>
    <t>Stockton Hall / Kyme</t>
  </si>
  <si>
    <t>Als Meadow</t>
  </si>
  <si>
    <t>Lagoon</t>
  </si>
  <si>
    <t>Al Thornton</t>
  </si>
  <si>
    <t>Parklandadd</t>
  </si>
  <si>
    <t>Ld Forensic Evenlode</t>
  </si>
  <si>
    <t>Paprika Ward</t>
  </si>
  <si>
    <t>Norbury Contracting</t>
  </si>
  <si>
    <t>Ullswater House</t>
  </si>
  <si>
    <t>Secure Medium Ip Wellow</t>
  </si>
  <si>
    <t>Keats</t>
  </si>
  <si>
    <t>Fellside East</t>
  </si>
  <si>
    <t>Fx Morrison Ward</t>
  </si>
  <si>
    <t>Waterton</t>
  </si>
  <si>
    <t>Reaside - Trent</t>
  </si>
  <si>
    <t>Tamarind - Sycamore</t>
  </si>
  <si>
    <t>Eskdale Ward</t>
  </si>
  <si>
    <t>Chadwick Lodge / Lymington</t>
  </si>
  <si>
    <t>Thornford Park / Theale</t>
  </si>
  <si>
    <t>Hebble</t>
  </si>
  <si>
    <t>Als Sycamore</t>
  </si>
  <si>
    <t>Seacole Ocd/Bdd</t>
  </si>
  <si>
    <t>Sage Ward</t>
  </si>
  <si>
    <t>Ns Acorn Lodge Children's Unit</t>
  </si>
  <si>
    <t>Lawrence</t>
  </si>
  <si>
    <t>Woodview Ward 1</t>
  </si>
  <si>
    <t>Fellside West</t>
  </si>
  <si>
    <t>Fx Shoreditch Ld Ward</t>
  </si>
  <si>
    <t>Ferndale Ward</t>
  </si>
  <si>
    <t>Shaftesbury Msu Rehab Flat</t>
  </si>
  <si>
    <t>Ns Bethlem Adolescent Unit</t>
  </si>
  <si>
    <t>Newman</t>
  </si>
  <si>
    <t>Woodview Ward 2</t>
  </si>
  <si>
    <t>Forest Beck</t>
  </si>
  <si>
    <t>Fx Victoria Ward</t>
  </si>
  <si>
    <t>Hayeswater Ward</t>
  </si>
  <si>
    <t>Turner</t>
  </si>
  <si>
    <t>Severn Saffron Ward</t>
  </si>
  <si>
    <t>Ns Camhs Adolescent Picu</t>
  </si>
  <si>
    <t>Owen</t>
  </si>
  <si>
    <t>Woodview Ward 3</t>
  </si>
  <si>
    <t>Greenside</t>
  </si>
  <si>
    <t>Fx West Ferry Ward</t>
  </si>
  <si>
    <t>Isherwood Ward</t>
  </si>
  <si>
    <t>Wisteria Ed Inpatient Camhs</t>
  </si>
  <si>
    <t>Tamarind</t>
  </si>
  <si>
    <t>Perinatal - Inpt Ward/Parenting Assessment</t>
  </si>
  <si>
    <t>Ruskin</t>
  </si>
  <si>
    <t>Keswick Ward</t>
  </si>
  <si>
    <t>Spring Contracting</t>
  </si>
  <si>
    <t>Langden</t>
  </si>
  <si>
    <t>Loweswater Ward</t>
  </si>
  <si>
    <t>Wizard House</t>
  </si>
  <si>
    <t>Thames Contracting</t>
  </si>
  <si>
    <t>Mallowdale</t>
  </si>
  <si>
    <t>Newlands Ward</t>
  </si>
  <si>
    <t>Marshaw</t>
  </si>
  <si>
    <t>Rydal Ward</t>
  </si>
  <si>
    <t>Whinfell</t>
  </si>
  <si>
    <t>Silverdale Ward</t>
  </si>
  <si>
    <t>Mmh Church</t>
  </si>
  <si>
    <t>Ullswater Ward</t>
  </si>
  <si>
    <t>Mmh Fenwick</t>
  </si>
  <si>
    <t>Carlton Court</t>
  </si>
  <si>
    <t>Community Outreach</t>
  </si>
  <si>
    <t>PICU</t>
  </si>
  <si>
    <t>ASD assessment</t>
  </si>
  <si>
    <t>ASD treatment</t>
  </si>
  <si>
    <t>Outpatient - Environmental Controls</t>
  </si>
  <si>
    <t>Outpatient Follow Up</t>
  </si>
  <si>
    <t>NCBPS05E/OP_ENVIRONMENTAL</t>
  </si>
  <si>
    <t/>
  </si>
  <si>
    <t>NCBPSYYY</t>
  </si>
  <si>
    <t>NCBPSYYY/SMHEPOC</t>
  </si>
  <si>
    <t>NCBPSXXX/SMHOTHER</t>
  </si>
  <si>
    <t>SPECIALISED MENTAL HEALTH SERVICES EXCEPTIONAL PACKAGES OF CARE</t>
  </si>
  <si>
    <t>NONE (SPECIALISED SERVICE BUT NOT ATTRIBUTABLE)</t>
  </si>
  <si>
    <t>Provider Bed Capacity &amp; Cost</t>
  </si>
  <si>
    <t>Provider Bed Cost</t>
  </si>
  <si>
    <t>Line Ref Number</t>
  </si>
  <si>
    <t>Contract Status</t>
  </si>
  <si>
    <t>NCM 1</t>
  </si>
  <si>
    <t>NCM 2</t>
  </si>
  <si>
    <t>NCM 3</t>
  </si>
  <si>
    <t>NCM 4</t>
  </si>
  <si>
    <t>NCM 5</t>
  </si>
  <si>
    <t>NCM 6</t>
  </si>
  <si>
    <t>NCM 7</t>
  </si>
  <si>
    <t>NCM 8</t>
  </si>
  <si>
    <t>NCM 9</t>
  </si>
  <si>
    <t>NCM 10</t>
  </si>
  <si>
    <t>NCM 11</t>
  </si>
  <si>
    <t>NCM 12</t>
  </si>
  <si>
    <t>NCM 13</t>
  </si>
  <si>
    <t>NCM 14</t>
  </si>
  <si>
    <t>NCM 15</t>
  </si>
  <si>
    <t>Reinvestment £</t>
  </si>
  <si>
    <t>TOTAL  £</t>
  </si>
  <si>
    <t>Commissioning Direct/ NCM Ref</t>
  </si>
  <si>
    <t>Direct</t>
  </si>
  <si>
    <t>Staffing Ratio</t>
  </si>
  <si>
    <t>Monthly Data Submission</t>
  </si>
  <si>
    <t>Occupancy &gt; 85%</t>
  </si>
  <si>
    <t>RAG</t>
  </si>
  <si>
    <t>Compliance</t>
  </si>
  <si>
    <t>T&amp;C table - example</t>
  </si>
  <si>
    <t>NCM 16</t>
  </si>
  <si>
    <t>NCM 17</t>
  </si>
  <si>
    <t>NCM 18</t>
  </si>
  <si>
    <t>NCM 19</t>
  </si>
  <si>
    <t>Non-Recurrent Value £</t>
  </si>
  <si>
    <t>CQUIN Percentage (%)</t>
  </si>
  <si>
    <t>CQUIN Financial Value £</t>
  </si>
  <si>
    <t>2 - North West London (CAMHS)</t>
  </si>
  <si>
    <t>3 - South London Partnership (Adults)</t>
  </si>
  <si>
    <t>4 - West Midlands (Adults)</t>
  </si>
  <si>
    <t>5 - Thames Valley and Wessex (Adults)</t>
  </si>
  <si>
    <t>6 - South West (Adults)</t>
  </si>
  <si>
    <t>7 - NTW (CAMHS)</t>
  </si>
  <si>
    <t>10 - South London Partnership (CAMHS)</t>
  </si>
  <si>
    <t>16 - North East and Cumbria (Adults)</t>
  </si>
  <si>
    <t>11 - Herts (CAMHS)</t>
  </si>
  <si>
    <t>12 - West Yorkshire (Adults ED)</t>
  </si>
  <si>
    <t>9 - West Yorkshire (CAMHS)</t>
  </si>
  <si>
    <t>15 - North London (Adults)</t>
  </si>
  <si>
    <t>17 - Kent, Surrey, Sussex (Adults)</t>
  </si>
  <si>
    <t>13 - Thames Valley and Wessex (Adults ED)</t>
  </si>
  <si>
    <t>14 - Cheshire and Merseyside (Adults)</t>
  </si>
  <si>
    <t>18 - Oxford and Thames Valley (CAMHS)</t>
  </si>
  <si>
    <t>19 - South West (CAMHS)</t>
  </si>
  <si>
    <t>20 - Wessex (CAMHS)</t>
  </si>
  <si>
    <t>Ward Code</t>
  </si>
  <si>
    <t>TIER 4 CAMHS (CHILDRENS SERVICES)</t>
  </si>
  <si>
    <t>C07/S/b</t>
  </si>
  <si>
    <r>
      <rPr>
        <b/>
        <sz val="11"/>
        <color theme="1"/>
        <rFont val="Calibri"/>
        <family val="2"/>
      </rPr>
      <t>Mandatory</t>
    </r>
    <r>
      <rPr>
        <sz val="11"/>
        <color theme="1"/>
        <rFont val="Calibri"/>
        <family val="2"/>
      </rPr>
      <t xml:space="preserve"> - These data items MUST be reported. Failure to submit these items will result in the possible rejection of the record during local and national analyses.
</t>
    </r>
    <r>
      <rPr>
        <b/>
        <sz val="11"/>
        <color theme="1"/>
        <rFont val="Calibri"/>
        <family val="2"/>
      </rPr>
      <t xml:space="preserve">Required - </t>
    </r>
    <r>
      <rPr>
        <sz val="11"/>
        <color theme="1"/>
        <rFont val="Calibri"/>
        <family val="2"/>
      </rPr>
      <t>These data items SHOULD be reported where they apply.  Failure to submit these items will not result in the rejection of the record but may affect national and local analysis. (Please note that the purpose of the data set is not to change contractual practice.)</t>
    </r>
    <r>
      <rPr>
        <b/>
        <sz val="11"/>
        <color theme="1"/>
        <rFont val="Calibri"/>
        <family val="2"/>
      </rPr>
      <t xml:space="preserve">
Optional</t>
    </r>
    <r>
      <rPr>
        <sz val="11"/>
        <color theme="1"/>
        <rFont val="Calibri"/>
        <family val="2"/>
      </rPr>
      <t xml:space="preserve"> - These data items MAY be submitted on an optional basis at the submitter’s discretion.</t>
    </r>
  </si>
  <si>
    <t>Mandatory, Required and Optional Dataset Field Definitions:</t>
  </si>
  <si>
    <t>Ward Code:</t>
  </si>
  <si>
    <t>Insert name of the ward code that corresponds with the same ward code submitted within the MHSDS and the ACM.  This should correspond to a reporting format of max an12 and in alignment with the national NHS data dictionary definition. https://www.datadictionary.nhs.uk/data_dictionary/data_field_notes/w/war/ward_code_de.asp?shownav=1</t>
  </si>
  <si>
    <t>Schedule 2 - Part B Indicative Activity Plan</t>
  </si>
  <si>
    <t>2022-23</t>
  </si>
  <si>
    <t>2023-24</t>
  </si>
  <si>
    <t>2024-25</t>
  </si>
  <si>
    <t>Enter NCM contract status where appropriate or leave blank for non NCM providers.</t>
  </si>
  <si>
    <t>Gross commissioned average OBD cost</t>
  </si>
  <si>
    <t>Measure</t>
  </si>
  <si>
    <t>CONTACT</t>
  </si>
  <si>
    <t>OBD</t>
  </si>
  <si>
    <t>NCBPS42D</t>
  </si>
  <si>
    <t>GENDER DYSPHORIA - NON-SURGICAL SERVICES</t>
  </si>
  <si>
    <t>NCBPS42D/PREASSESS</t>
  </si>
  <si>
    <t>Pre - Assessment</t>
  </si>
  <si>
    <t>NCBPS42D/OPFA</t>
  </si>
  <si>
    <t>NCBPS42D/OPFUP</t>
  </si>
  <si>
    <t>NCBPS42D/OPFUP_PO</t>
  </si>
  <si>
    <t>NCBPS42D/OPFUP_SO</t>
  </si>
  <si>
    <t>NCBPS23K/YPHTT</t>
  </si>
  <si>
    <t>Young Person Home Treatment Team</t>
  </si>
  <si>
    <t>NCBPS24E</t>
  </si>
  <si>
    <t>NCBPS24E/ASSESS_CHILD_MI</t>
  </si>
  <si>
    <t>NCBPS24E/DCRE_CHILD_MI</t>
  </si>
  <si>
    <t>NCBPS24E/IP_CHILD</t>
  </si>
  <si>
    <t>NCBPS24E/OUTREACH_CHILD_MI</t>
  </si>
  <si>
    <t>SouthEast</t>
  </si>
  <si>
    <t>West London NHS Trust</t>
  </si>
  <si>
    <t>St George's Healthcare Group</t>
  </si>
  <si>
    <t>R0A</t>
  </si>
  <si>
    <t>8WH14</t>
  </si>
  <si>
    <t>NQ4</t>
  </si>
  <si>
    <t>Contracting Region</t>
  </si>
  <si>
    <t>Reinvestment? (Yes - Agreed / Yes - To Be Confirmed / No)</t>
  </si>
  <si>
    <t>Reinvestment Type</t>
  </si>
  <si>
    <t>Community</t>
  </si>
  <si>
    <t>Acute Care (non-MH)</t>
  </si>
  <si>
    <t>Acute Care (MH)</t>
  </si>
  <si>
    <t>Midlands</t>
  </si>
  <si>
    <t>North East and Yorkshire</t>
  </si>
  <si>
    <t>NorthEastandYorkshire</t>
  </si>
  <si>
    <t>Collaborative Lead</t>
  </si>
  <si>
    <t>Collaborative Partner</t>
  </si>
  <si>
    <t>Contract Status within Provider Collaborative (ie lead, partner or sub contractor), Leave blank if not Provider Collaborative</t>
  </si>
  <si>
    <t>Provider Collaborative</t>
  </si>
  <si>
    <t>21 - South London Partnership (Adults ED)</t>
  </si>
  <si>
    <t>22 - North Central and East London (CAMHS)</t>
  </si>
  <si>
    <t>23 - North London (Adults ED)</t>
  </si>
  <si>
    <t>24 - Kent, Surrey, Sussex (Adults ED)</t>
  </si>
  <si>
    <t>25 - Dorset, Hampshire, Isle of Wight (Adults ED)</t>
  </si>
  <si>
    <t>26 - South West (Adults ED)</t>
  </si>
  <si>
    <t>27 - West Midlands (CAMHS)</t>
  </si>
  <si>
    <t>28 - West Midlands (Adults ED)</t>
  </si>
  <si>
    <t>29 - East Midlands (Adults)</t>
  </si>
  <si>
    <t>30 - East Midlands (CAMHS)</t>
  </si>
  <si>
    <t>31 - East Midlands (Adults ED)</t>
  </si>
  <si>
    <t>32 - East of England (Adults)</t>
  </si>
  <si>
    <t>33 - East of England (Adults ED)</t>
  </si>
  <si>
    <t>34 - West Yorkshire (Adults)</t>
  </si>
  <si>
    <t>35 - South Yorkshire (Adults)</t>
  </si>
  <si>
    <t>36 - South Yorkshire (CAMHS)</t>
  </si>
  <si>
    <t>37 - South Yorkshire (Adults ED)</t>
  </si>
  <si>
    <t>38 - Humber (Adults)</t>
  </si>
  <si>
    <t>39 - Humber (CAMHS)</t>
  </si>
  <si>
    <t>40 - Humber (Adults ED)</t>
  </si>
  <si>
    <t>41 - NTW (Adults ED)</t>
  </si>
  <si>
    <t>42 - Cheshire and Merseyside (CAMHS)</t>
  </si>
  <si>
    <t>43 - Greater Manchester (Adults)</t>
  </si>
  <si>
    <t>44 - Greater Manchester (CAMHS)</t>
  </si>
  <si>
    <t>45 - Lancashire and South Cumbria (Adults)</t>
  </si>
  <si>
    <t>46 - Lancashire and South Cumbria (CAMHS)</t>
  </si>
  <si>
    <t>47 - North West (Adults ED)</t>
  </si>
  <si>
    <t>Reinvestment?</t>
  </si>
  <si>
    <t>Yes - Agreed</t>
  </si>
  <si>
    <t>Yes - To Be Confirmed</t>
  </si>
  <si>
    <t>Reinvestment Type?</t>
  </si>
  <si>
    <t>Specialist MH</t>
  </si>
  <si>
    <t>Newmarket House Healthcare Ltd</t>
  </si>
  <si>
    <t>South Kensington &amp; Chelsea Mental Health Centre</t>
  </si>
  <si>
    <t>RV332</t>
  </si>
  <si>
    <t>Kingswood Centre – Crystal House</t>
  </si>
  <si>
    <t>RV3E5</t>
  </si>
  <si>
    <t>R0A1U</t>
  </si>
  <si>
    <t>Sowenna Unit</t>
  </si>
  <si>
    <t>RJ80G</t>
  </si>
  <si>
    <t>Cygnet Clifton</t>
  </si>
  <si>
    <t>NMJ71</t>
  </si>
  <si>
    <t>Cygnet Maidstone</t>
  </si>
  <si>
    <t>NMJ26</t>
  </si>
  <si>
    <t>Rosewood Mother &amp; Baby</t>
  </si>
  <si>
    <t>RXY0A</t>
  </si>
  <si>
    <t xml:space="preserve">The Cove - CAMHS exc ED            </t>
  </si>
  <si>
    <t>Chorley and South Ribble Hospital</t>
  </si>
  <si>
    <t>RW5DA</t>
  </si>
  <si>
    <t xml:space="preserve">SCHOEN CLINIC YORK </t>
  </si>
  <si>
    <t>ATM02</t>
  </si>
  <si>
    <t>Priory Hospital Lincolnshire</t>
  </si>
  <si>
    <t>NMV73</t>
  </si>
  <si>
    <t>NTN0I</t>
  </si>
  <si>
    <t>Priory Hospital Southampton</t>
  </si>
  <si>
    <t>NTN0O</t>
  </si>
  <si>
    <t>Maudsley Hospital</t>
  </si>
  <si>
    <t>Medway Lodge</t>
  </si>
  <si>
    <t xml:space="preserve">Schoen Clinic York </t>
  </si>
  <si>
    <t>Cassel Hospital</t>
  </si>
  <si>
    <t>Local Secure Unit</t>
  </si>
  <si>
    <t>Thames Lodge</t>
  </si>
  <si>
    <t>The Orchard</t>
  </si>
  <si>
    <t>Mother &amp; Baby Unit</t>
  </si>
  <si>
    <t>West Lane Hospital</t>
  </si>
  <si>
    <t>Bowmere Hospital</t>
  </si>
  <si>
    <t>Rowan Unit</t>
  </si>
  <si>
    <t>Nh</t>
  </si>
  <si>
    <t>Garrow House</t>
  </si>
  <si>
    <t>Main</t>
  </si>
  <si>
    <t>Nest</t>
  </si>
  <si>
    <t>Rhodes Wood / Cheshunt</t>
  </si>
  <si>
    <t>Rhodes Wood / Mymwood Place</t>
  </si>
  <si>
    <t>Rhodes Wood / Shepherd</t>
  </si>
  <si>
    <t>Wellesley / Blackdown</t>
  </si>
  <si>
    <t>Wellesley / Selworthy</t>
  </si>
  <si>
    <t>Thornford Park / Donnington</t>
  </si>
  <si>
    <t>Thornford Park / Tadley</t>
  </si>
  <si>
    <t>Brighton  Hove / Brighton  Hove</t>
  </si>
  <si>
    <t>Potters Bar / Jasper</t>
  </si>
  <si>
    <t>Potters Bar / Opal</t>
  </si>
  <si>
    <t>All Saints Hospital / Appleton</t>
  </si>
  <si>
    <t>All Saints Hospital / Braidwood Beds</t>
  </si>
  <si>
    <t>All Saints Hospital / Braidwood Bedsits</t>
  </si>
  <si>
    <t>All Saints Hospital / Braidwood Flats</t>
  </si>
  <si>
    <t>St Mary's Hospital / Adams Ward</t>
  </si>
  <si>
    <t>St Mary's Hospital / Adams Ward Adu</t>
  </si>
  <si>
    <t>St Mary's Hospital / Dalston Ward</t>
  </si>
  <si>
    <t>Griffin</t>
  </si>
  <si>
    <t>Unicorn</t>
  </si>
  <si>
    <t>Ancaria</t>
  </si>
  <si>
    <t>Clifton</t>
  </si>
  <si>
    <t>Llanarth Court / Deri</t>
  </si>
  <si>
    <t>Priory Hospital Lincolnshire / Lancaster</t>
  </si>
  <si>
    <t>Priory Hospital Lincolnshire / Scampton</t>
  </si>
  <si>
    <t>Rharian Fields</t>
  </si>
  <si>
    <t>Riverdale Adolescent</t>
  </si>
  <si>
    <t>Riverdale Adult</t>
  </si>
  <si>
    <t>Ticehurst House / Keystone Ward</t>
  </si>
  <si>
    <t>Ticehurst House / Upper Court</t>
  </si>
  <si>
    <t>Hayes Grove / Adult Edu  Progression/Trans</t>
  </si>
  <si>
    <t>Roehampton / East Wing</t>
  </si>
  <si>
    <t>Bristol / Lotus</t>
  </si>
  <si>
    <t>Asd Harlestone Lower</t>
  </si>
  <si>
    <t>Asd Harlestone Upper</t>
  </si>
  <si>
    <t>Mmh Rose</t>
  </si>
  <si>
    <t>Mmh Moor Green</t>
  </si>
  <si>
    <t>Mmh Speedwell</t>
  </si>
  <si>
    <t>Wmh Hazelwell</t>
  </si>
  <si>
    <t>Wmh Hurst</t>
  </si>
  <si>
    <t>Emerald Lodge</t>
  </si>
  <si>
    <t>Ruby Lodge</t>
  </si>
  <si>
    <t>Sapphire Lodge</t>
  </si>
  <si>
    <t>Newsam Ward 2 Assess  Treat</t>
  </si>
  <si>
    <t>Mill Lodge Camhs  Inpatient</t>
  </si>
  <si>
    <t>Rh Ld Aintree</t>
  </si>
  <si>
    <t>Rh Ld Cheltenham</t>
  </si>
  <si>
    <t>Rh Ld Grampian</t>
  </si>
  <si>
    <t>Rh Ld Kempton</t>
  </si>
  <si>
    <t>Rh Ld Newmarket</t>
  </si>
  <si>
    <t>Rh Mh Adwick</t>
  </si>
  <si>
    <t>Rh Mh Alford</t>
  </si>
  <si>
    <t>Rh Mh Blake</t>
  </si>
  <si>
    <t>Rh Mh Bonnard</t>
  </si>
  <si>
    <t>Rh Mh Burne</t>
  </si>
  <si>
    <t>Rh Mh Cambridge</t>
  </si>
  <si>
    <t>Rh Mh Canterbury</t>
  </si>
  <si>
    <t>Rh Mh Erskine</t>
  </si>
  <si>
    <t>Rh Pd Brecon</t>
  </si>
  <si>
    <t>Rh Pd Cheviot</t>
  </si>
  <si>
    <t>Rh Pd Cotswold</t>
  </si>
  <si>
    <t>Rh Pd Eden</t>
  </si>
  <si>
    <t>Rh Pd Hambleton</t>
  </si>
  <si>
    <t>Rh Pd Malvern</t>
  </si>
  <si>
    <t>Rh Pd Quantock</t>
  </si>
  <si>
    <t>Rh Ws Coral</t>
  </si>
  <si>
    <t>Rh Ws Emerald</t>
  </si>
  <si>
    <t>Rh Ws Jade</t>
  </si>
  <si>
    <t>Rh Ws Ruby</t>
  </si>
  <si>
    <t>Rh Ws Topaz</t>
  </si>
  <si>
    <t>Cassel Inpatients</t>
  </si>
  <si>
    <t>Bourne</t>
  </si>
  <si>
    <t>Waterdown</t>
  </si>
  <si>
    <t>Kingfisher Mbu</t>
  </si>
  <si>
    <t>Blakeney Ward - Lsu</t>
  </si>
  <si>
    <t>Mildred Creak Unit</t>
  </si>
  <si>
    <t>Hazelwood -  Cb Memorial</t>
  </si>
  <si>
    <t>High Dependency Unit</t>
  </si>
  <si>
    <t>Eden House Formerly Seacole East Ward</t>
  </si>
  <si>
    <t>Moselle House</t>
  </si>
  <si>
    <t>Wl - Montpellier Unit</t>
  </si>
  <si>
    <t>Lavender Walk</t>
  </si>
  <si>
    <t>Crystal House</t>
  </si>
  <si>
    <t>Adru - Inpt Residential Anxiety Disorders Residen</t>
  </si>
  <si>
    <t>Lishman - Inpt Ward Neuropsychiatry  Brain Injur</t>
  </si>
  <si>
    <t>Ribblemere</t>
  </si>
  <si>
    <t>Fx Aldgate Ld Ward</t>
  </si>
  <si>
    <t>Fx Moorgate Ld Ward</t>
  </si>
  <si>
    <t>Forest House Inpatients</t>
  </si>
  <si>
    <t>Warren Court Ward 1</t>
  </si>
  <si>
    <t>Warren Court Ward 2</t>
  </si>
  <si>
    <t>Warren Court Ward 3</t>
  </si>
  <si>
    <t>Warren Court Ward 4</t>
  </si>
  <si>
    <t>Warren Court Ward 5</t>
  </si>
  <si>
    <t>Hathor Ward</t>
  </si>
  <si>
    <t>Mayflower Ward</t>
  </si>
  <si>
    <t>Vega Ward</t>
  </si>
  <si>
    <t>Beech Unit</t>
  </si>
  <si>
    <t>Mother And Baby Unit</t>
  </si>
  <si>
    <t>Sisrpbrambling</t>
  </si>
  <si>
    <t>Sisrpclover</t>
  </si>
  <si>
    <t>Sisrpeagleenhancedcare</t>
  </si>
  <si>
    <t>Sisrpharrier</t>
  </si>
  <si>
    <t>Sisrphawk</t>
  </si>
  <si>
    <t>Sisrpivy</t>
  </si>
  <si>
    <t>Sisrpjay</t>
  </si>
  <si>
    <t>Sisrpkestrelasd</t>
  </si>
  <si>
    <t>Sisrpkiteasd</t>
  </si>
  <si>
    <t>Sisrplark</t>
  </si>
  <si>
    <t>Sisrplinnet</t>
  </si>
  <si>
    <t>Sisrpmallard</t>
  </si>
  <si>
    <t>Sisrpmandarin</t>
  </si>
  <si>
    <t>Sisrpmerlin</t>
  </si>
  <si>
    <t>Sisrpnewtondale</t>
  </si>
  <si>
    <t>Sisrpnightingale</t>
  </si>
  <si>
    <t>Sisrpnorthdale-Hawthorn</t>
  </si>
  <si>
    <t>Sisrpnorthdale-Runswick</t>
  </si>
  <si>
    <t>Sisrpsandpiper</t>
  </si>
  <si>
    <t>Sisrpswift</t>
  </si>
  <si>
    <t>Sisrpthistlemedsec</t>
  </si>
  <si>
    <t>Newberrycentre</t>
  </si>
  <si>
    <t>Theevergreencentre</t>
  </si>
  <si>
    <t>Westwoodcentre</t>
  </si>
  <si>
    <t>Tweed - Forensic Ld Low Secure</t>
  </si>
  <si>
    <t>Tyne Mh Low Secure</t>
  </si>
  <si>
    <t>Closed Bede</t>
  </si>
  <si>
    <t>Maple Step Down Ward</t>
  </si>
  <si>
    <t>Kedleston Unit  Curzon Ward</t>
  </si>
  <si>
    <t>Kedleston Unit  Scarsdale Ward</t>
  </si>
  <si>
    <t>Perinatal Inpatient Ru</t>
  </si>
  <si>
    <t>Kingsley Ward</t>
  </si>
  <si>
    <t>Rosewood</t>
  </si>
  <si>
    <t>Contracting Information</t>
  </si>
  <si>
    <t>170085S</t>
  </si>
  <si>
    <t>E13/S(HSS)/e</t>
  </si>
  <si>
    <t>170022/S</t>
  </si>
  <si>
    <t>C08/S/a</t>
  </si>
  <si>
    <t>Pilot - Adult Specialised Secure Womens Blended Service</t>
  </si>
  <si>
    <t>Uplift for prices is included in the unit price</t>
  </si>
  <si>
    <t>Select from dropdown</t>
  </si>
  <si>
    <t>Choose Yes - Agreed, Yes - To Be Confirmed or No from drop down list</t>
  </si>
  <si>
    <t>This Price and Activity specification should be used for ALL Specialised Mental Health contracted plans where a contract exists (including arrangements between Lead Providers and Partners/Sub-contractors).</t>
  </si>
  <si>
    <t>Provider Collaborative Name if applicable, (Leave blank if not)</t>
  </si>
  <si>
    <t>Insert Collaborative name if applicable</t>
  </si>
  <si>
    <t>Ellern Mede Barnet</t>
  </si>
  <si>
    <t>Ellern Mede Moorgate</t>
  </si>
  <si>
    <t>DN702</t>
  </si>
  <si>
    <t>DN704</t>
  </si>
  <si>
    <t>DN703</t>
  </si>
  <si>
    <t>Ellern Mede Ridgeway</t>
  </si>
  <si>
    <t>DN7</t>
  </si>
  <si>
    <t>Ellern Mede</t>
  </si>
  <si>
    <t>Sub-Contractor</t>
  </si>
  <si>
    <t>Insert name of ward.  Where a name of a ward does not exist within the drop down list, please update this manually. This should reflect a ward name consistent with actual dataset submissions.</t>
  </si>
  <si>
    <t>Priory Hospital East Midlands</t>
  </si>
  <si>
    <t>Priory Hospital Burgess Hill</t>
  </si>
  <si>
    <t>Priory Hospital Altrincham</t>
  </si>
  <si>
    <t>Priory Hospital Cheadle Royal</t>
  </si>
  <si>
    <t>Priory Hospital Chelmsford</t>
  </si>
  <si>
    <t>Priory Hospital Roehampton</t>
  </si>
  <si>
    <t>Priory Hospital Ticehurst House</t>
  </si>
  <si>
    <t>Priory Hospital Woodbourne (Birmingham)</t>
  </si>
  <si>
    <t>Medium Secure Female WEMS</t>
  </si>
  <si>
    <t>20.1 - Kent &amp; Sussex (CAMHS)</t>
  </si>
  <si>
    <t>48 - Surrey (CAMHS)</t>
  </si>
  <si>
    <t>48 - South East (CAMHS)</t>
  </si>
  <si>
    <t>Host on Behalf Of: 17 - Kent, Surrey, Sussex (Adults)</t>
  </si>
  <si>
    <t>Host on Behalf Of: 38 - Humber (Adults)</t>
  </si>
  <si>
    <t>Host on Behalf Of: 4 - West Midlands (Adults)</t>
  </si>
  <si>
    <t>Host on Behalf Of: 43 - Greater Manchester (Adults)</t>
  </si>
  <si>
    <t>Host on Behalf Of: 5 - Thames Valley and Wessex (Adults)</t>
  </si>
  <si>
    <t>Host on Behalf Of: 15 - North London (Adults)</t>
  </si>
  <si>
    <t>Host on Behalf Of: 6 - South West (Adults)</t>
  </si>
  <si>
    <t>Host on Behalf Of: 34 - West Yorkshire (Adults)</t>
  </si>
  <si>
    <t>Host on Behalf Of: 29 - East Midlands (Adults)</t>
  </si>
  <si>
    <t>Host on Behalf Of: 3 - South London Partnership (Adults)</t>
  </si>
  <si>
    <t>Host on Behalf Of: 45 - Lancashire and South Cumbria (Adults)</t>
  </si>
  <si>
    <t>Host on Behalf Of: 14 - Cheshire and Merseyside (Adults)</t>
  </si>
  <si>
    <t>Host on Behalf Of: 16 - North East and Cumbria (Adults)</t>
  </si>
  <si>
    <t>Host on Behalf Of: 32 - East of England (Adults)</t>
  </si>
  <si>
    <t>Host on Behalf Of: 35 - South Yorkshire (Adults)</t>
  </si>
  <si>
    <t>Host on Behalf Of: 11 - Herts (CAMHS)</t>
  </si>
  <si>
    <t>Host on Behalf Of: 18 - Oxford and Thames Valley (CAMHS)</t>
  </si>
  <si>
    <t>Host on Behalf Of: 2 - North West London (CAMHS)</t>
  </si>
  <si>
    <t>Host on Behalf Of: 20 - Wessex (CAMHS)</t>
  </si>
  <si>
    <t>Host on Behalf Of: 20.1 - Kent &amp; Sussex (CAMHS)</t>
  </si>
  <si>
    <t>Host on Behalf Of: 22 - North Central and East London (CAMHS)</t>
  </si>
  <si>
    <t>Host on Behalf Of: 10 - South London Partnership (CAMHS)</t>
  </si>
  <si>
    <t>Host on Behalf Of: 30 - East Midlands (CAMHS)</t>
  </si>
  <si>
    <t>Host on Behalf Of: 19 - South West (CAMHS)</t>
  </si>
  <si>
    <t>Host on Behalf Of: 27 - West Midlands (CAMHS)</t>
  </si>
  <si>
    <t>Host on Behalf Of: 28 - West Midlands (Adults ED)</t>
  </si>
  <si>
    <t>Host on Behalf Of: 31 - East Midlands (Adults ED)</t>
  </si>
  <si>
    <t>Host on Behalf Of: 33 - East of England (Adults ED)</t>
  </si>
  <si>
    <t>Host on Behalf Of: 42 - Cheshire and Merseyside (CAMHS)</t>
  </si>
  <si>
    <t>Host on Behalf Of: 7 - NTW (CAMHS)</t>
  </si>
  <si>
    <t>Host on Behalf Of: 9 - West Yorkshire (CAMHS)</t>
  </si>
  <si>
    <t>Host on Behalf Of: 36 - South Yorkshire (CAMHS)</t>
  </si>
  <si>
    <t>Host on Behalf Of: 13 - Thames Valley and Wessex (Adults ED)</t>
  </si>
  <si>
    <t>Host on Behalf Of: 23 - North London (Adults ED)</t>
  </si>
  <si>
    <t>Host on Behalf Of: 24 - Kent, Surrey, Sussex (Adults ED)</t>
  </si>
  <si>
    <t>Host on Behalf Of: 25 - Dorset, Hampshire, Isle of Wight (Adults ED)</t>
  </si>
  <si>
    <t>Host on Behalf Of: 26 - South West (Adults ED)</t>
  </si>
  <si>
    <t>Host on Behalf Of: 47 - North West (Adults ED)</t>
  </si>
  <si>
    <t>Host on Behalf Of: 21 - South London Partnership (Adults ED)</t>
  </si>
  <si>
    <t>Host on Behalf Of: 46 - Lancashire and South Cumbria (CAMHS)</t>
  </si>
  <si>
    <t>Host on Behalf Of: 39 - Humber (CAMHS)</t>
  </si>
  <si>
    <t>Host on Behalf Of: 44 - Greater Manchester (CAMHS)</t>
  </si>
  <si>
    <t>Host on Behalf Of: 12 - West Yorkshire (Adults ED)</t>
  </si>
  <si>
    <t>Host on Behalf Of: 40 - Humber (Adults ED)</t>
  </si>
  <si>
    <t>Host on Behalf Of: 41 - NTW (Adults ED)</t>
  </si>
  <si>
    <t>Host on Behalf Of: 37 - South Yorkshire (Adults ED)</t>
  </si>
  <si>
    <t>Version last updated: 24/02/2020</t>
  </si>
  <si>
    <t xml:space="preserve">Region </t>
  </si>
  <si>
    <t>Provider Collaborative footprint/lot name &amp; service line</t>
  </si>
  <si>
    <t>REF ONLY</t>
  </si>
  <si>
    <t>Region</t>
  </si>
  <si>
    <t>Footprint/lot name</t>
  </si>
  <si>
    <t>Service line</t>
  </si>
  <si>
    <t>Collaborative name</t>
  </si>
  <si>
    <t>Lead provider</t>
  </si>
  <si>
    <t xml:space="preserve">Track Decision </t>
  </si>
  <si>
    <t>Anticipated go live date</t>
  </si>
  <si>
    <t xml:space="preserve">LDA inclusion </t>
  </si>
  <si>
    <t>NCM pilot site?</t>
  </si>
  <si>
    <t xml:space="preserve">STP of lead provider </t>
  </si>
  <si>
    <t>TCP</t>
  </si>
  <si>
    <t>South London</t>
  </si>
  <si>
    <t>Adult secure</t>
  </si>
  <si>
    <t>South London Partnership</t>
  </si>
  <si>
    <t>Oxleas NHS FT</t>
  </si>
  <si>
    <t>Oxleas NHS Foundation Trust, South London and Maudsley NHS Foundation Trust, and South West London and St George’s Mental Health NHS Trust.</t>
  </si>
  <si>
    <t>Fast track</t>
  </si>
  <si>
    <t xml:space="preserve">01/04/2020 - clinical and financial </t>
  </si>
  <si>
    <t>Y</t>
  </si>
  <si>
    <t xml:space="preserve">Our Healthier South East London STP </t>
  </si>
  <si>
    <t>North London</t>
  </si>
  <si>
    <t>North London Forensic Consortium</t>
  </si>
  <si>
    <t>Barnet, Enfield and Haringey Mental Health Trust</t>
  </si>
  <si>
    <t>Barnet, Enfield and Haringey Mental Health NHS Trust, West London Health Trust (WLHT), East London Foundation Trust (ELFT), Central North West London Foundation Trust (CNWL), North East London Foundation Trust (NELFT)</t>
  </si>
  <si>
    <t>North London Partners in Health and Care STP</t>
  </si>
  <si>
    <t>CAMHS</t>
  </si>
  <si>
    <t>South London &amp; Maudsley NHS FT</t>
  </si>
  <si>
    <t>South London &amp; Maudsley NHSFT, Oxleas NHS Foundation Trust,  South West London and St. George’s NHS Trust</t>
  </si>
  <si>
    <t>North West London</t>
  </si>
  <si>
    <t>West London Mental Health NHS Trust</t>
  </si>
  <si>
    <t>West London Mental Health NHS Trust, CNWL NHS FT, Priory Group</t>
  </si>
  <si>
    <t>North West London Health and Care Partnership STP</t>
  </si>
  <si>
    <t>North Central East London</t>
  </si>
  <si>
    <t>North Central and East London</t>
  </si>
  <si>
    <t>East London NHS FT</t>
  </si>
  <si>
    <t>East London NHS Foundation Trust, Barnet Enfield and Haringey Mental Health Trust, North East London NHS Foundation Trust, The Tavistock and Portman NHS Foundation Trust, Whittington Health NHS Trust</t>
  </si>
  <si>
    <t xml:space="preserve">East London Health &amp; Care Partnership STP     </t>
  </si>
  <si>
    <t>Adult eating disorders</t>
  </si>
  <si>
    <t>Central and North West London NHS FT</t>
  </si>
  <si>
    <t>Central and North West London NHS FT, Barnet, Enfield and Haringey Mental Health Trust</t>
  </si>
  <si>
    <t xml:space="preserve">01/04/2020  - clinical only </t>
  </si>
  <si>
    <t xml:space="preserve">North West London STP    </t>
  </si>
  <si>
    <t>South West London and St Georges</t>
  </si>
  <si>
    <t xml:space="preserve">South London &amp; Maudsley NHSFT, Oxleas NHS Foundation Trust, South West London St Georges Mental Health NHS Trust, </t>
  </si>
  <si>
    <t>South West London STP</t>
  </si>
  <si>
    <t>Reach Out</t>
  </si>
  <si>
    <t>Birmingham and Solihull NHS Mental Health FT</t>
  </si>
  <si>
    <t xml:space="preserve">Birmingham and Solihull Mental Health NHS Foundation Trust, Midlands Partnership NHS Foundation Trust, St Andrew’s Healthcare   </t>
  </si>
  <si>
    <t xml:space="preserve">Development Track </t>
  </si>
  <si>
    <t xml:space="preserve">01/10/2020 - clinical and financial </t>
  </si>
  <si>
    <t>Birmingham &amp; Solihull STP</t>
  </si>
  <si>
    <t xml:space="preserve">West Midlands CAMHS </t>
  </si>
  <si>
    <t>Birmingham Women’s and Children’s NHS FT</t>
  </si>
  <si>
    <t>Birmingham Women’s and Children’s NHSFT, Birmingham and Solihull Mental Health NHS Trust, NSCHFT, an independent tier 4 provider, A NHS provider representing NHS Tier 3 service providers</t>
  </si>
  <si>
    <t>Further development track</t>
  </si>
  <si>
    <t>Midlands Partnership NHS FT</t>
  </si>
  <si>
    <t>Midlands Partnership NHS FT, Birmingham and Solihull Mental Health NHS FT, Coventry and Warwickshire Partnership NHS Trust, North Staffordshire Combined Healthcare NHS Trust, Birmingham Women’s and Children’s NHS Foundation Trust, Dudley and Walsall Mental Health Partnership NHS Trust, Black Country Partnership NHS Foundation Trust, 2gether NHS Foundation Trust, Schoen Group, Huntercombe Group, Priory Healthcare, Worcestershire Health &amp; Care NHS Trust</t>
  </si>
  <si>
    <t>01/04/2020 [TBC]</t>
  </si>
  <si>
    <t xml:space="preserve">Staffordshire and Stoke on Trent STP </t>
  </si>
  <si>
    <t>IMPACT- East Midlands</t>
  </si>
  <si>
    <t>Nottinghamshire Healthcare NHS FT</t>
  </si>
  <si>
    <t>Nottinghamshire Healthcare NHS Foundation Trust, Cygnet Healthcare, Derbyshire Healthcare NHS FT, Elysium Healthcare Limited, Leicestershire Partnership NHS Trust, Lincolnshire Partnership NHS Trust, Northamptonshire Healthcare NHS FT, Priory Healthcare (Partnerships in care Limited), St Andrew’s Healthcare</t>
  </si>
  <si>
    <t xml:space="preserve">South Yorkshire and Bassetlaw STP        </t>
  </si>
  <si>
    <t>CAMHS - East Midlands</t>
  </si>
  <si>
    <t>Northamptonshire Healthcare NHS FT</t>
  </si>
  <si>
    <t>Northamptonshire Healthcare NHS Foundation Trust, Chesterfield Royal Hospital NHS FT, Derbyshire Healthcare NHS FT, Leicestershire Partnership NHS Trust, Lincolnshire Partnership NHS FT, Shoen Clinic UK, Nottinghamshire Healthcare NHS FT, Priory Healthcare Ltd Altrincham, Priory Healthcare, Cheadle Royal Hospital, St Andrew Healthcare</t>
  </si>
  <si>
    <t>Development track</t>
  </si>
  <si>
    <t>Adult Eating Disorder- East Midlands</t>
  </si>
  <si>
    <t xml:space="preserve">Leicestershire Partnership NHS Trust </t>
  </si>
  <si>
    <t>Leicestershire Partnership NHS Trust, Derbyshire Healthcare NHS FT, Lincolnshire Partnership NHS FT, Northamptonshire Healthcare NHS FT, Nottinghamshire Healthcare NHS FT</t>
  </si>
  <si>
    <t>Leicester &amp; Rutland STP</t>
  </si>
  <si>
    <t>Essex Partnership University NHS FT</t>
  </si>
  <si>
    <t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t>
  </si>
  <si>
    <t xml:space="preserve">Suffolk and North East Essex STP </t>
  </si>
  <si>
    <t>Hertfordshire Partnership University NHS FT</t>
  </si>
  <si>
    <t xml:space="preserve">Hertfordshire &amp; West Essex STP   </t>
  </si>
  <si>
    <t>Cambridgeshire and Peterborough NHS FT</t>
  </si>
  <si>
    <t xml:space="preserve">Cambridgeshire and Peterborough STP    </t>
  </si>
  <si>
    <t>North East &amp; Yorkshire</t>
  </si>
  <si>
    <t>West Yorkshire</t>
  </si>
  <si>
    <t>West Yorkshire Adult Secure</t>
  </si>
  <si>
    <t>South West Yorkshire Partnership</t>
  </si>
  <si>
    <t>South West Yorkshire Partnership, Bradford District Care NHS Foundation Trust (BDCFT), Leeds and York Partnership NHS Foundation Trust (LYPFT), Cygnet Health Care, In Mind- Inmind Healthcare Group</t>
  </si>
  <si>
    <t xml:space="preserve">01/04/2021 - clinical and financial </t>
  </si>
  <si>
    <t xml:space="preserve">South Yorkshire and Bassetlaw STP          </t>
  </si>
  <si>
    <t>West Yorkshire CAMHS</t>
  </si>
  <si>
    <t>Leeds Community Healthcare, Bradford District Care NHS Foundation Trust, South West Yorkshire Partnership NHS Foundation Trust</t>
  </si>
  <si>
    <t>Development Track</t>
  </si>
  <si>
    <t xml:space="preserve">West Yorkshire and Harrogate STP        </t>
  </si>
  <si>
    <t>CONNECT</t>
  </si>
  <si>
    <t>Leeds and York Partnership NHS FT</t>
  </si>
  <si>
    <t>Leeds Community Healthcare NHS Trust, South West Yorkshire Partnership NHS Foundation Trust, Bradford District Care NHS Foundation Trust, Tees, Esk And Wear Valleys NHS Foundation Trust</t>
  </si>
  <si>
    <t xml:space="preserve">West Yorkshire and Harrogate STP          </t>
  </si>
  <si>
    <t>South Yorkshire</t>
  </si>
  <si>
    <t>South Yorkshire Adult Secure</t>
  </si>
  <si>
    <t>Sheffield Health &amp; Social Care NHS FT</t>
  </si>
  <si>
    <t>Sheffield Health &amp; Social Care, Cheswold Park Hospital (Medium &amp; Low Secure), Cygnet (Low Secure, female), Nottingham Health Care NHSFT, Rotherham Doncaster and South Humber NHS Foundation Trust (RDaSH)</t>
  </si>
  <si>
    <t>South Yorkshire CAMHS</t>
  </si>
  <si>
    <t>Sheffield Children’s NHS FT</t>
  </si>
  <si>
    <t>Sheffield Children’s, Rotherham, Doncaster &amp; South Humber Trust, South West Yorkshire Partnership NHS Foundation Trust, Nottinghamshire Health Care Trust, Cygnet Health Care Limited, Riverdale Grange, South Yorkshire Police</t>
  </si>
  <si>
    <t>South Yorkshire Adult Eating Disorders</t>
  </si>
  <si>
    <t>Rotherham, Doncaster &amp; South Humber NHS FT</t>
  </si>
  <si>
    <t>Rotherham, Doncaster &amp; South Humber, Sheffield Health and Social Care NHS Foundation Trust, South Yorkshire Eating Disorders Association, Nottinghamshire Healthcare NHS Foundation Trust, FREED Beeches</t>
  </si>
  <si>
    <t xml:space="preserve">South Yorkshire and Bassetlaw STP and Humber, Coast and Vale STP  </t>
  </si>
  <si>
    <t>Humber</t>
  </si>
  <si>
    <t>Humber Adult Secure</t>
  </si>
  <si>
    <t>Humber Teaching NHS FT</t>
  </si>
  <si>
    <t>Humber Teaching NHS Foundation Trust, NAVIGO CIC, Schoen Clinic UK, City Healthcare Partnership CIC</t>
  </si>
  <si>
    <t xml:space="preserve">Humber Coast and Vale STP </t>
  </si>
  <si>
    <t>Humber CAMHS</t>
  </si>
  <si>
    <t>Humber Adult Eating Disorders</t>
  </si>
  <si>
    <t xml:space="preserve">CNTW </t>
  </si>
  <si>
    <t xml:space="preserve">North East and Cumbria Specialist Services Partnership (NE&amp;C) </t>
  </si>
  <si>
    <t>Cumbria, Northumberland Tyne &amp; Wear NHS FT</t>
  </si>
  <si>
    <t xml:space="preserve">Cumbria, Northumberland Tyne &amp; Wear NHS FT, Tees, Esk and Wear Valleys NHS FT, Leeds &amp; York Partnership NHS FT </t>
  </si>
  <si>
    <t>Northumberland, Tyne and Wear and North Durham STP</t>
  </si>
  <si>
    <t>Cumbria, Northumberland Tyne &amp; Wear NHS FT, Tees, Esk and Wear Valleys NHS FT, Schoen Clinic</t>
  </si>
  <si>
    <t xml:space="preserve">Tees, Esk and Wear Valley </t>
  </si>
  <si>
    <t xml:space="preserve">Tees Esk &amp; Wear NHS FT </t>
  </si>
  <si>
    <t>Tees Esk &amp; Wear TEWV, Cumbria, Northumberland Tyne &amp; Wear NHS FT</t>
  </si>
  <si>
    <t xml:space="preserve">Humber, Coast and Vale STP and Durham, Darlington, Teesside, Hambleton, Richmondshire and Whitby STP  </t>
  </si>
  <si>
    <t>Cheshire and Merseyside</t>
  </si>
  <si>
    <t>PROSPECT</t>
  </si>
  <si>
    <t>Merseycare NHS FT</t>
  </si>
  <si>
    <t>Cheshire and Merseyside STP</t>
  </si>
  <si>
    <t>Cheshire &amp; Mersyside CAMHS</t>
  </si>
  <si>
    <t>Cheshire, Wirral Partnership</t>
  </si>
  <si>
    <t>Cheshire, Wirral Partnership, Priory, Cygnet</t>
  </si>
  <si>
    <t>Greater Manchester</t>
  </si>
  <si>
    <t>Greater Manchester Adult Secure</t>
  </si>
  <si>
    <t>Greater Manchester Mental Health NHS FT</t>
  </si>
  <si>
    <t>Greater Manchester Mental Health, Pennine Care NHS foundation Trust, Cygnet Healthcare</t>
  </si>
  <si>
    <t>Greater Manchester STP</t>
  </si>
  <si>
    <t>Greater Manchester CAMHS</t>
  </si>
  <si>
    <t>Pennine Care</t>
  </si>
  <si>
    <t>Pennine Care, Cygnet Health, Priory Group, Greater Manchester Mental Health NHS Foundation Trust</t>
  </si>
  <si>
    <t>Lancashire &amp; South Cumbria</t>
  </si>
  <si>
    <t>Lancashire &amp; South Cumbria Adult Secure</t>
  </si>
  <si>
    <t>Lancashire Care FT</t>
  </si>
  <si>
    <t>Lancashire Care Foundation Trust, Priory Group</t>
  </si>
  <si>
    <t>Lancashire and South Cumbria STP</t>
  </si>
  <si>
    <t>Lancashire &amp; South Cumbria CAMHS</t>
  </si>
  <si>
    <t>North West Adult Eating Disorders</t>
  </si>
  <si>
    <t>Cheshire, Wirral Partnership, Priory Group</t>
  </si>
  <si>
    <t>South West, Adult Secure Services</t>
  </si>
  <si>
    <t>Devon Partnership NHS Foundation Trust, Cornwall Partnership NHS Foundation Trust, Somerset Partnership NHS Foundation Trust, Cygnet Healthcare, Avon &amp; Wiltshire Partnership NHS Trust, Livewell South West, Gloucester Health &amp; Care NHS Foundation Trust</t>
  </si>
  <si>
    <t>Devon STP</t>
  </si>
  <si>
    <t xml:space="preserve">South West, CAMHS Tier 4 </t>
  </si>
  <si>
    <t>Devon Partnership NHS Trust, Livewell Southwest, Avon and Wiltshire Mental Health Partnership NHS Trust, Cornwall Partnership NHS Foundation Trust, 2gether NHS Foundation Trust, Somerset Partnership NHS Foundation Trust</t>
  </si>
  <si>
    <t>Submitting in April 2020</t>
  </si>
  <si>
    <t>South West, Adult Eating Disorders</t>
  </si>
  <si>
    <t>Kent, Sussex and Surrey Provider Collaborative</t>
  </si>
  <si>
    <t>Sussex Partnership NHS FT</t>
  </si>
  <si>
    <t>Sussex Partnership NHS FT, Surrey and Borders Partnership (SABP) NHS Foundation Trust, Priory Healthcare Ltd., Kent &amp; Medway NHS &amp; Social Care NHS Trust, The Huntercombe Group, Elysium Healthcare Limited, Cygnet Health Care, St Magnus, Bramley Health</t>
  </si>
  <si>
    <t>Frimley STP and Sussex STP</t>
  </si>
  <si>
    <t>Wessex, Dorset, Kent and Sussex</t>
  </si>
  <si>
    <t xml:space="preserve">Dorset and Wessex (Phase 1) and 
Kent and Sussex (Phase 2), CAMHS </t>
  </si>
  <si>
    <t>Sussex Partnership NHS Foundation Trust, Southern Health NHS Foundation Trust, Solent NHS Trust, Priory Healthcare Ltd, Elysium Healthcare Limited, Dorset HealthCare University NHS Foundation Trust, Cygnet Health Care</t>
  </si>
  <si>
    <t>Phase 1 - Fast Track
Phase 2 - Development</t>
  </si>
  <si>
    <t>Phase 1: Jul-20, Phase 2: Oct-20</t>
  </si>
  <si>
    <t>Kent and Sussex</t>
  </si>
  <si>
    <t xml:space="preserve">Kent and Sussex, Adult Eating Disorders </t>
  </si>
  <si>
    <t>Thames Valley and Wessex</t>
  </si>
  <si>
    <t>Thames Valley and Wessex, Adult Secure PC</t>
  </si>
  <si>
    <t>Oxford Health NHS FT</t>
  </si>
  <si>
    <t>Oxford Health NHS Foundation Trust, Southern Health NHS Foundation Trust, Dorset Healthcare University NHS Foundation Trust, Berkshire Healthcare NHS Foundation Trust, Central And North West London NHS Foundation Trust, Solent NHS Trust, Isle Of Wight NHS Trust, Response, Elysium, Priory</t>
  </si>
  <si>
    <t xml:space="preserve">01/04/2020 - clinical only </t>
  </si>
  <si>
    <t xml:space="preserve">Buckinghamshire, Oxfordshire and Berkshire West STP  </t>
  </si>
  <si>
    <t>Thames Valley</t>
  </si>
  <si>
    <t>Thames Valley and NE Somerset, Wiltshire, Swindon and Gloucestershire CAMHS Tier 4 Services Provider Collaborative</t>
  </si>
  <si>
    <t>Oxford Health NHS Foundation Trust, The Priory Group, The Huntercombe Group, Berkshire Healthcare Foundation Trust, Gloucestershire Health and Care
NHS Foundation Trust, Southern Health NHS Foundation Trust</t>
  </si>
  <si>
    <t>Oxfordshire, Buckinghamshire, West and East Berkshire, Gloucestershire, Wiltshire, Swindon</t>
  </si>
  <si>
    <t>HOPE Adult ED network</t>
  </si>
  <si>
    <t>Oxford Health NHS Foundation Trust, 2gether NHS Foundation Trust, Priory Healthcare Ltd, Berkshire Healthcare NHS Foundation Trust (BHFT)</t>
  </si>
  <si>
    <t>Dorset, Hampshire, Isle of Wight</t>
  </si>
  <si>
    <t xml:space="preserve">Dorset, Hampshire and Isle of Wight, Adult Eating Disorders </t>
  </si>
  <si>
    <t>Dorset HealthCare University NHS FT</t>
  </si>
  <si>
    <t xml:space="preserve">Dorset HealthCare University NHS Foundation Trust, Southern Health NHS Foundation Trust, Isle of Wight NHS (IOW) Trust, Solent NHS Trust, Priory Group   </t>
  </si>
  <si>
    <t xml:space="preserve">Dorset STP </t>
  </si>
  <si>
    <t>Surrey Heartlands  ICS</t>
  </si>
  <si>
    <t>Surrey Heartlands ICS Delegated Commissioning</t>
  </si>
  <si>
    <t>Surrey and Borders Partnership FT</t>
  </si>
  <si>
    <t>SBPT, Priory Healthcare, Ellern Mede, Cygnet, South London Partnership</t>
  </si>
  <si>
    <r>
      <t xml:space="preserve">Merseycare, </t>
    </r>
    <r>
      <rPr>
        <sz val="11"/>
        <color theme="1"/>
        <rFont val="Calibri"/>
        <family val="2"/>
        <scheme val="minor"/>
      </rPr>
      <t>Cheshire &amp; Wirral Partnership, North West Boroughs Healthcare NHS Foundation Trust, Cygnet Health Care, Elysium Healthcare</t>
    </r>
  </si>
  <si>
    <t>Naming Per PAM</t>
  </si>
  <si>
    <t>Provider Collaborative Live Date</t>
  </si>
  <si>
    <t>Date the provider collobrative is expected to go live</t>
  </si>
  <si>
    <t>Other Adjustment Types</t>
  </si>
  <si>
    <t>Patient Level Activity Adjusts</t>
  </si>
  <si>
    <t>Under Occupancy Adjustments</t>
  </si>
  <si>
    <t>2) Block contract / contract terms to the lead provider within a PC</t>
  </si>
  <si>
    <t>3) Block contract / contract terms split across PCs</t>
  </si>
  <si>
    <t>5) FTA adjustments</t>
  </si>
  <si>
    <t>7) Any specific non-LDA capacity change adjustments (not LDA as they are picked up in the FTA adjustments)</t>
  </si>
  <si>
    <t>8) NCM pilot recurring reinvestments.</t>
  </si>
  <si>
    <t>9) Adjustment for non-recurrent items</t>
  </si>
  <si>
    <t>Other Adjustments</t>
  </si>
  <si>
    <t>Other adjustments required at a unit level with reasons</t>
  </si>
  <si>
    <t>Host on Behalf Of: 48 - South East (CAMHS)</t>
  </si>
  <si>
    <t>Used for VLOOKUP DO NOT DELETE / MOVE)</t>
  </si>
  <si>
    <t>Essex Partnership University NHS Foundation Trust</t>
  </si>
  <si>
    <t>TIER 4 CYPMHS (DEAF CHILD)</t>
  </si>
  <si>
    <t>TIER 4 CYPMHS (MEDIUM SECURE)</t>
  </si>
  <si>
    <t>TIER 4 CYPMHS (GENERAL ADOLESCENT INC. EATING DISORDERS)</t>
  </si>
  <si>
    <t>TIER 4 CYPMHS (LOW SECURE)</t>
  </si>
  <si>
    <t>TIER 4 CYPMHS (PICU)</t>
  </si>
  <si>
    <t>TIER 4 CYPMHS (LD)</t>
  </si>
  <si>
    <t>TIER 4 CYPMHS (ASD)</t>
  </si>
  <si>
    <t>TIER 4 CYPMHS (FORENSIC)</t>
  </si>
  <si>
    <t>CURRENT Responsible Commissioner (PC if Live or Region)</t>
  </si>
  <si>
    <t>Specialised Mental Health Contract 2022/23</t>
  </si>
  <si>
    <t>49 - Surrey Heartlands SMHPC (Adults ED)</t>
  </si>
  <si>
    <t>Specialised Mental Health Provider Collaborative (SMHPC) ODS CODE</t>
  </si>
  <si>
    <t>20.1 - Kent and Sussex (CAMHS)</t>
  </si>
  <si>
    <t>PC</t>
  </si>
  <si>
    <t>G1U9X - North West London SMHPC (CYPMHS Tier 4)</t>
  </si>
  <si>
    <t>L4H0W - South London Partnership SMHPC (Adult Secure)</t>
  </si>
  <si>
    <t>X4I1M - Reach Out - West Midlands SMHPC (Adult Secure)</t>
  </si>
  <si>
    <t>I4B8X - Thames Valley and Wessex SMHPC (Adult Secure)</t>
  </si>
  <si>
    <t>O1N4A - South West SMHPC (Adult Secure)</t>
  </si>
  <si>
    <t>F9H5S - North East and Cumbria Specialist Services Partnership SMHPC (CYPMHS Tier 4)</t>
  </si>
  <si>
    <t>S6Z6H - West Yorkshire SMHPC (CYPMHS Tier 4)</t>
  </si>
  <si>
    <t>X6C7V - South London Partnership SMHPC (CYPMHS Tier 4)</t>
  </si>
  <si>
    <t>K4Z4O - East of England SMHPC (CYPMHS Tier 4)</t>
  </si>
  <si>
    <t>L5H9Q - Connect - West Yorkshire SMHPC (Adult Eating Disorders)</t>
  </si>
  <si>
    <t>C8S2X - Hope - Thames Valley and Wessex SMHPC (Adult Eating Disorders)</t>
  </si>
  <si>
    <t>E2S1E - Prospect - Cheshire and Merseyside SMHPC (Adult Secure)</t>
  </si>
  <si>
    <t>P9W2J - North London Forensic Consortium SMHPC (Adult Secure)</t>
  </si>
  <si>
    <t>F3I2L - North East and Cumbria Specialist Services Partnership SMHPC (Adult Secure)</t>
  </si>
  <si>
    <t>H3F5A - Kent, Surrey and Sussex SMHPC (Adult Secure)</t>
  </si>
  <si>
    <t>M4X2K - Thames Valley, North East Somerset, Wiltshire, Swindon and Gloucestershire SMHPC (CYPMHS Tier 4)</t>
  </si>
  <si>
    <t>Z0B3G - South West SMHPC (CYPMHS Tier 4)</t>
  </si>
  <si>
    <t>X4L0A - Dorset and Wessex SMHPC (CYPMHS Tier 4)</t>
  </si>
  <si>
    <t>B0N9F - Kent and Sussex SMHPC (CYPMHS Tier 4)</t>
  </si>
  <si>
    <t>D4U5V - South London Partnership SMHPC (Adult Eating Disorders)</t>
  </si>
  <si>
    <t>B5S8O - North Central and East London SMHPC (CYPMHS Tier 4)</t>
  </si>
  <si>
    <t>Z4P6N - North London SMHPC (Adult Eating Disorders)</t>
  </si>
  <si>
    <t>R7G8O - Kent and Sussex SMHPC (Adult Eating Disorders)</t>
  </si>
  <si>
    <t>A3Y0R - Dorset, Hampshire and Isle of Wight SMHPC (Adult Eating Disorders)</t>
  </si>
  <si>
    <t>W6B3O - South West SMHPC (Adult Eating Disorders)</t>
  </si>
  <si>
    <t>D8D1G - West Midlands SMHPC (CYPMHS Tier 4)</t>
  </si>
  <si>
    <t>B9Q0L - West Midlands SMHPC (Adult Eating Disorders)</t>
  </si>
  <si>
    <t>I3Q3V - Impact - East Midlands SMHPC (Adult Secure)</t>
  </si>
  <si>
    <t>N9S3D - East Midlands SMHPC (CYPMHS Tier 4)</t>
  </si>
  <si>
    <t>Z0X9Q - East Midlands SMHPC (Adult Eating Disorders)</t>
  </si>
  <si>
    <t>I2T5F - East of England SMHPC (Adult Secure)</t>
  </si>
  <si>
    <t>O6H3T - East of England SMHPC (Adult Eating Disorders)</t>
  </si>
  <si>
    <t>Z1U2L - West Yorkshire SMHPC (Adult Secure)</t>
  </si>
  <si>
    <t>S7T0C - South Yorkshire SMHPC (Adult Secure)</t>
  </si>
  <si>
    <t>K5B5Y - South Yorkshire SMHPC (CYPMHS Tier 4)</t>
  </si>
  <si>
    <t>X8H3R - South Yorkshire SMHPC (Adult Eating Disorders)</t>
  </si>
  <si>
    <t>P7L6U - Humber SMHPC (Adult Secure)</t>
  </si>
  <si>
    <t>C9Z7X - Humber SMHPC (CYPMHS Tier 4)</t>
  </si>
  <si>
    <t>N8S0C - Humber SMHPC (Adult Eating Disorders)</t>
  </si>
  <si>
    <t>Q7O8U - North East and Cumbria Specialist Services Partnership SMHPC (Adult Eating Disorders)</t>
  </si>
  <si>
    <t>A8R9E - Cheshire and Merseyside SMHPC (CYPMHS Tier 4)</t>
  </si>
  <si>
    <t>I0H0N - Greater Manchester SMHPC (Adult Secure)</t>
  </si>
  <si>
    <t>S5L0S - Greater Manchester SMHPC (CYPMHS Tier 4)</t>
  </si>
  <si>
    <t>O5V1Z - Lancashire and South Cumbria SMHPC (Adult Secure)</t>
  </si>
  <si>
    <t>N5T4E - Lancashire and South Cumbria SMHPC (CYPMHS Tier 4)</t>
  </si>
  <si>
    <t>J3T7D - North West SMHPC (Adult Eating Disorders)</t>
  </si>
  <si>
    <t>N5E8H - Surrey Heartlands - South East SMHPC (CYPMHS Tier 4)</t>
  </si>
  <si>
    <t>V8A1W - Surrey Heartlands SMHPC (Adult Eating Disorders)</t>
  </si>
  <si>
    <t>AMX8</t>
  </si>
  <si>
    <t>Surrey And Borders Partnership Nhs Foundation Trust</t>
  </si>
  <si>
    <t>RXX</t>
  </si>
  <si>
    <t>Tavistock And Portman Nhs Foundation Trust</t>
  </si>
  <si>
    <t>RNK</t>
  </si>
  <si>
    <t>TAJ62</t>
  </si>
  <si>
    <t>Langford Clinic Limited</t>
  </si>
  <si>
    <t>1A Beatrice Place</t>
  </si>
  <si>
    <t>Aspen Centre</t>
  </si>
  <si>
    <t>Acklam Road Hospital</t>
  </si>
  <si>
    <t>RX40Z</t>
  </si>
  <si>
    <t>Northgate Hospital Site</t>
  </si>
  <si>
    <t>Cygnet Hospital Blackheath</t>
  </si>
  <si>
    <t>Cygnet Hospital Ealing</t>
  </si>
  <si>
    <t>Cygnet Joyce Parker Hospital</t>
  </si>
  <si>
    <t>NMJ25</t>
  </si>
  <si>
    <t>Avon House</t>
  </si>
  <si>
    <t>Ellern Mede Ridgeway - ED</t>
  </si>
  <si>
    <t>Gateway Recovery Centre (Widnes)</t>
  </si>
  <si>
    <t>All Saints Hospital</t>
  </si>
  <si>
    <t>Cotswold SPA</t>
  </si>
  <si>
    <t>DE875</t>
  </si>
  <si>
    <t>Beech MI LSU</t>
  </si>
  <si>
    <t>RV9FH</t>
  </si>
  <si>
    <t>Inspire</t>
  </si>
  <si>
    <t>RV968</t>
  </si>
  <si>
    <t>Tarentfort Centre</t>
  </si>
  <si>
    <t>Parkside Lodge</t>
  </si>
  <si>
    <t>RGDPL</t>
  </si>
  <si>
    <t>RGD22</t>
  </si>
  <si>
    <t>The Bradgate Mental Health Unit</t>
  </si>
  <si>
    <t>RT5KF</t>
  </si>
  <si>
    <t>RW494</t>
  </si>
  <si>
    <t>Rowan View</t>
  </si>
  <si>
    <t>RW40C</t>
  </si>
  <si>
    <t>Hollins Park Hospital</t>
  </si>
  <si>
    <t>D4A4S</t>
  </si>
  <si>
    <t>NQL17</t>
  </si>
  <si>
    <t>Sunflowers Court MH Inpatient Unit (Goodmayes Hospital)</t>
  </si>
  <si>
    <t>K&amp;M Adolescent Unit</t>
  </si>
  <si>
    <t>RATPX</t>
  </si>
  <si>
    <t>Forensics FIND Service</t>
  </si>
  <si>
    <t>RNUHE</t>
  </si>
  <si>
    <t>NMV0O</t>
  </si>
  <si>
    <t>Kneesworth House Hospital</t>
  </si>
  <si>
    <t>Tameside Hospital Mh Services - Rochdale</t>
  </si>
  <si>
    <t>Birch Hill Hospital Mh Services - Tatton Unit</t>
  </si>
  <si>
    <t>Priory Hospital Ticehurst - CAMHS exc ED</t>
  </si>
  <si>
    <t>Priory Hospital Chelmsford - CAMHS inc ED</t>
  </si>
  <si>
    <t>Priory Hospital Woodbourne - CAMHS inc ED</t>
  </si>
  <si>
    <t>Priory Hospital Roehampton CAMHS inc ED</t>
  </si>
  <si>
    <t>Priory Hospital Altrincham CAMHS - ED</t>
  </si>
  <si>
    <t>Priory Hospital Cheadle Royal - CAMHS inc ED</t>
  </si>
  <si>
    <t>Priory Hospital Marlow</t>
  </si>
  <si>
    <t>NTN67</t>
  </si>
  <si>
    <t>Ash Ward (Broadway Health Park)</t>
  </si>
  <si>
    <t>The Lambeth Hospital</t>
  </si>
  <si>
    <t>Heath Unit - Newhaven</t>
  </si>
  <si>
    <t>Austen House</t>
  </si>
  <si>
    <t>RW1WD</t>
  </si>
  <si>
    <t>The Tavistock Centre</t>
  </si>
  <si>
    <t>RNK01</t>
  </si>
  <si>
    <t>VLK73</t>
  </si>
  <si>
    <t>Changes from 2021/22 Template:</t>
  </si>
  <si>
    <t>v1.0</t>
  </si>
  <si>
    <t>•   Provider List Updated</t>
  </si>
  <si>
    <t>•   Unit List Updated</t>
  </si>
  <si>
    <t>•   Provider Collaborative ODS Code / Name populated where applicable</t>
  </si>
  <si>
    <t>MH PAM Template Tab</t>
  </si>
  <si>
    <t>PC - (Previously known as)</t>
  </si>
  <si>
    <t>Caretech Community Services Ltd</t>
  </si>
  <si>
    <t>Cumbria, Northumberland, Tyne and Wear NHS Foundation Trust</t>
  </si>
  <si>
    <t>Specialised Mental Health Service Categories 2022/23</t>
  </si>
  <si>
    <t>URL</t>
  </si>
  <si>
    <t>https://www.england.nhs.uk/wp-content/uploads/2018/08/Specialised-eating-disorders-service.pdf</t>
  </si>
  <si>
    <t>https://www.england.nhs.uk/wp-content/uploads/2018/08/Specialised-mental-health-services-for-deaf-people-adult.pdf</t>
  </si>
  <si>
    <t>https://www.england.nhs.uk/wp-content/uploads/2018/08/Severe-obsessive-compulsive-disorder-and-body-dysmorphic-disorder-service-adult-and-adolescent.pdf</t>
  </si>
  <si>
    <t>https://www.engage.england.nhs.uk/consultation/specialised-services-consultation/user_uploads/t4-pd-serv-spec.pdf 
(Draft consultation document)</t>
  </si>
  <si>
    <t>https://www.engage.england.nhs.uk/consultation/specialised-services-consultation/user_uploads/t4-pd-serv-spec.pdf 
(Not published within Service Specifications section of NHSE website and available as a draft consultation document on the above link)</t>
  </si>
  <si>
    <t>NCBPS22U/HS_F</t>
  </si>
  <si>
    <t>High Secure Female</t>
  </si>
  <si>
    <t>https://www.england.nhs.uk/publication/service-specification-high-secure-mental-health-services-adult/</t>
  </si>
  <si>
    <t>High Secure Female Outreach</t>
  </si>
  <si>
    <t>170042S and 170041S</t>
  </si>
  <si>
    <t>https://www.england.nhs.uk/publication/service-specification-medium-secure-mental-health-services-adult/
https://www.england.nhs.uk/publication/service-specification-low-secure-mental-health-services-adult/</t>
  </si>
  <si>
    <t>https://www.england.nhs.uk/wp-content/uploads/2018/03/adult-low-secure-service-specification-v3.pdf
https://www.england.nhs.uk/wp-content/uploads/2018/03/adult-medium-secure-service-specification-v3.pdf</t>
  </si>
  <si>
    <t>NCBPS22S/MS_F_DEAF</t>
  </si>
  <si>
    <t>Medium Secure Female Deaf</t>
  </si>
  <si>
    <t>Medium Secure Female WEMSS</t>
  </si>
  <si>
    <t>NCBPS22S/FOLS_OUTREACH_LIAISON</t>
  </si>
  <si>
    <t>FOLS Outreach - Advice/Liaison (no patient contact)</t>
  </si>
  <si>
    <t>NCBPS22S/FOLS_OUTREACH_PATIENT</t>
  </si>
  <si>
    <t>FOLS Outreach - Patient Contact</t>
  </si>
  <si>
    <t>NCBPS22S/WSBS</t>
  </si>
  <si>
    <t>Adult Specialised Women's Secure Blended Service</t>
  </si>
  <si>
    <t>NCBPS22S/SCFT</t>
  </si>
  <si>
    <t>Specialist Forensic Community Team</t>
  </si>
  <si>
    <t>https://www.england.nhs.uk/publication/child-and-adolescent-mental-health-services-camhs-tier-4-general-adolescent-services-including-specialist-eating-disorder-services/</t>
  </si>
  <si>
    <t>TIER 4 CAMHS (GENERAL ADOLESCENT INC. EATING DISORDERS)</t>
  </si>
  <si>
    <t>https://www.england.nhs.uk/wp-content/uploads/2018/02/tier-4-camhs-general-adolescent-service-specification-v3.pdf</t>
  </si>
  <si>
    <t>https://www.england.nhs.uk/publication/child-and-adolescent-mental-health-services-camhs-medium-secure/</t>
  </si>
  <si>
    <t>TIER 4 CAMHS (MEDIUM SECURE)</t>
  </si>
  <si>
    <t>https://www.england.nhs.uk/wp-content/uploads/2018/02/camhs-medium-secure-service-specification-v2.pdf</t>
  </si>
  <si>
    <t>https://www.england.nhs.uk/publication/child-and-adolescent-mental-health-services-camhs-low-secure/</t>
  </si>
  <si>
    <t>TIER 4 CAMHS (LOW SECURE)</t>
  </si>
  <si>
    <t>https://www.england.nhs.uk/wp-content/uploads/2018/02/camhs-Low-Secure-service-specification-v2.pdf</t>
  </si>
  <si>
    <t>https://www.england.nhs.uk/publication/child-and-adolescent-mental-health-services-camhs-psychiatric-intensive-care-unit/</t>
  </si>
  <si>
    <t>TIER 4 CYPMHS (CHILDRENS SERVICES)</t>
  </si>
  <si>
    <t xml:space="preserve">https://www.england.nhs.uk/wp-content/uploads/2018/08/Tier-4-CAMHS-childrens-services.pdf </t>
  </si>
  <si>
    <t>C07/S/c</t>
  </si>
  <si>
    <t>https://www.england.nhs.uk/wp-content/uploads/2018/08/Tier-4-CAMHS-specialist-autism-spectrum-disorder.pdf</t>
  </si>
  <si>
    <t>TIER 4 CAMHS (ASD)</t>
  </si>
  <si>
    <t>https://www.england.nhs.uk/publication/community-forensic-child-and-adolescent-mental-health-service/</t>
  </si>
  <si>
    <t>https://www.england.nhs.uk/wp-content/uploads/2018/08/Mental-health-service-for-deaf-children-and-adolescents.pdf</t>
  </si>
  <si>
    <t>TIER 4 CAMHS (DEAF CHILD)</t>
  </si>
  <si>
    <t>https://www.england.nhs.uk/wp-content/uploads/2018/08/Specialised-perinatal-mental-health-services-in-patient-mother-and-baby-unit-and-linked-outreach-teams.pdf</t>
  </si>
  <si>
    <t>https://www.england.nhs.uk/wp-content/uploads/2018/08/Complex-disability-equiptment-Environmental-controls-all-ages.pdf</t>
  </si>
  <si>
    <t>https://www.england.nhs.uk/wp-content/uploads/2018/08/Complex-disability-equipment-alternative-and-augmentative-communication-aids-all-ages.pdf</t>
  </si>
  <si>
    <t>https://www.england.nhs.uk/wp-content/uploads/2017/04/gender-development-service-children-adolescents.pdf</t>
  </si>
  <si>
    <t>https://www.england.nhs.uk/publication/service-specification-gender-identity-services-for-adults-non-surgical-interventions/</t>
  </si>
  <si>
    <t>https://www.england.nhs.uk/wp-content/uploads/2018/10/Gender-identity-services-for-adults-non-surgical-interventions.pdf</t>
  </si>
  <si>
    <t>NCBPS22U/HS_F_OUTREACH</t>
  </si>
  <si>
    <t>(blank)</t>
  </si>
  <si>
    <t>The national Ceiling prices for a Multi-Site Independent Provider are negotiated by the NHSE/I Regional Lead Team responsible for negotiating the national contract with the provider.</t>
  </si>
  <si>
    <t>A Ceiling Price is also negotiated by a Lead Provider for other providers operating as part of the local Provider Collaborative.  The Ceiling Price negotiated determines the unit cost for Lead Provider to Lead Provider Sub-Contracts for the services.</t>
  </si>
  <si>
    <t>National Ceiling Prices:</t>
  </si>
  <si>
    <t xml:space="preserve"> Price Activity Matrix (PAM) Reporting Specification - NHS England Specialised Mental Health (SMH)                        Version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</si>
</sst>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Red]\-&quot;£&quot;#,##0.00"/>
    <numFmt numFmtId="42" formatCode="_-&quot;£&quot;* #,##0_-;\-&quot;£&quot;* #,##0_-;_-&quot;£&quot;* &quot;-&quot;_-;_-@_-"/>
    <numFmt numFmtId="44" formatCode="_-&quot;£&quot;* #,##0.00_-;\-&quot;£&quot;* #,##0.00_-;_-&quot;£&quot;* &quot;-&quot;??_-;_-@_-"/>
    <numFmt numFmtId="43" formatCode="_-* #,##0.00_-;\-* #,##0.00_-;_-* &quot;-&quot;??_-;_-@_-"/>
    <numFmt numFmtId="164" formatCode="#,##0;[Red]\(#,##0\)"/>
    <numFmt numFmtId="165" formatCode="&quot;£&quot;#,##0.00"/>
    <numFmt numFmtId="166" formatCode="0.0%"/>
    <numFmt numFmtId="167" formatCode="&quot;£&quot;#,##0;[Red]&quot;£&quot;\-#,##0"/>
    <numFmt numFmtId="168" formatCode="&quot;£&quot;#,##0"/>
    <numFmt numFmtId="169" formatCode="0.000%"/>
    <numFmt numFmtId="170" formatCode="_-&quot;£&quot;* #,##0_-;\-&quot;£&quot;* #,##0_-;_-&quot;£&quot;* &quot;-&quot;??_-;_-@_-"/>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sz val="10"/>
      <name val="MS Sans Serif"/>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sz val="11"/>
      <color rgb="FF000000"/>
      <name val="Calibri"/>
      <family val="2"/>
      <scheme val="minor"/>
    </font>
    <font>
      <b/>
      <sz val="18"/>
      <color theme="0"/>
      <name val="Calibri"/>
      <family val="2"/>
    </font>
    <font>
      <i/>
      <sz val="11"/>
      <color theme="1"/>
      <name val="Calibri"/>
      <family val="2"/>
      <scheme val="minor"/>
    </font>
    <font>
      <sz val="11"/>
      <color theme="1"/>
      <name val="Calibri"/>
      <family val="2"/>
    </font>
    <font>
      <i/>
      <sz val="11"/>
      <color theme="1"/>
      <name val="Calibri"/>
      <family val="2"/>
    </font>
    <font>
      <b/>
      <sz val="16"/>
      <color theme="1"/>
      <name val="Calibri"/>
      <family val="2"/>
      <scheme val="minor"/>
    </font>
    <font>
      <b/>
      <u/>
      <sz val="14"/>
      <color theme="1"/>
      <name val="Calibri"/>
      <family val="2"/>
      <scheme val="minor"/>
    </font>
    <font>
      <sz val="12"/>
      <name val="Calibri"/>
      <family val="2"/>
      <scheme val="minor"/>
    </font>
    <font>
      <sz val="20"/>
      <color theme="1"/>
      <name val="Calibri"/>
      <family val="2"/>
      <scheme val="minor"/>
    </font>
    <font>
      <b/>
      <sz val="20"/>
      <color theme="1"/>
      <name val="Calibri"/>
      <family val="2"/>
      <scheme val="minor"/>
    </font>
    <font>
      <i/>
      <sz val="20"/>
      <color theme="1"/>
      <name val="Calibri"/>
      <family val="2"/>
      <scheme val="minor"/>
    </font>
    <font>
      <b/>
      <sz val="11"/>
      <color theme="1"/>
      <name val="Calibri"/>
      <family val="2"/>
    </font>
    <font>
      <b/>
      <sz val="11"/>
      <color indexed="8"/>
      <name val="Calibri"/>
      <family val="2"/>
    </font>
    <font>
      <b/>
      <u/>
      <sz val="11"/>
      <color theme="1"/>
      <name val="Calibri"/>
      <family val="2"/>
      <scheme val="minor"/>
    </font>
    <font>
      <sz val="10"/>
      <color theme="1"/>
      <name val="Calibri"/>
      <family val="2"/>
      <scheme val="minor"/>
    </font>
    <font>
      <b/>
      <i/>
      <sz val="24"/>
      <color theme="1"/>
      <name val="Calibri"/>
      <family val="2"/>
      <scheme val="minor"/>
    </font>
    <font>
      <sz val="10"/>
      <color theme="1"/>
      <name val="Arial"/>
      <family val="2"/>
    </font>
    <font>
      <b/>
      <i/>
      <sz val="10"/>
      <color theme="1"/>
      <name val="Arial"/>
      <family val="2"/>
    </font>
    <font>
      <b/>
      <sz val="10"/>
      <color theme="1"/>
      <name val="Arial"/>
      <family val="2"/>
    </font>
    <font>
      <b/>
      <sz val="10"/>
      <name val="Arial"/>
      <family val="2"/>
    </font>
    <font>
      <b/>
      <sz val="10"/>
      <color theme="0"/>
      <name val="Arial"/>
      <family val="2"/>
    </font>
    <font>
      <sz val="10"/>
      <color theme="1" tint="4.9989318521683403E-2"/>
      <name val="Arial"/>
      <family val="2"/>
    </font>
    <font>
      <sz val="11"/>
      <color rgb="FF1F497D"/>
      <name val="Calibri"/>
      <family val="2"/>
    </font>
    <font>
      <u/>
      <sz val="10"/>
      <color theme="10"/>
      <name val="Arial"/>
      <family val="2"/>
    </font>
  </fonts>
  <fills count="2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8F9D7"/>
        <bgColor indexed="64"/>
      </patternFill>
    </fill>
    <fill>
      <patternFill patternType="solid">
        <fgColor theme="2"/>
        <bgColor indexed="64"/>
      </patternFill>
    </fill>
    <fill>
      <patternFill patternType="solid">
        <fgColor theme="4" tint="0.59999389629810485"/>
        <bgColor indexed="64"/>
      </patternFill>
    </fill>
    <fill>
      <patternFill patternType="solid">
        <fgColor rgb="FF0070C0"/>
        <bgColor indexed="64"/>
      </patternFill>
    </fill>
    <fill>
      <patternFill patternType="solid">
        <fgColor theme="0" tint="-0.14999847407452621"/>
        <bgColor indexed="64"/>
      </patternFill>
    </fill>
    <fill>
      <patternFill patternType="solid">
        <fgColor rgb="FF96C8FA"/>
        <bgColor indexed="64"/>
      </patternFill>
    </fill>
    <fill>
      <patternFill patternType="solid">
        <fgColor indexed="44"/>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bottom style="thin">
        <color theme="4" tint="0.39997558519241921"/>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0">
    <xf numFmtId="0" fontId="0" fillId="0" borderId="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5" fillId="0" borderId="0"/>
    <xf numFmtId="0" fontId="3" fillId="0" borderId="0"/>
    <xf numFmtId="0" fontId="1" fillId="0" borderId="0"/>
    <xf numFmtId="0" fontId="1" fillId="0" borderId="0"/>
    <xf numFmtId="0" fontId="1" fillId="0" borderId="0"/>
    <xf numFmtId="40" fontId="6" fillId="2" borderId="0">
      <alignment horizontal="right"/>
    </xf>
    <xf numFmtId="0" fontId="7" fillId="2" borderId="0">
      <alignment horizontal="right"/>
    </xf>
    <xf numFmtId="0" fontId="8" fillId="2" borderId="2"/>
    <xf numFmtId="0" fontId="8" fillId="0" borderId="0" applyBorder="0">
      <alignment horizontal="centerContinuous"/>
    </xf>
    <xf numFmtId="0" fontId="9" fillId="0" borderId="0" applyBorder="0">
      <alignment horizontal="centerContinuous"/>
    </xf>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1" fillId="0" borderId="0" applyFont="0" applyFill="0" applyBorder="0" applyAlignment="0" applyProtection="0"/>
    <xf numFmtId="0" fontId="37" fillId="0" borderId="0" applyNumberFormat="0" applyFill="0" applyBorder="0" applyAlignment="0" applyProtection="0"/>
    <xf numFmtId="44" fontId="1" fillId="0" borderId="0" applyFont="0" applyFill="0" applyBorder="0" applyAlignment="0" applyProtection="0"/>
  </cellStyleXfs>
  <cellXfs count="344">
    <xf numFmtId="0" fontId="0" fillId="0" borderId="0" xfId="0"/>
    <xf numFmtId="0" fontId="2" fillId="0" borderId="0" xfId="0" applyFont="1"/>
    <xf numFmtId="0" fontId="11" fillId="0" borderId="0" xfId="0" applyFont="1"/>
    <xf numFmtId="0" fontId="0" fillId="0" borderId="0" xfId="0"/>
    <xf numFmtId="0" fontId="0" fillId="0" borderId="0" xfId="0" applyBorder="1"/>
    <xf numFmtId="0" fontId="0" fillId="0" borderId="10" xfId="0" applyBorder="1"/>
    <xf numFmtId="0" fontId="11" fillId="3" borderId="0" xfId="0" applyFont="1" applyFill="1"/>
    <xf numFmtId="0" fontId="10" fillId="0" borderId="0" xfId="0" applyFont="1"/>
    <xf numFmtId="0" fontId="16" fillId="0" borderId="0" xfId="0" applyFont="1"/>
    <xf numFmtId="0" fontId="19" fillId="0" borderId="0" xfId="0" applyFont="1"/>
    <xf numFmtId="0" fontId="20" fillId="0" borderId="0" xfId="0" applyFont="1"/>
    <xf numFmtId="0" fontId="0" fillId="0" borderId="0" xfId="0"/>
    <xf numFmtId="0" fontId="0" fillId="0" borderId="1" xfId="0" applyBorder="1"/>
    <xf numFmtId="0" fontId="0" fillId="0" borderId="0" xfId="0" applyFill="1"/>
    <xf numFmtId="164" fontId="12" fillId="5" borderId="11" xfId="0" applyNumberFormat="1" applyFont="1" applyFill="1" applyBorder="1" applyAlignment="1">
      <alignment horizontal="center" vertical="center" wrapText="1"/>
    </xf>
    <xf numFmtId="0" fontId="11" fillId="0" borderId="0" xfId="0" applyFont="1" applyAlignment="1">
      <alignment horizontal="center"/>
    </xf>
    <xf numFmtId="0" fontId="22" fillId="0" borderId="0" xfId="0" applyFont="1"/>
    <xf numFmtId="0" fontId="22" fillId="0" borderId="0" xfId="0" applyFont="1" applyAlignment="1">
      <alignment horizontal="center"/>
    </xf>
    <xf numFmtId="0" fontId="11" fillId="5" borderId="3" xfId="0" applyFont="1" applyFill="1" applyBorder="1" applyAlignment="1">
      <alignment horizontal="center" vertical="center" wrapText="1"/>
    </xf>
    <xf numFmtId="0" fontId="0" fillId="0" borderId="0" xfId="0" applyAlignment="1">
      <alignment horizontal="left"/>
    </xf>
    <xf numFmtId="0" fontId="0" fillId="0" borderId="0" xfId="0"/>
    <xf numFmtId="0" fontId="0" fillId="0" borderId="0" xfId="0"/>
    <xf numFmtId="42" fontId="12" fillId="5" borderId="12" xfId="0" applyNumberFormat="1" applyFont="1" applyFill="1" applyBorder="1" applyAlignment="1">
      <alignment horizontal="center" vertical="center" wrapText="1"/>
    </xf>
    <xf numFmtId="0" fontId="22" fillId="0" borderId="0" xfId="0" applyFont="1" applyFill="1" applyAlignment="1">
      <alignment horizontal="center"/>
    </xf>
    <xf numFmtId="0" fontId="0" fillId="0" borderId="0" xfId="0" applyAlignment="1">
      <alignment horizontal="center"/>
    </xf>
    <xf numFmtId="0" fontId="22" fillId="0" borderId="0" xfId="0" applyFont="1" applyAlignment="1">
      <alignment horizontal="left"/>
    </xf>
    <xf numFmtId="0" fontId="11" fillId="0" borderId="0" xfId="0" applyFont="1" applyAlignment="1">
      <alignment horizontal="left"/>
    </xf>
    <xf numFmtId="0" fontId="0" fillId="0" borderId="0" xfId="0" applyFill="1" applyBorder="1"/>
    <xf numFmtId="3" fontId="22" fillId="0" borderId="0" xfId="0" applyNumberFormat="1" applyFont="1"/>
    <xf numFmtId="3" fontId="11" fillId="0" borderId="0" xfId="0" applyNumberFormat="1" applyFont="1"/>
    <xf numFmtId="165" fontId="22" fillId="0" borderId="0" xfId="0" applyNumberFormat="1" applyFont="1"/>
    <xf numFmtId="165" fontId="11" fillId="0" borderId="0" xfId="0" applyNumberFormat="1" applyFont="1"/>
    <xf numFmtId="10" fontId="22" fillId="0" borderId="0" xfId="0" applyNumberFormat="1" applyFont="1"/>
    <xf numFmtId="10" fontId="11" fillId="0" borderId="0" xfId="0" applyNumberFormat="1" applyFont="1" applyFill="1"/>
    <xf numFmtId="10" fontId="11" fillId="0" borderId="0" xfId="0" applyNumberFormat="1" applyFont="1"/>
    <xf numFmtId="166" fontId="22" fillId="0" borderId="0" xfId="0" applyNumberFormat="1" applyFont="1"/>
    <xf numFmtId="166" fontId="11" fillId="0" borderId="0" xfId="0" applyNumberFormat="1" applyFont="1"/>
    <xf numFmtId="0" fontId="19" fillId="0" borderId="0" xfId="0" applyFont="1" applyAlignment="1">
      <alignment horizontal="center"/>
    </xf>
    <xf numFmtId="0" fontId="0" fillId="0" borderId="0" xfId="0" applyFont="1"/>
    <xf numFmtId="0" fontId="2" fillId="0" borderId="1" xfId="0" applyFont="1" applyFill="1" applyBorder="1" applyAlignment="1">
      <alignment vertical="top" wrapText="1"/>
    </xf>
    <xf numFmtId="0" fontId="0" fillId="0" borderId="1" xfId="0" applyBorder="1" applyAlignment="1">
      <alignment wrapText="1"/>
    </xf>
    <xf numFmtId="0" fontId="0" fillId="0" borderId="1" xfId="0" applyFill="1" applyBorder="1" applyAlignment="1">
      <alignment wrapText="1"/>
    </xf>
    <xf numFmtId="0" fontId="0" fillId="3" borderId="1" xfId="0" applyFill="1" applyBorder="1" applyAlignment="1">
      <alignment wrapText="1"/>
    </xf>
    <xf numFmtId="0" fontId="23" fillId="0" borderId="0" xfId="0" applyFont="1"/>
    <xf numFmtId="0" fontId="24" fillId="0" borderId="0" xfId="0" applyFont="1"/>
    <xf numFmtId="0" fontId="0" fillId="0" borderId="0" xfId="0" applyFill="1" applyBorder="1" applyAlignment="1">
      <alignment horizontal="left"/>
    </xf>
    <xf numFmtId="0" fontId="0" fillId="0" borderId="17" xfId="0" applyBorder="1"/>
    <xf numFmtId="0" fontId="0" fillId="0" borderId="23" xfId="0" applyFont="1" applyFill="1" applyBorder="1" applyAlignment="1" applyProtection="1">
      <alignment vertical="center" wrapText="1"/>
      <protection locked="0"/>
    </xf>
    <xf numFmtId="0" fontId="0" fillId="5" borderId="23" xfId="0" applyFont="1" applyFill="1" applyBorder="1" applyAlignment="1" applyProtection="1">
      <alignment horizontal="center" vertical="center" wrapText="1"/>
    </xf>
    <xf numFmtId="0" fontId="0" fillId="0" borderId="1" xfId="0" applyFont="1" applyFill="1" applyBorder="1" applyAlignment="1" applyProtection="1">
      <alignment vertical="center" wrapText="1"/>
      <protection locked="0"/>
    </xf>
    <xf numFmtId="0" fontId="0" fillId="5" borderId="1" xfId="0" applyFont="1" applyFill="1" applyBorder="1" applyAlignment="1" applyProtection="1">
      <alignment horizontal="center" vertical="center" wrapText="1"/>
    </xf>
    <xf numFmtId="0" fontId="0" fillId="5" borderId="1" xfId="0" applyFont="1" applyFill="1" applyBorder="1" applyAlignment="1" applyProtection="1">
      <alignment vertical="center" wrapText="1"/>
    </xf>
    <xf numFmtId="0" fontId="0" fillId="0" borderId="17" xfId="0" applyFont="1" applyFill="1" applyBorder="1" applyAlignment="1" applyProtection="1">
      <alignment horizontal="center" vertical="center" wrapText="1"/>
      <protection locked="0"/>
    </xf>
    <xf numFmtId="0" fontId="0" fillId="5" borderId="1" xfId="0" applyFont="1" applyFill="1" applyBorder="1" applyAlignment="1" applyProtection="1">
      <alignment horizontal="left" vertical="center" wrapText="1"/>
    </xf>
    <xf numFmtId="0" fontId="0" fillId="0" borderId="18" xfId="0" applyFont="1" applyFill="1" applyBorder="1" applyAlignment="1" applyProtection="1">
      <alignment vertical="center" wrapText="1"/>
      <protection locked="0"/>
    </xf>
    <xf numFmtId="0" fontId="0" fillId="0" borderId="16" xfId="0" applyFont="1" applyFill="1" applyBorder="1" applyAlignment="1" applyProtection="1">
      <alignment horizontal="center" vertical="center" wrapText="1"/>
      <protection locked="0"/>
    </xf>
    <xf numFmtId="0" fontId="0" fillId="3" borderId="1" xfId="0" applyFont="1" applyFill="1" applyBorder="1" applyAlignment="1" applyProtection="1">
      <alignment vertical="center" wrapText="1"/>
      <protection locked="0"/>
    </xf>
    <xf numFmtId="0" fontId="0" fillId="3" borderId="16" xfId="0" applyFont="1" applyFill="1" applyBorder="1" applyAlignment="1" applyProtection="1">
      <alignment horizontal="center" vertical="center" wrapText="1"/>
      <protection locked="0"/>
    </xf>
    <xf numFmtId="0" fontId="0" fillId="3" borderId="18" xfId="0" applyFont="1" applyFill="1" applyBorder="1" applyAlignment="1" applyProtection="1">
      <alignment vertical="center" wrapText="1"/>
      <protection locked="0"/>
    </xf>
    <xf numFmtId="0" fontId="0" fillId="5" borderId="27" xfId="0" applyFont="1" applyFill="1" applyBorder="1" applyAlignment="1" applyProtection="1">
      <alignment vertical="center" wrapText="1"/>
    </xf>
    <xf numFmtId="0" fontId="0" fillId="3" borderId="27" xfId="0" applyFont="1" applyFill="1" applyBorder="1" applyAlignment="1" applyProtection="1">
      <alignment vertical="center" wrapText="1"/>
      <protection locked="0"/>
    </xf>
    <xf numFmtId="0" fontId="0" fillId="3" borderId="22" xfId="0" applyFont="1" applyFill="1" applyBorder="1" applyAlignment="1" applyProtection="1">
      <alignment vertical="center" wrapText="1"/>
      <protection locked="0"/>
    </xf>
    <xf numFmtId="0" fontId="0" fillId="3" borderId="17" xfId="0" applyFont="1" applyFill="1" applyBorder="1" applyAlignment="1" applyProtection="1">
      <alignment horizontal="center" vertical="center" wrapText="1"/>
      <protection locked="0"/>
    </xf>
    <xf numFmtId="0" fontId="2" fillId="6" borderId="14" xfId="0" applyFont="1" applyFill="1" applyBorder="1" applyAlignment="1">
      <alignment horizontal="center" vertical="center" wrapText="1"/>
    </xf>
    <xf numFmtId="0" fontId="2" fillId="6" borderId="14" xfId="0" applyFont="1" applyFill="1" applyBorder="1" applyAlignment="1">
      <alignment horizontal="right" vertical="center" wrapText="1"/>
    </xf>
    <xf numFmtId="0" fontId="2" fillId="6" borderId="3" xfId="0" applyFont="1" applyFill="1" applyBorder="1" applyAlignment="1">
      <alignment horizontal="right" vertical="center" wrapText="1"/>
    </xf>
    <xf numFmtId="0" fontId="0" fillId="5" borderId="27" xfId="0" applyFont="1" applyFill="1" applyBorder="1" applyAlignment="1" applyProtection="1">
      <alignment horizontal="center" vertical="center" wrapText="1"/>
    </xf>
    <xf numFmtId="0" fontId="0" fillId="0" borderId="1" xfId="0" applyBorder="1" applyAlignment="1">
      <alignment horizontal="center" wrapText="1"/>
    </xf>
    <xf numFmtId="0" fontId="27" fillId="0" borderId="0" xfId="0" applyFont="1"/>
    <xf numFmtId="0" fontId="0" fillId="0" borderId="0" xfId="0" quotePrefix="1" applyAlignment="1">
      <alignment wrapText="1"/>
    </xf>
    <xf numFmtId="0" fontId="0" fillId="11" borderId="0" xfId="0" applyFill="1"/>
    <xf numFmtId="0" fontId="0" fillId="0" borderId="0" xfId="0" applyNumberFormat="1"/>
    <xf numFmtId="0" fontId="0" fillId="0" borderId="0" xfId="0"/>
    <xf numFmtId="0" fontId="0" fillId="0" borderId="0" xfId="0" applyFont="1"/>
    <xf numFmtId="0" fontId="0" fillId="0" borderId="0" xfId="0" quotePrefix="1"/>
    <xf numFmtId="0" fontId="0" fillId="0" borderId="0" xfId="0" quotePrefix="1" applyFill="1" applyAlignment="1">
      <alignment wrapText="1"/>
    </xf>
    <xf numFmtId="0" fontId="27" fillId="0" borderId="0" xfId="0" applyFont="1" applyFill="1"/>
    <xf numFmtId="0" fontId="0" fillId="0" borderId="1" xfId="0" applyFill="1" applyBorder="1" applyAlignment="1">
      <alignment horizontal="center" wrapText="1"/>
    </xf>
    <xf numFmtId="164" fontId="11" fillId="5" borderId="7" xfId="0" applyNumberFormat="1" applyFont="1" applyFill="1" applyBorder="1" applyAlignment="1">
      <alignment vertical="center" wrapText="1"/>
    </xf>
    <xf numFmtId="0" fontId="11" fillId="0" borderId="0" xfId="0" applyFont="1" applyAlignment="1">
      <alignment vertical="top" wrapText="1"/>
    </xf>
    <xf numFmtId="0" fontId="2" fillId="8" borderId="1" xfId="0" applyFont="1" applyFill="1" applyBorder="1" applyAlignment="1">
      <alignment vertical="top" wrapText="1"/>
    </xf>
    <xf numFmtId="0" fontId="0" fillId="0" borderId="0" xfId="0" applyAlignment="1">
      <alignment vertical="top" wrapText="1"/>
    </xf>
    <xf numFmtId="42" fontId="12" fillId="5" borderId="11" xfId="0" applyNumberFormat="1" applyFont="1" applyFill="1" applyBorder="1" applyAlignment="1">
      <alignment horizontal="center" vertical="center" wrapText="1"/>
    </xf>
    <xf numFmtId="164" fontId="11" fillId="5" borderId="3" xfId="0" applyNumberFormat="1" applyFont="1" applyFill="1" applyBorder="1" applyAlignment="1">
      <alignment vertical="top" wrapText="1"/>
    </xf>
    <xf numFmtId="164" fontId="11" fillId="5" borderId="3" xfId="0" applyNumberFormat="1" applyFont="1" applyFill="1" applyBorder="1" applyAlignment="1">
      <alignment horizontal="left" vertical="top" wrapText="1"/>
    </xf>
    <xf numFmtId="164" fontId="21" fillId="5" borderId="3" xfId="0" applyNumberFormat="1" applyFont="1" applyFill="1" applyBorder="1" applyAlignment="1">
      <alignment horizontal="left" vertical="top" wrapText="1"/>
    </xf>
    <xf numFmtId="164" fontId="21" fillId="15" borderId="3" xfId="0" applyNumberFormat="1" applyFont="1" applyFill="1" applyBorder="1" applyAlignment="1">
      <alignment horizontal="center" vertical="top" wrapText="1"/>
    </xf>
    <xf numFmtId="164" fontId="21" fillId="16" borderId="3" xfId="0" applyNumberFormat="1" applyFont="1" applyFill="1" applyBorder="1" applyAlignment="1">
      <alignment horizontal="center" vertical="top" wrapText="1"/>
    </xf>
    <xf numFmtId="164" fontId="11" fillId="0" borderId="3" xfId="0" applyNumberFormat="1" applyFont="1" applyFill="1" applyBorder="1" applyAlignment="1">
      <alignment horizontal="center" vertical="top" wrapText="1"/>
    </xf>
    <xf numFmtId="164" fontId="21" fillId="0" borderId="3" xfId="0" applyNumberFormat="1" applyFont="1" applyFill="1" applyBorder="1" applyAlignment="1">
      <alignment horizontal="center" vertical="top" wrapText="1"/>
    </xf>
    <xf numFmtId="9" fontId="21" fillId="0" borderId="3" xfId="27" applyFont="1" applyFill="1" applyBorder="1" applyAlignment="1">
      <alignment horizontal="center" vertical="top" wrapText="1"/>
    </xf>
    <xf numFmtId="164" fontId="11" fillId="0" borderId="3" xfId="0" applyNumberFormat="1" applyFont="1" applyFill="1" applyBorder="1" applyAlignment="1">
      <alignment vertical="top" wrapText="1"/>
    </xf>
    <xf numFmtId="168" fontId="21" fillId="0" borderId="3" xfId="0" applyNumberFormat="1" applyFont="1" applyFill="1" applyBorder="1" applyAlignment="1">
      <alignment horizontal="center" vertical="top" wrapText="1"/>
    </xf>
    <xf numFmtId="0" fontId="15" fillId="7" borderId="0" xfId="0" applyFont="1" applyFill="1" applyBorder="1" applyAlignment="1">
      <alignment horizontal="left" vertical="center"/>
    </xf>
    <xf numFmtId="0" fontId="17" fillId="0" borderId="0" xfId="0" applyFont="1" applyFill="1" applyAlignment="1">
      <alignment horizontal="left" wrapText="1"/>
    </xf>
    <xf numFmtId="0" fontId="18" fillId="0" borderId="0" xfId="0" applyFont="1" applyFill="1" applyAlignment="1"/>
    <xf numFmtId="0" fontId="17" fillId="0" borderId="0" xfId="0" applyFont="1" applyFill="1" applyAlignment="1">
      <alignment wrapText="1"/>
    </xf>
    <xf numFmtId="0" fontId="17" fillId="0" borderId="0" xfId="0" applyFont="1" applyFill="1" applyAlignment="1">
      <alignment horizontal="left" vertical="top" wrapText="1"/>
    </xf>
    <xf numFmtId="0" fontId="10" fillId="0" borderId="1" xfId="0" applyFont="1" applyFill="1" applyBorder="1" applyAlignment="1">
      <alignment wrapText="1"/>
    </xf>
    <xf numFmtId="0" fontId="0" fillId="14" borderId="20" xfId="0" applyFill="1" applyBorder="1"/>
    <xf numFmtId="0" fontId="0" fillId="14" borderId="1" xfId="0" applyFill="1" applyBorder="1"/>
    <xf numFmtId="0" fontId="0" fillId="14" borderId="0" xfId="0" applyFill="1" applyBorder="1"/>
    <xf numFmtId="0" fontId="0" fillId="14" borderId="0" xfId="0" applyFill="1"/>
    <xf numFmtId="0" fontId="0" fillId="14" borderId="0" xfId="0" applyFont="1" applyFill="1" applyBorder="1"/>
    <xf numFmtId="0" fontId="0" fillId="14" borderId="1" xfId="0" applyFill="1" applyBorder="1" applyAlignment="1">
      <alignment horizontal="left" vertical="center" wrapText="1"/>
    </xf>
    <xf numFmtId="0" fontId="0" fillId="14" borderId="1" xfId="0" applyFill="1" applyBorder="1" applyAlignment="1">
      <alignment horizontal="left" wrapText="1"/>
    </xf>
    <xf numFmtId="0" fontId="0" fillId="14" borderId="1" xfId="0" applyFill="1" applyBorder="1" applyAlignment="1">
      <alignment wrapText="1"/>
    </xf>
    <xf numFmtId="0" fontId="13" fillId="14" borderId="1" xfId="0" applyFont="1" applyFill="1" applyBorder="1" applyAlignment="1">
      <alignment horizontal="left" wrapText="1"/>
    </xf>
    <xf numFmtId="0" fontId="0" fillId="14" borderId="1" xfId="0" applyFont="1" applyFill="1" applyBorder="1" applyAlignment="1">
      <alignment wrapText="1"/>
    </xf>
    <xf numFmtId="0" fontId="2" fillId="14" borderId="1" xfId="0" applyFont="1" applyFill="1" applyBorder="1"/>
    <xf numFmtId="0" fontId="2" fillId="8" borderId="20" xfId="0" applyFont="1" applyFill="1" applyBorder="1" applyAlignment="1">
      <alignment vertical="top" wrapText="1"/>
    </xf>
    <xf numFmtId="0" fontId="0" fillId="0" borderId="0" xfId="0" applyBorder="1" applyAlignment="1">
      <alignment horizontal="left"/>
    </xf>
    <xf numFmtId="0" fontId="0" fillId="0" borderId="1" xfId="0" applyFont="1" applyFill="1" applyBorder="1" applyAlignment="1" applyProtection="1">
      <alignment horizontal="right" vertical="center" wrapText="1"/>
      <protection locked="0"/>
    </xf>
    <xf numFmtId="0" fontId="0" fillId="0" borderId="24" xfId="0" applyFont="1" applyBorder="1" applyAlignment="1" applyProtection="1">
      <alignment horizontal="left" vertical="center" wrapText="1"/>
      <protection locked="0"/>
    </xf>
    <xf numFmtId="0" fontId="13" fillId="0" borderId="23" xfId="0" applyFont="1" applyFill="1" applyBorder="1" applyAlignment="1" applyProtection="1">
      <alignment horizontal="left" vertical="center" wrapText="1"/>
      <protection locked="0"/>
    </xf>
    <xf numFmtId="0" fontId="0" fillId="0" borderId="23" xfId="0" applyFont="1" applyFill="1" applyBorder="1" applyAlignment="1" applyProtection="1">
      <alignment horizontal="left" vertical="center" wrapText="1"/>
      <protection locked="0"/>
    </xf>
    <xf numFmtId="0" fontId="0" fillId="0" borderId="23" xfId="0" applyFont="1" applyBorder="1" applyAlignment="1" applyProtection="1">
      <alignment vertical="center" wrapText="1"/>
      <protection locked="0"/>
    </xf>
    <xf numFmtId="0" fontId="28" fillId="5" borderId="23" xfId="0" applyFont="1" applyFill="1" applyBorder="1" applyAlignment="1" applyProtection="1">
      <alignment horizontal="left" vertical="center" wrapText="1"/>
    </xf>
    <xf numFmtId="0" fontId="28" fillId="5" borderId="23" xfId="0" applyFont="1" applyFill="1" applyBorder="1" applyAlignment="1" applyProtection="1">
      <alignment horizontal="center" vertical="center" wrapText="1"/>
    </xf>
    <xf numFmtId="0" fontId="0" fillId="0" borderId="23" xfId="0" applyFont="1" applyFill="1" applyBorder="1" applyAlignment="1" applyProtection="1">
      <alignment horizontal="center" vertical="center" wrapText="1"/>
    </xf>
    <xf numFmtId="166" fontId="0" fillId="0" borderId="23" xfId="0" applyNumberFormat="1" applyFont="1" applyBorder="1" applyAlignment="1" applyProtection="1">
      <alignment vertical="center" wrapText="1"/>
      <protection locked="0"/>
    </xf>
    <xf numFmtId="0" fontId="0" fillId="0" borderId="23"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right" vertical="center" wrapText="1"/>
      <protection locked="0"/>
    </xf>
    <xf numFmtId="0" fontId="0" fillId="5" borderId="23" xfId="0" applyFont="1" applyFill="1" applyBorder="1" applyAlignment="1" applyProtection="1">
      <alignment horizontal="right" vertical="center"/>
    </xf>
    <xf numFmtId="0" fontId="0" fillId="0" borderId="34" xfId="0" applyFont="1" applyBorder="1" applyAlignment="1" applyProtection="1">
      <alignment vertical="center" wrapText="1"/>
      <protection locked="0"/>
    </xf>
    <xf numFmtId="0" fontId="0" fillId="0" borderId="24" xfId="0" applyFont="1" applyFill="1" applyBorder="1" applyAlignment="1" applyProtection="1">
      <alignment horizontal="right" vertical="center" wrapText="1"/>
      <protection locked="0"/>
    </xf>
    <xf numFmtId="164" fontId="12" fillId="5" borderId="9" xfId="0" applyNumberFormat="1"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33" xfId="0" applyFont="1" applyFill="1" applyBorder="1" applyAlignment="1" applyProtection="1">
      <alignment horizontal="center" vertical="center" wrapText="1"/>
      <protection locked="0"/>
    </xf>
    <xf numFmtId="166" fontId="0" fillId="0" borderId="24" xfId="0" applyNumberFormat="1" applyFont="1" applyBorder="1" applyAlignment="1" applyProtection="1">
      <alignment vertical="center" wrapText="1"/>
      <protection locked="0"/>
    </xf>
    <xf numFmtId="166" fontId="0" fillId="0" borderId="33" xfId="0" applyNumberFormat="1" applyFont="1" applyBorder="1" applyAlignment="1" applyProtection="1">
      <alignment vertical="center" wrapText="1"/>
      <protection locked="0"/>
    </xf>
    <xf numFmtId="164" fontId="11" fillId="5" borderId="4" xfId="0" applyNumberFormat="1" applyFont="1" applyFill="1" applyBorder="1" applyAlignment="1">
      <alignment vertical="center" wrapText="1"/>
    </xf>
    <xf numFmtId="0" fontId="0" fillId="0" borderId="35" xfId="0" applyFont="1" applyBorder="1" applyAlignment="1" applyProtection="1">
      <alignment vertical="center" wrapText="1"/>
      <protection locked="0"/>
    </xf>
    <xf numFmtId="0" fontId="0" fillId="0" borderId="33" xfId="0" applyFont="1" applyFill="1" applyBorder="1" applyAlignment="1" applyProtection="1">
      <alignment vertical="center" wrapText="1"/>
      <protection locked="0"/>
    </xf>
    <xf numFmtId="0" fontId="0" fillId="0" borderId="1" xfId="0" applyBorder="1" applyAlignment="1">
      <alignment horizontal="right" vertical="center" wrapText="1"/>
    </xf>
    <xf numFmtId="0" fontId="0" fillId="0" borderId="1" xfId="0" applyFill="1" applyBorder="1" applyAlignment="1">
      <alignment horizontal="right" vertical="center" wrapText="1"/>
    </xf>
    <xf numFmtId="0" fontId="11" fillId="0" borderId="1" xfId="0" applyFont="1" applyFill="1" applyBorder="1" applyAlignment="1">
      <alignment horizontal="right" vertical="center" wrapText="1"/>
    </xf>
    <xf numFmtId="0" fontId="11" fillId="0" borderId="1" xfId="0" applyFont="1" applyBorder="1" applyAlignment="1">
      <alignment horizontal="right" vertical="center" wrapText="1"/>
    </xf>
    <xf numFmtId="0" fontId="10" fillId="0" borderId="0" xfId="0" applyFont="1" applyFill="1"/>
    <xf numFmtId="0" fontId="11" fillId="5" borderId="4" xfId="0" applyFont="1" applyFill="1" applyBorder="1" applyAlignment="1">
      <alignment horizontal="center" vertical="top" wrapText="1"/>
    </xf>
    <xf numFmtId="164" fontId="11" fillId="5" borderId="38" xfId="0" applyNumberFormat="1" applyFont="1" applyFill="1" applyBorder="1" applyAlignment="1">
      <alignment horizontal="center" vertical="top" wrapText="1"/>
    </xf>
    <xf numFmtId="164" fontId="11" fillId="5" borderId="5" xfId="0" applyNumberFormat="1" applyFont="1" applyFill="1" applyBorder="1" applyAlignment="1">
      <alignment horizontal="center" vertical="top" wrapText="1"/>
    </xf>
    <xf numFmtId="164" fontId="11" fillId="5" borderId="4" xfId="0" applyNumberFormat="1" applyFont="1" applyFill="1" applyBorder="1" applyAlignment="1">
      <alignment horizontal="center" vertical="top" wrapText="1"/>
    </xf>
    <xf numFmtId="164" fontId="21" fillId="5" borderId="37" xfId="0" applyNumberFormat="1" applyFont="1" applyFill="1" applyBorder="1" applyAlignment="1">
      <alignment horizontal="center" vertical="top" wrapText="1"/>
    </xf>
    <xf numFmtId="164" fontId="21" fillId="5" borderId="13" xfId="0" applyNumberFormat="1" applyFont="1" applyFill="1" applyBorder="1" applyAlignment="1">
      <alignment horizontal="center" vertical="top" wrapText="1"/>
    </xf>
    <xf numFmtId="164" fontId="21" fillId="5" borderId="38" xfId="0" applyNumberFormat="1" applyFont="1" applyFill="1" applyBorder="1" applyAlignment="1">
      <alignment horizontal="center" vertical="top" wrapText="1"/>
    </xf>
    <xf numFmtId="0" fontId="11" fillId="5" borderId="5" xfId="0" applyFont="1" applyFill="1" applyBorder="1" applyAlignment="1">
      <alignment horizontal="center" vertical="top" wrapText="1"/>
    </xf>
    <xf numFmtId="0" fontId="0" fillId="0" borderId="39" xfId="0" applyFont="1" applyBorder="1" applyAlignment="1" applyProtection="1">
      <alignment horizontal="left" vertical="center" wrapText="1"/>
      <protection locked="0"/>
    </xf>
    <xf numFmtId="0" fontId="13" fillId="0" borderId="30" xfId="0" applyFont="1" applyFill="1" applyBorder="1" applyAlignment="1" applyProtection="1">
      <alignment horizontal="left" vertical="center" wrapText="1"/>
      <protection locked="0"/>
    </xf>
    <xf numFmtId="0" fontId="0" fillId="0" borderId="30" xfId="0" applyFont="1" applyFill="1" applyBorder="1" applyAlignment="1" applyProtection="1">
      <alignment horizontal="left" vertical="center" wrapText="1"/>
      <protection locked="0"/>
    </xf>
    <xf numFmtId="0" fontId="0" fillId="0" borderId="30" xfId="0" applyFont="1" applyFill="1" applyBorder="1" applyAlignment="1" applyProtection="1">
      <alignment vertical="center" wrapText="1"/>
      <protection locked="0"/>
    </xf>
    <xf numFmtId="0" fontId="0" fillId="5" borderId="30" xfId="0" applyFont="1" applyFill="1" applyBorder="1" applyAlignment="1" applyProtection="1">
      <alignment horizontal="center" vertical="center" wrapText="1"/>
    </xf>
    <xf numFmtId="0" fontId="0" fillId="0" borderId="30" xfId="0" applyFont="1" applyBorder="1" applyAlignment="1" applyProtection="1">
      <alignment vertical="center" wrapText="1"/>
      <protection locked="0"/>
    </xf>
    <xf numFmtId="0" fontId="28" fillId="5" borderId="30" xfId="0" applyFont="1" applyFill="1" applyBorder="1" applyAlignment="1" applyProtection="1">
      <alignment horizontal="left" vertical="center" wrapText="1"/>
    </xf>
    <xf numFmtId="0" fontId="28" fillId="5" borderId="30" xfId="0" applyFont="1" applyFill="1" applyBorder="1" applyAlignment="1" applyProtection="1">
      <alignment horizontal="center" vertical="center" wrapText="1"/>
    </xf>
    <xf numFmtId="0" fontId="0" fillId="0" borderId="30" xfId="0" applyFont="1" applyFill="1" applyBorder="1" applyAlignment="1" applyProtection="1">
      <alignment horizontal="center" vertical="center" wrapText="1"/>
    </xf>
    <xf numFmtId="0" fontId="0" fillId="0" borderId="40" xfId="0" applyFont="1" applyFill="1" applyBorder="1" applyAlignment="1" applyProtection="1">
      <alignment vertical="center" wrapText="1"/>
      <protection locked="0"/>
    </xf>
    <xf numFmtId="0" fontId="0" fillId="0" borderId="39" xfId="0" applyFont="1" applyBorder="1" applyAlignment="1" applyProtection="1">
      <alignment vertical="center" wrapText="1"/>
      <protection locked="0"/>
    </xf>
    <xf numFmtId="3" fontId="0" fillId="0" borderId="30" xfId="0" applyNumberFormat="1" applyFont="1" applyBorder="1" applyAlignment="1" applyProtection="1">
      <alignment vertical="center"/>
      <protection locked="0"/>
    </xf>
    <xf numFmtId="165" fontId="0" fillId="0" borderId="30" xfId="0" applyNumberFormat="1" applyFont="1" applyBorder="1" applyAlignment="1" applyProtection="1">
      <alignment vertical="center"/>
      <protection locked="0"/>
    </xf>
    <xf numFmtId="167" fontId="0" fillId="5" borderId="30" xfId="0" applyNumberFormat="1" applyFont="1" applyFill="1" applyBorder="1" applyAlignment="1" applyProtection="1">
      <alignment vertical="center"/>
    </xf>
    <xf numFmtId="167" fontId="0" fillId="0" borderId="30" xfId="27" applyNumberFormat="1" applyFont="1" applyBorder="1" applyAlignment="1" applyProtection="1">
      <alignment vertical="center"/>
      <protection locked="0"/>
    </xf>
    <xf numFmtId="169" fontId="0" fillId="0" borderId="30" xfId="27" applyNumberFormat="1" applyFont="1" applyBorder="1" applyAlignment="1" applyProtection="1">
      <alignment vertical="center"/>
      <protection locked="0"/>
    </xf>
    <xf numFmtId="0" fontId="0" fillId="13" borderId="30" xfId="0" applyFont="1" applyFill="1" applyBorder="1" applyAlignment="1" applyProtection="1">
      <alignment horizontal="center" vertical="center" wrapText="1"/>
    </xf>
    <xf numFmtId="167" fontId="0" fillId="13" borderId="30" xfId="0" applyNumberFormat="1" applyFont="1" applyFill="1" applyBorder="1" applyAlignment="1" applyProtection="1">
      <alignment vertical="center"/>
      <protection locked="0"/>
    </xf>
    <xf numFmtId="0" fontId="0" fillId="0" borderId="40" xfId="0" applyFont="1" applyBorder="1" applyAlignment="1" applyProtection="1">
      <alignment vertical="center" wrapText="1"/>
      <protection locked="0"/>
    </xf>
    <xf numFmtId="0" fontId="0" fillId="0" borderId="41" xfId="0" applyFont="1" applyBorder="1" applyAlignment="1" applyProtection="1">
      <alignment vertical="center" wrapText="1"/>
      <protection locked="0"/>
    </xf>
    <xf numFmtId="166" fontId="0" fillId="0" borderId="39" xfId="0" applyNumberFormat="1" applyFont="1" applyBorder="1" applyAlignment="1" applyProtection="1">
      <alignment vertical="center" wrapText="1"/>
      <protection locked="0"/>
    </xf>
    <xf numFmtId="166" fontId="0" fillId="0" borderId="30" xfId="0" applyNumberFormat="1" applyFont="1" applyBorder="1" applyAlignment="1" applyProtection="1">
      <alignment vertical="center" wrapText="1"/>
      <protection locked="0"/>
    </xf>
    <xf numFmtId="166" fontId="0" fillId="0" borderId="40" xfId="0" applyNumberFormat="1" applyFont="1" applyBorder="1" applyAlignment="1" applyProtection="1">
      <alignment vertical="center" wrapText="1"/>
      <protection locked="0"/>
    </xf>
    <xf numFmtId="0" fontId="0" fillId="0" borderId="39" xfId="0" applyFont="1" applyFill="1" applyBorder="1" applyAlignment="1" applyProtection="1">
      <alignment horizontal="center" vertical="center" wrapText="1"/>
      <protection locked="0"/>
    </xf>
    <xf numFmtId="0" fontId="0" fillId="0" borderId="30"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right" vertical="center" wrapText="1"/>
      <protection locked="0"/>
    </xf>
    <xf numFmtId="0" fontId="0" fillId="0" borderId="30" xfId="0" applyFont="1" applyFill="1" applyBorder="1" applyAlignment="1" applyProtection="1">
      <alignment horizontal="right" vertical="center" wrapText="1"/>
      <protection locked="0"/>
    </xf>
    <xf numFmtId="0" fontId="0" fillId="5" borderId="30" xfId="0" applyFont="1" applyFill="1" applyBorder="1" applyAlignment="1" applyProtection="1">
      <alignment horizontal="right" vertical="center"/>
    </xf>
    <xf numFmtId="0" fontId="0" fillId="0" borderId="42" xfId="0" applyFont="1" applyBorder="1" applyAlignment="1" applyProtection="1">
      <alignment vertical="center" wrapText="1"/>
      <protection locked="0"/>
    </xf>
    <xf numFmtId="0" fontId="11" fillId="6" borderId="3" xfId="0" applyFont="1" applyFill="1" applyBorder="1" applyAlignment="1">
      <alignment horizontal="center" vertical="center"/>
    </xf>
    <xf numFmtId="0" fontId="11" fillId="6" borderId="3" xfId="0" applyFont="1" applyFill="1" applyBorder="1" applyAlignment="1">
      <alignment horizontal="left" vertical="center"/>
    </xf>
    <xf numFmtId="0" fontId="11" fillId="6" borderId="3" xfId="0" applyFont="1" applyFill="1" applyBorder="1" applyAlignment="1">
      <alignment horizontal="right" vertical="center"/>
    </xf>
    <xf numFmtId="3" fontId="11" fillId="6" borderId="3" xfId="0" applyNumberFormat="1" applyFont="1" applyFill="1" applyBorder="1" applyAlignment="1">
      <alignment vertical="center"/>
    </xf>
    <xf numFmtId="167" fontId="11" fillId="6" borderId="3" xfId="0" applyNumberFormat="1" applyFont="1" applyFill="1" applyBorder="1" applyAlignment="1">
      <alignment vertical="center"/>
    </xf>
    <xf numFmtId="3" fontId="11" fillId="6" borderId="12" xfId="0" applyNumberFormat="1" applyFont="1" applyFill="1" applyBorder="1" applyAlignment="1">
      <alignment vertical="center"/>
    </xf>
    <xf numFmtId="0" fontId="30" fillId="0" borderId="0" xfId="13" applyFont="1" applyAlignment="1">
      <alignment vertical="top"/>
    </xf>
    <xf numFmtId="0" fontId="32" fillId="0" borderId="0" xfId="0" applyFont="1" applyAlignment="1">
      <alignment horizontal="center"/>
    </xf>
    <xf numFmtId="0" fontId="33" fillId="0" borderId="0" xfId="0" applyFont="1" applyAlignment="1">
      <alignment horizontal="center"/>
    </xf>
    <xf numFmtId="0" fontId="30" fillId="0" borderId="0" xfId="13" applyFont="1" applyAlignment="1">
      <alignment vertical="top" wrapText="1"/>
    </xf>
    <xf numFmtId="0" fontId="30" fillId="17" borderId="1" xfId="13" applyFont="1" applyFill="1" applyBorder="1" applyAlignment="1">
      <alignment vertical="top"/>
    </xf>
    <xf numFmtId="0" fontId="34" fillId="18" borderId="20" xfId="13" applyFont="1" applyFill="1" applyBorder="1" applyAlignment="1">
      <alignment vertical="top"/>
    </xf>
    <xf numFmtId="0" fontId="34" fillId="18" borderId="17" xfId="13" applyFont="1" applyFill="1" applyBorder="1" applyAlignment="1">
      <alignment vertical="top"/>
    </xf>
    <xf numFmtId="0" fontId="34" fillId="18" borderId="21" xfId="13" applyFont="1" applyFill="1" applyBorder="1" applyAlignment="1">
      <alignment vertical="top"/>
    </xf>
    <xf numFmtId="0" fontId="34" fillId="18" borderId="17" xfId="13" applyFont="1" applyFill="1" applyBorder="1" applyAlignment="1">
      <alignment horizontal="center" vertical="top"/>
    </xf>
    <xf numFmtId="0" fontId="33" fillId="18" borderId="17" xfId="13" applyFont="1" applyFill="1" applyBorder="1" applyAlignment="1">
      <alignment horizontal="center" vertical="top"/>
    </xf>
    <xf numFmtId="0" fontId="34" fillId="18" borderId="1" xfId="16" applyFont="1" applyFill="1" applyBorder="1" applyAlignment="1">
      <alignment vertical="top"/>
    </xf>
    <xf numFmtId="0" fontId="34" fillId="18" borderId="1" xfId="13" applyFont="1" applyFill="1" applyBorder="1" applyAlignment="1">
      <alignment horizontal="center" vertical="top" wrapText="1"/>
    </xf>
    <xf numFmtId="0" fontId="30" fillId="18" borderId="1" xfId="13" applyFont="1" applyFill="1" applyBorder="1" applyAlignment="1">
      <alignment vertical="top"/>
    </xf>
    <xf numFmtId="0" fontId="34" fillId="18" borderId="1" xfId="16" applyFont="1" applyFill="1" applyBorder="1" applyAlignment="1">
      <alignment horizontal="center" vertical="top" wrapText="1"/>
    </xf>
    <xf numFmtId="0" fontId="34" fillId="18" borderId="27" xfId="16" applyFont="1" applyFill="1" applyBorder="1" applyAlignment="1">
      <alignment horizontal="center" vertical="top" wrapText="1"/>
    </xf>
    <xf numFmtId="0" fontId="34" fillId="18" borderId="1" xfId="16" applyFont="1" applyFill="1" applyBorder="1" applyAlignment="1">
      <alignment horizontal="center" vertical="top"/>
    </xf>
    <xf numFmtId="0" fontId="34" fillId="18" borderId="1" xfId="13" applyFont="1" applyFill="1" applyBorder="1" applyAlignment="1">
      <alignment horizontal="center" vertical="center" wrapText="1"/>
    </xf>
    <xf numFmtId="0" fontId="34" fillId="18" borderId="1" xfId="13" applyFont="1" applyFill="1" applyBorder="1" applyAlignment="1">
      <alignment horizontal="center" vertical="center"/>
    </xf>
    <xf numFmtId="0" fontId="32" fillId="0" borderId="1" xfId="13" applyFont="1" applyBorder="1" applyAlignment="1">
      <alignment vertical="top"/>
    </xf>
    <xf numFmtId="0" fontId="35" fillId="0" borderId="1" xfId="16" applyFont="1" applyFill="1" applyBorder="1" applyAlignment="1">
      <alignment horizontal="left" vertical="top"/>
    </xf>
    <xf numFmtId="0" fontId="30" fillId="0" borderId="1" xfId="0" applyFont="1" applyBorder="1" applyAlignment="1">
      <alignment horizontal="left" vertical="top" wrapText="1"/>
    </xf>
    <xf numFmtId="0" fontId="35" fillId="0" borderId="1" xfId="16" applyFont="1" applyFill="1" applyBorder="1" applyAlignment="1">
      <alignment horizontal="left" vertical="top" wrapText="1"/>
    </xf>
    <xf numFmtId="0" fontId="30" fillId="0" borderId="1" xfId="13" applyFont="1" applyBorder="1" applyAlignment="1">
      <alignment vertical="center" wrapText="1"/>
    </xf>
    <xf numFmtId="17" fontId="0" fillId="0" borderId="1" xfId="0" applyNumberFormat="1" applyFont="1" applyFill="1" applyBorder="1" applyAlignment="1">
      <alignment horizontal="center" vertical="center" wrapText="1"/>
    </xf>
    <xf numFmtId="0" fontId="30" fillId="0" borderId="1" xfId="13" applyFont="1" applyBorder="1" applyAlignment="1">
      <alignment horizontal="center" vertical="top"/>
    </xf>
    <xf numFmtId="0" fontId="30" fillId="0" borderId="1" xfId="13" applyFont="1" applyBorder="1" applyAlignment="1">
      <alignment vertical="top" wrapText="1"/>
    </xf>
    <xf numFmtId="0" fontId="30" fillId="0" borderId="1" xfId="13" applyFont="1" applyBorder="1" applyAlignment="1">
      <alignment vertical="top"/>
    </xf>
    <xf numFmtId="0" fontId="30" fillId="0" borderId="1" xfId="13" applyFont="1" applyBorder="1" applyAlignment="1">
      <alignment horizontal="left" vertical="top"/>
    </xf>
    <xf numFmtId="0" fontId="30" fillId="3" borderId="1" xfId="0" applyFont="1" applyFill="1" applyBorder="1" applyAlignment="1">
      <alignment horizontal="left" vertical="top"/>
    </xf>
    <xf numFmtId="0" fontId="30" fillId="0" borderId="1" xfId="0" applyFont="1" applyFill="1" applyBorder="1" applyAlignment="1">
      <alignment horizontal="left" vertical="top" wrapText="1"/>
    </xf>
    <xf numFmtId="0" fontId="30" fillId="0" borderId="1" xfId="13" applyFont="1" applyFill="1" applyBorder="1" applyAlignment="1">
      <alignment vertical="top"/>
    </xf>
    <xf numFmtId="0" fontId="30" fillId="0" borderId="1" xfId="13" applyFont="1" applyFill="1" applyBorder="1" applyAlignment="1">
      <alignment vertical="top" wrapText="1"/>
    </xf>
    <xf numFmtId="0" fontId="3" fillId="0" borderId="1" xfId="13" applyFont="1" applyBorder="1" applyAlignment="1">
      <alignment vertical="top" wrapText="1"/>
    </xf>
    <xf numFmtId="0" fontId="30" fillId="0" borderId="1" xfId="13" applyFont="1" applyBorder="1" applyAlignment="1">
      <alignment horizontal="left" vertical="top" wrapText="1"/>
    </xf>
    <xf numFmtId="0" fontId="32" fillId="0" borderId="1" xfId="13" applyFont="1" applyFill="1" applyBorder="1" applyAlignment="1">
      <alignment vertical="top"/>
    </xf>
    <xf numFmtId="0" fontId="30" fillId="0" borderId="1" xfId="13" applyFont="1" applyFill="1" applyBorder="1" applyAlignment="1">
      <alignment horizontal="left" vertical="top"/>
    </xf>
    <xf numFmtId="0" fontId="30" fillId="0" borderId="1" xfId="13" applyFont="1" applyFill="1" applyBorder="1" applyAlignment="1">
      <alignment horizontal="left" vertical="top" wrapText="1"/>
    </xf>
    <xf numFmtId="0" fontId="30" fillId="0" borderId="1" xfId="13" applyFont="1" applyFill="1" applyBorder="1" applyAlignment="1">
      <alignment vertical="center" wrapText="1"/>
    </xf>
    <xf numFmtId="0" fontId="30" fillId="0" borderId="1" xfId="13" applyFont="1" applyFill="1" applyBorder="1" applyAlignment="1">
      <alignment horizontal="center" vertical="top"/>
    </xf>
    <xf numFmtId="0" fontId="30" fillId="0" borderId="0" xfId="13" applyFont="1" applyFill="1" applyAlignment="1">
      <alignment vertical="top"/>
    </xf>
    <xf numFmtId="0" fontId="30" fillId="0" borderId="1" xfId="0" applyFont="1" applyBorder="1" applyAlignment="1">
      <alignment vertical="center" wrapText="1"/>
    </xf>
    <xf numFmtId="0" fontId="0" fillId="0" borderId="1" xfId="13" applyFont="1" applyFill="1" applyBorder="1" applyAlignment="1">
      <alignment vertical="top" wrapText="1"/>
    </xf>
    <xf numFmtId="0" fontId="3" fillId="0" borderId="1" xfId="13" applyFont="1" applyFill="1" applyBorder="1" applyAlignment="1">
      <alignment vertical="top" wrapText="1"/>
    </xf>
    <xf numFmtId="0" fontId="3" fillId="0" borderId="1" xfId="13" applyFont="1" applyFill="1" applyBorder="1" applyAlignment="1">
      <alignment vertical="top"/>
    </xf>
    <xf numFmtId="0" fontId="30" fillId="0" borderId="1" xfId="13" applyFont="1" applyFill="1" applyBorder="1" applyAlignment="1">
      <alignment vertical="center"/>
    </xf>
    <xf numFmtId="0" fontId="30" fillId="0" borderId="0" xfId="13" applyFont="1" applyBorder="1" applyAlignment="1">
      <alignment vertical="top"/>
    </xf>
    <xf numFmtId="0" fontId="0" fillId="0" borderId="0" xfId="0" applyFont="1" applyAlignment="1">
      <alignment horizontal="center"/>
    </xf>
    <xf numFmtId="0" fontId="36" fillId="0" borderId="0" xfId="0" applyFont="1" applyBorder="1" applyAlignment="1">
      <alignment vertical="center" wrapText="1"/>
    </xf>
    <xf numFmtId="0" fontId="37" fillId="0" borderId="0" xfId="28" applyBorder="1" applyAlignment="1">
      <alignment vertical="center" wrapText="1"/>
    </xf>
    <xf numFmtId="0" fontId="2" fillId="0" borderId="43" xfId="0" applyFont="1" applyBorder="1"/>
    <xf numFmtId="0" fontId="0" fillId="0" borderId="43" xfId="0" applyFont="1" applyFill="1" applyBorder="1" applyAlignment="1" applyProtection="1">
      <alignment vertical="center" wrapText="1"/>
      <protection locked="0"/>
    </xf>
    <xf numFmtId="0" fontId="2" fillId="0" borderId="1" xfId="0" applyFont="1" applyBorder="1"/>
    <xf numFmtId="0" fontId="0" fillId="0" borderId="43" xfId="0" applyBorder="1"/>
    <xf numFmtId="0" fontId="30" fillId="0" borderId="1" xfId="0" applyFont="1" applyBorder="1" applyAlignment="1">
      <alignment vertical="top" wrapText="1"/>
    </xf>
    <xf numFmtId="0" fontId="30" fillId="0" borderId="26" xfId="13" applyFont="1" applyFill="1" applyBorder="1" applyAlignment="1">
      <alignment vertical="top"/>
    </xf>
    <xf numFmtId="0" fontId="2" fillId="19" borderId="1" xfId="0" applyFont="1" applyFill="1" applyBorder="1" applyAlignment="1">
      <alignment horizontal="center" wrapText="1"/>
    </xf>
    <xf numFmtId="0" fontId="2" fillId="19" borderId="1" xfId="0" applyFont="1" applyFill="1" applyBorder="1" applyAlignment="1">
      <alignment horizontal="center" vertical="center" wrapText="1"/>
    </xf>
    <xf numFmtId="0" fontId="2" fillId="8" borderId="29" xfId="0" applyFont="1" applyFill="1" applyBorder="1" applyAlignment="1">
      <alignment vertical="top" wrapText="1"/>
    </xf>
    <xf numFmtId="8" fontId="0" fillId="12" borderId="44" xfId="0" applyNumberFormat="1" applyFont="1" applyFill="1" applyBorder="1" applyAlignment="1" applyProtection="1">
      <alignment horizontal="right" vertical="center"/>
    </xf>
    <xf numFmtId="8" fontId="0" fillId="12" borderId="31" xfId="0" applyNumberFormat="1" applyFont="1" applyFill="1" applyBorder="1" applyAlignment="1" applyProtection="1">
      <alignment horizontal="right" vertical="center"/>
    </xf>
    <xf numFmtId="164" fontId="11" fillId="5" borderId="14" xfId="0" applyNumberFormat="1" applyFont="1" applyFill="1" applyBorder="1" applyAlignment="1">
      <alignment horizontal="center" vertical="top" wrapText="1"/>
    </xf>
    <xf numFmtId="164" fontId="11" fillId="5" borderId="15" xfId="0" applyNumberFormat="1" applyFont="1" applyFill="1" applyBorder="1" applyAlignment="1" applyProtection="1">
      <alignment horizontal="center" vertical="top" wrapText="1"/>
      <protection locked="0"/>
    </xf>
    <xf numFmtId="3" fontId="11" fillId="5" borderId="15" xfId="0" applyNumberFormat="1" applyFont="1" applyFill="1" applyBorder="1" applyAlignment="1">
      <alignment horizontal="center" vertical="top" wrapText="1"/>
    </xf>
    <xf numFmtId="165" fontId="11" fillId="5" borderId="15" xfId="0" applyNumberFormat="1" applyFont="1" applyFill="1" applyBorder="1" applyAlignment="1">
      <alignment horizontal="center" vertical="top" wrapText="1"/>
    </xf>
    <xf numFmtId="0" fontId="11" fillId="5" borderId="15" xfId="0" applyFont="1" applyFill="1" applyBorder="1" applyAlignment="1">
      <alignment horizontal="center" vertical="top" wrapText="1"/>
    </xf>
    <xf numFmtId="164" fontId="11" fillId="5" borderId="45" xfId="0" applyNumberFormat="1" applyFont="1" applyFill="1" applyBorder="1" applyAlignment="1">
      <alignment horizontal="center" vertical="top" wrapText="1"/>
    </xf>
    <xf numFmtId="0" fontId="0" fillId="20" borderId="1" xfId="0" applyFill="1" applyBorder="1"/>
    <xf numFmtId="170" fontId="0" fillId="20" borderId="1" xfId="29" applyNumberFormat="1" applyFont="1" applyFill="1" applyBorder="1"/>
    <xf numFmtId="170" fontId="2" fillId="20" borderId="1" xfId="29" applyNumberFormat="1" applyFont="1" applyFill="1" applyBorder="1"/>
    <xf numFmtId="0" fontId="13" fillId="0" borderId="28" xfId="0" applyFont="1" applyFill="1" applyBorder="1" applyAlignment="1" applyProtection="1">
      <alignment vertical="center"/>
      <protection locked="0"/>
    </xf>
    <xf numFmtId="0" fontId="13" fillId="0" borderId="1" xfId="0" applyFont="1" applyFill="1" applyBorder="1" applyAlignment="1" applyProtection="1">
      <alignment vertical="center"/>
      <protection locked="0"/>
    </xf>
    <xf numFmtId="0" fontId="13" fillId="0" borderId="27" xfId="0" applyFont="1" applyFill="1" applyBorder="1" applyAlignment="1" applyProtection="1">
      <alignment vertical="center"/>
      <protection locked="0"/>
    </xf>
    <xf numFmtId="0" fontId="0" fillId="21" borderId="1" xfId="0" applyFill="1" applyBorder="1"/>
    <xf numFmtId="0" fontId="0" fillId="22" borderId="0" xfId="0" applyFill="1" applyAlignment="1">
      <alignment vertical="top" wrapText="1"/>
    </xf>
    <xf numFmtId="0" fontId="0" fillId="22" borderId="0" xfId="0" applyFill="1"/>
    <xf numFmtId="0" fontId="11" fillId="5" borderId="3" xfId="0" applyFont="1" applyFill="1" applyBorder="1" applyAlignment="1">
      <alignment horizontal="center" vertical="top" wrapText="1"/>
    </xf>
    <xf numFmtId="0" fontId="0" fillId="21" borderId="0" xfId="0" applyFill="1"/>
    <xf numFmtId="0" fontId="2" fillId="22" borderId="1" xfId="0" applyFont="1" applyFill="1" applyBorder="1" applyAlignment="1">
      <alignment vertical="top" wrapText="1"/>
    </xf>
    <xf numFmtId="0" fontId="0" fillId="22" borderId="1" xfId="0" applyFill="1" applyBorder="1"/>
    <xf numFmtId="0" fontId="11" fillId="5" borderId="9"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3" fillId="0" borderId="25" xfId="0" applyFont="1" applyFill="1" applyBorder="1" applyAlignment="1" applyProtection="1">
      <alignment vertical="center"/>
      <protection locked="0"/>
    </xf>
    <xf numFmtId="0" fontId="13" fillId="0" borderId="46" xfId="0" applyFont="1" applyFill="1" applyBorder="1" applyAlignment="1" applyProtection="1">
      <alignment vertical="center"/>
      <protection locked="0"/>
    </xf>
    <xf numFmtId="0" fontId="0" fillId="0" borderId="27" xfId="0" applyFont="1" applyFill="1" applyBorder="1" applyAlignment="1" applyProtection="1">
      <alignment vertical="center" wrapText="1"/>
      <protection locked="0"/>
    </xf>
    <xf numFmtId="0" fontId="0" fillId="0" borderId="29" xfId="0" applyFont="1" applyFill="1" applyBorder="1" applyAlignment="1" applyProtection="1">
      <alignment horizontal="center" vertical="center" wrapText="1"/>
    </xf>
    <xf numFmtId="0" fontId="0" fillId="0" borderId="27" xfId="0" applyFont="1" applyBorder="1" applyAlignment="1" applyProtection="1">
      <alignment vertical="center" wrapText="1"/>
      <protection locked="0"/>
    </xf>
    <xf numFmtId="0" fontId="0" fillId="3" borderId="0" xfId="0" applyFont="1" applyFill="1" applyBorder="1" applyAlignment="1" applyProtection="1">
      <alignment horizontal="center" vertical="center" wrapText="1"/>
      <protection locked="0"/>
    </xf>
    <xf numFmtId="0" fontId="0" fillId="5" borderId="27" xfId="0" applyFont="1" applyFill="1" applyBorder="1" applyAlignment="1" applyProtection="1">
      <alignment horizontal="left" vertical="center" wrapText="1"/>
    </xf>
    <xf numFmtId="0" fontId="11" fillId="0" borderId="27" xfId="0" applyFont="1" applyBorder="1" applyAlignment="1">
      <alignment horizontal="right" vertical="center" wrapText="1"/>
    </xf>
    <xf numFmtId="0" fontId="0" fillId="0" borderId="22" xfId="0" applyFont="1" applyBorder="1" applyAlignment="1" applyProtection="1">
      <alignment vertical="center" wrapText="1"/>
      <protection locked="0"/>
    </xf>
    <xf numFmtId="0" fontId="0" fillId="6" borderId="14" xfId="0" applyFont="1" applyFill="1" applyBorder="1" applyAlignment="1">
      <alignment horizontal="left" vertical="center"/>
    </xf>
    <xf numFmtId="0" fontId="2" fillId="6" borderId="47" xfId="0" applyFont="1" applyFill="1" applyBorder="1" applyAlignment="1">
      <alignment horizontal="center" vertical="center" wrapText="1"/>
    </xf>
    <xf numFmtId="0" fontId="2" fillId="6" borderId="48" xfId="0" applyFont="1" applyFill="1" applyBorder="1" applyAlignment="1">
      <alignment horizontal="right" vertical="center" wrapText="1"/>
    </xf>
    <xf numFmtId="0" fontId="2" fillId="6" borderId="15" xfId="0" applyFont="1" applyFill="1" applyBorder="1" applyAlignment="1">
      <alignment horizontal="center" vertical="center" wrapText="1"/>
    </xf>
    <xf numFmtId="0" fontId="2" fillId="6" borderId="11" xfId="0" applyFont="1" applyFill="1" applyBorder="1" applyAlignment="1">
      <alignment horizontal="right" vertical="center" wrapText="1"/>
    </xf>
    <xf numFmtId="0" fontId="2" fillId="6" borderId="11" xfId="0" applyFont="1" applyFill="1" applyBorder="1" applyAlignment="1">
      <alignment horizontal="center" vertical="center" wrapText="1"/>
    </xf>
    <xf numFmtId="0" fontId="0" fillId="6" borderId="3" xfId="0" applyNumberFormat="1" applyFont="1" applyFill="1" applyBorder="1" applyAlignment="1">
      <alignment horizontal="right" vertical="center" wrapText="1"/>
    </xf>
    <xf numFmtId="1" fontId="0" fillId="6" borderId="3" xfId="0" applyNumberFormat="1" applyFont="1" applyFill="1" applyBorder="1" applyAlignment="1">
      <alignment vertical="center" wrapText="1"/>
    </xf>
    <xf numFmtId="0" fontId="13" fillId="0" borderId="24" xfId="0" applyFont="1" applyFill="1" applyBorder="1" applyAlignment="1" applyProtection="1">
      <alignment vertical="center"/>
      <protection locked="0"/>
    </xf>
    <xf numFmtId="0" fontId="0" fillId="5" borderId="28" xfId="0" applyFont="1" applyFill="1" applyBorder="1" applyAlignment="1" applyProtection="1">
      <alignment vertical="center" wrapText="1"/>
    </xf>
    <xf numFmtId="0" fontId="0" fillId="0" borderId="28" xfId="0" applyFont="1" applyFill="1" applyBorder="1" applyAlignment="1" applyProtection="1">
      <alignment vertical="center" wrapText="1"/>
      <protection locked="0"/>
    </xf>
    <xf numFmtId="0" fontId="0" fillId="0" borderId="13" xfId="0" applyFont="1" applyFill="1" applyBorder="1" applyAlignment="1" applyProtection="1">
      <alignment horizontal="center" vertical="center" wrapText="1"/>
      <protection locked="0"/>
    </xf>
    <xf numFmtId="0" fontId="0" fillId="5" borderId="28" xfId="0" applyFont="1" applyFill="1" applyBorder="1" applyAlignment="1" applyProtection="1">
      <alignment horizontal="center" vertical="center" wrapText="1"/>
    </xf>
    <xf numFmtId="0" fontId="0" fillId="5" borderId="23" xfId="0" applyFont="1" applyFill="1" applyBorder="1" applyAlignment="1" applyProtection="1">
      <alignment horizontal="left" vertical="center" wrapText="1"/>
    </xf>
    <xf numFmtId="0" fontId="0" fillId="0" borderId="5" xfId="0" applyFont="1" applyFill="1" applyBorder="1" applyAlignment="1" applyProtection="1">
      <alignment vertical="center" wrapText="1"/>
      <protection locked="0"/>
    </xf>
    <xf numFmtId="0" fontId="0" fillId="0" borderId="0" xfId="0" applyAlignment="1">
      <alignment vertical="center"/>
    </xf>
    <xf numFmtId="0" fontId="26" fillId="9" borderId="1"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26" fillId="10" borderId="20" xfId="0" applyFont="1" applyFill="1" applyBorder="1" applyAlignment="1">
      <alignment horizontal="left" wrapText="1"/>
    </xf>
    <xf numFmtId="0" fontId="26" fillId="10" borderId="17" xfId="0" applyFont="1" applyFill="1" applyBorder="1" applyAlignment="1">
      <alignment horizontal="left" wrapText="1"/>
    </xf>
    <xf numFmtId="0" fontId="26" fillId="10" borderId="17" xfId="0" applyFont="1" applyFill="1" applyBorder="1" applyAlignment="1">
      <alignment horizontal="left" vertical="center" wrapText="1"/>
    </xf>
    <xf numFmtId="0" fontId="26" fillId="10" borderId="21" xfId="0" applyFont="1" applyFill="1" applyBorder="1" applyAlignment="1">
      <alignment horizontal="left" wrapText="1"/>
    </xf>
    <xf numFmtId="0" fontId="17" fillId="0" borderId="31" xfId="0" applyFont="1" applyBorder="1" applyAlignment="1">
      <alignment vertical="top"/>
    </xf>
    <xf numFmtId="0" fontId="0" fillId="0" borderId="16" xfId="0" applyBorder="1"/>
    <xf numFmtId="0" fontId="17" fillId="0" borderId="16" xfId="0" applyFont="1" applyBorder="1" applyAlignment="1">
      <alignment vertical="top"/>
    </xf>
    <xf numFmtId="0" fontId="17" fillId="0" borderId="16" xfId="0" applyFont="1" applyBorder="1" applyAlignment="1">
      <alignment vertical="center"/>
    </xf>
    <xf numFmtId="0" fontId="17" fillId="0" borderId="32" xfId="0" applyFont="1" applyBorder="1" applyAlignment="1">
      <alignment vertical="top"/>
    </xf>
    <xf numFmtId="0" fontId="0" fillId="0" borderId="27" xfId="0" applyBorder="1" applyAlignment="1">
      <alignment vertical="center" wrapText="1"/>
    </xf>
    <xf numFmtId="0" fontId="14" fillId="0" borderId="1" xfId="0" applyFont="1" applyBorder="1" applyAlignment="1">
      <alignment vertical="center" wrapText="1"/>
    </xf>
    <xf numFmtId="164" fontId="0" fillId="0" borderId="1" xfId="0" applyNumberFormat="1" applyBorder="1" applyAlignment="1" applyProtection="1">
      <alignment horizontal="left" vertical="center" wrapText="1"/>
      <protection locked="0"/>
    </xf>
    <xf numFmtId="0" fontId="13" fillId="0" borderId="1" xfId="0" applyFont="1" applyBorder="1" applyAlignment="1">
      <alignment vertical="center" wrapText="1"/>
    </xf>
    <xf numFmtId="0" fontId="17" fillId="0" borderId="0" xfId="0" applyFont="1" applyFill="1" applyAlignment="1">
      <alignment horizontal="left" wrapText="1"/>
    </xf>
    <xf numFmtId="0" fontId="17" fillId="0" borderId="0" xfId="0" applyFont="1" applyAlignment="1">
      <alignment horizontal="left" vertical="center" indent="1"/>
    </xf>
    <xf numFmtId="0" fontId="17" fillId="0" borderId="0" xfId="0" applyFont="1" applyFill="1" applyAlignment="1">
      <alignment horizontal="left"/>
    </xf>
    <xf numFmtId="0" fontId="17" fillId="0" borderId="0" xfId="0" applyFont="1" applyFill="1" applyAlignment="1">
      <alignment horizontal="left" wrapText="1"/>
    </xf>
    <xf numFmtId="0" fontId="17" fillId="0" borderId="0" xfId="0" applyFont="1" applyAlignment="1">
      <alignment horizontal="left" wrapText="1"/>
    </xf>
    <xf numFmtId="0" fontId="17" fillId="0" borderId="0" xfId="0" applyFont="1" applyFill="1" applyAlignment="1">
      <alignment horizontal="left" vertical="top" wrapText="1"/>
    </xf>
    <xf numFmtId="0" fontId="0" fillId="0" borderId="27"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wrapText="1"/>
    </xf>
    <xf numFmtId="0" fontId="0" fillId="0" borderId="30" xfId="0" applyBorder="1" applyAlignment="1">
      <alignment horizontal="center" wrapText="1"/>
    </xf>
    <xf numFmtId="0" fontId="0" fillId="0" borderId="1" xfId="0" applyBorder="1" applyAlignment="1">
      <alignment horizontal="center" vertical="center" wrapText="1"/>
    </xf>
    <xf numFmtId="0" fontId="29" fillId="5" borderId="13" xfId="0" applyFont="1" applyFill="1" applyBorder="1" applyAlignment="1">
      <alignment horizontal="center" vertical="center"/>
    </xf>
    <xf numFmtId="0" fontId="29" fillId="5" borderId="5" xfId="0" applyFont="1" applyFill="1" applyBorder="1" applyAlignment="1">
      <alignment horizontal="center" vertical="center"/>
    </xf>
    <xf numFmtId="0" fontId="29" fillId="5" borderId="19" xfId="0" applyFont="1" applyFill="1" applyBorder="1" applyAlignment="1">
      <alignment horizontal="center" vertical="center"/>
    </xf>
    <xf numFmtId="0" fontId="29" fillId="5" borderId="6" xfId="0" applyFont="1" applyFill="1" applyBorder="1" applyAlignment="1">
      <alignment horizontal="center" vertical="center"/>
    </xf>
    <xf numFmtId="0" fontId="29" fillId="5" borderId="7" xfId="0" applyFont="1" applyFill="1" applyBorder="1" applyAlignment="1">
      <alignment horizontal="center" vertical="center"/>
    </xf>
    <xf numFmtId="0" fontId="29" fillId="5" borderId="8" xfId="0" applyFont="1" applyFill="1" applyBorder="1" applyAlignment="1">
      <alignment horizontal="center" vertical="center"/>
    </xf>
    <xf numFmtId="164" fontId="29" fillId="5" borderId="7" xfId="0" applyNumberFormat="1" applyFont="1" applyFill="1" applyBorder="1" applyAlignment="1">
      <alignment horizontal="center" vertical="center" wrapText="1"/>
    </xf>
    <xf numFmtId="164" fontId="29" fillId="5" borderId="13" xfId="0" applyNumberFormat="1" applyFont="1" applyFill="1" applyBorder="1" applyAlignment="1">
      <alignment horizontal="center" vertical="center" wrapText="1"/>
    </xf>
    <xf numFmtId="164" fontId="29" fillId="5" borderId="5" xfId="0" applyNumberFormat="1" applyFont="1" applyFill="1" applyBorder="1" applyAlignment="1">
      <alignment horizontal="center" vertical="center" wrapText="1"/>
    </xf>
    <xf numFmtId="164" fontId="29" fillId="5" borderId="8" xfId="0" applyNumberFormat="1" applyFont="1" applyFill="1" applyBorder="1" applyAlignment="1">
      <alignment horizontal="center" vertical="center" wrapText="1"/>
    </xf>
    <xf numFmtId="164" fontId="29" fillId="5" borderId="19" xfId="0" applyNumberFormat="1" applyFont="1" applyFill="1" applyBorder="1" applyAlignment="1">
      <alignment horizontal="center" vertical="center" wrapText="1"/>
    </xf>
    <xf numFmtId="164" fontId="29" fillId="5" borderId="6" xfId="0" applyNumberFormat="1" applyFont="1" applyFill="1" applyBorder="1" applyAlignment="1">
      <alignment horizontal="center" vertical="center" wrapText="1"/>
    </xf>
    <xf numFmtId="164" fontId="29" fillId="5" borderId="9" xfId="0" applyNumberFormat="1" applyFont="1" applyFill="1" applyBorder="1" applyAlignment="1">
      <alignment horizontal="center" vertical="center"/>
    </xf>
    <xf numFmtId="164" fontId="29" fillId="5" borderId="11" xfId="0" applyNumberFormat="1" applyFont="1" applyFill="1" applyBorder="1" applyAlignment="1">
      <alignment horizontal="center" vertical="center"/>
    </xf>
    <xf numFmtId="0" fontId="29" fillId="5" borderId="36" xfId="0" applyFont="1" applyFill="1" applyBorder="1" applyAlignment="1">
      <alignment horizontal="center" vertical="center"/>
    </xf>
    <xf numFmtId="0" fontId="29" fillId="5" borderId="0" xfId="0" applyFont="1" applyFill="1" applyBorder="1" applyAlignment="1">
      <alignment horizontal="center" vertical="center"/>
    </xf>
    <xf numFmtId="166" fontId="19" fillId="5" borderId="9" xfId="0" applyNumberFormat="1" applyFont="1" applyFill="1" applyBorder="1" applyAlignment="1">
      <alignment horizontal="center" vertical="center" wrapText="1"/>
    </xf>
    <xf numFmtId="166" fontId="19" fillId="5" borderId="11" xfId="0" applyNumberFormat="1" applyFont="1" applyFill="1" applyBorder="1" applyAlignment="1">
      <alignment horizontal="center" vertical="center" wrapText="1"/>
    </xf>
    <xf numFmtId="166" fontId="19" fillId="5" borderId="12" xfId="0" applyNumberFormat="1" applyFont="1" applyFill="1" applyBorder="1" applyAlignment="1">
      <alignment horizontal="center" vertical="center" wrapText="1"/>
    </xf>
    <xf numFmtId="0" fontId="31" fillId="0" borderId="9" xfId="13" applyFont="1" applyBorder="1" applyAlignment="1">
      <alignment horizontal="center" vertical="top"/>
    </xf>
    <xf numFmtId="0" fontId="31" fillId="0" borderId="12" xfId="13" applyFont="1" applyBorder="1" applyAlignment="1">
      <alignment horizontal="center" vertical="top"/>
    </xf>
    <xf numFmtId="0" fontId="34" fillId="18" borderId="1" xfId="16" applyFont="1" applyFill="1" applyBorder="1" applyAlignment="1">
      <alignment horizontal="center" vertical="top" wrapText="1"/>
    </xf>
    <xf numFmtId="0" fontId="0" fillId="4" borderId="20" xfId="0" applyFill="1" applyBorder="1" applyAlignment="1">
      <alignment horizontal="center"/>
    </xf>
    <xf numFmtId="0" fontId="0" fillId="4" borderId="17" xfId="0" applyFill="1" applyBorder="1" applyAlignment="1">
      <alignment horizontal="center"/>
    </xf>
    <xf numFmtId="0" fontId="0" fillId="4" borderId="21" xfId="0" applyFill="1" applyBorder="1" applyAlignment="1">
      <alignment horizontal="center"/>
    </xf>
    <xf numFmtId="166" fontId="11" fillId="5" borderId="9" xfId="0" applyNumberFormat="1" applyFont="1" applyFill="1" applyBorder="1" applyAlignment="1">
      <alignment horizontal="center" vertical="center" wrapText="1"/>
    </xf>
    <xf numFmtId="166" fontId="11" fillId="5" borderId="11" xfId="0" applyNumberFormat="1" applyFont="1" applyFill="1" applyBorder="1" applyAlignment="1">
      <alignment horizontal="center" vertical="center" wrapText="1"/>
    </xf>
  </cellXfs>
  <cellStyles count="30">
    <cellStyle name="Comma 2" xfId="1" xr:uid="{00000000-0005-0000-0000-000000000000}"/>
    <cellStyle name="Comma 2 2" xfId="2" xr:uid="{00000000-0005-0000-0000-000001000000}"/>
    <cellStyle name="Comma 3" xfId="3" xr:uid="{00000000-0005-0000-0000-000002000000}"/>
    <cellStyle name="Currency" xfId="29" builtinId="4"/>
    <cellStyle name="Currency 2" xfId="4" xr:uid="{00000000-0005-0000-0000-000004000000}"/>
    <cellStyle name="Currency 3" xfId="5" xr:uid="{00000000-0005-0000-0000-000005000000}"/>
    <cellStyle name="Currency 4" xfId="24" xr:uid="{00000000-0005-0000-0000-000006000000}"/>
    <cellStyle name="Hyperlink" xfId="28" builtinId="8"/>
    <cellStyle name="Normal" xfId="0" builtinId="0"/>
    <cellStyle name="Normal 10" xfId="25" xr:uid="{00000000-0005-0000-0000-000009000000}"/>
    <cellStyle name="Normal 2" xfId="6" xr:uid="{00000000-0005-0000-0000-00000A000000}"/>
    <cellStyle name="Normal 2 2" xfId="7" xr:uid="{00000000-0005-0000-0000-00000B000000}"/>
    <cellStyle name="Normal 3" xfId="8" xr:uid="{00000000-0005-0000-0000-00000C000000}"/>
    <cellStyle name="Normal 3 2" xfId="9" xr:uid="{00000000-0005-0000-0000-00000D000000}"/>
    <cellStyle name="Normal 3 3" xfId="10" xr:uid="{00000000-0005-0000-0000-00000E000000}"/>
    <cellStyle name="Normal 4" xfId="11" xr:uid="{00000000-0005-0000-0000-00000F000000}"/>
    <cellStyle name="Normal 4 2" xfId="12" xr:uid="{00000000-0005-0000-0000-000010000000}"/>
    <cellStyle name="Normal 5" xfId="13" xr:uid="{00000000-0005-0000-0000-000011000000}"/>
    <cellStyle name="Normal 5 2" xfId="14" xr:uid="{00000000-0005-0000-0000-000012000000}"/>
    <cellStyle name="Normal 6" xfId="15" xr:uid="{00000000-0005-0000-0000-000013000000}"/>
    <cellStyle name="Normal 7" xfId="16" xr:uid="{00000000-0005-0000-0000-000014000000}"/>
    <cellStyle name="Normal 8" xfId="17" xr:uid="{00000000-0005-0000-0000-000015000000}"/>
    <cellStyle name="Normal 9" xfId="26" xr:uid="{00000000-0005-0000-0000-000016000000}"/>
    <cellStyle name="Output Amounts" xfId="18" xr:uid="{00000000-0005-0000-0000-000017000000}"/>
    <cellStyle name="Output Column Headings" xfId="19" xr:uid="{00000000-0005-0000-0000-000018000000}"/>
    <cellStyle name="Output Line Items" xfId="20" xr:uid="{00000000-0005-0000-0000-000019000000}"/>
    <cellStyle name="Output Report Heading" xfId="21" xr:uid="{00000000-0005-0000-0000-00001A000000}"/>
    <cellStyle name="Output Report Title" xfId="22" xr:uid="{00000000-0005-0000-0000-00001B000000}"/>
    <cellStyle name="Percent" xfId="27" builtinId="5"/>
    <cellStyle name="Percent 2" xfId="23" xr:uid="{00000000-0005-0000-0000-00001D000000}"/>
  </cellStyles>
  <dxfs count="4">
    <dxf>
      <numFmt numFmtId="0" formatCode="General"/>
    </dxf>
    <dxf>
      <numFmt numFmtId="0" formatCode="General"/>
    </dxf>
    <dxf>
      <fill>
        <patternFill>
          <bgColor rgb="FF92D050"/>
        </patternFill>
      </fill>
    </dxf>
    <dxf>
      <fill>
        <patternFill>
          <bgColor rgb="FF92D050"/>
        </patternFill>
      </fill>
    </dxf>
  </dxfs>
  <tableStyles count="0" defaultTableStyle="TableStyleMedium2" defaultPivotStyle="PivotStyleLight16"/>
  <colors>
    <mruColors>
      <color rgb="FFF8F9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13</xdr:col>
      <xdr:colOff>170514</xdr:colOff>
      <xdr:row>42</xdr:row>
      <xdr:rowOff>132357</xdr:rowOff>
    </xdr:to>
    <xdr:pic>
      <xdr:nvPicPr>
        <xdr:cNvPr id="2" name="Picture 1">
          <a:extLst>
            <a:ext uri="{FF2B5EF4-FFF2-40B4-BE49-F238E27FC236}">
              <a16:creationId xmlns:a16="http://schemas.microsoft.com/office/drawing/2014/main" id="{5EC02DE7-E697-450C-B538-A3586EE8904D}"/>
            </a:ext>
          </a:extLst>
        </xdr:cNvPr>
        <xdr:cNvPicPr>
          <a:picLocks noChangeAspect="1"/>
        </xdr:cNvPicPr>
      </xdr:nvPicPr>
      <xdr:blipFill>
        <a:blip xmlns:r="http://schemas.openxmlformats.org/officeDocument/2006/relationships" r:embed="rId1"/>
        <a:stretch>
          <a:fillRect/>
        </a:stretch>
      </xdr:blipFill>
      <xdr:spPr>
        <a:xfrm>
          <a:off x="605118" y="190500"/>
          <a:ext cx="7431925" cy="7942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ant\AppData\Local\Microsoft\Windows\INetCache\Content.Outlook\XC0R4BCC\200224%20Provider%20Collaborative%20bid%20tracker_for%20shar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gh level overview"/>
      <sheetName val=" CCG coverage PT"/>
      <sheetName val="CCGs &amp; codes"/>
      <sheetName val="Missing CCGs 12819"/>
      <sheetName val="REF ONLY CCG codes"/>
      <sheetName val="TCPs"/>
      <sheetName val="Validation Page"/>
    </sheetNames>
    <sheetDataSet>
      <sheetData sheetId="0"/>
      <sheetData sheetId="1"/>
      <sheetData sheetId="2">
        <row r="3">
          <cell r="A3">
            <v>1</v>
          </cell>
          <cell r="B3" t="str">
            <v>London</v>
          </cell>
          <cell r="C3" t="str">
            <v>South London</v>
          </cell>
          <cell r="D3" t="str">
            <v>Not stated</v>
          </cell>
          <cell r="E3" t="str">
            <v>Not stated</v>
          </cell>
          <cell r="F3" t="str">
            <v>07N</v>
          </cell>
          <cell r="G3" t="str">
            <v>NHS BEXLEY CCG</v>
          </cell>
          <cell r="H3" t="str">
            <v>Adult secure</v>
          </cell>
          <cell r="I3" t="str">
            <v>Oxleas NHS Foundation Trust</v>
          </cell>
          <cell r="J3" t="str">
            <v>Oxleas NHS Foundation Trust, South London and Maudsley NHS Foundation Trust, and South West London and St George’s Mental Health NHS Trust.</v>
          </cell>
          <cell r="K3" t="str">
            <v>Fast track</v>
          </cell>
          <cell r="L3" t="str">
            <v>London South East</v>
          </cell>
        </row>
        <row r="4">
          <cell r="A4">
            <v>1</v>
          </cell>
          <cell r="B4" t="str">
            <v>London</v>
          </cell>
          <cell r="C4" t="str">
            <v>South London</v>
          </cell>
          <cell r="D4" t="str">
            <v>Not stated</v>
          </cell>
          <cell r="E4" t="str">
            <v>Not stated</v>
          </cell>
          <cell r="F4" t="str">
            <v>07Q</v>
          </cell>
          <cell r="G4" t="str">
            <v>NHS BROMLEY CCG</v>
          </cell>
          <cell r="H4" t="str">
            <v>Adult secure</v>
          </cell>
          <cell r="I4" t="str">
            <v>Oxleas NHS Foundation Trust</v>
          </cell>
          <cell r="J4" t="str">
            <v>Oxleas NHS Foundation Trust, South London and Maudsley NHS Foundation Trust, and South West London and St George’s Mental Health NHS Trust.</v>
          </cell>
          <cell r="K4" t="str">
            <v>Fast track</v>
          </cell>
          <cell r="L4" t="str">
            <v>London South East</v>
          </cell>
        </row>
        <row r="5">
          <cell r="A5">
            <v>1</v>
          </cell>
          <cell r="B5" t="str">
            <v>London</v>
          </cell>
          <cell r="C5" t="str">
            <v>South London</v>
          </cell>
          <cell r="D5" t="str">
            <v>Not stated</v>
          </cell>
          <cell r="E5" t="str">
            <v>Not stated</v>
          </cell>
          <cell r="F5" t="str">
            <v>07V</v>
          </cell>
          <cell r="G5" t="str">
            <v>NHS CROYDON CCG</v>
          </cell>
          <cell r="H5" t="str">
            <v>Adult secure</v>
          </cell>
          <cell r="I5" t="str">
            <v>Oxleas NHS Foundation Trust</v>
          </cell>
          <cell r="J5" t="str">
            <v>Oxleas NHS Foundation Trust, South London and Maudsley NHS Foundation Trust, and South West London and St George’s Mental Health NHS Trust.</v>
          </cell>
          <cell r="K5" t="str">
            <v>Fast track</v>
          </cell>
          <cell r="L5" t="str">
            <v>London South West</v>
          </cell>
        </row>
        <row r="6">
          <cell r="A6">
            <v>1</v>
          </cell>
          <cell r="B6" t="str">
            <v>London</v>
          </cell>
          <cell r="C6" t="str">
            <v>South London</v>
          </cell>
          <cell r="D6" t="str">
            <v>Not stated</v>
          </cell>
          <cell r="E6" t="str">
            <v>Not stated</v>
          </cell>
          <cell r="F6" t="str">
            <v>08A</v>
          </cell>
          <cell r="G6" t="str">
            <v>NHS GREENWICH CCG</v>
          </cell>
          <cell r="H6" t="str">
            <v>Adult secure</v>
          </cell>
          <cell r="I6" t="str">
            <v>Oxleas NHS Foundation Trust</v>
          </cell>
          <cell r="J6" t="str">
            <v>Oxleas NHS Foundation Trust, South London and Maudsley NHS Foundation Trust, and South West London and St George’s Mental Health NHS Trust.</v>
          </cell>
          <cell r="K6" t="str">
            <v>Fast track</v>
          </cell>
          <cell r="L6" t="str">
            <v>London South East</v>
          </cell>
        </row>
        <row r="7">
          <cell r="A7">
            <v>1</v>
          </cell>
          <cell r="B7" t="str">
            <v>London</v>
          </cell>
          <cell r="C7" t="str">
            <v>South London</v>
          </cell>
          <cell r="D7" t="str">
            <v>Not stated</v>
          </cell>
          <cell r="E7" t="str">
            <v>Not stated</v>
          </cell>
          <cell r="F7" t="str">
            <v>08J</v>
          </cell>
          <cell r="G7" t="str">
            <v>NHS KINGSTON CCG</v>
          </cell>
          <cell r="H7" t="str">
            <v>Adult secure</v>
          </cell>
          <cell r="I7" t="str">
            <v>Oxleas NHS Foundation Trust</v>
          </cell>
          <cell r="J7" t="str">
            <v>Oxleas NHS Foundation Trust, South London and Maudsley NHS Foundation Trust, and South West London and St George’s Mental Health NHS Trust.</v>
          </cell>
          <cell r="K7" t="str">
            <v>Fast track</v>
          </cell>
          <cell r="L7" t="str">
            <v>London South West</v>
          </cell>
        </row>
        <row r="8">
          <cell r="A8">
            <v>1</v>
          </cell>
          <cell r="B8" t="str">
            <v>London</v>
          </cell>
          <cell r="C8" t="str">
            <v>South London</v>
          </cell>
          <cell r="D8" t="str">
            <v>Not stated</v>
          </cell>
          <cell r="E8" t="str">
            <v>Not stated</v>
          </cell>
          <cell r="F8" t="str">
            <v>08K</v>
          </cell>
          <cell r="G8" t="str">
            <v>NHS LAMBETH CCG</v>
          </cell>
          <cell r="H8" t="str">
            <v>Adult secure</v>
          </cell>
          <cell r="I8" t="str">
            <v>Oxleas NHS Foundation Trust</v>
          </cell>
          <cell r="J8" t="str">
            <v>Oxleas NHS Foundation Trust, South London and Maudsley NHS Foundation Trust, and South West London and St George’s Mental Health NHS Trust.</v>
          </cell>
          <cell r="K8" t="str">
            <v>Fast track</v>
          </cell>
          <cell r="L8" t="str">
            <v>London South East</v>
          </cell>
        </row>
        <row r="9">
          <cell r="A9">
            <v>1</v>
          </cell>
          <cell r="B9" t="str">
            <v>London</v>
          </cell>
          <cell r="C9" t="str">
            <v>South London</v>
          </cell>
          <cell r="D9" t="str">
            <v>Not stated</v>
          </cell>
          <cell r="E9" t="str">
            <v>Not stated</v>
          </cell>
          <cell r="F9" t="str">
            <v>08L</v>
          </cell>
          <cell r="G9" t="str">
            <v>NHS LEWISHAM CCG</v>
          </cell>
          <cell r="H9" t="str">
            <v>Adult secure</v>
          </cell>
          <cell r="I9" t="str">
            <v>Oxleas NHS Foundation Trust</v>
          </cell>
          <cell r="J9" t="str">
            <v>Oxleas NHS Foundation Trust, South London and Maudsley NHS Foundation Trust, and South West London and St George’s Mental Health NHS Trust.</v>
          </cell>
          <cell r="K9" t="str">
            <v>Fast track</v>
          </cell>
          <cell r="L9" t="str">
            <v>London South East</v>
          </cell>
        </row>
        <row r="10">
          <cell r="A10">
            <v>1</v>
          </cell>
          <cell r="B10" t="str">
            <v>London</v>
          </cell>
          <cell r="C10" t="str">
            <v>South London</v>
          </cell>
          <cell r="D10" t="str">
            <v>Not stated</v>
          </cell>
          <cell r="E10" t="str">
            <v>Not stated</v>
          </cell>
          <cell r="F10" t="str">
            <v>08R</v>
          </cell>
          <cell r="G10" t="str">
            <v>NHS MERTON CCG</v>
          </cell>
          <cell r="H10" t="str">
            <v>Adult secure</v>
          </cell>
          <cell r="I10" t="str">
            <v>Oxleas NHS Foundation Trust</v>
          </cell>
          <cell r="J10" t="str">
            <v>Oxleas NHS Foundation Trust, South London and Maudsley NHS Foundation Trust, and South West London and St George’s Mental Health NHS Trust.</v>
          </cell>
          <cell r="K10" t="str">
            <v>Fast track</v>
          </cell>
          <cell r="L10" t="str">
            <v>London South West</v>
          </cell>
        </row>
        <row r="11">
          <cell r="A11">
            <v>1</v>
          </cell>
          <cell r="B11" t="str">
            <v>London</v>
          </cell>
          <cell r="C11" t="str">
            <v>South London</v>
          </cell>
          <cell r="D11" t="str">
            <v>Not stated</v>
          </cell>
          <cell r="E11" t="str">
            <v>Not stated</v>
          </cell>
          <cell r="F11" t="str">
            <v>08P</v>
          </cell>
          <cell r="G11" t="str">
            <v>NHS RICHMOND CCG</v>
          </cell>
          <cell r="H11" t="str">
            <v>Adult secure</v>
          </cell>
          <cell r="I11" t="str">
            <v>Oxleas NHS Foundation Trust</v>
          </cell>
          <cell r="J11" t="str">
            <v>Oxleas NHS Foundation Trust, South London and Maudsley NHS Foundation Trust, and South West London and St George’s Mental Health NHS Trust.</v>
          </cell>
          <cell r="K11" t="str">
            <v>Fast track</v>
          </cell>
          <cell r="L11" t="str">
            <v>London South West</v>
          </cell>
        </row>
        <row r="12">
          <cell r="A12">
            <v>1</v>
          </cell>
          <cell r="B12" t="str">
            <v>London</v>
          </cell>
          <cell r="C12" t="str">
            <v>South London</v>
          </cell>
          <cell r="D12" t="str">
            <v>Not stated</v>
          </cell>
          <cell r="E12" t="str">
            <v>Not stated</v>
          </cell>
          <cell r="F12" t="str">
            <v>08Q</v>
          </cell>
          <cell r="G12" t="str">
            <v>NHS SOUTHWARK CCG</v>
          </cell>
          <cell r="H12" t="str">
            <v>Adult secure</v>
          </cell>
          <cell r="I12" t="str">
            <v>Oxleas NHS Foundation Trust</v>
          </cell>
          <cell r="J12" t="str">
            <v>Oxleas NHS Foundation Trust, South London and Maudsley NHS Foundation Trust, and South West London and St George’s Mental Health NHS Trust.</v>
          </cell>
          <cell r="K12" t="str">
            <v>Fast track</v>
          </cell>
          <cell r="L12" t="str">
            <v>London South East</v>
          </cell>
        </row>
        <row r="13">
          <cell r="A13">
            <v>1</v>
          </cell>
          <cell r="B13" t="str">
            <v>London</v>
          </cell>
          <cell r="C13" t="str">
            <v>South London</v>
          </cell>
          <cell r="D13" t="str">
            <v>Not stated</v>
          </cell>
          <cell r="E13" t="str">
            <v>Not stated</v>
          </cell>
          <cell r="F13" t="str">
            <v>08T</v>
          </cell>
          <cell r="G13" t="str">
            <v>NHS SUTTON CCG</v>
          </cell>
          <cell r="H13" t="str">
            <v>Adult secure</v>
          </cell>
          <cell r="I13" t="str">
            <v>Oxleas NHS Foundation Trust</v>
          </cell>
          <cell r="J13" t="str">
            <v>Oxleas NHS Foundation Trust, South London and Maudsley NHS Foundation Trust, and South West London and St George’s Mental Health NHS Trust.</v>
          </cell>
          <cell r="K13" t="str">
            <v>Fast track</v>
          </cell>
          <cell r="L13" t="str">
            <v>London South West</v>
          </cell>
        </row>
        <row r="14">
          <cell r="A14">
            <v>1</v>
          </cell>
          <cell r="B14" t="str">
            <v>London</v>
          </cell>
          <cell r="C14" t="str">
            <v>South London</v>
          </cell>
          <cell r="D14" t="str">
            <v>Not stated</v>
          </cell>
          <cell r="E14" t="str">
            <v>Not stated</v>
          </cell>
          <cell r="F14" t="str">
            <v>08X</v>
          </cell>
          <cell r="G14" t="str">
            <v>NHS WANDSWORTH CCG</v>
          </cell>
          <cell r="H14" t="str">
            <v>Adult secure</v>
          </cell>
          <cell r="I14" t="str">
            <v>Oxleas NHS Foundation Trust</v>
          </cell>
          <cell r="J14" t="str">
            <v>Oxleas NHS Foundation Trust, South London and Maudsley NHS Foundation Trust, and South West London and St George’s Mental Health NHS Trust.</v>
          </cell>
          <cell r="K14" t="str">
            <v>Fast track</v>
          </cell>
          <cell r="L14" t="str">
            <v>London South West</v>
          </cell>
        </row>
        <row r="15">
          <cell r="A15">
            <v>2</v>
          </cell>
          <cell r="B15" t="str">
            <v>London</v>
          </cell>
          <cell r="C15" t="str">
            <v>North London</v>
          </cell>
          <cell r="D15" t="str">
            <v>Not stated</v>
          </cell>
          <cell r="E15" t="str">
            <v>Not stated</v>
          </cell>
          <cell r="F15" t="str">
            <v>07L</v>
          </cell>
          <cell r="G15" t="str">
            <v>NHS BARKING &amp; DAGENHAM CCG</v>
          </cell>
          <cell r="H15" t="str">
            <v>Adult secure</v>
          </cell>
          <cell r="I15" t="str">
            <v>NLFS, Barnet, Enfield and Haringey Mental Health Trust</v>
          </cell>
          <cell r="J15" t="str">
            <v>Barnet, Enfield and Haringey Mental Health NHS Trust, West London Health Trust (WLHT), East London Foundation Trust (ELFT), Central North West London Foundation Trust (CNWL), North East London Foundation Trust (NELFT)</v>
          </cell>
          <cell r="K15" t="str">
            <v>Fast track</v>
          </cell>
          <cell r="L15" t="str">
            <v xml:space="preserve">Outer North East London </v>
          </cell>
        </row>
        <row r="16">
          <cell r="A16">
            <v>2</v>
          </cell>
          <cell r="B16" t="str">
            <v>London</v>
          </cell>
          <cell r="C16" t="str">
            <v>North London</v>
          </cell>
          <cell r="D16" t="str">
            <v>Not stated</v>
          </cell>
          <cell r="E16" t="str">
            <v>Not stated</v>
          </cell>
          <cell r="F16" t="str">
            <v>07M</v>
          </cell>
          <cell r="G16" t="str">
            <v>NHS BARNET CCG</v>
          </cell>
          <cell r="H16" t="str">
            <v>Adult secure</v>
          </cell>
          <cell r="I16" t="str">
            <v>NLFS, Barnet, Enfield and Haringey Mental Health Trust</v>
          </cell>
          <cell r="J16" t="str">
            <v>Barnet, Enfield and Haringey Mental Health NHS Trust, West London Health Trust (WLHT), East London Foundation Trust (ELFT), Central North West London Foundation Trust (CNWL), North East London Foundation Trust (NELFT)</v>
          </cell>
          <cell r="K16" t="str">
            <v>Fast track</v>
          </cell>
          <cell r="L16" t="str">
            <v>North, Central London</v>
          </cell>
        </row>
        <row r="17">
          <cell r="A17">
            <v>2</v>
          </cell>
          <cell r="B17" t="str">
            <v>London</v>
          </cell>
          <cell r="C17" t="str">
            <v>North London</v>
          </cell>
          <cell r="D17" t="str">
            <v>Not stated</v>
          </cell>
          <cell r="E17" t="str">
            <v>Not stated</v>
          </cell>
          <cell r="F17" t="str">
            <v>07P</v>
          </cell>
          <cell r="G17" t="str">
            <v>NHS BRENT CCG</v>
          </cell>
          <cell r="H17" t="str">
            <v>Adult secure</v>
          </cell>
          <cell r="I17" t="str">
            <v>NLFS, Barnet, Enfield and Haringey Mental Health Trust</v>
          </cell>
          <cell r="J17" t="str">
            <v>Barnet, Enfield and Haringey Mental Health NHS Trust, West London Health Trust (WLHT), East London Foundation Trust (ELFT), Central North West London Foundation Trust (CNWL), North East London Foundation Trust (NELFT)</v>
          </cell>
          <cell r="K17" t="str">
            <v>Fast track</v>
          </cell>
          <cell r="L17" t="str">
            <v>London North West</v>
          </cell>
        </row>
        <row r="18">
          <cell r="A18">
            <v>2</v>
          </cell>
          <cell r="B18" t="str">
            <v>London</v>
          </cell>
          <cell r="C18" t="str">
            <v>North London</v>
          </cell>
          <cell r="D18" t="str">
            <v>Not stated</v>
          </cell>
          <cell r="E18" t="str">
            <v>Not stated</v>
          </cell>
          <cell r="F18" t="str">
            <v>07R</v>
          </cell>
          <cell r="G18" t="str">
            <v>NHS CAMDEN CCG</v>
          </cell>
          <cell r="H18" t="str">
            <v>Adult secure</v>
          </cell>
          <cell r="I18" t="str">
            <v>NLFS, Barnet, Enfield and Haringey Mental Health Trust</v>
          </cell>
          <cell r="J18" t="str">
            <v>Barnet, Enfield and Haringey Mental Health NHS Trust, West London Health Trust (WLHT), East London Foundation Trust (ELFT), Central North West London Foundation Trust (CNWL), North East London Foundation Trust (NELFT)</v>
          </cell>
          <cell r="K18" t="str">
            <v>Fast track</v>
          </cell>
          <cell r="L18" t="str">
            <v>North, Central London</v>
          </cell>
        </row>
        <row r="19">
          <cell r="A19">
            <v>2</v>
          </cell>
          <cell r="B19" t="str">
            <v>London</v>
          </cell>
          <cell r="C19" t="str">
            <v>North London</v>
          </cell>
          <cell r="D19" t="str">
            <v>Not stated</v>
          </cell>
          <cell r="E19" t="str">
            <v>Not stated</v>
          </cell>
          <cell r="F19" t="str">
            <v>09A</v>
          </cell>
          <cell r="G19" t="str">
            <v>NHS CENTRAL LONDON CCG</v>
          </cell>
          <cell r="H19" t="str">
            <v>Adult secure</v>
          </cell>
          <cell r="I19" t="str">
            <v>NLFS, Barnet, Enfield and Haringey Mental Health Trust</v>
          </cell>
          <cell r="J19" t="str">
            <v>Barnet, Enfield and Haringey Mental Health NHS Trust, West London Health Trust (WLHT), East London Foundation Trust (ELFT), Central North West London Foundation Trust (CNWL), North East London Foundation Trust (NELFT)</v>
          </cell>
          <cell r="K19" t="str">
            <v>Fast track</v>
          </cell>
          <cell r="L19" t="str">
            <v>London North West</v>
          </cell>
        </row>
        <row r="20">
          <cell r="A20">
            <v>2</v>
          </cell>
          <cell r="B20" t="str">
            <v>London</v>
          </cell>
          <cell r="C20" t="str">
            <v>North London</v>
          </cell>
          <cell r="D20" t="str">
            <v>Not stated</v>
          </cell>
          <cell r="E20" t="str">
            <v>Not stated</v>
          </cell>
          <cell r="F20" t="str">
            <v>07T</v>
          </cell>
          <cell r="G20" t="str">
            <v>NHS CITY &amp; HACKNEY CCG</v>
          </cell>
          <cell r="H20" t="str">
            <v>Adult secure</v>
          </cell>
          <cell r="I20" t="str">
            <v>NLFS, Barnet, Enfield and Haringey Mental Health Trust</v>
          </cell>
          <cell r="J20" t="str">
            <v>Barnet, Enfield and Haringey Mental Health NHS Trust, West London Health Trust (WLHT), East London Foundation Trust (ELFT), Central North West London Foundation Trust (CNWL), North East London Foundation Trust (NELFT)</v>
          </cell>
          <cell r="K20" t="str">
            <v>Fast track</v>
          </cell>
          <cell r="L20" t="str">
            <v xml:space="preserve">Inner North East London </v>
          </cell>
        </row>
        <row r="21">
          <cell r="A21">
            <v>2</v>
          </cell>
          <cell r="B21" t="str">
            <v>London</v>
          </cell>
          <cell r="C21" t="str">
            <v>North London</v>
          </cell>
          <cell r="D21" t="str">
            <v>Not stated</v>
          </cell>
          <cell r="E21" t="str">
            <v>Not stated</v>
          </cell>
          <cell r="F21" t="str">
            <v>07W</v>
          </cell>
          <cell r="G21" t="str">
            <v>NHS EALING CCG</v>
          </cell>
          <cell r="H21" t="str">
            <v>Adult secure</v>
          </cell>
          <cell r="I21" t="str">
            <v>NLFS, Barnet, Enfield and Haringey Mental Health Trust</v>
          </cell>
          <cell r="J21" t="str">
            <v>Barnet, Enfield and Haringey Mental Health NHS Trust, West London Health Trust (WLHT), East London Foundation Trust (ELFT), Central North West London Foundation Trust (CNWL), North East London Foundation Trust (NELFT)</v>
          </cell>
          <cell r="K21" t="str">
            <v>Fast track</v>
          </cell>
          <cell r="L21" t="str">
            <v>London North West</v>
          </cell>
        </row>
        <row r="22">
          <cell r="A22">
            <v>2</v>
          </cell>
          <cell r="B22" t="str">
            <v>London</v>
          </cell>
          <cell r="C22" t="str">
            <v>North London</v>
          </cell>
          <cell r="D22" t="str">
            <v>Not stated</v>
          </cell>
          <cell r="E22" t="str">
            <v>Not stated</v>
          </cell>
          <cell r="F22" t="str">
            <v>07X</v>
          </cell>
          <cell r="G22" t="str">
            <v>NHS ENFIELD CCG</v>
          </cell>
          <cell r="H22" t="str">
            <v>Adult secure</v>
          </cell>
          <cell r="I22" t="str">
            <v>NLFS, Barnet, Enfield and Haringey Mental Health Trust</v>
          </cell>
          <cell r="J22" t="str">
            <v>Barnet, Enfield and Haringey Mental Health NHS Trust, West London Health Trust (WLHT), East London Foundation Trust (ELFT), Central North West London Foundation Trust (CNWL), North East London Foundation Trust (NELFT)</v>
          </cell>
          <cell r="K22" t="str">
            <v>Fast track</v>
          </cell>
          <cell r="L22" t="str">
            <v>North, Central London</v>
          </cell>
        </row>
        <row r="23">
          <cell r="A23">
            <v>2</v>
          </cell>
          <cell r="B23" t="str">
            <v>London</v>
          </cell>
          <cell r="C23" t="str">
            <v>North London</v>
          </cell>
          <cell r="D23" t="str">
            <v>Not stated</v>
          </cell>
          <cell r="E23" t="str">
            <v>Not stated</v>
          </cell>
          <cell r="F23" t="str">
            <v>08C</v>
          </cell>
          <cell r="G23" t="str">
            <v>NHS HAMMERSMITH &amp; FULHAM CCG</v>
          </cell>
          <cell r="H23" t="str">
            <v>Adult secure</v>
          </cell>
          <cell r="I23" t="str">
            <v>NLFS, Barnet, Enfield and Haringey Mental Health Trust</v>
          </cell>
          <cell r="J23" t="str">
            <v>Barnet, Enfield and Haringey Mental Health NHS Trust, West London Health Trust (WLHT), East London Foundation Trust (ELFT), Central North West London Foundation Trust (CNWL), North East London Foundation Trust (NELFT)</v>
          </cell>
          <cell r="K23" t="str">
            <v>Fast track</v>
          </cell>
          <cell r="L23" t="str">
            <v>London North West</v>
          </cell>
        </row>
        <row r="24">
          <cell r="A24">
            <v>2</v>
          </cell>
          <cell r="B24" t="str">
            <v>London</v>
          </cell>
          <cell r="C24" t="str">
            <v>North London</v>
          </cell>
          <cell r="D24" t="str">
            <v>Not stated</v>
          </cell>
          <cell r="E24" t="str">
            <v>Not stated</v>
          </cell>
          <cell r="F24" t="str">
            <v>08D</v>
          </cell>
          <cell r="G24" t="str">
            <v>NHS HARINGEY CCG</v>
          </cell>
          <cell r="H24" t="str">
            <v>Adult secure</v>
          </cell>
          <cell r="I24" t="str">
            <v>NLFS, Barnet, Enfield and Haringey Mental Health Trust</v>
          </cell>
          <cell r="J24" t="str">
            <v>Barnet, Enfield and Haringey Mental Health NHS Trust, West London Health Trust (WLHT), East London Foundation Trust (ELFT), Central North West London Foundation Trust (CNWL), North East London Foundation Trust (NELFT)</v>
          </cell>
          <cell r="K24" t="str">
            <v>Fast track</v>
          </cell>
          <cell r="L24" t="str">
            <v>North, Central London</v>
          </cell>
        </row>
        <row r="25">
          <cell r="A25">
            <v>2</v>
          </cell>
          <cell r="B25" t="str">
            <v>London</v>
          </cell>
          <cell r="C25" t="str">
            <v>North London</v>
          </cell>
          <cell r="D25" t="str">
            <v>Not stated</v>
          </cell>
          <cell r="E25" t="str">
            <v>Not stated</v>
          </cell>
          <cell r="F25" t="str">
            <v>08E</v>
          </cell>
          <cell r="G25" t="str">
            <v>NHS HARROW CCG</v>
          </cell>
          <cell r="H25" t="str">
            <v>Adult secure</v>
          </cell>
          <cell r="I25" t="str">
            <v>NLFS, Barnet, Enfield and Haringey Mental Health Trust</v>
          </cell>
          <cell r="J25" t="str">
            <v>Barnet, Enfield and Haringey Mental Health NHS Trust, West London Health Trust (WLHT), East London Foundation Trust (ELFT), Central North West London Foundation Trust (CNWL), North East London Foundation Trust (NELFT)</v>
          </cell>
          <cell r="K25" t="str">
            <v>Fast track</v>
          </cell>
          <cell r="L25" t="str">
            <v>London North West</v>
          </cell>
        </row>
        <row r="26">
          <cell r="A26">
            <v>2</v>
          </cell>
          <cell r="B26" t="str">
            <v>London</v>
          </cell>
          <cell r="C26" t="str">
            <v>North London</v>
          </cell>
          <cell r="D26" t="str">
            <v>Not stated</v>
          </cell>
          <cell r="E26" t="str">
            <v>Not stated</v>
          </cell>
          <cell r="F26" t="str">
            <v>08F</v>
          </cell>
          <cell r="G26" t="str">
            <v>NHS HAVERING CCG</v>
          </cell>
          <cell r="H26" t="str">
            <v>Adult secure</v>
          </cell>
          <cell r="I26" t="str">
            <v>NLFS, Barnet, Enfield and Haringey Mental Health Trust</v>
          </cell>
          <cell r="J26" t="str">
            <v>Barnet, Enfield and Haringey Mental Health NHS Trust, West London Health Trust (WLHT), East London Foundation Trust (ELFT), Central North West London Foundation Trust (CNWL), North East London Foundation Trust (NELFT)</v>
          </cell>
          <cell r="K26" t="str">
            <v>Fast track</v>
          </cell>
          <cell r="L26" t="str">
            <v xml:space="preserve">Outer North East London </v>
          </cell>
        </row>
        <row r="27">
          <cell r="A27">
            <v>2</v>
          </cell>
          <cell r="B27" t="str">
            <v>London</v>
          </cell>
          <cell r="C27" t="str">
            <v>North London</v>
          </cell>
          <cell r="D27" t="str">
            <v>Not stated</v>
          </cell>
          <cell r="E27" t="str">
            <v>Not stated</v>
          </cell>
          <cell r="F27" t="str">
            <v>08G</v>
          </cell>
          <cell r="G27" t="str">
            <v>NHS HILLINGDON CCG</v>
          </cell>
          <cell r="H27" t="str">
            <v>Adult secure</v>
          </cell>
          <cell r="I27" t="str">
            <v>NLFS, Barnet, Enfield and Haringey Mental Health Trust</v>
          </cell>
          <cell r="J27" t="str">
            <v>Barnet, Enfield and Haringey Mental Health NHS Trust, West London Health Trust (WLHT), East London Foundation Trust (ELFT), Central North West London Foundation Trust (CNWL), North East London Foundation Trust (NELFT)</v>
          </cell>
          <cell r="K27" t="str">
            <v>Fast track</v>
          </cell>
          <cell r="L27" t="str">
            <v>London North West</v>
          </cell>
        </row>
        <row r="28">
          <cell r="A28">
            <v>2</v>
          </cell>
          <cell r="B28" t="str">
            <v>London</v>
          </cell>
          <cell r="C28" t="str">
            <v>North London</v>
          </cell>
          <cell r="D28" t="str">
            <v>Not stated</v>
          </cell>
          <cell r="E28" t="str">
            <v>Not stated</v>
          </cell>
          <cell r="F28" t="str">
            <v>07Y</v>
          </cell>
          <cell r="G28" t="str">
            <v>NHS HOUNSLOW CCG</v>
          </cell>
          <cell r="H28" t="str">
            <v>Adult secure</v>
          </cell>
          <cell r="I28" t="str">
            <v>NLFS, Barnet, Enfield and Haringey Mental Health Trust</v>
          </cell>
          <cell r="J28" t="str">
            <v>Barnet, Enfield and Haringey Mental Health NHS Trust, West London Health Trust (WLHT), East London Foundation Trust (ELFT), Central North West London Foundation Trust (CNWL), North East London Foundation Trust (NELFT)</v>
          </cell>
          <cell r="K28" t="str">
            <v>Fast track</v>
          </cell>
          <cell r="L28" t="str">
            <v>London North West</v>
          </cell>
        </row>
        <row r="29">
          <cell r="A29">
            <v>2</v>
          </cell>
          <cell r="B29" t="str">
            <v>London</v>
          </cell>
          <cell r="C29" t="str">
            <v>North London</v>
          </cell>
          <cell r="D29" t="str">
            <v>Not stated</v>
          </cell>
          <cell r="E29" t="str">
            <v>Not stated</v>
          </cell>
          <cell r="F29" t="str">
            <v>08H</v>
          </cell>
          <cell r="G29" t="str">
            <v>NHS ISLINGTON CCG</v>
          </cell>
          <cell r="H29" t="str">
            <v>Adult secure</v>
          </cell>
          <cell r="I29" t="str">
            <v>NLFS, Barnet, Enfield and Haringey Mental Health Trust</v>
          </cell>
          <cell r="J29" t="str">
            <v>Barnet, Enfield and Haringey Mental Health NHS Trust, West London Health Trust (WLHT), East London Foundation Trust (ELFT), Central North West London Foundation Trust (CNWL), North East London Foundation Trust (NELFT)</v>
          </cell>
          <cell r="K29" t="str">
            <v>Fast track</v>
          </cell>
          <cell r="L29" t="str">
            <v>North, Central London</v>
          </cell>
        </row>
        <row r="30">
          <cell r="A30">
            <v>2</v>
          </cell>
          <cell r="B30" t="str">
            <v>London</v>
          </cell>
          <cell r="C30" t="str">
            <v>North London</v>
          </cell>
          <cell r="D30" t="str">
            <v>Not stated</v>
          </cell>
          <cell r="E30" t="str">
            <v>Not stated</v>
          </cell>
          <cell r="F30" t="str">
            <v>08M</v>
          </cell>
          <cell r="G30" t="str">
            <v>NHS NEWHAM CCG</v>
          </cell>
          <cell r="H30" t="str">
            <v>Adult secure</v>
          </cell>
          <cell r="I30" t="str">
            <v>NLFS, Barnet, Enfield and Haringey Mental Health Trust</v>
          </cell>
          <cell r="J30" t="str">
            <v>Barnet, Enfield and Haringey Mental Health NHS Trust, West London Health Trust (WLHT), East London Foundation Trust (ELFT), Central North West London Foundation Trust (CNWL), North East London Foundation Trust (NELFT)</v>
          </cell>
          <cell r="K30" t="str">
            <v>Fast track</v>
          </cell>
          <cell r="L30" t="str">
            <v xml:space="preserve">Inner North East London </v>
          </cell>
        </row>
        <row r="31">
          <cell r="A31">
            <v>2</v>
          </cell>
          <cell r="B31" t="str">
            <v>London</v>
          </cell>
          <cell r="C31" t="str">
            <v>North London</v>
          </cell>
          <cell r="D31" t="str">
            <v>Not stated</v>
          </cell>
          <cell r="E31" t="str">
            <v>Not stated</v>
          </cell>
          <cell r="F31" t="str">
            <v>08N</v>
          </cell>
          <cell r="G31" t="str">
            <v>NHS REDBRIDGE CCG</v>
          </cell>
          <cell r="H31" t="str">
            <v>Adult secure</v>
          </cell>
          <cell r="I31" t="str">
            <v>NLFS, Barnet, Enfield and Haringey Mental Health Trust</v>
          </cell>
          <cell r="J31" t="str">
            <v>Barnet, Enfield and Haringey Mental Health NHS Trust, West London Health Trust (WLHT), East London Foundation Trust (ELFT), Central North West London Foundation Trust (CNWL), North East London Foundation Trust (NELFT)</v>
          </cell>
          <cell r="K31" t="str">
            <v>Fast track</v>
          </cell>
          <cell r="L31" t="str">
            <v xml:space="preserve">Outer North East London </v>
          </cell>
        </row>
        <row r="32">
          <cell r="A32">
            <v>2</v>
          </cell>
          <cell r="B32" t="str">
            <v>London</v>
          </cell>
          <cell r="C32" t="str">
            <v>North London</v>
          </cell>
          <cell r="D32" t="str">
            <v>Not stated</v>
          </cell>
          <cell r="E32" t="str">
            <v>Not stated</v>
          </cell>
          <cell r="F32" t="str">
            <v>08V</v>
          </cell>
          <cell r="G32" t="str">
            <v>NHS TOWER HAMLETS CCG</v>
          </cell>
          <cell r="H32" t="str">
            <v>Adult secure</v>
          </cell>
          <cell r="I32" t="str">
            <v>NLFS, Barnet, Enfield and Haringey Mental Health Trust</v>
          </cell>
          <cell r="J32" t="str">
            <v>Barnet, Enfield and Haringey Mental Health NHS Trust, West London Health Trust (WLHT), East London Foundation Trust (ELFT), Central North West London Foundation Trust (CNWL), North East London Foundation Trust (NELFT)</v>
          </cell>
          <cell r="K32" t="str">
            <v>Fast track</v>
          </cell>
          <cell r="L32" t="str">
            <v xml:space="preserve">Inner North East London </v>
          </cell>
        </row>
        <row r="33">
          <cell r="A33">
            <v>2</v>
          </cell>
          <cell r="B33" t="str">
            <v>London</v>
          </cell>
          <cell r="C33" t="str">
            <v>North London</v>
          </cell>
          <cell r="D33" t="str">
            <v>Not stated</v>
          </cell>
          <cell r="E33" t="str">
            <v>Not stated</v>
          </cell>
          <cell r="F33" t="str">
            <v>08W</v>
          </cell>
          <cell r="G33" t="str">
            <v>NHS WALTHAM FOREST CCG</v>
          </cell>
          <cell r="H33" t="str">
            <v>Adult secure</v>
          </cell>
          <cell r="I33" t="str">
            <v>NLFS, Barnet, Enfield and Haringey Mental Health Trust</v>
          </cell>
          <cell r="J33" t="str">
            <v>Barnet, Enfield and Haringey Mental Health NHS Trust, West London Health Trust (WLHT), East London Foundation Trust (ELFT), Central North West London Foundation Trust (CNWL), North East London Foundation Trust (NELFT)</v>
          </cell>
          <cell r="K33" t="str">
            <v>Fast track</v>
          </cell>
          <cell r="L33" t="str">
            <v xml:space="preserve">Inner North East London </v>
          </cell>
        </row>
        <row r="34">
          <cell r="A34">
            <v>2</v>
          </cell>
          <cell r="B34" t="str">
            <v>London</v>
          </cell>
          <cell r="C34" t="str">
            <v>North London</v>
          </cell>
          <cell r="D34" t="str">
            <v>Not stated</v>
          </cell>
          <cell r="E34" t="str">
            <v>Not stated</v>
          </cell>
          <cell r="F34" t="str">
            <v>08Y</v>
          </cell>
          <cell r="G34" t="str">
            <v>NHS WEST LONDON CCG</v>
          </cell>
          <cell r="H34" t="str">
            <v>Adult secure</v>
          </cell>
          <cell r="I34" t="str">
            <v>NLFS, Barnet, Enfield and Haringey Mental Health Trust</v>
          </cell>
          <cell r="J34" t="str">
            <v>Barnet, Enfield and Haringey Mental Health NHS Trust, West London Health Trust (WLHT), East London Foundation Trust (ELFT), Central North West London Foundation Trust (CNWL), North East London Foundation Trust (NELFT)</v>
          </cell>
          <cell r="K34" t="str">
            <v>Fast track</v>
          </cell>
          <cell r="L34" t="str">
            <v>London North West</v>
          </cell>
        </row>
        <row r="35">
          <cell r="A35">
            <v>3</v>
          </cell>
          <cell r="B35" t="str">
            <v>London</v>
          </cell>
          <cell r="C35" t="str">
            <v>South London</v>
          </cell>
          <cell r="D35" t="str">
            <v>Not stated</v>
          </cell>
          <cell r="E35" t="str">
            <v>Not stated</v>
          </cell>
          <cell r="F35" t="str">
            <v>07N</v>
          </cell>
          <cell r="G35" t="str">
            <v>NHS BEXLEY CCG</v>
          </cell>
          <cell r="H35" t="str">
            <v>CAMHS</v>
          </cell>
          <cell r="I35" t="str">
            <v>South London &amp; Maudsley NHSFT</v>
          </cell>
          <cell r="J35" t="str">
            <v>South London &amp; Maudsley NHSFT, Oxleas NHS Foundation Trust,  South West London and St. George’s NHS Trust</v>
          </cell>
          <cell r="K35" t="str">
            <v>Fast track</v>
          </cell>
          <cell r="L35" t="str">
            <v>London South East</v>
          </cell>
        </row>
        <row r="36">
          <cell r="A36">
            <v>3</v>
          </cell>
          <cell r="B36" t="str">
            <v>London</v>
          </cell>
          <cell r="C36" t="str">
            <v>South London</v>
          </cell>
          <cell r="D36" t="str">
            <v>Not stated</v>
          </cell>
          <cell r="E36" t="str">
            <v>Not stated</v>
          </cell>
          <cell r="F36" t="str">
            <v>07Q</v>
          </cell>
          <cell r="G36" t="str">
            <v>NHS BROMLEY CCG</v>
          </cell>
          <cell r="H36" t="str">
            <v>CAMHS</v>
          </cell>
          <cell r="I36" t="str">
            <v>South London &amp; Maudsley NHSFT</v>
          </cell>
          <cell r="J36" t="str">
            <v>South London &amp; Maudsley NHSFT, Oxleas NHS Foundation Trust,  South West London and St. George’s NHS Trust</v>
          </cell>
          <cell r="K36" t="str">
            <v>Fast track</v>
          </cell>
          <cell r="L36" t="str">
            <v>London South East</v>
          </cell>
        </row>
        <row r="37">
          <cell r="A37">
            <v>3</v>
          </cell>
          <cell r="B37" t="str">
            <v>London</v>
          </cell>
          <cell r="C37" t="str">
            <v>South London</v>
          </cell>
          <cell r="D37" t="str">
            <v>Not stated</v>
          </cell>
          <cell r="E37" t="str">
            <v>Not stated</v>
          </cell>
          <cell r="F37" t="str">
            <v>07V</v>
          </cell>
          <cell r="G37" t="str">
            <v>NHS CROYDON CCG</v>
          </cell>
          <cell r="H37" t="str">
            <v>CAMHS</v>
          </cell>
          <cell r="I37" t="str">
            <v>South London &amp; Maudsley NHSFT</v>
          </cell>
          <cell r="J37" t="str">
            <v>South London &amp; Maudsley NHSFT, Oxleas NHS Foundation Trust,  South West London and St. George’s NHS Trust</v>
          </cell>
          <cell r="K37" t="str">
            <v>Fast track</v>
          </cell>
          <cell r="L37" t="str">
            <v>London South West</v>
          </cell>
        </row>
        <row r="38">
          <cell r="A38">
            <v>3</v>
          </cell>
          <cell r="B38" t="str">
            <v>London</v>
          </cell>
          <cell r="C38" t="str">
            <v>South London</v>
          </cell>
          <cell r="D38" t="str">
            <v>Not stated</v>
          </cell>
          <cell r="E38" t="str">
            <v>Not stated</v>
          </cell>
          <cell r="F38" t="str">
            <v>08A</v>
          </cell>
          <cell r="G38" t="str">
            <v>NHS GREENWICH CCG</v>
          </cell>
          <cell r="H38" t="str">
            <v>CAMHS</v>
          </cell>
          <cell r="I38" t="str">
            <v>South London &amp; Maudsley NHSFT</v>
          </cell>
          <cell r="J38" t="str">
            <v>South London &amp; Maudsley NHSFT, Oxleas NHS Foundation Trust,  South West London and St. George’s NHS Trust</v>
          </cell>
          <cell r="K38" t="str">
            <v>Fast track</v>
          </cell>
          <cell r="L38" t="str">
            <v>London South East</v>
          </cell>
        </row>
        <row r="39">
          <cell r="A39">
            <v>3</v>
          </cell>
          <cell r="B39" t="str">
            <v>London</v>
          </cell>
          <cell r="C39" t="str">
            <v>South London</v>
          </cell>
          <cell r="D39" t="str">
            <v>Not stated</v>
          </cell>
          <cell r="E39" t="str">
            <v>Not stated</v>
          </cell>
          <cell r="F39" t="str">
            <v>08J</v>
          </cell>
          <cell r="G39" t="str">
            <v>NHS KINGSTON CCG</v>
          </cell>
          <cell r="H39" t="str">
            <v>CAMHS</v>
          </cell>
          <cell r="I39" t="str">
            <v>South London &amp; Maudsley NHSFT</v>
          </cell>
          <cell r="J39" t="str">
            <v>South London &amp; Maudsley NHSFT, Oxleas NHS Foundation Trust,  South West London and St. George’s NHS Trust</v>
          </cell>
          <cell r="K39" t="str">
            <v>Fast track</v>
          </cell>
          <cell r="L39" t="str">
            <v>London South West</v>
          </cell>
        </row>
        <row r="40">
          <cell r="A40">
            <v>3</v>
          </cell>
          <cell r="B40" t="str">
            <v>London</v>
          </cell>
          <cell r="C40" t="str">
            <v>South London</v>
          </cell>
          <cell r="D40" t="str">
            <v>Not stated</v>
          </cell>
          <cell r="E40" t="str">
            <v>Not stated</v>
          </cell>
          <cell r="F40" t="str">
            <v>08K</v>
          </cell>
          <cell r="G40" t="str">
            <v>NHS LAMBETH CCG</v>
          </cell>
          <cell r="H40" t="str">
            <v>CAMHS</v>
          </cell>
          <cell r="I40" t="str">
            <v>South London &amp; Maudsley NHSFT</v>
          </cell>
          <cell r="J40" t="str">
            <v>South London &amp; Maudsley NHSFT, Oxleas NHS Foundation Trust,  South West London and St. George’s NHS Trust</v>
          </cell>
          <cell r="K40" t="str">
            <v>Fast track</v>
          </cell>
          <cell r="L40" t="str">
            <v>London South East</v>
          </cell>
        </row>
        <row r="41">
          <cell r="A41">
            <v>3</v>
          </cell>
          <cell r="B41" t="str">
            <v>London</v>
          </cell>
          <cell r="C41" t="str">
            <v>South London</v>
          </cell>
          <cell r="D41" t="str">
            <v>Not stated</v>
          </cell>
          <cell r="E41" t="str">
            <v>Not stated</v>
          </cell>
          <cell r="F41" t="str">
            <v>08L</v>
          </cell>
          <cell r="G41" t="str">
            <v>NHS LEWISHAM CCG</v>
          </cell>
          <cell r="H41" t="str">
            <v>CAMHS</v>
          </cell>
          <cell r="I41" t="str">
            <v>South London &amp; Maudsley NHSFT</v>
          </cell>
          <cell r="J41" t="str">
            <v>South London &amp; Maudsley NHSFT, Oxleas NHS Foundation Trust,  South West London and St. George’s NHS Trust</v>
          </cell>
          <cell r="K41" t="str">
            <v>Fast track</v>
          </cell>
          <cell r="L41" t="str">
            <v>London South East</v>
          </cell>
        </row>
        <row r="42">
          <cell r="A42">
            <v>3</v>
          </cell>
          <cell r="B42" t="str">
            <v>London</v>
          </cell>
          <cell r="C42" t="str">
            <v>South London</v>
          </cell>
          <cell r="D42" t="str">
            <v>Not stated</v>
          </cell>
          <cell r="E42" t="str">
            <v>Not stated</v>
          </cell>
          <cell r="F42" t="str">
            <v>08R</v>
          </cell>
          <cell r="G42" t="str">
            <v>NHS MERTON CCG</v>
          </cell>
          <cell r="H42" t="str">
            <v>CAMHS</v>
          </cell>
          <cell r="I42" t="str">
            <v>South London &amp; Maudsley NHSFT</v>
          </cell>
          <cell r="J42" t="str">
            <v>South London &amp; Maudsley NHSFT, Oxleas NHS Foundation Trust,  South West London and St. George’s NHS Trust</v>
          </cell>
          <cell r="K42" t="str">
            <v>Fast track</v>
          </cell>
          <cell r="L42" t="str">
            <v>London South West</v>
          </cell>
        </row>
        <row r="43">
          <cell r="A43">
            <v>3</v>
          </cell>
          <cell r="B43" t="str">
            <v>London</v>
          </cell>
          <cell r="C43" t="str">
            <v>South London</v>
          </cell>
          <cell r="D43" t="str">
            <v>Not stated</v>
          </cell>
          <cell r="E43" t="str">
            <v>Not stated</v>
          </cell>
          <cell r="F43" t="str">
            <v>08P</v>
          </cell>
          <cell r="G43" t="str">
            <v>NHS RICHMOND CCG</v>
          </cell>
          <cell r="H43" t="str">
            <v>CAMHS</v>
          </cell>
          <cell r="I43" t="str">
            <v>South London &amp; Maudsley NHSFT</v>
          </cell>
          <cell r="J43" t="str">
            <v>South London &amp; Maudsley NHSFT, Oxleas NHS Foundation Trust,  South West London and St. George’s NHS Trust</v>
          </cell>
          <cell r="K43" t="str">
            <v>Fast track</v>
          </cell>
          <cell r="L43" t="str">
            <v>London South West</v>
          </cell>
        </row>
        <row r="44">
          <cell r="A44">
            <v>3</v>
          </cell>
          <cell r="B44" t="str">
            <v>London</v>
          </cell>
          <cell r="C44" t="str">
            <v>South London</v>
          </cell>
          <cell r="D44" t="str">
            <v>Not stated</v>
          </cell>
          <cell r="E44" t="str">
            <v>Not stated</v>
          </cell>
          <cell r="F44" t="str">
            <v>08Q</v>
          </cell>
          <cell r="G44" t="str">
            <v>NHS SOUTHWARK CCG</v>
          </cell>
          <cell r="H44" t="str">
            <v>CAMHS</v>
          </cell>
          <cell r="I44" t="str">
            <v>South London &amp; Maudsley NHSFT</v>
          </cell>
          <cell r="J44" t="str">
            <v>South London &amp; Maudsley NHSFT, Oxleas NHS Foundation Trust,  South West London and St. George’s NHS Trust</v>
          </cell>
          <cell r="K44" t="str">
            <v>Fast track</v>
          </cell>
          <cell r="L44" t="str">
            <v>London South East</v>
          </cell>
        </row>
        <row r="45">
          <cell r="A45">
            <v>3</v>
          </cell>
          <cell r="B45" t="str">
            <v>London</v>
          </cell>
          <cell r="C45" t="str">
            <v>South London</v>
          </cell>
          <cell r="D45" t="str">
            <v>Not stated</v>
          </cell>
          <cell r="E45" t="str">
            <v>Not stated</v>
          </cell>
          <cell r="F45" t="str">
            <v>08T</v>
          </cell>
          <cell r="G45" t="str">
            <v>NHS SUTTON CCG</v>
          </cell>
          <cell r="H45" t="str">
            <v>CAMHS</v>
          </cell>
          <cell r="I45" t="str">
            <v>South London &amp; Maudsley NHSFT</v>
          </cell>
          <cell r="J45" t="str">
            <v>South London &amp; Maudsley NHSFT, Oxleas NHS Foundation Trust,  South West London and St. George’s NHS Trust</v>
          </cell>
          <cell r="K45" t="str">
            <v>Fast track</v>
          </cell>
          <cell r="L45" t="str">
            <v>London South West</v>
          </cell>
        </row>
        <row r="46">
          <cell r="A46">
            <v>3</v>
          </cell>
          <cell r="B46" t="str">
            <v>London</v>
          </cell>
          <cell r="C46" t="str">
            <v>South London</v>
          </cell>
          <cell r="F46" t="str">
            <v>08X</v>
          </cell>
          <cell r="G46" t="str">
            <v>NHS WANDSWORTH CCG</v>
          </cell>
          <cell r="H46" t="str">
            <v>CAMHS</v>
          </cell>
          <cell r="I46" t="str">
            <v>South London &amp; Maudsley NHSFT</v>
          </cell>
          <cell r="J46" t="str">
            <v>South London &amp; Maudsley NHSFT, Oxleas NHS Foundation Trust,  South West London and St. George’s NHS Trust</v>
          </cell>
          <cell r="K46" t="str">
            <v>Fast track</v>
          </cell>
          <cell r="L46" t="str">
            <v>London South West</v>
          </cell>
        </row>
        <row r="47">
          <cell r="A47">
            <v>4</v>
          </cell>
          <cell r="B47" t="str">
            <v>London</v>
          </cell>
          <cell r="C47" t="str">
            <v>North West London</v>
          </cell>
          <cell r="D47" t="str">
            <v>Not stated</v>
          </cell>
          <cell r="E47" t="str">
            <v>Not stated</v>
          </cell>
          <cell r="F47" t="str">
            <v>07P</v>
          </cell>
          <cell r="G47" t="str">
            <v>NHS BRENT CCG</v>
          </cell>
          <cell r="H47" t="str">
            <v>CAMHS</v>
          </cell>
          <cell r="I47" t="str">
            <v>West London Mental Health NHS Trust</v>
          </cell>
          <cell r="J47" t="str">
            <v>West London Mental Health NHS Trust, CNWL NHS FT, Priory Group</v>
          </cell>
          <cell r="K47" t="str">
            <v>Fast track</v>
          </cell>
          <cell r="L47" t="str">
            <v>London North West</v>
          </cell>
        </row>
        <row r="48">
          <cell r="A48">
            <v>4</v>
          </cell>
          <cell r="B48" t="str">
            <v>London</v>
          </cell>
          <cell r="C48" t="str">
            <v>North West London</v>
          </cell>
          <cell r="D48" t="str">
            <v>Not stated</v>
          </cell>
          <cell r="E48" t="str">
            <v>Not stated</v>
          </cell>
          <cell r="F48" t="str">
            <v>09A</v>
          </cell>
          <cell r="G48" t="str">
            <v>NHS CENTRAL LONDON CCG</v>
          </cell>
          <cell r="H48" t="str">
            <v>CAMHS</v>
          </cell>
          <cell r="I48" t="str">
            <v>West London Mental Health NHS Trust</v>
          </cell>
          <cell r="J48" t="str">
            <v>West London Mental Health NHS Trust, CNWL NHS FT, Priory Group</v>
          </cell>
          <cell r="K48" t="str">
            <v>Fast track</v>
          </cell>
          <cell r="L48" t="str">
            <v>London North West</v>
          </cell>
        </row>
        <row r="49">
          <cell r="A49">
            <v>4</v>
          </cell>
          <cell r="B49" t="str">
            <v>London</v>
          </cell>
          <cell r="C49" t="str">
            <v>North West London</v>
          </cell>
          <cell r="D49" t="str">
            <v>Not stated</v>
          </cell>
          <cell r="E49" t="str">
            <v>Not stated</v>
          </cell>
          <cell r="F49" t="str">
            <v>07W</v>
          </cell>
          <cell r="G49" t="str">
            <v>NHS EALING CCG</v>
          </cell>
          <cell r="H49" t="str">
            <v>CAMHS</v>
          </cell>
          <cell r="I49" t="str">
            <v>West London Mental Health NHS Trust</v>
          </cell>
          <cell r="J49" t="str">
            <v>West London Mental Health NHS Trust, CNWL NHS FT, Priory Group</v>
          </cell>
          <cell r="K49" t="str">
            <v>Fast track</v>
          </cell>
          <cell r="L49" t="str">
            <v>London North West</v>
          </cell>
        </row>
        <row r="50">
          <cell r="A50">
            <v>4</v>
          </cell>
          <cell r="B50" t="str">
            <v>London</v>
          </cell>
          <cell r="C50" t="str">
            <v>North West London</v>
          </cell>
          <cell r="D50" t="str">
            <v>Not stated</v>
          </cell>
          <cell r="E50" t="str">
            <v>Not stated</v>
          </cell>
          <cell r="F50" t="str">
            <v>08C</v>
          </cell>
          <cell r="G50" t="str">
            <v>NHS HAMMERSMITH &amp; FULHAM CCG</v>
          </cell>
          <cell r="H50" t="str">
            <v>CAMHS</v>
          </cell>
          <cell r="I50" t="str">
            <v>West London Mental Health NHS Trust</v>
          </cell>
          <cell r="J50" t="str">
            <v>West London Mental Health NHS Trust, CNWL NHS FT, Priory Group</v>
          </cell>
          <cell r="K50" t="str">
            <v>Fast track</v>
          </cell>
          <cell r="L50" t="str">
            <v>London North West</v>
          </cell>
        </row>
        <row r="51">
          <cell r="A51">
            <v>4</v>
          </cell>
          <cell r="B51" t="str">
            <v>London</v>
          </cell>
          <cell r="C51" t="str">
            <v>North West London</v>
          </cell>
          <cell r="D51" t="str">
            <v>Not stated</v>
          </cell>
          <cell r="E51" t="str">
            <v>Not stated</v>
          </cell>
          <cell r="F51" t="str">
            <v>08E</v>
          </cell>
          <cell r="G51" t="str">
            <v>NHS HARROW CCG</v>
          </cell>
          <cell r="H51" t="str">
            <v>CAMHS</v>
          </cell>
          <cell r="I51" t="str">
            <v>West London Mental Health NHS Trust</v>
          </cell>
          <cell r="J51" t="str">
            <v>West London Mental Health NHS Trust, CNWL NHS FT, Priory Group</v>
          </cell>
          <cell r="K51" t="str">
            <v>Fast track</v>
          </cell>
          <cell r="L51" t="str">
            <v>London North West</v>
          </cell>
        </row>
        <row r="52">
          <cell r="A52">
            <v>4</v>
          </cell>
          <cell r="B52" t="str">
            <v>London</v>
          </cell>
          <cell r="C52" t="str">
            <v>North West London</v>
          </cell>
          <cell r="D52" t="str">
            <v>Not stated</v>
          </cell>
          <cell r="E52" t="str">
            <v>Not stated</v>
          </cell>
          <cell r="F52" t="str">
            <v>08G</v>
          </cell>
          <cell r="G52" t="str">
            <v>NHS HILLINGDON CCG</v>
          </cell>
          <cell r="H52" t="str">
            <v>CAMHS</v>
          </cell>
          <cell r="I52" t="str">
            <v>West London Mental Health NHS Trust</v>
          </cell>
          <cell r="J52" t="str">
            <v>West London Mental Health NHS Trust, CNWL NHS FT, Priory Group</v>
          </cell>
          <cell r="K52" t="str">
            <v>Fast track</v>
          </cell>
          <cell r="L52" t="str">
            <v>London North West</v>
          </cell>
        </row>
        <row r="53">
          <cell r="A53">
            <v>4</v>
          </cell>
          <cell r="B53" t="str">
            <v>London</v>
          </cell>
          <cell r="C53" t="str">
            <v>North West London</v>
          </cell>
          <cell r="D53" t="str">
            <v>Not stated</v>
          </cell>
          <cell r="E53" t="str">
            <v>Not stated</v>
          </cell>
          <cell r="F53" t="str">
            <v>07Y</v>
          </cell>
          <cell r="G53" t="str">
            <v>NHS HOUNSLOW CCG</v>
          </cell>
          <cell r="H53" t="str">
            <v>CAMHS</v>
          </cell>
          <cell r="I53" t="str">
            <v>West London Mental Health NHS Trust</v>
          </cell>
          <cell r="J53" t="str">
            <v>West London Mental Health NHS Trust, CNWL NHS FT, Priory Group</v>
          </cell>
          <cell r="K53" t="str">
            <v>Fast track</v>
          </cell>
          <cell r="L53" t="str">
            <v>London North West</v>
          </cell>
        </row>
        <row r="54">
          <cell r="A54">
            <v>4</v>
          </cell>
          <cell r="B54" t="str">
            <v>London</v>
          </cell>
          <cell r="C54" t="str">
            <v>North West London</v>
          </cell>
          <cell r="D54" t="str">
            <v>Not stated</v>
          </cell>
          <cell r="E54" t="str">
            <v>Not stated</v>
          </cell>
          <cell r="F54" t="str">
            <v>08Y</v>
          </cell>
          <cell r="G54" t="str">
            <v>NHS WEST LONDON CCG</v>
          </cell>
          <cell r="H54" t="str">
            <v>CAMHS</v>
          </cell>
          <cell r="I54" t="str">
            <v>West London Mental Health NHS Trust</v>
          </cell>
          <cell r="J54" t="str">
            <v>West London Mental Health NHS Trust, CNWL NHS FT, Priory Group</v>
          </cell>
          <cell r="K54" t="str">
            <v>Fast track</v>
          </cell>
          <cell r="L54" t="str">
            <v>London North West</v>
          </cell>
        </row>
        <row r="55">
          <cell r="A55">
            <v>5</v>
          </cell>
          <cell r="B55" t="str">
            <v>London</v>
          </cell>
          <cell r="C55" t="str">
            <v>North Central East London</v>
          </cell>
          <cell r="D55" t="str">
            <v>Not stated</v>
          </cell>
          <cell r="E55" t="str">
            <v>Not stated</v>
          </cell>
          <cell r="F55" t="str">
            <v>07X</v>
          </cell>
          <cell r="G55" t="str">
            <v>NHS ENFIELD CCG</v>
          </cell>
          <cell r="H55" t="str">
            <v>CAMHS</v>
          </cell>
          <cell r="I55" t="str">
            <v>East London NHS Foundation Trust</v>
          </cell>
          <cell r="J55" t="str">
            <v>East London NHS Foundation Trust, Barnet Enfield and Haringey Mental Health Trust, North East London NHS Foundation Trust, The Tavistock and Portman NHS Foundation Trust, Whittington Health NHS Trust</v>
          </cell>
          <cell r="K55" t="str">
            <v>Fast track</v>
          </cell>
          <cell r="L55" t="str">
            <v>North, Central London</v>
          </cell>
        </row>
        <row r="56">
          <cell r="A56">
            <v>5</v>
          </cell>
          <cell r="B56" t="str">
            <v>London</v>
          </cell>
          <cell r="C56" t="str">
            <v>North Central East London</v>
          </cell>
          <cell r="D56" t="str">
            <v>Not stated</v>
          </cell>
          <cell r="E56" t="str">
            <v>Not stated</v>
          </cell>
          <cell r="F56" t="str">
            <v>07M</v>
          </cell>
          <cell r="G56" t="str">
            <v>NHS BARNET CCG</v>
          </cell>
          <cell r="H56" t="str">
            <v>CAMHS</v>
          </cell>
          <cell r="I56" t="str">
            <v>East London NHS Foundation Trust</v>
          </cell>
          <cell r="J56" t="str">
            <v>East London NHS Foundation Trust, Barnet Enfield and Haringey Mental Health Trust, North East London NHS Foundation Trust, The Tavistock and Portman NHS Foundation Trust, Whittington Health NHS Trust</v>
          </cell>
          <cell r="K56" t="str">
            <v>Fast track</v>
          </cell>
          <cell r="L56" t="str">
            <v>North, Central London</v>
          </cell>
        </row>
        <row r="57">
          <cell r="A57">
            <v>5</v>
          </cell>
          <cell r="B57" t="str">
            <v>London</v>
          </cell>
          <cell r="C57" t="str">
            <v>North Central East London</v>
          </cell>
          <cell r="D57" t="str">
            <v>Not stated</v>
          </cell>
          <cell r="E57" t="str">
            <v>Not stated</v>
          </cell>
          <cell r="F57" t="str">
            <v>08D</v>
          </cell>
          <cell r="G57" t="str">
            <v>NHS HARINGEY CCG</v>
          </cell>
          <cell r="H57" t="str">
            <v>CAMHS</v>
          </cell>
          <cell r="I57" t="str">
            <v>East London NHS Foundation Trust</v>
          </cell>
          <cell r="J57" t="str">
            <v>East London NHS Foundation Trust, Barnet Enfield and Haringey Mental Health Trust, North East London NHS Foundation Trust, The Tavistock and Portman NHS Foundation Trust, Whittington Health NHS Trust</v>
          </cell>
          <cell r="K57" t="str">
            <v>Fast track</v>
          </cell>
          <cell r="L57" t="str">
            <v>North, Central London</v>
          </cell>
        </row>
        <row r="58">
          <cell r="A58">
            <v>5</v>
          </cell>
          <cell r="B58" t="str">
            <v>London</v>
          </cell>
          <cell r="C58" t="str">
            <v>North Central East London</v>
          </cell>
          <cell r="D58" t="str">
            <v>Not stated</v>
          </cell>
          <cell r="E58" t="str">
            <v>Not stated</v>
          </cell>
          <cell r="F58" t="str">
            <v>08H</v>
          </cell>
          <cell r="G58" t="str">
            <v>NHS ISLINGTON CCG</v>
          </cell>
          <cell r="H58" t="str">
            <v>CAMHS</v>
          </cell>
          <cell r="I58" t="str">
            <v>East London NHS Foundation Trust</v>
          </cell>
          <cell r="J58" t="str">
            <v>East London NHS Foundation Trust, Barnet Enfield and Haringey Mental Health Trust, North East London NHS Foundation Trust, The Tavistock and Portman NHS Foundation Trust, Whittington Health NHS Trust</v>
          </cell>
          <cell r="K58" t="str">
            <v>Fast track</v>
          </cell>
          <cell r="L58" t="str">
            <v>North, Central London</v>
          </cell>
        </row>
        <row r="59">
          <cell r="A59">
            <v>5</v>
          </cell>
          <cell r="B59" t="str">
            <v>London</v>
          </cell>
          <cell r="C59" t="str">
            <v>North Central East London</v>
          </cell>
          <cell r="D59" t="str">
            <v>Not stated</v>
          </cell>
          <cell r="E59" t="str">
            <v>Not stated</v>
          </cell>
          <cell r="F59" t="str">
            <v>07R</v>
          </cell>
          <cell r="G59" t="str">
            <v>NHS CAMDEN CCG</v>
          </cell>
          <cell r="H59" t="str">
            <v>CAMHS</v>
          </cell>
          <cell r="I59" t="str">
            <v>East London NHS Foundation Trust</v>
          </cell>
          <cell r="J59" t="str">
            <v>East London NHS Foundation Trust, Barnet Enfield and Haringey Mental Health Trust, North East London NHS Foundation Trust, The Tavistock and Portman NHS Foundation Trust, Whittington Health NHS Trust</v>
          </cell>
          <cell r="K59" t="str">
            <v>Fast track</v>
          </cell>
          <cell r="L59" t="str">
            <v>North, Central London</v>
          </cell>
        </row>
        <row r="60">
          <cell r="A60">
            <v>5</v>
          </cell>
          <cell r="B60" t="str">
            <v>London</v>
          </cell>
          <cell r="C60" t="str">
            <v>North Central East London</v>
          </cell>
          <cell r="D60" t="str">
            <v>Not stated</v>
          </cell>
          <cell r="E60" t="str">
            <v>Not stated</v>
          </cell>
          <cell r="F60" t="str">
            <v>07T</v>
          </cell>
          <cell r="G60" t="str">
            <v>NHS CITY &amp; HACKNEY CCG</v>
          </cell>
          <cell r="H60" t="str">
            <v>CAMHS</v>
          </cell>
          <cell r="I60" t="str">
            <v>East London NHS Foundation Trust</v>
          </cell>
          <cell r="J60" t="str">
            <v>East London NHS Foundation Trust, Barnet Enfield and Haringey Mental Health Trust, North East London NHS Foundation Trust, The Tavistock and Portman NHS Foundation Trust, Whittington Health NHS Trust</v>
          </cell>
          <cell r="K60" t="str">
            <v>Fast track</v>
          </cell>
          <cell r="L60" t="str">
            <v xml:space="preserve">Inner North East London </v>
          </cell>
        </row>
        <row r="61">
          <cell r="A61">
            <v>5</v>
          </cell>
          <cell r="B61" t="str">
            <v>London</v>
          </cell>
          <cell r="C61" t="str">
            <v>North Central East London</v>
          </cell>
          <cell r="D61" t="str">
            <v>Not stated</v>
          </cell>
          <cell r="E61" t="str">
            <v>Not stated</v>
          </cell>
          <cell r="F61" t="str">
            <v>07L</v>
          </cell>
          <cell r="G61" t="str">
            <v>NHS BARKING &amp; DAGENHAM CCG</v>
          </cell>
          <cell r="H61" t="str">
            <v>CAMHS</v>
          </cell>
          <cell r="I61" t="str">
            <v>East London NHS Foundation Trust</v>
          </cell>
          <cell r="J61" t="str">
            <v>East London NHS Foundation Trust, Barnet Enfield and Haringey Mental Health Trust, North East London NHS Foundation Trust, The Tavistock and Portman NHS Foundation Trust, Whittington Health NHS Trust</v>
          </cell>
          <cell r="K61" t="str">
            <v>Fast track</v>
          </cell>
          <cell r="L61" t="str">
            <v xml:space="preserve">Outer North East London </v>
          </cell>
        </row>
        <row r="62">
          <cell r="A62">
            <v>5</v>
          </cell>
          <cell r="B62" t="str">
            <v>London</v>
          </cell>
          <cell r="C62" t="str">
            <v>North Central East London</v>
          </cell>
          <cell r="D62" t="str">
            <v>Not stated</v>
          </cell>
          <cell r="E62" t="str">
            <v>Not stated</v>
          </cell>
          <cell r="F62" t="str">
            <v>08F</v>
          </cell>
          <cell r="G62" t="str">
            <v>NHS HAVERING CCG</v>
          </cell>
          <cell r="H62" t="str">
            <v>CAMHS</v>
          </cell>
          <cell r="I62" t="str">
            <v>East London NHS Foundation Trust</v>
          </cell>
          <cell r="J62" t="str">
            <v>East London NHS Foundation Trust, Barnet Enfield and Haringey Mental Health Trust, North East London NHS Foundation Trust, The Tavistock and Portman NHS Foundation Trust, Whittington Health NHS Trust</v>
          </cell>
          <cell r="K62" t="str">
            <v>Fast track</v>
          </cell>
          <cell r="L62" t="str">
            <v xml:space="preserve">Outer North East London </v>
          </cell>
        </row>
        <row r="63">
          <cell r="A63">
            <v>5</v>
          </cell>
          <cell r="B63" t="str">
            <v>London</v>
          </cell>
          <cell r="C63" t="str">
            <v>North Central East London</v>
          </cell>
          <cell r="D63" t="str">
            <v>Not stated</v>
          </cell>
          <cell r="E63" t="str">
            <v>Not stated</v>
          </cell>
          <cell r="F63" t="str">
            <v>08M</v>
          </cell>
          <cell r="G63" t="str">
            <v>NHS NEWHAM CCG</v>
          </cell>
          <cell r="H63" t="str">
            <v>CAMHS</v>
          </cell>
          <cell r="I63" t="str">
            <v>East London NHS Foundation Trust</v>
          </cell>
          <cell r="J63" t="str">
            <v>East London NHS Foundation Trust, Barnet Enfield and Haringey Mental Health Trust, North East London NHS Foundation Trust, The Tavistock and Portman NHS Foundation Trust, Whittington Health NHS Trust</v>
          </cell>
          <cell r="K63" t="str">
            <v>Fast track</v>
          </cell>
          <cell r="L63" t="str">
            <v xml:space="preserve">Inner North East London </v>
          </cell>
        </row>
        <row r="64">
          <cell r="A64">
            <v>5</v>
          </cell>
          <cell r="B64" t="str">
            <v>London</v>
          </cell>
          <cell r="C64" t="str">
            <v>North Central East London</v>
          </cell>
          <cell r="D64" t="str">
            <v>Not stated</v>
          </cell>
          <cell r="E64" t="str">
            <v>Not stated</v>
          </cell>
          <cell r="F64" t="str">
            <v>08N</v>
          </cell>
          <cell r="G64" t="str">
            <v>NHS REDBRIDGE CCG</v>
          </cell>
          <cell r="H64" t="str">
            <v>CAMHS</v>
          </cell>
          <cell r="I64" t="str">
            <v>East London NHS Foundation Trust</v>
          </cell>
          <cell r="J64" t="str">
            <v>East London NHS Foundation Trust, Barnet Enfield and Haringey Mental Health Trust, North East London NHS Foundation Trust, The Tavistock and Portman NHS Foundation Trust, Whittington Health NHS Trust</v>
          </cell>
          <cell r="K64" t="str">
            <v>Fast track</v>
          </cell>
          <cell r="L64" t="str">
            <v xml:space="preserve">Outer North East London </v>
          </cell>
        </row>
        <row r="65">
          <cell r="A65">
            <v>5</v>
          </cell>
          <cell r="B65" t="str">
            <v>London</v>
          </cell>
          <cell r="C65" t="str">
            <v>North Central East London</v>
          </cell>
          <cell r="D65" t="str">
            <v>Not stated</v>
          </cell>
          <cell r="E65" t="str">
            <v>Not stated</v>
          </cell>
          <cell r="F65" t="str">
            <v>08V</v>
          </cell>
          <cell r="G65" t="str">
            <v>NHS TOWER HAMLETS CCG</v>
          </cell>
          <cell r="H65" t="str">
            <v>CAMHS</v>
          </cell>
          <cell r="I65" t="str">
            <v>East London NHS Foundation Trust</v>
          </cell>
          <cell r="J65" t="str">
            <v>East London NHS Foundation Trust, Barnet Enfield and Haringey Mental Health Trust, North East London NHS Foundation Trust, The Tavistock and Portman NHS Foundation Trust, Whittington Health NHS Trust</v>
          </cell>
          <cell r="K65" t="str">
            <v>Fast track</v>
          </cell>
          <cell r="L65" t="str">
            <v xml:space="preserve">Inner North East London </v>
          </cell>
        </row>
        <row r="66">
          <cell r="A66">
            <v>5</v>
          </cell>
          <cell r="B66" t="str">
            <v>London</v>
          </cell>
          <cell r="C66" t="str">
            <v>North Central East London</v>
          </cell>
          <cell r="D66" t="str">
            <v>Not stated</v>
          </cell>
          <cell r="E66" t="str">
            <v>Not stated</v>
          </cell>
          <cell r="F66" t="str">
            <v>08W</v>
          </cell>
          <cell r="G66" t="str">
            <v>NHS WALTHAM FOREST CCG</v>
          </cell>
          <cell r="H66" t="str">
            <v>CAMHS</v>
          </cell>
          <cell r="I66" t="str">
            <v>East London NHS Foundation Trust</v>
          </cell>
          <cell r="J66" t="str">
            <v>East London NHS Foundation Trust, Barnet Enfield and Haringey Mental Health Trust, North East London NHS Foundation Trust, The Tavistock and Portman NHS Foundation Trust, Whittington Health NHS Trust</v>
          </cell>
          <cell r="K66" t="str">
            <v>Fast track</v>
          </cell>
          <cell r="L66" t="str">
            <v xml:space="preserve">Inner North East London </v>
          </cell>
        </row>
        <row r="67">
          <cell r="A67">
            <v>6</v>
          </cell>
          <cell r="B67" t="str">
            <v>London</v>
          </cell>
          <cell r="C67" t="str">
            <v>North London</v>
          </cell>
          <cell r="D67" t="str">
            <v>Not stated</v>
          </cell>
          <cell r="E67" t="str">
            <v>Not stated</v>
          </cell>
          <cell r="F67" t="str">
            <v>07T</v>
          </cell>
          <cell r="G67" t="str">
            <v>NHS CITY &amp; HACKNEY CCG</v>
          </cell>
          <cell r="H67" t="str">
            <v>Adult eating disorders</v>
          </cell>
          <cell r="I67" t="str">
            <v>Central and North West London NHS Foundation Trust</v>
          </cell>
          <cell r="J67" t="str">
            <v>Central and North West London NHS FT, Barnet, Enfield and Haringey Mental Health Trust</v>
          </cell>
          <cell r="K67" t="str">
            <v>Fast track</v>
          </cell>
          <cell r="L67" t="str">
            <v xml:space="preserve">Inner North East London </v>
          </cell>
        </row>
        <row r="68">
          <cell r="A68">
            <v>6</v>
          </cell>
          <cell r="B68" t="str">
            <v>London</v>
          </cell>
          <cell r="C68" t="str">
            <v>North London</v>
          </cell>
          <cell r="D68" t="str">
            <v>Not stated</v>
          </cell>
          <cell r="E68" t="str">
            <v>Not stated</v>
          </cell>
          <cell r="F68" t="str">
            <v>08V</v>
          </cell>
          <cell r="G68" t="str">
            <v>NHS TOWER HAMLETS CCG</v>
          </cell>
          <cell r="H68" t="str">
            <v>Adult eating disorders</v>
          </cell>
          <cell r="I68" t="str">
            <v>Central and North West London NHS Foundation Trust</v>
          </cell>
          <cell r="J68" t="str">
            <v>Central and North West London NHS FT, Barnet, Enfield and Haringey Mental Health Trust</v>
          </cell>
          <cell r="K68" t="str">
            <v>Fast track</v>
          </cell>
          <cell r="L68" t="str">
            <v xml:space="preserve">Inner North East London </v>
          </cell>
        </row>
        <row r="69">
          <cell r="A69">
            <v>6</v>
          </cell>
          <cell r="B69" t="str">
            <v>London</v>
          </cell>
          <cell r="C69" t="str">
            <v>North London</v>
          </cell>
          <cell r="D69" t="str">
            <v>Not stated</v>
          </cell>
          <cell r="E69" t="str">
            <v>Not stated</v>
          </cell>
          <cell r="F69" t="str">
            <v>08M</v>
          </cell>
          <cell r="G69" t="str">
            <v>NHS NEWHAM CCG</v>
          </cell>
          <cell r="H69" t="str">
            <v>Adult eating disorders</v>
          </cell>
          <cell r="I69" t="str">
            <v>Central and North West London NHS Foundation Trust</v>
          </cell>
          <cell r="J69" t="str">
            <v>Central and North West London NHS FT, Barnet, Enfield and Haringey Mental Health Trust</v>
          </cell>
          <cell r="K69" t="str">
            <v>Fast track</v>
          </cell>
          <cell r="L69" t="str">
            <v xml:space="preserve">Inner North East London </v>
          </cell>
        </row>
        <row r="70">
          <cell r="A70">
            <v>6</v>
          </cell>
          <cell r="B70" t="str">
            <v>London</v>
          </cell>
          <cell r="C70" t="str">
            <v>North London</v>
          </cell>
          <cell r="D70" t="str">
            <v>Not stated</v>
          </cell>
          <cell r="E70" t="str">
            <v>Not stated</v>
          </cell>
          <cell r="F70" t="str">
            <v>08W</v>
          </cell>
          <cell r="G70" t="str">
            <v>NHS WALTHAM FOREST CCG</v>
          </cell>
          <cell r="H70" t="str">
            <v>Adult eating disorders</v>
          </cell>
          <cell r="I70" t="str">
            <v>Central and North West London NHS Foundation Trust</v>
          </cell>
          <cell r="J70" t="str">
            <v>Central and North West London NHS FT, Barnet, Enfield and Haringey Mental Health Trust</v>
          </cell>
          <cell r="K70" t="str">
            <v>Fast track</v>
          </cell>
          <cell r="L70" t="str">
            <v xml:space="preserve">Inner North East London </v>
          </cell>
        </row>
        <row r="71">
          <cell r="A71">
            <v>6</v>
          </cell>
          <cell r="B71" t="str">
            <v>London</v>
          </cell>
          <cell r="C71" t="str">
            <v>North London</v>
          </cell>
          <cell r="D71" t="str">
            <v>Not stated</v>
          </cell>
          <cell r="E71" t="str">
            <v>Not stated</v>
          </cell>
          <cell r="F71" t="str">
            <v>08N</v>
          </cell>
          <cell r="G71" t="str">
            <v>NHS REDBRIDGE CCG</v>
          </cell>
          <cell r="H71" t="str">
            <v>Adult eating disorders</v>
          </cell>
          <cell r="I71" t="str">
            <v>Central and North West London NHS Foundation Trust</v>
          </cell>
          <cell r="J71" t="str">
            <v>Central and North West London NHS FT, Barnet, Enfield and Haringey Mental Health Trust</v>
          </cell>
          <cell r="K71" t="str">
            <v>Fast track</v>
          </cell>
          <cell r="L71" t="str">
            <v xml:space="preserve">Outer North East London </v>
          </cell>
        </row>
        <row r="72">
          <cell r="A72">
            <v>6</v>
          </cell>
          <cell r="B72" t="str">
            <v>London</v>
          </cell>
          <cell r="C72" t="str">
            <v>North London</v>
          </cell>
          <cell r="D72" t="str">
            <v>Not stated</v>
          </cell>
          <cell r="E72" t="str">
            <v>Not stated</v>
          </cell>
          <cell r="F72" t="str">
            <v>07L</v>
          </cell>
          <cell r="G72" t="str">
            <v>NHS BARKING &amp; DAGENHAM CCG</v>
          </cell>
          <cell r="H72" t="str">
            <v>Adult eating disorders</v>
          </cell>
          <cell r="I72" t="str">
            <v>Central and North West London NHS Foundation Trust</v>
          </cell>
          <cell r="J72" t="str">
            <v>Central and North West London NHS FT, Barnet, Enfield and Haringey Mental Health Trust</v>
          </cell>
          <cell r="K72" t="str">
            <v>Fast track</v>
          </cell>
          <cell r="L72" t="str">
            <v xml:space="preserve">Outer North East London </v>
          </cell>
        </row>
        <row r="73">
          <cell r="A73">
            <v>6</v>
          </cell>
          <cell r="B73" t="str">
            <v>London</v>
          </cell>
          <cell r="C73" t="str">
            <v>North London</v>
          </cell>
          <cell r="D73" t="str">
            <v>Not stated</v>
          </cell>
          <cell r="E73" t="str">
            <v>Not stated</v>
          </cell>
          <cell r="F73" t="str">
            <v>08F</v>
          </cell>
          <cell r="G73" t="str">
            <v>NHS HAVERING CCG</v>
          </cell>
          <cell r="H73" t="str">
            <v>Adult eating disorders</v>
          </cell>
          <cell r="I73" t="str">
            <v>Central and North West London NHS Foundation Trust</v>
          </cell>
          <cell r="J73" t="str">
            <v>Central and North West London NHS FT, Barnet, Enfield and Haringey Mental Health Trust</v>
          </cell>
          <cell r="K73" t="str">
            <v>Fast track</v>
          </cell>
          <cell r="L73" t="str">
            <v xml:space="preserve">Outer North East London </v>
          </cell>
        </row>
        <row r="74">
          <cell r="A74">
            <v>6</v>
          </cell>
          <cell r="B74" t="str">
            <v>London</v>
          </cell>
          <cell r="C74" t="str">
            <v>North London</v>
          </cell>
          <cell r="D74" t="str">
            <v>Not stated</v>
          </cell>
          <cell r="E74" t="str">
            <v>Not stated</v>
          </cell>
          <cell r="F74" t="str">
            <v>07P</v>
          </cell>
          <cell r="G74" t="str">
            <v>NHS BRENT CCG</v>
          </cell>
          <cell r="H74" t="str">
            <v>Adult eating disorders</v>
          </cell>
          <cell r="I74" t="str">
            <v>Central and North West London NHS Foundation Trust</v>
          </cell>
          <cell r="J74" t="str">
            <v>Central and North West London NHS FT, Barnet, Enfield and Haringey Mental Health Trust</v>
          </cell>
          <cell r="K74" t="str">
            <v>Fast track</v>
          </cell>
          <cell r="L74" t="str">
            <v>London North West</v>
          </cell>
        </row>
        <row r="75">
          <cell r="A75">
            <v>6</v>
          </cell>
          <cell r="B75" t="str">
            <v>London</v>
          </cell>
          <cell r="C75" t="str">
            <v>North London</v>
          </cell>
          <cell r="D75" t="str">
            <v>Not stated</v>
          </cell>
          <cell r="E75" t="str">
            <v>Not stated</v>
          </cell>
          <cell r="F75" t="str">
            <v>07W</v>
          </cell>
          <cell r="G75" t="str">
            <v>NHS EALING CCG</v>
          </cell>
          <cell r="H75" t="str">
            <v>Adult eating disorders</v>
          </cell>
          <cell r="I75" t="str">
            <v>Central and North West London NHS Foundation Trust</v>
          </cell>
          <cell r="J75" t="str">
            <v>Central and North West London NHS FT, Barnet, Enfield and Haringey Mental Health Trust</v>
          </cell>
          <cell r="K75" t="str">
            <v>Fast track</v>
          </cell>
          <cell r="L75" t="str">
            <v>London North West</v>
          </cell>
        </row>
        <row r="76">
          <cell r="A76">
            <v>6</v>
          </cell>
          <cell r="B76" t="str">
            <v>London</v>
          </cell>
          <cell r="C76" t="str">
            <v>North London</v>
          </cell>
          <cell r="D76" t="str">
            <v>Not stated</v>
          </cell>
          <cell r="E76" t="str">
            <v>Not stated</v>
          </cell>
          <cell r="F76" t="str">
            <v>08E</v>
          </cell>
          <cell r="G76" t="str">
            <v>NHS HARROW CCG</v>
          </cell>
          <cell r="H76" t="str">
            <v>Adult eating disorders</v>
          </cell>
          <cell r="I76" t="str">
            <v>Central and North West London NHS Foundation Trust</v>
          </cell>
          <cell r="J76" t="str">
            <v>Central and North West London NHS FT, Barnet, Enfield and Haringey Mental Health Trust</v>
          </cell>
          <cell r="K76" t="str">
            <v>Fast track</v>
          </cell>
          <cell r="L76" t="str">
            <v>London North West</v>
          </cell>
        </row>
        <row r="77">
          <cell r="A77">
            <v>6</v>
          </cell>
          <cell r="B77" t="str">
            <v>London</v>
          </cell>
          <cell r="C77" t="str">
            <v>North London</v>
          </cell>
          <cell r="D77" t="str">
            <v>Not stated</v>
          </cell>
          <cell r="E77" t="str">
            <v>Not stated</v>
          </cell>
          <cell r="F77" t="str">
            <v>08C</v>
          </cell>
          <cell r="G77" t="str">
            <v>NHS HAMMERSMITH &amp; FULHAM CCG</v>
          </cell>
          <cell r="H77" t="str">
            <v>Adult eating disorders</v>
          </cell>
          <cell r="I77" t="str">
            <v>Central and North West London NHS Foundation Trust</v>
          </cell>
          <cell r="J77" t="str">
            <v>Central and North West London NHS FT, Barnet, Enfield and Haringey Mental Health Trust</v>
          </cell>
          <cell r="K77" t="str">
            <v>Fast track</v>
          </cell>
          <cell r="L77" t="str">
            <v>London North West</v>
          </cell>
        </row>
        <row r="78">
          <cell r="A78">
            <v>6</v>
          </cell>
          <cell r="B78" t="str">
            <v>London</v>
          </cell>
          <cell r="C78" t="str">
            <v>North London</v>
          </cell>
          <cell r="D78" t="str">
            <v>Not stated</v>
          </cell>
          <cell r="E78" t="str">
            <v>Not stated</v>
          </cell>
          <cell r="F78" t="str">
            <v>09A</v>
          </cell>
          <cell r="G78" t="str">
            <v>NHS CENTRAL LONDON CCG</v>
          </cell>
          <cell r="H78" t="str">
            <v>Adult eating disorders</v>
          </cell>
          <cell r="I78" t="str">
            <v>Central and North West London NHS Foundation Trust</v>
          </cell>
          <cell r="J78" t="str">
            <v>Central and North West London NHS FT, Barnet, Enfield and Haringey Mental Health Trust</v>
          </cell>
          <cell r="K78" t="str">
            <v>Fast track</v>
          </cell>
          <cell r="L78" t="str">
            <v>London North West</v>
          </cell>
        </row>
        <row r="79">
          <cell r="A79">
            <v>6</v>
          </cell>
          <cell r="B79" t="str">
            <v>London</v>
          </cell>
          <cell r="C79" t="str">
            <v>North London</v>
          </cell>
          <cell r="D79" t="str">
            <v>Not stated</v>
          </cell>
          <cell r="E79" t="str">
            <v>Not stated</v>
          </cell>
          <cell r="F79" t="str">
            <v>08Y</v>
          </cell>
          <cell r="G79" t="str">
            <v>NHS WEST LONDON CCG</v>
          </cell>
          <cell r="H79" t="str">
            <v>Adult eating disorders</v>
          </cell>
          <cell r="I79" t="str">
            <v>Central and North West London NHS Foundation Trust</v>
          </cell>
          <cell r="J79" t="str">
            <v>Central and North West London NHS FT, Barnet, Enfield and Haringey Mental Health Trust</v>
          </cell>
          <cell r="K79" t="str">
            <v>Fast track</v>
          </cell>
          <cell r="L79" t="str">
            <v>London North West</v>
          </cell>
        </row>
        <row r="80">
          <cell r="A80">
            <v>6</v>
          </cell>
          <cell r="B80" t="str">
            <v>London</v>
          </cell>
          <cell r="C80" t="str">
            <v>North London</v>
          </cell>
          <cell r="D80" t="str">
            <v>Not stated</v>
          </cell>
          <cell r="E80" t="str">
            <v>Not stated</v>
          </cell>
          <cell r="F80" t="str">
            <v>08G</v>
          </cell>
          <cell r="G80" t="str">
            <v>NHS HILLINGDON CCG</v>
          </cell>
          <cell r="H80" t="str">
            <v>Adult eating disorders</v>
          </cell>
          <cell r="I80" t="str">
            <v>Central and North West London NHS Foundation Trust</v>
          </cell>
          <cell r="J80" t="str">
            <v>Central and North West London NHS FT, Barnet, Enfield and Haringey Mental Health Trust</v>
          </cell>
          <cell r="K80" t="str">
            <v>Fast track</v>
          </cell>
          <cell r="L80" t="str">
            <v>London North West</v>
          </cell>
        </row>
        <row r="81">
          <cell r="A81">
            <v>6</v>
          </cell>
          <cell r="B81" t="str">
            <v>London</v>
          </cell>
          <cell r="C81" t="str">
            <v>North London</v>
          </cell>
          <cell r="D81" t="str">
            <v>Not stated</v>
          </cell>
          <cell r="E81" t="str">
            <v>Not stated</v>
          </cell>
          <cell r="F81" t="str">
            <v>07Y</v>
          </cell>
          <cell r="G81" t="str">
            <v>NHS HOUNSLOW CCG</v>
          </cell>
          <cell r="H81" t="str">
            <v>Adult eating disorders</v>
          </cell>
          <cell r="I81" t="str">
            <v>Central and North West London NHS Foundation Trust</v>
          </cell>
          <cell r="J81" t="str">
            <v>Central and North West London NHS FT, Barnet, Enfield and Haringey Mental Health Trust</v>
          </cell>
          <cell r="K81" t="str">
            <v>Fast track</v>
          </cell>
          <cell r="L81" t="str">
            <v>London North West</v>
          </cell>
        </row>
        <row r="82">
          <cell r="A82">
            <v>6</v>
          </cell>
          <cell r="B82" t="str">
            <v>London</v>
          </cell>
          <cell r="C82" t="str">
            <v>North London</v>
          </cell>
          <cell r="D82" t="str">
            <v>Not stated</v>
          </cell>
          <cell r="E82" t="str">
            <v>Not stated</v>
          </cell>
          <cell r="F82" t="str">
            <v>07M</v>
          </cell>
          <cell r="G82" t="str">
            <v>NHS BARNET CCG</v>
          </cell>
          <cell r="H82" t="str">
            <v>Adult eating disorders</v>
          </cell>
          <cell r="I82" t="str">
            <v>Central and North West London NHS Foundation Trust</v>
          </cell>
          <cell r="J82" t="str">
            <v>Central and North West London NHS FT, Barnet, Enfield and Haringey Mental Health Trust</v>
          </cell>
          <cell r="K82" t="str">
            <v>Fast track</v>
          </cell>
          <cell r="L82" t="str">
            <v>North, Central London</v>
          </cell>
        </row>
        <row r="83">
          <cell r="A83">
            <v>6</v>
          </cell>
          <cell r="B83" t="str">
            <v>London</v>
          </cell>
          <cell r="C83" t="str">
            <v>North London</v>
          </cell>
          <cell r="D83" t="str">
            <v>Not stated</v>
          </cell>
          <cell r="E83" t="str">
            <v>Not stated</v>
          </cell>
          <cell r="F83" t="str">
            <v>07X</v>
          </cell>
          <cell r="G83" t="str">
            <v>NHS ENFIELD CCG</v>
          </cell>
          <cell r="H83" t="str">
            <v>Adult eating disorders</v>
          </cell>
          <cell r="I83" t="str">
            <v>Central and North West London NHS Foundation Trust</v>
          </cell>
          <cell r="J83" t="str">
            <v>Central and North West London NHS FT, Barnet, Enfield and Haringey Mental Health Trust</v>
          </cell>
          <cell r="K83" t="str">
            <v>Fast track</v>
          </cell>
          <cell r="L83" t="str">
            <v>North, Central London</v>
          </cell>
        </row>
        <row r="84">
          <cell r="A84">
            <v>6</v>
          </cell>
          <cell r="B84" t="str">
            <v>London</v>
          </cell>
          <cell r="C84" t="str">
            <v>North London</v>
          </cell>
          <cell r="D84" t="str">
            <v>Not stated</v>
          </cell>
          <cell r="E84" t="str">
            <v>Not stated</v>
          </cell>
          <cell r="F84" t="str">
            <v>08D</v>
          </cell>
          <cell r="G84" t="str">
            <v>NHS HARINGEY CCG</v>
          </cell>
          <cell r="H84" t="str">
            <v>Adult eating disorders</v>
          </cell>
          <cell r="I84" t="str">
            <v>Central and North West London NHS Foundation Trust</v>
          </cell>
          <cell r="J84" t="str">
            <v>Central and North West London NHS FT, Barnet, Enfield and Haringey Mental Health Trust</v>
          </cell>
          <cell r="K84" t="str">
            <v>Fast track</v>
          </cell>
          <cell r="L84" t="str">
            <v>North, Central London</v>
          </cell>
        </row>
        <row r="85">
          <cell r="A85">
            <v>6</v>
          </cell>
          <cell r="B85" t="str">
            <v>London</v>
          </cell>
          <cell r="C85" t="str">
            <v>North London</v>
          </cell>
          <cell r="D85" t="str">
            <v>Not stated</v>
          </cell>
          <cell r="E85" t="str">
            <v>Not stated</v>
          </cell>
          <cell r="F85" t="str">
            <v>07R</v>
          </cell>
          <cell r="G85" t="str">
            <v>NHS CAMDEN CCG</v>
          </cell>
          <cell r="H85" t="str">
            <v>Adult eating disorders</v>
          </cell>
          <cell r="I85" t="str">
            <v>Central and North West London NHS Foundation Trust</v>
          </cell>
          <cell r="J85" t="str">
            <v>Central and North West London NHS FT, Barnet, Enfield and Haringey Mental Health Trust</v>
          </cell>
          <cell r="K85" t="str">
            <v>Fast track</v>
          </cell>
          <cell r="L85" t="str">
            <v>North, Central London</v>
          </cell>
        </row>
        <row r="86">
          <cell r="A86">
            <v>6</v>
          </cell>
          <cell r="B86" t="str">
            <v>London</v>
          </cell>
          <cell r="C86" t="str">
            <v>North London</v>
          </cell>
          <cell r="D86" t="str">
            <v>Not stated</v>
          </cell>
          <cell r="E86" t="str">
            <v>Not stated</v>
          </cell>
          <cell r="F86" t="str">
            <v>08H</v>
          </cell>
          <cell r="G86" t="str">
            <v>NHS ISLINGTON CCG</v>
          </cell>
          <cell r="H86" t="str">
            <v>Adult eating disorders</v>
          </cell>
          <cell r="I86" t="str">
            <v>Central and North West London NHS Foundation Trust</v>
          </cell>
          <cell r="J86" t="str">
            <v>Central and North West London NHS FT, Barnet, Enfield and Haringey Mental Health Trust</v>
          </cell>
          <cell r="K86" t="str">
            <v>Fast track</v>
          </cell>
          <cell r="L86" t="str">
            <v>North, Central London</v>
          </cell>
        </row>
        <row r="87">
          <cell r="A87">
            <v>7</v>
          </cell>
          <cell r="B87" t="str">
            <v>London</v>
          </cell>
          <cell r="C87" t="str">
            <v>South London</v>
          </cell>
          <cell r="D87" t="str">
            <v>Not stated</v>
          </cell>
          <cell r="E87" t="str">
            <v>Not stated</v>
          </cell>
          <cell r="F87" t="str">
            <v>07N</v>
          </cell>
          <cell r="G87" t="str">
            <v>NHS BEXLEY CCG</v>
          </cell>
          <cell r="H87" t="str">
            <v>Adult eating disorders</v>
          </cell>
          <cell r="I87" t="str">
            <v>South West London and St Georges</v>
          </cell>
          <cell r="J87" t="str">
            <v xml:space="preserve">South London &amp; Maudsley NHSFT, Oxleas NHS Foundation Trust, South West London St Georges Mental Health NHS Trust, </v>
          </cell>
          <cell r="K87" t="str">
            <v>Fast track</v>
          </cell>
          <cell r="L87" t="str">
            <v>London South East</v>
          </cell>
        </row>
        <row r="88">
          <cell r="A88">
            <v>7</v>
          </cell>
          <cell r="B88" t="str">
            <v>London</v>
          </cell>
          <cell r="C88" t="str">
            <v>South London</v>
          </cell>
          <cell r="D88" t="str">
            <v>Not stated</v>
          </cell>
          <cell r="E88" t="str">
            <v>Not stated</v>
          </cell>
          <cell r="F88" t="str">
            <v>07Q</v>
          </cell>
          <cell r="G88" t="str">
            <v>NHS BROMLEY CCG</v>
          </cell>
          <cell r="H88" t="str">
            <v>Adult eating disorders</v>
          </cell>
          <cell r="I88" t="str">
            <v>South West London and St Georges</v>
          </cell>
          <cell r="J88" t="str">
            <v xml:space="preserve">South London &amp; Maudsley NHSFT, Oxleas NHS Foundation Trust, South West London St Georges Mental Health NHS Trust, </v>
          </cell>
          <cell r="K88" t="str">
            <v>Fast track</v>
          </cell>
          <cell r="L88" t="str">
            <v>London South East</v>
          </cell>
        </row>
        <row r="89">
          <cell r="A89">
            <v>7</v>
          </cell>
          <cell r="B89" t="str">
            <v>London</v>
          </cell>
          <cell r="C89" t="str">
            <v>South London</v>
          </cell>
          <cell r="D89" t="str">
            <v>Not stated</v>
          </cell>
          <cell r="E89" t="str">
            <v>Not stated</v>
          </cell>
          <cell r="F89" t="str">
            <v>07V</v>
          </cell>
          <cell r="G89" t="str">
            <v>NHS CROYDON CCG</v>
          </cell>
          <cell r="H89" t="str">
            <v>Adult eating disorders</v>
          </cell>
          <cell r="I89" t="str">
            <v>South West London and St Georges</v>
          </cell>
          <cell r="J89" t="str">
            <v xml:space="preserve">South London &amp; Maudsley NHSFT, Oxleas NHS Foundation Trust, South West London St Georges Mental Health NHS Trust, </v>
          </cell>
          <cell r="K89" t="str">
            <v>Fast track</v>
          </cell>
          <cell r="L89" t="str">
            <v>London South West</v>
          </cell>
        </row>
        <row r="90">
          <cell r="A90">
            <v>7</v>
          </cell>
          <cell r="B90" t="str">
            <v>London</v>
          </cell>
          <cell r="C90" t="str">
            <v>South London</v>
          </cell>
          <cell r="D90" t="str">
            <v>Not stated</v>
          </cell>
          <cell r="E90" t="str">
            <v>Not stated</v>
          </cell>
          <cell r="F90" t="str">
            <v>08A</v>
          </cell>
          <cell r="G90" t="str">
            <v>NHS GREENWICH CCG</v>
          </cell>
          <cell r="H90" t="str">
            <v>Adult eating disorders</v>
          </cell>
          <cell r="I90" t="str">
            <v>South West London and St Georges</v>
          </cell>
          <cell r="J90" t="str">
            <v xml:space="preserve">South London &amp; Maudsley NHSFT, Oxleas NHS Foundation Trust, South West London St Georges Mental Health NHS Trust, </v>
          </cell>
          <cell r="K90" t="str">
            <v>Fast track</v>
          </cell>
          <cell r="L90" t="str">
            <v>London South East</v>
          </cell>
        </row>
        <row r="91">
          <cell r="A91">
            <v>7</v>
          </cell>
          <cell r="B91" t="str">
            <v>London</v>
          </cell>
          <cell r="C91" t="str">
            <v>South London</v>
          </cell>
          <cell r="D91" t="str">
            <v>Not stated</v>
          </cell>
          <cell r="E91" t="str">
            <v>Not stated</v>
          </cell>
          <cell r="F91" t="str">
            <v>08J</v>
          </cell>
          <cell r="G91" t="str">
            <v>NHS KINGSTON CCG</v>
          </cell>
          <cell r="H91" t="str">
            <v>Adult eating disorders</v>
          </cell>
          <cell r="I91" t="str">
            <v>South West London and St Georges</v>
          </cell>
          <cell r="J91" t="str">
            <v xml:space="preserve">South London &amp; Maudsley NHSFT, Oxleas NHS Foundation Trust, South West London St Georges Mental Health NHS Trust, </v>
          </cell>
          <cell r="K91" t="str">
            <v>Fast track</v>
          </cell>
          <cell r="L91" t="str">
            <v>London South West</v>
          </cell>
        </row>
        <row r="92">
          <cell r="A92">
            <v>7</v>
          </cell>
          <cell r="B92" t="str">
            <v>London</v>
          </cell>
          <cell r="C92" t="str">
            <v>South London</v>
          </cell>
          <cell r="D92" t="str">
            <v>Not stated</v>
          </cell>
          <cell r="E92" t="str">
            <v>Not stated</v>
          </cell>
          <cell r="F92" t="str">
            <v>08K</v>
          </cell>
          <cell r="G92" t="str">
            <v>NHS LAMBETH CCG</v>
          </cell>
          <cell r="H92" t="str">
            <v>Adult eating disorders</v>
          </cell>
          <cell r="I92" t="str">
            <v>South West London and St Georges</v>
          </cell>
          <cell r="J92" t="str">
            <v xml:space="preserve">South London &amp; Maudsley NHSFT, Oxleas NHS Foundation Trust, South West London St Georges Mental Health NHS Trust, </v>
          </cell>
          <cell r="K92" t="str">
            <v>Fast track</v>
          </cell>
          <cell r="L92" t="str">
            <v>London South East</v>
          </cell>
        </row>
        <row r="93">
          <cell r="A93">
            <v>7</v>
          </cell>
          <cell r="B93" t="str">
            <v>London</v>
          </cell>
          <cell r="C93" t="str">
            <v>South London</v>
          </cell>
          <cell r="D93" t="str">
            <v>Not stated</v>
          </cell>
          <cell r="E93" t="str">
            <v>Not stated</v>
          </cell>
          <cell r="F93" t="str">
            <v>08L</v>
          </cell>
          <cell r="G93" t="str">
            <v>NHS LEWISHAM CCG</v>
          </cell>
          <cell r="H93" t="str">
            <v>Adult eating disorders</v>
          </cell>
          <cell r="I93" t="str">
            <v>South West London and St Georges</v>
          </cell>
          <cell r="J93" t="str">
            <v xml:space="preserve">South London &amp; Maudsley NHSFT, Oxleas NHS Foundation Trust, South West London St Georges Mental Health NHS Trust, </v>
          </cell>
          <cell r="K93" t="str">
            <v>Fast track</v>
          </cell>
          <cell r="L93" t="str">
            <v>London South East</v>
          </cell>
        </row>
        <row r="94">
          <cell r="A94">
            <v>7</v>
          </cell>
          <cell r="B94" t="str">
            <v>London</v>
          </cell>
          <cell r="C94" t="str">
            <v>South London</v>
          </cell>
          <cell r="D94" t="str">
            <v>Not stated</v>
          </cell>
          <cell r="E94" t="str">
            <v>Not stated</v>
          </cell>
          <cell r="F94" t="str">
            <v>08R</v>
          </cell>
          <cell r="G94" t="str">
            <v>NHS MERTON CCG</v>
          </cell>
          <cell r="H94" t="str">
            <v>Adult eating disorders</v>
          </cell>
          <cell r="I94" t="str">
            <v>South West London and St Georges</v>
          </cell>
          <cell r="J94" t="str">
            <v xml:space="preserve">South London &amp; Maudsley NHSFT, Oxleas NHS Foundation Trust, South West London St Georges Mental Health NHS Trust, </v>
          </cell>
          <cell r="K94" t="str">
            <v>Fast track</v>
          </cell>
          <cell r="L94" t="str">
            <v>London South West</v>
          </cell>
        </row>
        <row r="95">
          <cell r="A95">
            <v>7</v>
          </cell>
          <cell r="B95" t="str">
            <v>London</v>
          </cell>
          <cell r="C95" t="str">
            <v>South London</v>
          </cell>
          <cell r="D95" t="str">
            <v>Not stated</v>
          </cell>
          <cell r="E95" t="str">
            <v>Not stated</v>
          </cell>
          <cell r="F95" t="str">
            <v>08P</v>
          </cell>
          <cell r="G95" t="str">
            <v>NHS RICHMOND CCG</v>
          </cell>
          <cell r="H95" t="str">
            <v>Adult eating disorders</v>
          </cell>
          <cell r="I95" t="str">
            <v>South West London and St Georges</v>
          </cell>
          <cell r="J95" t="str">
            <v xml:space="preserve">South London &amp; Maudsley NHSFT, Oxleas NHS Foundation Trust, South West London St Georges Mental Health NHS Trust, </v>
          </cell>
          <cell r="K95" t="str">
            <v>Fast track</v>
          </cell>
          <cell r="L95" t="str">
            <v>London South West</v>
          </cell>
        </row>
        <row r="96">
          <cell r="A96">
            <v>7</v>
          </cell>
          <cell r="B96" t="str">
            <v>London</v>
          </cell>
          <cell r="C96" t="str">
            <v>South London</v>
          </cell>
          <cell r="D96" t="str">
            <v>Not stated</v>
          </cell>
          <cell r="E96" t="str">
            <v>Not stated</v>
          </cell>
          <cell r="F96" t="str">
            <v>08Q</v>
          </cell>
          <cell r="G96" t="str">
            <v>NHS SOUTHWARK CCG</v>
          </cell>
          <cell r="H96" t="str">
            <v>Adult eating disorders</v>
          </cell>
          <cell r="I96" t="str">
            <v>South West London and St Georges</v>
          </cell>
          <cell r="J96" t="str">
            <v xml:space="preserve">South London &amp; Maudsley NHSFT, Oxleas NHS Foundation Trust, South West London St Georges Mental Health NHS Trust, </v>
          </cell>
          <cell r="K96" t="str">
            <v>Fast track</v>
          </cell>
          <cell r="L96" t="str">
            <v>London South East</v>
          </cell>
        </row>
        <row r="97">
          <cell r="A97">
            <v>7</v>
          </cell>
          <cell r="B97" t="str">
            <v>London</v>
          </cell>
          <cell r="C97" t="str">
            <v>South London</v>
          </cell>
          <cell r="D97" t="str">
            <v>Not stated</v>
          </cell>
          <cell r="E97" t="str">
            <v>Not stated</v>
          </cell>
          <cell r="F97" t="str">
            <v>08T</v>
          </cell>
          <cell r="G97" t="str">
            <v>NHS SUTTON CCG</v>
          </cell>
          <cell r="H97" t="str">
            <v>Adult eating disorders</v>
          </cell>
          <cell r="I97" t="str">
            <v>South West London and St Georges</v>
          </cell>
          <cell r="J97" t="str">
            <v xml:space="preserve">South London &amp; Maudsley NHSFT, Oxleas NHS Foundation Trust, South West London St Georges Mental Health NHS Trust, </v>
          </cell>
          <cell r="K97" t="str">
            <v>Fast track</v>
          </cell>
          <cell r="L97" t="str">
            <v>London South West</v>
          </cell>
        </row>
        <row r="98">
          <cell r="A98">
            <v>7</v>
          </cell>
          <cell r="B98" t="str">
            <v>London</v>
          </cell>
          <cell r="C98" t="str">
            <v>South London</v>
          </cell>
          <cell r="D98" t="str">
            <v>Not stated</v>
          </cell>
          <cell r="E98" t="str">
            <v>Not stated</v>
          </cell>
          <cell r="F98" t="str">
            <v>08X</v>
          </cell>
          <cell r="G98" t="str">
            <v>NHS WANDSWORTH CCG</v>
          </cell>
          <cell r="H98" t="str">
            <v>Adult eating disorders</v>
          </cell>
          <cell r="I98" t="str">
            <v>South West London and St Georges</v>
          </cell>
          <cell r="J98" t="str">
            <v xml:space="preserve">South London &amp; Maudsley NHSFT, Oxleas NHS Foundation Trust, South West London St Georges Mental Health NHS Trust, </v>
          </cell>
          <cell r="K98" t="str">
            <v>Fast track</v>
          </cell>
          <cell r="L98" t="str">
            <v>London South West</v>
          </cell>
        </row>
        <row r="99">
          <cell r="A99">
            <v>8</v>
          </cell>
          <cell r="B99" t="str">
            <v>Midlands</v>
          </cell>
          <cell r="C99" t="str">
            <v>West Midlands</v>
          </cell>
          <cell r="D99" t="str">
            <v>Not stated</v>
          </cell>
          <cell r="E99" t="str">
            <v>Shropshire, Telford and Wrekin</v>
          </cell>
          <cell r="F99" t="str">
            <v>05N</v>
          </cell>
          <cell r="G99" t="str">
            <v>NHS SHROPSHIRE CCG</v>
          </cell>
          <cell r="H99" t="str">
            <v>Adult secure</v>
          </cell>
          <cell r="I99" t="str">
            <v>Birmingham and Solihull NHS Mental Health Foundation Trust</v>
          </cell>
          <cell r="J99" t="str">
            <v xml:space="preserve">Birmingham and Solihull Mental Health NHS Foundation Trust, Midlands Partnership NHS Foundation Trust, St Andrew’s Healthcare   </v>
          </cell>
          <cell r="K99" t="str">
            <v xml:space="preserve">Development Track </v>
          </cell>
          <cell r="L99" t="str">
            <v>Shropshire</v>
          </cell>
        </row>
        <row r="100">
          <cell r="A100">
            <v>8</v>
          </cell>
          <cell r="B100" t="str">
            <v>Midlands</v>
          </cell>
          <cell r="C100" t="str">
            <v>West Midlands</v>
          </cell>
          <cell r="D100" t="str">
            <v>Not stated</v>
          </cell>
          <cell r="E100" t="str">
            <v>Shropshire, Telford and Wrekin</v>
          </cell>
          <cell r="F100" t="str">
            <v>05X</v>
          </cell>
          <cell r="G100" t="str">
            <v>NHS TELFORD &amp; WREKIN CCG</v>
          </cell>
          <cell r="H100" t="str">
            <v>Adult secure</v>
          </cell>
          <cell r="I100" t="str">
            <v>Birmingham and Solihull NHS Mental Health Foundation Trust</v>
          </cell>
          <cell r="J100" t="str">
            <v xml:space="preserve">Birmingham and Solihull Mental Health NHS Foundation Trust, Midlands Partnership NHS Foundation Trust, St Andrew’s Healthcare   </v>
          </cell>
          <cell r="K100" t="str">
            <v xml:space="preserve">Development Track </v>
          </cell>
          <cell r="L100" t="str">
            <v>Shropshire</v>
          </cell>
        </row>
        <row r="101">
          <cell r="A101">
            <v>8</v>
          </cell>
          <cell r="B101" t="str">
            <v>Midlands</v>
          </cell>
          <cell r="C101" t="str">
            <v>West Midlands</v>
          </cell>
          <cell r="D101" t="str">
            <v>Not stated</v>
          </cell>
          <cell r="E101" t="str">
            <v>Staffordshire and Stoke-on-Trent</v>
          </cell>
          <cell r="F101" t="str">
            <v>04Y</v>
          </cell>
          <cell r="G101" t="str">
            <v>NHS CANNOCK CHASE CCG</v>
          </cell>
          <cell r="H101" t="str">
            <v>Adult secure</v>
          </cell>
          <cell r="I101" t="str">
            <v>Birmingham and Solihull NHS Mental Health Foundation Trust</v>
          </cell>
          <cell r="J101" t="str">
            <v xml:space="preserve">Birmingham and Solihull Mental Health NHS Foundation Trust, Midlands Partnership NHS Foundation Trust, St Andrew’s Healthcare   </v>
          </cell>
          <cell r="K101" t="str">
            <v xml:space="preserve">Development Track </v>
          </cell>
          <cell r="L101" t="str">
            <v>Staffordshire</v>
          </cell>
        </row>
        <row r="102">
          <cell r="A102">
            <v>8</v>
          </cell>
          <cell r="B102" t="str">
            <v>Midlands</v>
          </cell>
          <cell r="C102" t="str">
            <v>West Midlands</v>
          </cell>
          <cell r="D102" t="str">
            <v>Not stated</v>
          </cell>
          <cell r="E102" t="str">
            <v>Staffordshire and Stoke-on-Trent</v>
          </cell>
          <cell r="F102" t="str">
            <v>05D</v>
          </cell>
          <cell r="G102" t="str">
            <v>NHS EAST STAFFORDSHIRE CCG</v>
          </cell>
          <cell r="H102" t="str">
            <v>Adult secure</v>
          </cell>
          <cell r="I102" t="str">
            <v>Birmingham and Solihull NHS Mental Health Foundation Trust</v>
          </cell>
          <cell r="J102" t="str">
            <v xml:space="preserve">Birmingham and Solihull Mental Health NHS Foundation Trust, Midlands Partnership NHS Foundation Trust, St Andrew’s Healthcare   </v>
          </cell>
          <cell r="K102" t="str">
            <v xml:space="preserve">Development Track </v>
          </cell>
          <cell r="L102" t="str">
            <v>Staffordshire</v>
          </cell>
        </row>
        <row r="103">
          <cell r="A103">
            <v>8</v>
          </cell>
          <cell r="B103" t="str">
            <v>Midlands</v>
          </cell>
          <cell r="C103" t="str">
            <v>West Midlands</v>
          </cell>
          <cell r="D103" t="str">
            <v>Not stated</v>
          </cell>
          <cell r="E103" t="str">
            <v>Staffordshire and Stoke-on-Trent</v>
          </cell>
          <cell r="F103" t="str">
            <v>05G</v>
          </cell>
          <cell r="G103" t="str">
            <v>NHS NORTH STAFFORDSHIRE CCG</v>
          </cell>
          <cell r="H103" t="str">
            <v>Adult secure</v>
          </cell>
          <cell r="I103" t="str">
            <v>Birmingham and Solihull NHS Mental Health Foundation Trust</v>
          </cell>
          <cell r="J103" t="str">
            <v xml:space="preserve">Birmingham and Solihull Mental Health NHS Foundation Trust, Midlands Partnership NHS Foundation Trust, St Andrew’s Healthcare   </v>
          </cell>
          <cell r="K103" t="str">
            <v xml:space="preserve">Development Track </v>
          </cell>
          <cell r="L103" t="str">
            <v>Staffordshire</v>
          </cell>
        </row>
        <row r="104">
          <cell r="A104">
            <v>8</v>
          </cell>
          <cell r="B104" t="str">
            <v>Midlands</v>
          </cell>
          <cell r="C104" t="str">
            <v>West Midlands</v>
          </cell>
          <cell r="D104" t="str">
            <v>Not stated</v>
          </cell>
          <cell r="E104" t="str">
            <v>Staffordshire and Stoke-on-Trent</v>
          </cell>
          <cell r="F104" t="str">
            <v>05Q</v>
          </cell>
          <cell r="G104" t="str">
            <v>NHS SOUTH EAST STAFFS &amp; SEISDON PENINSULA CCG</v>
          </cell>
          <cell r="H104" t="str">
            <v>Adult secure</v>
          </cell>
          <cell r="I104" t="str">
            <v>Birmingham and Solihull NHS Mental Health Foundation Trust</v>
          </cell>
          <cell r="J104" t="str">
            <v xml:space="preserve">Birmingham and Solihull Mental Health NHS Foundation Trust, Midlands Partnership NHS Foundation Trust, St Andrew’s Healthcare   </v>
          </cell>
          <cell r="K104" t="str">
            <v xml:space="preserve">Development Track </v>
          </cell>
          <cell r="L104" t="str">
            <v>Staffordshire</v>
          </cell>
        </row>
        <row r="105">
          <cell r="A105">
            <v>8</v>
          </cell>
          <cell r="B105" t="str">
            <v>Midlands</v>
          </cell>
          <cell r="C105" t="str">
            <v>West Midlands</v>
          </cell>
          <cell r="D105" t="str">
            <v>Not stated</v>
          </cell>
          <cell r="E105" t="str">
            <v>Staffordshire and Stoke-on-Trent</v>
          </cell>
          <cell r="F105" t="str">
            <v>05V</v>
          </cell>
          <cell r="G105" t="str">
            <v>NHS STAFFORD &amp; SURROUNDS CCG</v>
          </cell>
          <cell r="H105" t="str">
            <v>Adult secure</v>
          </cell>
          <cell r="I105" t="str">
            <v>Birmingham and Solihull NHS Mental Health Foundation Trust</v>
          </cell>
          <cell r="J105" t="str">
            <v xml:space="preserve">Birmingham and Solihull Mental Health NHS Foundation Trust, Midlands Partnership NHS Foundation Trust, St Andrew’s Healthcare   </v>
          </cell>
          <cell r="K105" t="str">
            <v xml:space="preserve">Development Track </v>
          </cell>
          <cell r="L105" t="str">
            <v>Staffordshire</v>
          </cell>
        </row>
        <row r="106">
          <cell r="A106">
            <v>8</v>
          </cell>
          <cell r="B106" t="str">
            <v>Midlands</v>
          </cell>
          <cell r="C106" t="str">
            <v>West Midlands</v>
          </cell>
          <cell r="D106" t="str">
            <v>Not stated</v>
          </cell>
          <cell r="E106" t="str">
            <v>Staffordshire and Stoke-on-Trent</v>
          </cell>
          <cell r="F106" t="str">
            <v>05W</v>
          </cell>
          <cell r="G106" t="str">
            <v>NHS STOKE ON TRENT CCG</v>
          </cell>
          <cell r="H106" t="str">
            <v>Adult secure</v>
          </cell>
          <cell r="I106" t="str">
            <v>Birmingham and Solihull NHS Mental Health Foundation Trust</v>
          </cell>
          <cell r="J106" t="str">
            <v xml:space="preserve">Birmingham and Solihull Mental Health NHS Foundation Trust, Midlands Partnership NHS Foundation Trust, St Andrew’s Healthcare   </v>
          </cell>
          <cell r="K106" t="str">
            <v xml:space="preserve">Development Track </v>
          </cell>
          <cell r="L106" t="str">
            <v>Staffordshire</v>
          </cell>
        </row>
        <row r="107">
          <cell r="A107">
            <v>8</v>
          </cell>
          <cell r="B107" t="str">
            <v>Midlands</v>
          </cell>
          <cell r="C107" t="str">
            <v>West Midlands</v>
          </cell>
          <cell r="D107" t="str">
            <v>Not stated</v>
          </cell>
          <cell r="E107" t="str">
            <v>Birmingham and Solihull</v>
          </cell>
          <cell r="F107" t="str">
            <v>15E</v>
          </cell>
          <cell r="G107" t="str">
            <v>NHS BIRMINGHAM &amp; SOLIHULL CCG</v>
          </cell>
          <cell r="H107" t="str">
            <v>Adult secure</v>
          </cell>
          <cell r="I107" t="str">
            <v>Birmingham and Solihull NHS Mental Health Foundation Trust</v>
          </cell>
          <cell r="J107" t="str">
            <v xml:space="preserve">Birmingham and Solihull Mental Health NHS Foundation Trust, Midlands Partnership NHS Foundation Trust, St Andrew’s Healthcare   </v>
          </cell>
          <cell r="K107" t="str">
            <v xml:space="preserve">Development Track </v>
          </cell>
          <cell r="L107" t="str">
            <v>Birmingham</v>
          </cell>
        </row>
        <row r="108">
          <cell r="A108">
            <v>8</v>
          </cell>
          <cell r="B108" t="str">
            <v>Midlands</v>
          </cell>
          <cell r="C108" t="str">
            <v>West Midlands</v>
          </cell>
          <cell r="D108" t="str">
            <v>Not stated</v>
          </cell>
          <cell r="E108" t="str">
            <v>Black Country and West Birmingham</v>
          </cell>
          <cell r="F108" t="str">
            <v>05C</v>
          </cell>
          <cell r="G108" t="str">
            <v>NHS DUDLEY CCG</v>
          </cell>
          <cell r="H108" t="str">
            <v>Adult secure</v>
          </cell>
          <cell r="I108" t="str">
            <v>Birmingham and Solihull NHS Mental Health Foundation Trust</v>
          </cell>
          <cell r="J108" t="str">
            <v xml:space="preserve">Birmingham and Solihull Mental Health NHS Foundation Trust, Midlands Partnership NHS Foundation Trust, St Andrew’s Healthcare   </v>
          </cell>
          <cell r="K108" t="str">
            <v xml:space="preserve">Development Track </v>
          </cell>
          <cell r="L108" t="str">
            <v>Black Country</v>
          </cell>
        </row>
        <row r="109">
          <cell r="A109">
            <v>8</v>
          </cell>
          <cell r="B109" t="str">
            <v>Midlands</v>
          </cell>
          <cell r="C109" t="str">
            <v>West Midlands</v>
          </cell>
          <cell r="D109" t="str">
            <v>Not stated</v>
          </cell>
          <cell r="E109" t="str">
            <v>Black Country and West Birmingham</v>
          </cell>
          <cell r="F109" t="str">
            <v>05L</v>
          </cell>
          <cell r="G109" t="str">
            <v>NHS SANDWELL &amp; WEST BIRMINGHAM CCG</v>
          </cell>
          <cell r="H109" t="str">
            <v>Adult secure</v>
          </cell>
          <cell r="I109" t="str">
            <v>Birmingham and Solihull NHS Mental Health Foundation Trust</v>
          </cell>
          <cell r="J109" t="str">
            <v xml:space="preserve">Birmingham and Solihull Mental Health NHS Foundation Trust, Midlands Partnership NHS Foundation Trust, St Andrew’s Healthcare   </v>
          </cell>
          <cell r="K109" t="str">
            <v xml:space="preserve">Development Track </v>
          </cell>
          <cell r="L109" t="str">
            <v>Black Country</v>
          </cell>
        </row>
        <row r="110">
          <cell r="A110">
            <v>8</v>
          </cell>
          <cell r="B110" t="str">
            <v>Midlands</v>
          </cell>
          <cell r="C110" t="str">
            <v>West Midlands</v>
          </cell>
          <cell r="D110" t="str">
            <v>Not stated</v>
          </cell>
          <cell r="E110" t="str">
            <v>Black Country and West Birmingham</v>
          </cell>
          <cell r="F110" t="str">
            <v>05Y</v>
          </cell>
          <cell r="G110" t="str">
            <v>NHS WALSALL CCG</v>
          </cell>
          <cell r="H110" t="str">
            <v>Adult secure</v>
          </cell>
          <cell r="I110" t="str">
            <v>Birmingham and Solihull NHS Mental Health Foundation Trust</v>
          </cell>
          <cell r="J110" t="str">
            <v xml:space="preserve">Birmingham and Solihull Mental Health NHS Foundation Trust, Midlands Partnership NHS Foundation Trust, St Andrew’s Healthcare   </v>
          </cell>
          <cell r="K110" t="str">
            <v xml:space="preserve">Development Track </v>
          </cell>
          <cell r="L110" t="str">
            <v>Black Country</v>
          </cell>
        </row>
        <row r="111">
          <cell r="A111">
            <v>8</v>
          </cell>
          <cell r="B111" t="str">
            <v>Midlands</v>
          </cell>
          <cell r="C111" t="str">
            <v>West Midlands</v>
          </cell>
          <cell r="D111" t="str">
            <v>Not stated</v>
          </cell>
          <cell r="E111" t="str">
            <v>Black Country and West Birmingham</v>
          </cell>
          <cell r="F111" t="str">
            <v>06A</v>
          </cell>
          <cell r="G111" t="str">
            <v>NHS WOLVERHAMPTON CCG</v>
          </cell>
          <cell r="H111" t="str">
            <v>Adult secure</v>
          </cell>
          <cell r="I111" t="str">
            <v>Birmingham and Solihull NHS Mental Health Foundation Trust</v>
          </cell>
          <cell r="J111" t="str">
            <v xml:space="preserve">Birmingham and Solihull Mental Health NHS Foundation Trust, Midlands Partnership NHS Foundation Trust, St Andrew’s Healthcare   </v>
          </cell>
          <cell r="K111" t="str">
            <v xml:space="preserve">Development Track </v>
          </cell>
          <cell r="L111" t="str">
            <v>Black Country</v>
          </cell>
        </row>
        <row r="112">
          <cell r="A112">
            <v>8</v>
          </cell>
          <cell r="B112" t="str">
            <v>Midlands</v>
          </cell>
          <cell r="C112" t="str">
            <v>West Midlands</v>
          </cell>
          <cell r="D112" t="str">
            <v>Not stated</v>
          </cell>
          <cell r="E112" t="str">
            <v>Coventry and Warwickshire</v>
          </cell>
          <cell r="F112" t="str">
            <v>05A</v>
          </cell>
          <cell r="G112" t="str">
            <v>NHS COVENTRY &amp; RUGBY CCG</v>
          </cell>
          <cell r="H112" t="str">
            <v>Adult secure</v>
          </cell>
          <cell r="I112" t="str">
            <v>Birmingham and Solihull NHS Mental Health Foundation Trust</v>
          </cell>
          <cell r="J112" t="str">
            <v xml:space="preserve">Birmingham and Solihull Mental Health NHS Foundation Trust, Midlands Partnership NHS Foundation Trust, St Andrew’s Healthcare   </v>
          </cell>
          <cell r="K112" t="str">
            <v xml:space="preserve">Development Track </v>
          </cell>
          <cell r="L112" t="str">
            <v>Arden</v>
          </cell>
        </row>
        <row r="113">
          <cell r="A113">
            <v>8</v>
          </cell>
          <cell r="B113" t="str">
            <v>Midlands</v>
          </cell>
          <cell r="C113" t="str">
            <v>West Midlands</v>
          </cell>
          <cell r="D113" t="str">
            <v>Not stated</v>
          </cell>
          <cell r="E113" t="str">
            <v>Coventry and Warwickshire</v>
          </cell>
          <cell r="F113" t="str">
            <v>05R</v>
          </cell>
          <cell r="G113" t="str">
            <v>NHS SOUTH WARWICKSHIRE CCG</v>
          </cell>
          <cell r="H113" t="str">
            <v>Adult secure</v>
          </cell>
          <cell r="I113" t="str">
            <v>Birmingham and Solihull NHS Mental Health Foundation Trust</v>
          </cell>
          <cell r="J113" t="str">
            <v xml:space="preserve">Birmingham and Solihull Mental Health NHS Foundation Trust, Midlands Partnership NHS Foundation Trust, St Andrew’s Healthcare   </v>
          </cell>
          <cell r="K113" t="str">
            <v xml:space="preserve">Development Track </v>
          </cell>
          <cell r="L113" t="str">
            <v>Arden</v>
          </cell>
        </row>
        <row r="114">
          <cell r="A114">
            <v>8</v>
          </cell>
          <cell r="B114" t="str">
            <v>Midlands</v>
          </cell>
          <cell r="C114" t="str">
            <v>West Midlands</v>
          </cell>
          <cell r="D114" t="str">
            <v>Not stated</v>
          </cell>
          <cell r="E114" t="str">
            <v>Coventry and Warwickshire</v>
          </cell>
          <cell r="F114" t="str">
            <v>05H</v>
          </cell>
          <cell r="G114" t="str">
            <v>NHS WARWICKSHIRE NORTH CCG</v>
          </cell>
          <cell r="H114" t="str">
            <v>Adult secure</v>
          </cell>
          <cell r="I114" t="str">
            <v>Birmingham and Solihull NHS Mental Health Foundation Trust</v>
          </cell>
          <cell r="J114" t="str">
            <v xml:space="preserve">Birmingham and Solihull Mental Health NHS Foundation Trust, Midlands Partnership NHS Foundation Trust, St Andrew’s Healthcare   </v>
          </cell>
          <cell r="K114" t="str">
            <v xml:space="preserve">Development Track </v>
          </cell>
          <cell r="L114" t="str">
            <v>Arden</v>
          </cell>
        </row>
        <row r="115">
          <cell r="A115">
            <v>8</v>
          </cell>
          <cell r="B115" t="str">
            <v>Midlands</v>
          </cell>
          <cell r="C115" t="str">
            <v>West Midlands</v>
          </cell>
          <cell r="D115" t="str">
            <v>Not stated</v>
          </cell>
          <cell r="E115" t="str">
            <v>Herefordshire and Worcestershire</v>
          </cell>
          <cell r="F115" t="str">
            <v>05F</v>
          </cell>
          <cell r="G115" t="str">
            <v>NHS HEREFORDSHIRE CCG</v>
          </cell>
          <cell r="H115" t="str">
            <v>Adult secure</v>
          </cell>
          <cell r="I115" t="str">
            <v>Birmingham and Solihull NHS Mental Health Foundation Trust</v>
          </cell>
          <cell r="J115" t="str">
            <v xml:space="preserve">Birmingham and Solihull Mental Health NHS Foundation Trust, Midlands Partnership NHS Foundation Trust, St Andrew’s Healthcare   </v>
          </cell>
          <cell r="K115" t="str">
            <v xml:space="preserve">Development Track </v>
          </cell>
          <cell r="L115" t="str">
            <v>Hereford</v>
          </cell>
        </row>
        <row r="116">
          <cell r="A116">
            <v>8</v>
          </cell>
          <cell r="B116" t="str">
            <v>Midlands</v>
          </cell>
          <cell r="C116" t="str">
            <v>West Midlands</v>
          </cell>
          <cell r="D116" t="str">
            <v>Not stated</v>
          </cell>
          <cell r="E116" t="str">
            <v>Herefordshire and Worcestershire</v>
          </cell>
          <cell r="F116" t="str">
            <v>05J</v>
          </cell>
          <cell r="G116" t="str">
            <v>NHS REDDITCH &amp; BROMSGROVE CCG</v>
          </cell>
          <cell r="H116" t="str">
            <v>Adult secure</v>
          </cell>
          <cell r="I116" t="str">
            <v>Birmingham and Solihull NHS Mental Health Foundation Trust</v>
          </cell>
          <cell r="J116" t="str">
            <v xml:space="preserve">Birmingham and Solihull Mental Health NHS Foundation Trust, Midlands Partnership NHS Foundation Trust, St Andrew’s Healthcare   </v>
          </cell>
          <cell r="K116" t="str">
            <v xml:space="preserve">Development Track </v>
          </cell>
          <cell r="L116" t="str">
            <v>Worcestershire</v>
          </cell>
        </row>
        <row r="117">
          <cell r="A117">
            <v>8</v>
          </cell>
          <cell r="B117" t="str">
            <v>Midlands</v>
          </cell>
          <cell r="C117" t="str">
            <v>West Midlands</v>
          </cell>
          <cell r="D117" t="str">
            <v>Not stated</v>
          </cell>
          <cell r="E117" t="str">
            <v>Herefordshire and Worcestershire</v>
          </cell>
          <cell r="F117" t="str">
            <v>05T</v>
          </cell>
          <cell r="G117" t="str">
            <v>NHS SOUTH WORCESTERSHIRE CCG</v>
          </cell>
          <cell r="H117" t="str">
            <v>Adult secure</v>
          </cell>
          <cell r="I117" t="str">
            <v>Birmingham and Solihull NHS Mental Health Foundation Trust</v>
          </cell>
          <cell r="J117" t="str">
            <v xml:space="preserve">Birmingham and Solihull Mental Health NHS Foundation Trust, Midlands Partnership NHS Foundation Trust, St Andrew’s Healthcare   </v>
          </cell>
          <cell r="K117" t="str">
            <v xml:space="preserve">Development Track </v>
          </cell>
          <cell r="L117" t="str">
            <v>Worcestershire</v>
          </cell>
        </row>
        <row r="118">
          <cell r="A118">
            <v>8</v>
          </cell>
          <cell r="B118" t="str">
            <v>Midlands</v>
          </cell>
          <cell r="C118" t="str">
            <v>West Midlands</v>
          </cell>
          <cell r="D118" t="str">
            <v>Not stated</v>
          </cell>
          <cell r="E118" t="str">
            <v>Herefordshire and Worcestershire</v>
          </cell>
          <cell r="F118" t="str">
            <v>06D</v>
          </cell>
          <cell r="G118" t="str">
            <v>NHS WYRE FOREST CCG</v>
          </cell>
          <cell r="H118" t="str">
            <v>Adult secure</v>
          </cell>
          <cell r="I118" t="str">
            <v>Birmingham and Solihull NHS Mental Health Foundation Trust</v>
          </cell>
          <cell r="J118" t="str">
            <v xml:space="preserve">Birmingham and Solihull Mental Health NHS Foundation Trust, Midlands Partnership NHS Foundation Trust, St Andrew’s Healthcare   </v>
          </cell>
          <cell r="K118" t="str">
            <v xml:space="preserve">Development Track </v>
          </cell>
          <cell r="L118" t="str">
            <v>Worcestershire</v>
          </cell>
        </row>
        <row r="119">
          <cell r="A119">
            <v>9</v>
          </cell>
          <cell r="B119" t="str">
            <v>Midlands</v>
          </cell>
          <cell r="C119" t="str">
            <v>West Midlands</v>
          </cell>
          <cell r="D119" t="str">
            <v>Not stated</v>
          </cell>
          <cell r="E119" t="str">
            <v>Shropshire, Telford and Wrekin</v>
          </cell>
          <cell r="F119" t="str">
            <v>05N</v>
          </cell>
          <cell r="G119" t="str">
            <v>NHS SHROPSHIRE CCG</v>
          </cell>
          <cell r="H119" t="str">
            <v>CAMHS</v>
          </cell>
          <cell r="I119" t="str">
            <v>Birmingham Women’s and Children’s NHSFT</v>
          </cell>
          <cell r="J119" t="str">
            <v>Birmingham Women’s and Children’s NHSFT, Birmingham and Solihull Mental Health NHS Trust, NSCHFT, an independent tier 4 provider, A NHS provider representing NHS Tier 3 service providers</v>
          </cell>
          <cell r="K119" t="str">
            <v>Further development track</v>
          </cell>
          <cell r="L119" t="str">
            <v>Shropshire</v>
          </cell>
        </row>
        <row r="120">
          <cell r="A120">
            <v>9</v>
          </cell>
          <cell r="B120" t="str">
            <v>Midlands</v>
          </cell>
          <cell r="C120" t="str">
            <v>West Midlands</v>
          </cell>
          <cell r="D120" t="str">
            <v>Not stated</v>
          </cell>
          <cell r="E120" t="str">
            <v>Shropshire, Telford and Wrekin</v>
          </cell>
          <cell r="F120" t="str">
            <v>05X</v>
          </cell>
          <cell r="G120" t="str">
            <v>NHS TELFORD &amp; WREKIN CCG</v>
          </cell>
          <cell r="H120" t="str">
            <v>CAMHS</v>
          </cell>
          <cell r="I120" t="str">
            <v>Birmingham Women’s and Children’s NHSFT</v>
          </cell>
          <cell r="J120" t="str">
            <v>Birmingham Women’s and Children’s NHSFT, Birmingham and Solihull Mental Health NHS Trust, NSCHFT, an independent tier 4 provider, A NHS provider representing NHS Tier 3 service providers</v>
          </cell>
          <cell r="K120" t="str">
            <v>Further development track</v>
          </cell>
          <cell r="L120" t="str">
            <v>Shropshire</v>
          </cell>
        </row>
        <row r="121">
          <cell r="A121">
            <v>9</v>
          </cell>
          <cell r="B121" t="str">
            <v>Midlands</v>
          </cell>
          <cell r="C121" t="str">
            <v>West Midlands</v>
          </cell>
          <cell r="D121" t="str">
            <v>Not stated</v>
          </cell>
          <cell r="E121" t="str">
            <v>Staffordshire and Stoke-on-Trent</v>
          </cell>
          <cell r="F121" t="str">
            <v>04Y</v>
          </cell>
          <cell r="G121" t="str">
            <v>NHS CANNOCK CHASE CCG</v>
          </cell>
          <cell r="H121" t="str">
            <v>CAMHS</v>
          </cell>
          <cell r="I121" t="str">
            <v>Birmingham Women’s and Children’s NHSFT</v>
          </cell>
          <cell r="J121" t="str">
            <v>Birmingham Women’s and Children’s NHSFT, Birmingham and Solihull Mental Health NHS Trust, NSCHFT, an independent tier 4 provider, A NHS provider representing NHS Tier 3 service providers</v>
          </cell>
          <cell r="K121" t="str">
            <v>Further development track</v>
          </cell>
          <cell r="L121" t="str">
            <v>Staffordshire</v>
          </cell>
        </row>
        <row r="122">
          <cell r="A122">
            <v>9</v>
          </cell>
          <cell r="B122" t="str">
            <v>Midlands</v>
          </cell>
          <cell r="C122" t="str">
            <v>West Midlands</v>
          </cell>
          <cell r="D122" t="str">
            <v>Not stated</v>
          </cell>
          <cell r="E122" t="str">
            <v>Staffordshire and Stoke-on-Trent</v>
          </cell>
          <cell r="F122" t="str">
            <v>05D</v>
          </cell>
          <cell r="G122" t="str">
            <v>NHS EAST STAFFORDSHIRE CCG</v>
          </cell>
          <cell r="H122" t="str">
            <v>CAMHS</v>
          </cell>
          <cell r="I122" t="str">
            <v>Birmingham Women’s and Children’s NHSFT</v>
          </cell>
          <cell r="J122" t="str">
            <v>Birmingham Women’s and Children’s NHSFT, Birmingham and Solihull Mental Health NHS Trust, NSCHFT, an independent tier 4 provider, A NHS provider representing NHS Tier 3 service providers</v>
          </cell>
          <cell r="K122" t="str">
            <v>Further development track</v>
          </cell>
          <cell r="L122" t="str">
            <v>Staffordshire</v>
          </cell>
        </row>
        <row r="123">
          <cell r="A123">
            <v>9</v>
          </cell>
          <cell r="B123" t="str">
            <v>Midlands</v>
          </cell>
          <cell r="C123" t="str">
            <v>West Midlands</v>
          </cell>
          <cell r="D123" t="str">
            <v>Not stated</v>
          </cell>
          <cell r="E123" t="str">
            <v>Staffordshire and Stoke-on-Trent</v>
          </cell>
          <cell r="F123" t="str">
            <v>05G</v>
          </cell>
          <cell r="G123" t="str">
            <v>NHS NORTH STAFFORDSHIRE CCG</v>
          </cell>
          <cell r="H123" t="str">
            <v>CAMHS</v>
          </cell>
          <cell r="I123" t="str">
            <v>Birmingham Women’s and Children’s NHSFT</v>
          </cell>
          <cell r="J123" t="str">
            <v>Birmingham Women’s and Children’s NHSFT, Birmingham and Solihull Mental Health NHS Trust, NSCHFT, an independent tier 4 provider, A NHS provider representing NHS Tier 3 service providers</v>
          </cell>
          <cell r="K123" t="str">
            <v>Further development track</v>
          </cell>
          <cell r="L123" t="str">
            <v>Staffordshire</v>
          </cell>
        </row>
        <row r="124">
          <cell r="A124">
            <v>9</v>
          </cell>
          <cell r="B124" t="str">
            <v>Midlands</v>
          </cell>
          <cell r="C124" t="str">
            <v>West Midlands</v>
          </cell>
          <cell r="D124" t="str">
            <v>Not stated</v>
          </cell>
          <cell r="E124" t="str">
            <v>Staffordshire and Stoke-on-Trent</v>
          </cell>
          <cell r="F124" t="str">
            <v>05Q</v>
          </cell>
          <cell r="G124" t="str">
            <v>NHS SOUTH EAST STAFFS &amp; SEISDON PENINSULA CCG</v>
          </cell>
          <cell r="H124" t="str">
            <v>CAMHS</v>
          </cell>
          <cell r="I124" t="str">
            <v>Birmingham Women’s and Children’s NHSFT</v>
          </cell>
          <cell r="J124" t="str">
            <v>Birmingham Women’s and Children’s NHSFT, Birmingham and Solihull Mental Health NHS Trust, NSCHFT, an independent tier 4 provider, A NHS provider representing NHS Tier 3 service providers</v>
          </cell>
          <cell r="K124" t="str">
            <v>Further development track</v>
          </cell>
          <cell r="L124" t="str">
            <v>Staffordshire</v>
          </cell>
        </row>
        <row r="125">
          <cell r="A125">
            <v>9</v>
          </cell>
          <cell r="B125" t="str">
            <v>Midlands</v>
          </cell>
          <cell r="C125" t="str">
            <v>West Midlands</v>
          </cell>
          <cell r="D125" t="str">
            <v>Not stated</v>
          </cell>
          <cell r="E125" t="str">
            <v>Staffordshire and Stoke-on-Trent</v>
          </cell>
          <cell r="F125" t="str">
            <v>05V</v>
          </cell>
          <cell r="G125" t="str">
            <v>NHS STAFFORD &amp; SURROUNDS CCG</v>
          </cell>
          <cell r="H125" t="str">
            <v>CAMHS</v>
          </cell>
          <cell r="I125" t="str">
            <v>Birmingham Women’s and Children’s NHSFT</v>
          </cell>
          <cell r="J125" t="str">
            <v>Birmingham Women’s and Children’s NHSFT, Birmingham and Solihull Mental Health NHS Trust, NSCHFT, an independent tier 4 provider, A NHS provider representing NHS Tier 3 service providers</v>
          </cell>
          <cell r="K125" t="str">
            <v>Further development track</v>
          </cell>
          <cell r="L125" t="str">
            <v>Staffordshire</v>
          </cell>
        </row>
        <row r="126">
          <cell r="A126">
            <v>9</v>
          </cell>
          <cell r="B126" t="str">
            <v>Midlands</v>
          </cell>
          <cell r="C126" t="str">
            <v>West Midlands</v>
          </cell>
          <cell r="D126" t="str">
            <v>Not stated</v>
          </cell>
          <cell r="E126" t="str">
            <v>Staffordshire and Stoke-on-Trent</v>
          </cell>
          <cell r="F126" t="str">
            <v>05W</v>
          </cell>
          <cell r="G126" t="str">
            <v>NHS STOKE ON TRENT CCG</v>
          </cell>
          <cell r="H126" t="str">
            <v>CAMHS</v>
          </cell>
          <cell r="I126" t="str">
            <v>Birmingham Women’s and Children’s NHSFT</v>
          </cell>
          <cell r="J126" t="str">
            <v>Birmingham Women’s and Children’s NHSFT, Birmingham and Solihull Mental Health NHS Trust, NSCHFT, an independent tier 4 provider, A NHS provider representing NHS Tier 3 service providers</v>
          </cell>
          <cell r="K126" t="str">
            <v>Further development track</v>
          </cell>
          <cell r="L126" t="str">
            <v>Staffordshire</v>
          </cell>
        </row>
        <row r="127">
          <cell r="A127">
            <v>9</v>
          </cell>
          <cell r="B127" t="str">
            <v>Midlands</v>
          </cell>
          <cell r="C127" t="str">
            <v>West Midlands</v>
          </cell>
          <cell r="D127" t="str">
            <v>Not stated</v>
          </cell>
          <cell r="E127" t="str">
            <v>Birmingham and Solihull</v>
          </cell>
          <cell r="F127" t="str">
            <v>15E</v>
          </cell>
          <cell r="G127" t="str">
            <v>NHS BIRMINGHAM &amp; SOLIHULL CCG</v>
          </cell>
          <cell r="H127" t="str">
            <v>CAMHS</v>
          </cell>
          <cell r="I127" t="str">
            <v>Birmingham Women’s and Children’s NHSFT</v>
          </cell>
          <cell r="J127" t="str">
            <v>Birmingham Women’s and Children’s NHSFT, Birmingham and Solihull Mental Health NHS Trust, NSCHFT, an independent tier 4 provider, A NHS provider representing NHS Tier 3 service providers</v>
          </cell>
          <cell r="K127" t="str">
            <v>Further development track</v>
          </cell>
          <cell r="L127" t="str">
            <v>Birmingham</v>
          </cell>
        </row>
        <row r="128">
          <cell r="A128">
            <v>9</v>
          </cell>
          <cell r="B128" t="str">
            <v>Midlands</v>
          </cell>
          <cell r="C128" t="str">
            <v>West Midlands</v>
          </cell>
          <cell r="D128" t="str">
            <v>Not stated</v>
          </cell>
          <cell r="E128" t="str">
            <v>Black Country and West Birmingham</v>
          </cell>
          <cell r="F128" t="str">
            <v>05C</v>
          </cell>
          <cell r="G128" t="str">
            <v>NHS DUDLEY CCG</v>
          </cell>
          <cell r="H128" t="str">
            <v>CAMHS</v>
          </cell>
          <cell r="I128" t="str">
            <v>Birmingham Women’s and Children’s NHSFT</v>
          </cell>
          <cell r="J128" t="str">
            <v>Birmingham Women’s and Children’s NHSFT, Birmingham and Solihull Mental Health NHS Trust, NSCHFT, an independent tier 4 provider, A NHS provider representing NHS Tier 3 service providers</v>
          </cell>
          <cell r="K128" t="str">
            <v>Further development track</v>
          </cell>
          <cell r="L128" t="str">
            <v>Black Country</v>
          </cell>
        </row>
        <row r="129">
          <cell r="A129">
            <v>9</v>
          </cell>
          <cell r="B129" t="str">
            <v>Midlands</v>
          </cell>
          <cell r="C129" t="str">
            <v>West Midlands</v>
          </cell>
          <cell r="D129" t="str">
            <v>Not stated</v>
          </cell>
          <cell r="E129" t="str">
            <v>Black Country and West Birmingham</v>
          </cell>
          <cell r="F129" t="str">
            <v>05L</v>
          </cell>
          <cell r="G129" t="str">
            <v>NHS SANDWELL &amp; WEST BIRMINGHAM CCG</v>
          </cell>
          <cell r="H129" t="str">
            <v>CAMHS</v>
          </cell>
          <cell r="I129" t="str">
            <v>Birmingham Women’s and Children’s NHSFT</v>
          </cell>
          <cell r="J129" t="str">
            <v>Birmingham Women’s and Children’s NHSFT, Birmingham and Solihull Mental Health NHS Trust, NSCHFT, an independent tier 4 provider, A NHS provider representing NHS Tier 3 service providers</v>
          </cell>
          <cell r="K129" t="str">
            <v>Further development track</v>
          </cell>
          <cell r="L129" t="str">
            <v>Black Country</v>
          </cell>
        </row>
        <row r="130">
          <cell r="A130">
            <v>9</v>
          </cell>
          <cell r="B130" t="str">
            <v>Midlands</v>
          </cell>
          <cell r="C130" t="str">
            <v>West Midlands</v>
          </cell>
          <cell r="D130" t="str">
            <v>Not stated</v>
          </cell>
          <cell r="E130" t="str">
            <v>Black Country and West Birmingham</v>
          </cell>
          <cell r="F130" t="str">
            <v>05Y</v>
          </cell>
          <cell r="G130" t="str">
            <v>NHS WALSALL CCG</v>
          </cell>
          <cell r="H130" t="str">
            <v>CAMHS</v>
          </cell>
          <cell r="I130" t="str">
            <v>Birmingham Women’s and Children’s NHSFT</v>
          </cell>
          <cell r="J130" t="str">
            <v>Birmingham Women’s and Children’s NHSFT, Birmingham and Solihull Mental Health NHS Trust, NSCHFT, an independent tier 4 provider, A NHS provider representing NHS Tier 3 service providers</v>
          </cell>
          <cell r="K130" t="str">
            <v>Further development track</v>
          </cell>
          <cell r="L130" t="str">
            <v>Black Country</v>
          </cell>
        </row>
        <row r="131">
          <cell r="A131">
            <v>9</v>
          </cell>
          <cell r="B131" t="str">
            <v>Midlands</v>
          </cell>
          <cell r="C131" t="str">
            <v>West Midlands</v>
          </cell>
          <cell r="D131" t="str">
            <v>Not stated</v>
          </cell>
          <cell r="E131" t="str">
            <v>Black Country and West Birmingham</v>
          </cell>
          <cell r="F131" t="str">
            <v>06A</v>
          </cell>
          <cell r="G131" t="str">
            <v>NHS WOLVERHAMPTON CCG</v>
          </cell>
          <cell r="H131" t="str">
            <v>CAMHS</v>
          </cell>
          <cell r="I131" t="str">
            <v>Birmingham Women’s and Children’s NHSFT</v>
          </cell>
          <cell r="J131" t="str">
            <v>Birmingham Women’s and Children’s NHSFT, Birmingham and Solihull Mental Health NHS Trust, NSCHFT, an independent tier 4 provider, A NHS provider representing NHS Tier 3 service providers</v>
          </cell>
          <cell r="K131" t="str">
            <v>Further development track</v>
          </cell>
          <cell r="L131" t="str">
            <v>Black Country</v>
          </cell>
        </row>
        <row r="132">
          <cell r="A132">
            <v>9</v>
          </cell>
          <cell r="B132" t="str">
            <v>Midlands</v>
          </cell>
          <cell r="C132" t="str">
            <v>West Midlands</v>
          </cell>
          <cell r="D132" t="str">
            <v>Not stated</v>
          </cell>
          <cell r="E132" t="str">
            <v>Coventry and Warwickshire</v>
          </cell>
          <cell r="F132" t="str">
            <v>05A</v>
          </cell>
          <cell r="G132" t="str">
            <v>NHS COVENTRY &amp; RUGBY CCG</v>
          </cell>
          <cell r="H132" t="str">
            <v>CAMHS</v>
          </cell>
          <cell r="I132" t="str">
            <v>Birmingham Women’s and Children’s NHSFT</v>
          </cell>
          <cell r="J132" t="str">
            <v>Birmingham Women’s and Children’s NHSFT, Birmingham and Solihull Mental Health NHS Trust, NSCHFT, an independent tier 4 provider, A NHS provider representing NHS Tier 3 service providers</v>
          </cell>
          <cell r="K132" t="str">
            <v>Further development track</v>
          </cell>
          <cell r="L132" t="str">
            <v>Arden</v>
          </cell>
        </row>
        <row r="133">
          <cell r="A133">
            <v>9</v>
          </cell>
          <cell r="B133" t="str">
            <v>Midlands</v>
          </cell>
          <cell r="C133" t="str">
            <v>West Midlands</v>
          </cell>
          <cell r="D133" t="str">
            <v>Not stated</v>
          </cell>
          <cell r="E133" t="str">
            <v>Coventry and Warwickshire</v>
          </cell>
          <cell r="F133" t="str">
            <v>05R</v>
          </cell>
          <cell r="G133" t="str">
            <v>NHS SOUTH WARWICKSHIRE CCG</v>
          </cell>
          <cell r="H133" t="str">
            <v>CAMHS</v>
          </cell>
          <cell r="I133" t="str">
            <v>Birmingham Women’s and Children’s NHSFT</v>
          </cell>
          <cell r="J133" t="str">
            <v>Birmingham Women’s and Children’s NHSFT, Birmingham and Solihull Mental Health NHS Trust, NSCHFT, an independent tier 4 provider, A NHS provider representing NHS Tier 3 service providers</v>
          </cell>
          <cell r="K133" t="str">
            <v>Further development track</v>
          </cell>
          <cell r="L133" t="str">
            <v>Arden</v>
          </cell>
        </row>
        <row r="134">
          <cell r="A134">
            <v>9</v>
          </cell>
          <cell r="B134" t="str">
            <v>Midlands</v>
          </cell>
          <cell r="C134" t="str">
            <v>West Midlands</v>
          </cell>
          <cell r="D134" t="str">
            <v>Not stated</v>
          </cell>
          <cell r="E134" t="str">
            <v>Coventry and Warwickshire</v>
          </cell>
          <cell r="F134" t="str">
            <v>05H</v>
          </cell>
          <cell r="G134" t="str">
            <v>NHS WARWICKSHIRE NORTH CCG</v>
          </cell>
          <cell r="H134" t="str">
            <v>CAMHS</v>
          </cell>
          <cell r="I134" t="str">
            <v>Birmingham Women’s and Children’s NHSFT</v>
          </cell>
          <cell r="J134" t="str">
            <v>Birmingham Women’s and Children’s NHSFT, Birmingham and Solihull Mental Health NHS Trust, NSCHFT, an independent tier 4 provider, A NHS provider representing NHS Tier 3 service providers</v>
          </cell>
          <cell r="K134" t="str">
            <v>Further development track</v>
          </cell>
          <cell r="L134" t="str">
            <v>Arden</v>
          </cell>
        </row>
        <row r="135">
          <cell r="A135">
            <v>9</v>
          </cell>
          <cell r="B135" t="str">
            <v>Midlands</v>
          </cell>
          <cell r="C135" t="str">
            <v>West Midlands</v>
          </cell>
          <cell r="D135" t="str">
            <v>Not stated</v>
          </cell>
          <cell r="E135" t="str">
            <v>Herefordshire and Worcestershire</v>
          </cell>
          <cell r="F135" t="str">
            <v>05F</v>
          </cell>
          <cell r="G135" t="str">
            <v>NHS HEREFORDSHIRE CCG</v>
          </cell>
          <cell r="H135" t="str">
            <v>CAMHS</v>
          </cell>
          <cell r="I135" t="str">
            <v>Birmingham Women’s and Children’s NHSFT</v>
          </cell>
          <cell r="J135" t="str">
            <v>Birmingham Women’s and Children’s NHSFT, Birmingham and Solihull Mental Health NHS Trust, NSCHFT, an independent tier 4 provider, A NHS provider representing NHS Tier 3 service providers</v>
          </cell>
          <cell r="K135" t="str">
            <v>Further development track</v>
          </cell>
          <cell r="L135" t="str">
            <v>Hereford</v>
          </cell>
        </row>
        <row r="136">
          <cell r="A136">
            <v>9</v>
          </cell>
          <cell r="B136" t="str">
            <v>Midlands</v>
          </cell>
          <cell r="C136" t="str">
            <v>West Midlands</v>
          </cell>
          <cell r="D136" t="str">
            <v>Not stated</v>
          </cell>
          <cell r="E136" t="str">
            <v>Herefordshire and Worcestershire</v>
          </cell>
          <cell r="F136" t="str">
            <v>05J</v>
          </cell>
          <cell r="G136" t="str">
            <v>NHS REDDITCH &amp; BROMSGROVE CCG</v>
          </cell>
          <cell r="H136" t="str">
            <v>CAMHS</v>
          </cell>
          <cell r="I136" t="str">
            <v>Birmingham Women’s and Children’s NHSFT</v>
          </cell>
          <cell r="J136" t="str">
            <v>Birmingham Women’s and Children’s NHSFT, Birmingham and Solihull Mental Health NHS Trust, NSCHFT, an independent tier 4 provider, A NHS provider representing NHS Tier 3 service providers</v>
          </cell>
          <cell r="K136" t="str">
            <v>Further development track</v>
          </cell>
          <cell r="L136" t="str">
            <v>Worcestershire</v>
          </cell>
        </row>
        <row r="137">
          <cell r="A137">
            <v>9</v>
          </cell>
          <cell r="B137" t="str">
            <v>Midlands</v>
          </cell>
          <cell r="C137" t="str">
            <v>West Midlands</v>
          </cell>
          <cell r="D137" t="str">
            <v>Not stated</v>
          </cell>
          <cell r="E137" t="str">
            <v>Herefordshire and Worcestershire</v>
          </cell>
          <cell r="F137" t="str">
            <v>05T</v>
          </cell>
          <cell r="G137" t="str">
            <v>NHS SOUTH WORCESTERSHIRE CCG</v>
          </cell>
          <cell r="H137" t="str">
            <v>CAMHS</v>
          </cell>
          <cell r="I137" t="str">
            <v>Birmingham Women’s and Children’s NHSFT</v>
          </cell>
          <cell r="J137" t="str">
            <v>Birmingham Women’s and Children’s NHSFT, Birmingham and Solihull Mental Health NHS Trust, NSCHFT, an independent tier 4 provider, A NHS provider representing NHS Tier 3 service providers</v>
          </cell>
          <cell r="K137" t="str">
            <v>Further development track</v>
          </cell>
          <cell r="L137" t="str">
            <v>Worcestershire</v>
          </cell>
        </row>
        <row r="138">
          <cell r="A138">
            <v>9</v>
          </cell>
          <cell r="B138" t="str">
            <v>Midlands</v>
          </cell>
          <cell r="C138" t="str">
            <v>West Midlands</v>
          </cell>
          <cell r="D138" t="str">
            <v>Not stated</v>
          </cell>
          <cell r="E138" t="str">
            <v>Herefordshire and Worcestershire</v>
          </cell>
          <cell r="F138" t="str">
            <v>06D</v>
          </cell>
          <cell r="G138" t="str">
            <v>NHS WYRE FOREST CCG</v>
          </cell>
          <cell r="H138" t="str">
            <v>CAMHS</v>
          </cell>
          <cell r="I138" t="str">
            <v>Birmingham Women’s and Children’s NHSFT</v>
          </cell>
          <cell r="J138" t="str">
            <v>Birmingham Women’s and Children’s NHSFT, Birmingham and Solihull Mental Health NHS Trust, NSCHFT, an independent tier 4 provider, A NHS provider representing NHS Tier 3 service providers</v>
          </cell>
          <cell r="K138" t="str">
            <v>Further development track</v>
          </cell>
          <cell r="L138" t="str">
            <v>Worcestershire</v>
          </cell>
        </row>
        <row r="139">
          <cell r="A139">
            <v>10</v>
          </cell>
          <cell r="B139" t="str">
            <v>Midlands</v>
          </cell>
          <cell r="C139" t="str">
            <v>West Midlands</v>
          </cell>
          <cell r="D139" t="str">
            <v>Not stated</v>
          </cell>
          <cell r="E139" t="str">
            <v>Shropshire, Telford and Wrekin</v>
          </cell>
          <cell r="F139" t="str">
            <v>05N</v>
          </cell>
          <cell r="G139" t="str">
            <v>NHS SHROPSHIRE CCG</v>
          </cell>
          <cell r="H139" t="str">
            <v>Adult eating disorders</v>
          </cell>
          <cell r="I139" t="str">
            <v>Midlands Partnership NHS FT</v>
          </cell>
          <cell r="J139" t="str">
            <v>Midlands Partnership NHS FT, Birmingham and Solihull Mental Health NHS FT, Coventry and Warwickshire Partnership NHS Trust, North Staffordshire Combined Healthcare NHS Trust, Birmingham Women’s and Children’s NHS Foundation Trust, Dudley and Walsall Mental Health Partnership NHS Trust, Black Country Partnership NHS Foundation Trust, 2gether NHS Foundation Trust, Schoen Group, Huntercombe Group, Priory Healthcare, Worcestershire Health &amp; Care NHS Trust</v>
          </cell>
          <cell r="K139" t="str">
            <v>Fast track</v>
          </cell>
          <cell r="L139" t="str">
            <v>Shropshire</v>
          </cell>
        </row>
        <row r="140">
          <cell r="A140">
            <v>10</v>
          </cell>
          <cell r="B140" t="str">
            <v>Midlands</v>
          </cell>
          <cell r="C140" t="str">
            <v>West Midlands</v>
          </cell>
          <cell r="D140" t="str">
            <v>Not stated</v>
          </cell>
          <cell r="E140" t="str">
            <v>Shropshire, Telford and Wrekin</v>
          </cell>
          <cell r="F140" t="str">
            <v>05X</v>
          </cell>
          <cell r="G140" t="str">
            <v>NHS TELFORD &amp; WREKIN CCG</v>
          </cell>
          <cell r="H140" t="str">
            <v>Adult eating disorders</v>
          </cell>
          <cell r="I140" t="str">
            <v>Midlands Partnership NHS FT</v>
          </cell>
          <cell r="J140" t="str">
            <v>Midlands Partnership NHS FT, Birmingham and Solihull Mental Health NHS FT, Coventry and Warwickshire Partnership NHS Trust, North Staffordshire Combined Healthcare NHS Trust, Birmingham Women’s and Children’s NHS Foundation Trust, Dudley and Walsall Mental Health Partnership NHS Trust, Black Country Partnership NHS Foundation Trust, 2gether NHS Foundation Trust, Schoen Group, Huntercombe Group, Priory Healthcare, Worcestershire Health &amp; Care NHS Trust</v>
          </cell>
          <cell r="K140" t="str">
            <v>Fast track</v>
          </cell>
          <cell r="L140" t="str">
            <v>Shropshire</v>
          </cell>
        </row>
        <row r="141">
          <cell r="A141">
            <v>10</v>
          </cell>
          <cell r="B141" t="str">
            <v>Midlands</v>
          </cell>
          <cell r="C141" t="str">
            <v>West Midlands</v>
          </cell>
          <cell r="D141" t="str">
            <v>Not stated</v>
          </cell>
          <cell r="E141" t="str">
            <v>Staffordshire and Stoke-on-Trent</v>
          </cell>
          <cell r="F141" t="str">
            <v>04Y</v>
          </cell>
          <cell r="G141" t="str">
            <v>NHS CANNOCK CHASE CCG</v>
          </cell>
          <cell r="H141" t="str">
            <v>Adult eating disorders</v>
          </cell>
          <cell r="I141" t="str">
            <v>Midlands Partnership NHS FT</v>
          </cell>
          <cell r="J141" t="str">
            <v>Midlands Partnership NHS FT, Birmingham and Solihull Mental Health NHS FT, Coventry and Warwickshire Partnership NHS Trust, North Staffordshire Combined Healthcare NHS Trust, Birmingham Women’s and Children’s NHS Foundation Trust, Dudley and Walsall Mental Health Partnership NHS Trust, Black Country Partnership NHS Foundation Trust, 2gether NHS Foundation Trust, Schoen Group, Huntercombe Group, Priory Healthcare, Worcestershire Health &amp; Care NHS Trust</v>
          </cell>
          <cell r="K141" t="str">
            <v>Fast track</v>
          </cell>
          <cell r="L141" t="str">
            <v>Staffordshire</v>
          </cell>
        </row>
        <row r="142">
          <cell r="A142">
            <v>10</v>
          </cell>
          <cell r="B142" t="str">
            <v>Midlands</v>
          </cell>
          <cell r="C142" t="str">
            <v>West Midlands</v>
          </cell>
          <cell r="D142" t="str">
            <v>Not stated</v>
          </cell>
          <cell r="E142" t="str">
            <v>Staffordshire and Stoke-on-Trent</v>
          </cell>
          <cell r="F142" t="str">
            <v>05D</v>
          </cell>
          <cell r="G142" t="str">
            <v>NHS EAST STAFFORDSHIRE CCG</v>
          </cell>
          <cell r="H142" t="str">
            <v>Adult eating disorders</v>
          </cell>
          <cell r="I142" t="str">
            <v>Midlands Partnership NHS FT</v>
          </cell>
          <cell r="J142" t="str">
            <v>Midlands Partnership NHS FT, Birmingham and Solihull Mental Health NHS FT, Coventry and Warwickshire Partnership NHS Trust, North Staffordshire Combined Healthcare NHS Trust, Birmingham Women’s and Children’s NHS Foundation Trust, Dudley and Walsall Mental Health Partnership NHS Trust, Black Country Partnership NHS Foundation Trust, 2gether NHS Foundation Trust, Schoen Group, Huntercombe Group, Priory Healthcare, Worcestershire Health &amp; Care NHS Trust</v>
          </cell>
          <cell r="K142" t="str">
            <v>Fast track</v>
          </cell>
          <cell r="L142" t="str">
            <v>Staffordshire</v>
          </cell>
        </row>
        <row r="143">
          <cell r="A143">
            <v>10</v>
          </cell>
          <cell r="B143" t="str">
            <v>Midlands</v>
          </cell>
          <cell r="C143" t="str">
            <v>West Midlands</v>
          </cell>
          <cell r="D143" t="str">
            <v>Not stated</v>
          </cell>
          <cell r="E143" t="str">
            <v>Staffordshire and Stoke-on-Trent</v>
          </cell>
          <cell r="F143" t="str">
            <v>05G</v>
          </cell>
          <cell r="G143" t="str">
            <v>NHS NORTH STAFFORDSHIRE CCG</v>
          </cell>
          <cell r="H143" t="str">
            <v>Adult eating disorders</v>
          </cell>
          <cell r="I143" t="str">
            <v>Midlands Partnership NHS FT</v>
          </cell>
          <cell r="J143" t="str">
            <v>Midlands Partnership NHS FT, Birmingham and Solihull Mental Health NHS FT, Coventry and Warwickshire Partnership NHS Trust, North Staffordshire Combined Healthcare NHS Trust, Birmingham Women’s and Children’s NHS Foundation Trust, Dudley and Walsall Mental Health Partnership NHS Trust, Black Country Partnership NHS Foundation Trust, 2gether NHS Foundation Trust, Schoen Group, Huntercombe Group, Priory Healthcare, Worcestershire Health &amp; Care NHS Trust</v>
          </cell>
          <cell r="K143" t="str">
            <v>Fast track</v>
          </cell>
          <cell r="L143" t="str">
            <v>Staffordshire</v>
          </cell>
        </row>
        <row r="144">
          <cell r="A144">
            <v>10</v>
          </cell>
          <cell r="B144" t="str">
            <v>Midlands</v>
          </cell>
          <cell r="C144" t="str">
            <v>West Midlands</v>
          </cell>
          <cell r="D144" t="str">
            <v>Not stated</v>
          </cell>
          <cell r="E144" t="str">
            <v>Staffordshire and Stoke-on-Trent</v>
          </cell>
          <cell r="F144" t="str">
            <v>05Q</v>
          </cell>
          <cell r="G144" t="str">
            <v>NHS SOUTH EAST STAFFS &amp; SEISDON PENINSULA CCG</v>
          </cell>
          <cell r="H144" t="str">
            <v>Adult eating disorders</v>
          </cell>
          <cell r="I144" t="str">
            <v>Midlands Partnership NHS FT</v>
          </cell>
          <cell r="J144" t="str">
            <v>Midlands Partnership NHS FT, Birmingham and Solihull Mental Health NHS FT, Coventry and Warwickshire Partnership NHS Trust, North Staffordshire Combined Healthcare NHS Trust, Birmingham Women’s and Children’s NHS Foundation Trust, Dudley and Walsall Mental Health Partnership NHS Trust, Black Country Partnership NHS Foundation Trust, 2gether NHS Foundation Trust, Schoen Group, Huntercombe Group, Priory Healthcare, Worcestershire Health &amp; Care NHS Trust</v>
          </cell>
          <cell r="K144" t="str">
            <v>Fast track</v>
          </cell>
          <cell r="L144" t="str">
            <v>Staffordshire</v>
          </cell>
        </row>
        <row r="145">
          <cell r="A145">
            <v>10</v>
          </cell>
          <cell r="B145" t="str">
            <v>Midlands</v>
          </cell>
          <cell r="C145" t="str">
            <v>West Midlands</v>
          </cell>
          <cell r="D145" t="str">
            <v>Not stated</v>
          </cell>
          <cell r="E145" t="str">
            <v>Staffordshire and Stoke-on-Trent</v>
          </cell>
          <cell r="F145" t="str">
            <v>05V</v>
          </cell>
          <cell r="G145" t="str">
            <v>NHS STAFFORD &amp; SURROUNDS CCG</v>
          </cell>
          <cell r="H145" t="str">
            <v>Adult eating disorders</v>
          </cell>
          <cell r="I145" t="str">
            <v>Midlands Partnership NHS FT</v>
          </cell>
          <cell r="J145" t="str">
            <v>Midlands Partnership NHS FT, Birmingham and Solihull Mental Health NHS FT, Coventry and Warwickshire Partnership NHS Trust, North Staffordshire Combined Healthcare NHS Trust, Birmingham Women’s and Children’s NHS Foundation Trust, Dudley and Walsall Mental Health Partnership NHS Trust, Black Country Partnership NHS Foundation Trust, 2gether NHS Foundation Trust, Schoen Group, Huntercombe Group, Priory Healthcare, Worcestershire Health &amp; Care NHS Trust</v>
          </cell>
          <cell r="K145" t="str">
            <v>Fast track</v>
          </cell>
          <cell r="L145" t="str">
            <v>Staffordshire</v>
          </cell>
        </row>
        <row r="146">
          <cell r="A146">
            <v>10</v>
          </cell>
          <cell r="B146" t="str">
            <v>Midlands</v>
          </cell>
          <cell r="C146" t="str">
            <v>West Midlands</v>
          </cell>
          <cell r="D146" t="str">
            <v>Not stated</v>
          </cell>
          <cell r="E146" t="str">
            <v>Staffordshire and Stoke-on-Trent</v>
          </cell>
          <cell r="F146" t="str">
            <v>05W</v>
          </cell>
          <cell r="G146" t="str">
            <v>NHS STOKE ON TRENT CCG</v>
          </cell>
          <cell r="H146" t="str">
            <v>Adult eating disorders</v>
          </cell>
          <cell r="I146" t="str">
            <v>Midlands Partnership NHS FT</v>
          </cell>
          <cell r="J146" t="str">
            <v>Midlands Partnership NHS FT, Birmingham and Solihull Mental Health NHS FT, Coventry and Warwickshire Partnership NHS Trust, North Staffordshire Combined Healthcare NHS Trust, Birmingham Women’s and Children’s NHS Foundation Trust, Dudley and Walsall Mental Health Partnership NHS Trust, Black Country Partnership NHS Foundation Trust, 2gether NHS Foundation Trust, Schoen Group, Huntercombe Group, Priory Healthcare, Worcestershire Health &amp; Care NHS Trust</v>
          </cell>
          <cell r="K146" t="str">
            <v>Fast track</v>
          </cell>
          <cell r="L146" t="str">
            <v>Staffordshire</v>
          </cell>
        </row>
        <row r="147">
          <cell r="A147">
            <v>10</v>
          </cell>
          <cell r="B147" t="str">
            <v>Midlands</v>
          </cell>
          <cell r="C147" t="str">
            <v>West Midlands</v>
          </cell>
          <cell r="D147" t="str">
            <v>Not stated</v>
          </cell>
          <cell r="E147" t="str">
            <v>Birmingham and Solihull</v>
          </cell>
          <cell r="F147" t="str">
            <v>15E</v>
          </cell>
          <cell r="G147" t="str">
            <v>NHS BIRMINGHAM &amp; SOLIHULL CCG</v>
          </cell>
          <cell r="H147" t="str">
            <v>Adult eating disorders</v>
          </cell>
          <cell r="I147" t="str">
            <v>Midlands Partnership NHS FT</v>
          </cell>
          <cell r="J147" t="str">
            <v>Midlands Partnership NHS FT, Birmingham and Solihull Mental Health NHS FT, Coventry and Warwickshire Partnership NHS Trust, North Staffordshire Combined Healthcare NHS Trust, Birmingham Women’s and Children’s NHS Foundation Trust, Dudley and Walsall Mental Health Partnership NHS Trust, Black Country Partnership NHS Foundation Trust, 2gether NHS Foundation Trust, Schoen Group, Huntercombe Group, Priory Healthcare, Worcestershire Health &amp; Care NHS Trust</v>
          </cell>
          <cell r="K147" t="str">
            <v>Fast track</v>
          </cell>
          <cell r="L147" t="str">
            <v>Birmingham</v>
          </cell>
        </row>
        <row r="148">
          <cell r="A148">
            <v>10</v>
          </cell>
          <cell r="B148" t="str">
            <v>Midlands</v>
          </cell>
          <cell r="C148" t="str">
            <v>West Midlands</v>
          </cell>
          <cell r="D148" t="str">
            <v>Not stated</v>
          </cell>
          <cell r="E148" t="str">
            <v>Black Country and West Birmingham</v>
          </cell>
          <cell r="F148" t="str">
            <v>05C</v>
          </cell>
          <cell r="G148" t="str">
            <v>NHS DUDLEY CCG</v>
          </cell>
          <cell r="H148" t="str">
            <v>Adult eating disorders</v>
          </cell>
          <cell r="I148" t="str">
            <v>Midlands Partnership NHS FT</v>
          </cell>
          <cell r="J148" t="str">
            <v>Midlands Partnership NHS FT, Birmingham and Solihull Mental Health NHS FT, Coventry and Warwickshire Partnership NHS Trust, North Staffordshire Combined Healthcare NHS Trust, Birmingham Women’s and Children’s NHS Foundation Trust, Dudley and Walsall Mental Health Partnership NHS Trust, Black Country Partnership NHS Foundation Trust, 2gether NHS Foundation Trust, Schoen Group, Huntercombe Group, Priory Healthcare, Worcestershire Health &amp; Care NHS Trust</v>
          </cell>
          <cell r="K148" t="str">
            <v>Fast track</v>
          </cell>
          <cell r="L148" t="str">
            <v>Black Country</v>
          </cell>
        </row>
        <row r="149">
          <cell r="A149">
            <v>10</v>
          </cell>
          <cell r="B149" t="str">
            <v>Midlands</v>
          </cell>
          <cell r="C149" t="str">
            <v>West Midlands</v>
          </cell>
          <cell r="D149" t="str">
            <v>Not stated</v>
          </cell>
          <cell r="E149" t="str">
            <v>Black Country and West Birmingham</v>
          </cell>
          <cell r="F149" t="str">
            <v>05L</v>
          </cell>
          <cell r="G149" t="str">
            <v>NHS SANDWELL &amp; WEST BIRMINGHAM CCG</v>
          </cell>
          <cell r="H149" t="str">
            <v>Adult eating disorders</v>
          </cell>
          <cell r="I149" t="str">
            <v>Midlands Partnership NHS FT</v>
          </cell>
          <cell r="J149" t="str">
            <v>Midlands Partnership NHS FT, Birmingham and Solihull Mental Health NHS FT, Coventry and Warwickshire Partnership NHS Trust, North Staffordshire Combined Healthcare NHS Trust, Birmingham Women’s and Children’s NHS Foundation Trust, Dudley and Walsall Mental Health Partnership NHS Trust, Black Country Partnership NHS Foundation Trust, 2gether NHS Foundation Trust, Schoen Group, Huntercombe Group, Priory Healthcare, Worcestershire Health &amp; Care NHS Trust</v>
          </cell>
          <cell r="K149" t="str">
            <v>Fast track</v>
          </cell>
          <cell r="L149" t="str">
            <v>Black Country</v>
          </cell>
        </row>
        <row r="150">
          <cell r="A150">
            <v>10</v>
          </cell>
          <cell r="B150" t="str">
            <v>Midlands</v>
          </cell>
          <cell r="C150" t="str">
            <v>West Midlands</v>
          </cell>
          <cell r="D150" t="str">
            <v>Not stated</v>
          </cell>
          <cell r="E150" t="str">
            <v>Black Country and West Birmingham</v>
          </cell>
          <cell r="F150" t="str">
            <v>05Y</v>
          </cell>
          <cell r="G150" t="str">
            <v>NHS WALSALL CCG</v>
          </cell>
          <cell r="H150" t="str">
            <v>Adult eating disorders</v>
          </cell>
          <cell r="I150" t="str">
            <v>Midlands Partnership NHS FT</v>
          </cell>
          <cell r="J150" t="str">
            <v>Midlands Partnership NHS FT, Birmingham and Solihull Mental Health NHS FT, Coventry and Warwickshire Partnership NHS Trust, North Staffordshire Combined Healthcare NHS Trust, Birmingham Women’s and Children’s NHS Foundation Trust, Dudley and Walsall Mental Health Partnership NHS Trust, Black Country Partnership NHS Foundation Trust, 2gether NHS Foundation Trust, Schoen Group, Huntercombe Group, Priory Healthcare, Worcestershire Health &amp; Care NHS Trust</v>
          </cell>
          <cell r="K150" t="str">
            <v>Fast track</v>
          </cell>
          <cell r="L150" t="str">
            <v>Black Country</v>
          </cell>
        </row>
        <row r="151">
          <cell r="A151">
            <v>10</v>
          </cell>
          <cell r="B151" t="str">
            <v>Midlands</v>
          </cell>
          <cell r="C151" t="str">
            <v>West Midlands</v>
          </cell>
          <cell r="D151" t="str">
            <v>Not stated</v>
          </cell>
          <cell r="E151" t="str">
            <v>Black Country and West Birmingham</v>
          </cell>
          <cell r="F151" t="str">
            <v>06A</v>
          </cell>
          <cell r="G151" t="str">
            <v>NHS WOLVERHAMPTON CCG</v>
          </cell>
          <cell r="H151" t="str">
            <v>Adult eating disorders</v>
          </cell>
          <cell r="I151" t="str">
            <v>Midlands Partnership NHS FT</v>
          </cell>
          <cell r="J151" t="str">
            <v>Midlands Partnership NHS FT, Birmingham and Solihull Mental Health NHS FT, Coventry and Warwickshire Partnership NHS Trust, North Staffordshire Combined Healthcare NHS Trust, Birmingham Women’s and Children’s NHS Foundation Trust, Dudley and Walsall Mental Health Partnership NHS Trust, Black Country Partnership NHS Foundation Trust, 2gether NHS Foundation Trust, Schoen Group, Huntercombe Group, Priory Healthcare, Worcestershire Health &amp; Care NHS Trust</v>
          </cell>
          <cell r="K151" t="str">
            <v>Fast track</v>
          </cell>
          <cell r="L151" t="str">
            <v>Black Country</v>
          </cell>
        </row>
        <row r="152">
          <cell r="A152">
            <v>10</v>
          </cell>
          <cell r="B152" t="str">
            <v>Midlands</v>
          </cell>
          <cell r="C152" t="str">
            <v>West Midlands</v>
          </cell>
          <cell r="D152" t="str">
            <v>Not stated</v>
          </cell>
          <cell r="E152" t="str">
            <v>Coventry and Warwickshire</v>
          </cell>
          <cell r="F152" t="str">
            <v>05A</v>
          </cell>
          <cell r="G152" t="str">
            <v>NHS COVENTRY &amp; RUGBY CCG</v>
          </cell>
          <cell r="H152" t="str">
            <v>Adult eating disorders</v>
          </cell>
          <cell r="I152" t="str">
            <v>Midlands Partnership NHS FT</v>
          </cell>
          <cell r="J152" t="str">
            <v>Midlands Partnership NHS FT, Birmingham and Solihull Mental Health NHS FT, Coventry and Warwickshire Partnership NHS Trust, North Staffordshire Combined Healthcare NHS Trust, Birmingham Women’s and Children’s NHS Foundation Trust, Dudley and Walsall Mental Health Partnership NHS Trust, Black Country Partnership NHS Foundation Trust, 2gether NHS Foundation Trust, Schoen Group, Huntercombe Group, Priory Healthcare, Worcestershire Health &amp; Care NHS Trust</v>
          </cell>
          <cell r="K152" t="str">
            <v>Fast track</v>
          </cell>
          <cell r="L152" t="str">
            <v>Arden</v>
          </cell>
        </row>
        <row r="153">
          <cell r="A153">
            <v>10</v>
          </cell>
          <cell r="B153" t="str">
            <v>Midlands</v>
          </cell>
          <cell r="C153" t="str">
            <v>West Midlands</v>
          </cell>
          <cell r="D153" t="str">
            <v>Not stated</v>
          </cell>
          <cell r="E153" t="str">
            <v>Coventry and Warwickshire</v>
          </cell>
          <cell r="F153" t="str">
            <v>05R</v>
          </cell>
          <cell r="G153" t="str">
            <v>NHS SOUTH WARWICKSHIRE CCG</v>
          </cell>
          <cell r="H153" t="str">
            <v>Adult eating disorders</v>
          </cell>
          <cell r="I153" t="str">
            <v>Midlands Partnership NHS FT</v>
          </cell>
          <cell r="J153" t="str">
            <v>Midlands Partnership NHS FT, Birmingham and Solihull Mental Health NHS FT, Coventry and Warwickshire Partnership NHS Trust, North Staffordshire Combined Healthcare NHS Trust, Birmingham Women’s and Children’s NHS Foundation Trust, Dudley and Walsall Mental Health Partnership NHS Trust, Black Country Partnership NHS Foundation Trust, 2gether NHS Foundation Trust, Schoen Group, Huntercombe Group, Priory Healthcare, Worcestershire Health &amp; Care NHS Trust</v>
          </cell>
          <cell r="K153" t="str">
            <v>Fast track</v>
          </cell>
          <cell r="L153" t="str">
            <v>Arden</v>
          </cell>
        </row>
        <row r="154">
          <cell r="A154">
            <v>10</v>
          </cell>
          <cell r="B154" t="str">
            <v>Midlands</v>
          </cell>
          <cell r="C154" t="str">
            <v>West Midlands</v>
          </cell>
          <cell r="D154" t="str">
            <v>Not stated</v>
          </cell>
          <cell r="E154" t="str">
            <v>Coventry and Warwickshire</v>
          </cell>
          <cell r="F154" t="str">
            <v>05H</v>
          </cell>
          <cell r="G154" t="str">
            <v>NHS WARWICKSHIRE NORTH CCG</v>
          </cell>
          <cell r="H154" t="str">
            <v>Adult eating disorders</v>
          </cell>
          <cell r="I154" t="str">
            <v>Midlands Partnership NHS FT</v>
          </cell>
          <cell r="J154" t="str">
            <v>Midlands Partnership NHS FT, Birmingham and Solihull Mental Health NHS FT, Coventry and Warwickshire Partnership NHS Trust, North Staffordshire Combined Healthcare NHS Trust, Birmingham Women’s and Children’s NHS Foundation Trust, Dudley and Walsall Mental Health Partnership NHS Trust, Black Country Partnership NHS Foundation Trust, 2gether NHS Foundation Trust, Schoen Group, Huntercombe Group, Priory Healthcare, Worcestershire Health &amp; Care NHS Trust</v>
          </cell>
          <cell r="K154" t="str">
            <v>Fast track</v>
          </cell>
          <cell r="L154" t="str">
            <v>Arden</v>
          </cell>
        </row>
        <row r="155">
          <cell r="A155">
            <v>10</v>
          </cell>
          <cell r="B155" t="str">
            <v>Midlands</v>
          </cell>
          <cell r="C155" t="str">
            <v>West Midlands</v>
          </cell>
          <cell r="D155" t="str">
            <v>Not stated</v>
          </cell>
          <cell r="E155" t="str">
            <v>Herefordshire and Worcestershire</v>
          </cell>
          <cell r="F155" t="str">
            <v>05F</v>
          </cell>
          <cell r="G155" t="str">
            <v>NHS HEREFORDSHIRE CCG</v>
          </cell>
          <cell r="H155" t="str">
            <v>Adult eating disorders</v>
          </cell>
          <cell r="I155" t="str">
            <v>Midlands Partnership NHS FT</v>
          </cell>
          <cell r="J155" t="str">
            <v>Midlands Partnership NHS FT, Birmingham and Solihull Mental Health NHS FT, Coventry and Warwickshire Partnership NHS Trust, North Staffordshire Combined Healthcare NHS Trust, Birmingham Women’s and Children’s NHS Foundation Trust, Dudley and Walsall Mental Health Partnership NHS Trust, Black Country Partnership NHS Foundation Trust, 2gether NHS Foundation Trust, Schoen Group, Huntercombe Group, Priory Healthcare, Worcestershire Health &amp; Care NHS Trust</v>
          </cell>
          <cell r="K155" t="str">
            <v>Fast track</v>
          </cell>
          <cell r="L155" t="str">
            <v>Hereford</v>
          </cell>
        </row>
        <row r="156">
          <cell r="A156">
            <v>10</v>
          </cell>
          <cell r="B156" t="str">
            <v>Midlands</v>
          </cell>
          <cell r="C156" t="str">
            <v>West Midlands</v>
          </cell>
          <cell r="D156" t="str">
            <v>Not stated</v>
          </cell>
          <cell r="E156" t="str">
            <v>Herefordshire and Worcestershire</v>
          </cell>
          <cell r="F156" t="str">
            <v>05J</v>
          </cell>
          <cell r="G156" t="str">
            <v>NHS REDDITCH &amp; BROMSGROVE CCG</v>
          </cell>
          <cell r="H156" t="str">
            <v>Adult eating disorders</v>
          </cell>
          <cell r="I156" t="str">
            <v>Midlands Partnership NHS FT</v>
          </cell>
          <cell r="J156" t="str">
            <v>Midlands Partnership NHS FT, Birmingham and Solihull Mental Health NHS FT, Coventry and Warwickshire Partnership NHS Trust, North Staffordshire Combined Healthcare NHS Trust, Birmingham Women’s and Children’s NHS Foundation Trust, Dudley and Walsall Mental Health Partnership NHS Trust, Black Country Partnership NHS Foundation Trust, 2gether NHS Foundation Trust, Schoen Group, Huntercombe Group, Priory Healthcare, Worcestershire Health &amp; Care NHS Trust</v>
          </cell>
          <cell r="K156" t="str">
            <v>Fast track</v>
          </cell>
          <cell r="L156" t="str">
            <v>Worcestershire</v>
          </cell>
        </row>
        <row r="157">
          <cell r="A157">
            <v>10</v>
          </cell>
          <cell r="B157" t="str">
            <v>Midlands</v>
          </cell>
          <cell r="C157" t="str">
            <v>West Midlands</v>
          </cell>
          <cell r="D157" t="str">
            <v>Not stated</v>
          </cell>
          <cell r="E157" t="str">
            <v>Herefordshire and Worcestershire</v>
          </cell>
          <cell r="F157" t="str">
            <v>05T</v>
          </cell>
          <cell r="G157" t="str">
            <v>NHS SOUTH WORCESTERSHIRE CCG</v>
          </cell>
          <cell r="H157" t="str">
            <v>Adult eating disorders</v>
          </cell>
          <cell r="I157" t="str">
            <v>Midlands Partnership NHS FT</v>
          </cell>
          <cell r="J157" t="str">
            <v>Midlands Partnership NHS FT, Birmingham and Solihull Mental Health NHS FT, Coventry and Warwickshire Partnership NHS Trust, North Staffordshire Combined Healthcare NHS Trust, Birmingham Women’s and Children’s NHS Foundation Trust, Dudley and Walsall Mental Health Partnership NHS Trust, Black Country Partnership NHS Foundation Trust, 2gether NHS Foundation Trust, Schoen Group, Huntercombe Group, Priory Healthcare, Worcestershire Health &amp; Care NHS Trust</v>
          </cell>
          <cell r="K157" t="str">
            <v>Fast track</v>
          </cell>
          <cell r="L157" t="str">
            <v>Worcestershire</v>
          </cell>
        </row>
        <row r="158">
          <cell r="A158">
            <v>10</v>
          </cell>
          <cell r="B158" t="str">
            <v>Midlands</v>
          </cell>
          <cell r="C158" t="str">
            <v>West Midlands</v>
          </cell>
          <cell r="D158" t="str">
            <v>Not stated</v>
          </cell>
          <cell r="E158" t="str">
            <v>Herefordshire and Worcestershire</v>
          </cell>
          <cell r="F158" t="str">
            <v>06D</v>
          </cell>
          <cell r="G158" t="str">
            <v>NHS WYRE FOREST CCG</v>
          </cell>
          <cell r="H158" t="str">
            <v>Adult eating disorders</v>
          </cell>
          <cell r="I158" t="str">
            <v>Midlands Partnership NHS FT</v>
          </cell>
          <cell r="J158" t="str">
            <v>Midlands Partnership NHS FT, Birmingham and Solihull Mental Health NHS FT, Coventry and Warwickshire Partnership NHS Trust, North Staffordshire Combined Healthcare NHS Trust, Birmingham Women’s and Children’s NHS Foundation Trust, Dudley and Walsall Mental Health Partnership NHS Trust, Black Country Partnership NHS Foundation Trust, 2gether NHS Foundation Trust, Schoen Group, Huntercombe Group, Priory Healthcare, Worcestershire Health &amp; Care NHS Trust</v>
          </cell>
          <cell r="K158" t="str">
            <v>Fast track</v>
          </cell>
          <cell r="L158" t="str">
            <v>Worcestershire</v>
          </cell>
        </row>
        <row r="159">
          <cell r="A159">
            <v>11</v>
          </cell>
          <cell r="B159" t="str">
            <v>Midlands</v>
          </cell>
          <cell r="C159" t="str">
            <v>East Midlands</v>
          </cell>
          <cell r="D159" t="str">
            <v>Not stated</v>
          </cell>
          <cell r="E159" t="str">
            <v>Not stated</v>
          </cell>
          <cell r="F159" t="str">
            <v>04K</v>
          </cell>
          <cell r="G159" t="str">
            <v>NHS NOTTINGHAM CITY CCG</v>
          </cell>
          <cell r="H159" t="str">
            <v>Adult secure</v>
          </cell>
          <cell r="I159" t="str">
            <v>Nottinghamshire Healthcare NHS Foundation Trust</v>
          </cell>
          <cell r="J159" t="str">
            <v>Nottinghamshire Healthcare NHS Foundation Trust, Cygnet Healthcare, Derbyshire Healthcare NHS FT, Elysium Healthcare Limited, Leicestershire Partnership NHS Trust, Lincolnshire Partnership NHS Trust, Northamptonshire Healthcare NHS FT, Priory Healthcare (Partnerships in care Limited), St Andrew’s Healthcare</v>
          </cell>
          <cell r="K159" t="str">
            <v>Fast track</v>
          </cell>
          <cell r="L159" t="str">
            <v>Nottinghamshire</v>
          </cell>
        </row>
        <row r="160">
          <cell r="A160">
            <v>11</v>
          </cell>
          <cell r="B160" t="str">
            <v>Midlands</v>
          </cell>
          <cell r="C160" t="str">
            <v>East Midlands</v>
          </cell>
          <cell r="D160" t="str">
            <v>Not stated</v>
          </cell>
          <cell r="E160" t="str">
            <v>Not stated</v>
          </cell>
          <cell r="F160" t="str">
            <v>04M</v>
          </cell>
          <cell r="G160" t="str">
            <v>NHS NOTTINGHAM WEST CCG</v>
          </cell>
          <cell r="H160" t="str">
            <v>Adult secure</v>
          </cell>
          <cell r="I160" t="str">
            <v>Nottinghamshire Healthcare NHS Foundation Trust</v>
          </cell>
          <cell r="J160" t="str">
            <v>Nottinghamshire Healthcare NHS Foundation Trust, Cygnet Healthcare, Derbyshire Healthcare NHS FT, Elysium Healthcare Limited, Leicestershire Partnership NHS Trust, Lincolnshire Partnership NHS Trust, Northamptonshire Healthcare NHS FT, Priory Healthcare (Partnerships in care Limited), St Andrew’s Healthcare</v>
          </cell>
          <cell r="K160" t="str">
            <v>Fast track</v>
          </cell>
          <cell r="L160" t="str">
            <v>Nottinghamshire</v>
          </cell>
        </row>
        <row r="161">
          <cell r="A161">
            <v>11</v>
          </cell>
          <cell r="B161" t="str">
            <v>Midlands</v>
          </cell>
          <cell r="C161" t="str">
            <v>East Midlands</v>
          </cell>
          <cell r="D161" t="str">
            <v>Not stated</v>
          </cell>
          <cell r="E161" t="str">
            <v>Not stated</v>
          </cell>
          <cell r="F161" t="str">
            <v>04L</v>
          </cell>
          <cell r="G161" t="str">
            <v>NHS NOTTINGHAM NORTH &amp; EAST CCG</v>
          </cell>
          <cell r="H161" t="str">
            <v>Adult secure</v>
          </cell>
          <cell r="I161" t="str">
            <v>Nottinghamshire Healthcare NHS Foundation Trust</v>
          </cell>
          <cell r="J161" t="str">
            <v>Nottinghamshire Healthcare NHS Foundation Trust, Cygnet Healthcare, Derbyshire Healthcare NHS FT, Elysium Healthcare Limited, Leicestershire Partnership NHS Trust, Lincolnshire Partnership NHS Trust, Northamptonshire Healthcare NHS FT, Priory Healthcare (Partnerships in care Limited), St Andrew’s Healthcare</v>
          </cell>
          <cell r="K161" t="str">
            <v>Fast track</v>
          </cell>
          <cell r="L161" t="str">
            <v>Nottinghamshire</v>
          </cell>
        </row>
        <row r="162">
          <cell r="A162">
            <v>11</v>
          </cell>
          <cell r="B162" t="str">
            <v>Midlands</v>
          </cell>
          <cell r="C162" t="str">
            <v>East Midlands</v>
          </cell>
          <cell r="D162" t="str">
            <v>Not stated</v>
          </cell>
          <cell r="E162" t="str">
            <v>Not stated</v>
          </cell>
          <cell r="F162" t="str">
            <v>04E</v>
          </cell>
          <cell r="G162" t="str">
            <v>NHS MANSFIELD &amp; ASHFIELD CCG</v>
          </cell>
          <cell r="H162" t="str">
            <v>Adult secure</v>
          </cell>
          <cell r="I162" t="str">
            <v>Nottinghamshire Healthcare NHS Foundation Trust</v>
          </cell>
          <cell r="J162" t="str">
            <v>Nottinghamshire Healthcare NHS Foundation Trust, Cygnet Healthcare, Derbyshire Healthcare NHS FT, Elysium Healthcare Limited, Leicestershire Partnership NHS Trust, Lincolnshire Partnership NHS Trust, Northamptonshire Healthcare NHS FT, Priory Healthcare (Partnerships in care Limited), St Andrew’s Healthcare</v>
          </cell>
          <cell r="K162" t="str">
            <v>Fast track</v>
          </cell>
          <cell r="L162" t="str">
            <v>Nottinghamshire</v>
          </cell>
        </row>
        <row r="163">
          <cell r="A163">
            <v>11</v>
          </cell>
          <cell r="B163" t="str">
            <v>Midlands</v>
          </cell>
          <cell r="C163" t="str">
            <v>East Midlands</v>
          </cell>
          <cell r="D163" t="str">
            <v>Not stated</v>
          </cell>
          <cell r="E163" t="str">
            <v>Not stated</v>
          </cell>
          <cell r="F163" t="str">
            <v>04H</v>
          </cell>
          <cell r="G163" t="str">
            <v>NHS NEWARK &amp; SHERWOOD CCG</v>
          </cell>
          <cell r="H163" t="str">
            <v>Adult secure</v>
          </cell>
          <cell r="I163" t="str">
            <v>Nottinghamshire Healthcare NHS Foundation Trust</v>
          </cell>
          <cell r="J163" t="str">
            <v>Nottinghamshire Healthcare NHS Foundation Trust, Cygnet Healthcare, Derbyshire Healthcare NHS FT, Elysium Healthcare Limited, Leicestershire Partnership NHS Trust, Lincolnshire Partnership NHS Trust, Northamptonshire Healthcare NHS FT, Priory Healthcare (Partnerships in care Limited), St Andrew’s Healthcare</v>
          </cell>
          <cell r="K163" t="str">
            <v>Fast track</v>
          </cell>
          <cell r="L163" t="str">
            <v>Nottinghamshire</v>
          </cell>
        </row>
        <row r="164">
          <cell r="A164">
            <v>11</v>
          </cell>
          <cell r="B164" t="str">
            <v>Midlands</v>
          </cell>
          <cell r="C164" t="str">
            <v>East Midlands</v>
          </cell>
          <cell r="D164" t="str">
            <v>Not stated</v>
          </cell>
          <cell r="E164" t="str">
            <v>Not stated</v>
          </cell>
          <cell r="F164" t="str">
            <v>04N</v>
          </cell>
          <cell r="G164" t="str">
            <v>NHS RUSHCLIFFE CCG</v>
          </cell>
          <cell r="H164" t="str">
            <v>Adult secure</v>
          </cell>
          <cell r="I164" t="str">
            <v>Nottinghamshire Healthcare NHS Foundation Trust</v>
          </cell>
          <cell r="J164" t="str">
            <v>Nottinghamshire Healthcare NHS Foundation Trust, Cygnet Healthcare, Derbyshire Healthcare NHS FT, Elysium Healthcare Limited, Leicestershire Partnership NHS Trust, Lincolnshire Partnership NHS Trust, Northamptonshire Healthcare NHS FT, Priory Healthcare (Partnerships in care Limited), St Andrew’s Healthcare</v>
          </cell>
          <cell r="K164" t="str">
            <v>Fast track</v>
          </cell>
          <cell r="L164" t="str">
            <v>Nottinghamshire</v>
          </cell>
        </row>
        <row r="165">
          <cell r="A165">
            <v>11</v>
          </cell>
          <cell r="B165" t="str">
            <v>Midlands</v>
          </cell>
          <cell r="C165" t="str">
            <v>East Midlands</v>
          </cell>
          <cell r="D165" t="str">
            <v>Not stated</v>
          </cell>
          <cell r="E165" t="str">
            <v>Not stated</v>
          </cell>
          <cell r="F165" t="str">
            <v>15M</v>
          </cell>
          <cell r="G165" t="str">
            <v>NHS DERBY &amp; DERBYSHIRE CCG</v>
          </cell>
          <cell r="H165" t="str">
            <v>Adult secure</v>
          </cell>
          <cell r="I165" t="str">
            <v>Nottinghamshire Healthcare NHS Foundation Trust</v>
          </cell>
          <cell r="J165" t="str">
            <v>Nottinghamshire Healthcare NHS Foundation Trust, Cygnet Healthcare, Derbyshire Healthcare NHS FT, Elysium Healthcare Limited, Leicestershire Partnership NHS Trust, Lincolnshire Partnership NHS Trust, Northamptonshire Healthcare NHS FT, Priory Healthcare (Partnerships in care Limited), St Andrew’s Healthcare</v>
          </cell>
          <cell r="K165" t="str">
            <v>Fast track</v>
          </cell>
          <cell r="L165" t="str">
            <v>Derbyshire</v>
          </cell>
        </row>
        <row r="166">
          <cell r="A166">
            <v>11</v>
          </cell>
          <cell r="B166" t="str">
            <v>Midlands</v>
          </cell>
          <cell r="C166" t="str">
            <v>East Midlands</v>
          </cell>
          <cell r="D166" t="str">
            <v>Not stated</v>
          </cell>
          <cell r="E166" t="str">
            <v>Not stated</v>
          </cell>
          <cell r="F166" t="str">
            <v>03W</v>
          </cell>
          <cell r="G166" t="str">
            <v>NHS EAST LEICESTERSHIRE &amp; RUTLAND CCG</v>
          </cell>
          <cell r="H166" t="str">
            <v>Adult secure</v>
          </cell>
          <cell r="I166" t="str">
            <v>Nottinghamshire Healthcare NHS Foundation Trust</v>
          </cell>
          <cell r="J166" t="str">
            <v>Nottinghamshire Healthcare NHS Foundation Trust, Cygnet Healthcare, Derbyshire Healthcare NHS FT, Elysium Healthcare Limited, Leicestershire Partnership NHS Trust, Lincolnshire Partnership NHS Trust, Northamptonshire Healthcare NHS FT, Priory Healthcare (Partnerships in care Limited), St Andrew’s Healthcare</v>
          </cell>
          <cell r="K166" t="str">
            <v>Fast track</v>
          </cell>
          <cell r="L166" t="str">
            <v>Leicestershire</v>
          </cell>
        </row>
        <row r="167">
          <cell r="A167">
            <v>11</v>
          </cell>
          <cell r="B167" t="str">
            <v>Midlands</v>
          </cell>
          <cell r="C167" t="str">
            <v>East Midlands</v>
          </cell>
          <cell r="D167" t="str">
            <v>Not stated</v>
          </cell>
          <cell r="E167" t="str">
            <v>Not stated</v>
          </cell>
          <cell r="F167" t="str">
            <v>04C</v>
          </cell>
          <cell r="G167" t="str">
            <v>NHS LEICESTER CITY CCG</v>
          </cell>
          <cell r="H167" t="str">
            <v>Adult secure</v>
          </cell>
          <cell r="I167" t="str">
            <v>Nottinghamshire Healthcare NHS Foundation Trust</v>
          </cell>
          <cell r="J167" t="str">
            <v>Nottinghamshire Healthcare NHS Foundation Trust, Cygnet Healthcare, Derbyshire Healthcare NHS FT, Elysium Healthcare Limited, Leicestershire Partnership NHS Trust, Lincolnshire Partnership NHS Trust, Northamptonshire Healthcare NHS FT, Priory Healthcare (Partnerships in care Limited), St Andrew’s Healthcare</v>
          </cell>
          <cell r="K167" t="str">
            <v>Fast track</v>
          </cell>
          <cell r="L167" t="str">
            <v>Leicestershire</v>
          </cell>
        </row>
        <row r="168">
          <cell r="A168">
            <v>11</v>
          </cell>
          <cell r="B168" t="str">
            <v>Midlands</v>
          </cell>
          <cell r="C168" t="str">
            <v>East Midlands</v>
          </cell>
          <cell r="D168" t="str">
            <v>Not stated</v>
          </cell>
          <cell r="E168" t="str">
            <v>Not stated</v>
          </cell>
          <cell r="F168" t="str">
            <v>04V</v>
          </cell>
          <cell r="G168" t="str">
            <v>NHS WEST LEICESTERSHIRE CCG</v>
          </cell>
          <cell r="H168" t="str">
            <v>Adult secure</v>
          </cell>
          <cell r="I168" t="str">
            <v>Nottinghamshire Healthcare NHS Foundation Trust</v>
          </cell>
          <cell r="J168" t="str">
            <v>Nottinghamshire Healthcare NHS Foundation Trust, Cygnet Healthcare, Derbyshire Healthcare NHS FT, Elysium Healthcare Limited, Leicestershire Partnership NHS Trust, Lincolnshire Partnership NHS Trust, Northamptonshire Healthcare NHS FT, Priory Healthcare (Partnerships in care Limited), St Andrew’s Healthcare</v>
          </cell>
          <cell r="K168" t="str">
            <v>Fast track</v>
          </cell>
          <cell r="L168" t="str">
            <v>Leicestershire</v>
          </cell>
        </row>
        <row r="169">
          <cell r="A169">
            <v>11</v>
          </cell>
          <cell r="B169" t="str">
            <v>Midlands</v>
          </cell>
          <cell r="C169" t="str">
            <v>East Midlands</v>
          </cell>
          <cell r="D169" t="str">
            <v>Not stated</v>
          </cell>
          <cell r="E169" t="str">
            <v>Not stated</v>
          </cell>
          <cell r="F169" t="str">
            <v>03T</v>
          </cell>
          <cell r="G169" t="str">
            <v>NHS LINCOLNSHIRE EAST CCG</v>
          </cell>
          <cell r="H169" t="str">
            <v>Adult secure</v>
          </cell>
          <cell r="I169" t="str">
            <v>Nottinghamshire Healthcare NHS Foundation Trust</v>
          </cell>
          <cell r="J169" t="str">
            <v>Nottinghamshire Healthcare NHS Foundation Trust, Cygnet Healthcare, Derbyshire Healthcare NHS FT, Elysium Healthcare Limited, Leicestershire Partnership NHS Trust, Lincolnshire Partnership NHS Trust, Northamptonshire Healthcare NHS FT, Priory Healthcare (Partnerships in care Limited), St Andrew’s Healthcare</v>
          </cell>
          <cell r="K169" t="str">
            <v>Fast track</v>
          </cell>
          <cell r="L169" t="str">
            <v>Lincolnshire</v>
          </cell>
        </row>
        <row r="170">
          <cell r="A170">
            <v>11</v>
          </cell>
          <cell r="B170" t="str">
            <v>Midlands</v>
          </cell>
          <cell r="C170" t="str">
            <v>East Midlands</v>
          </cell>
          <cell r="D170" t="str">
            <v>Not stated</v>
          </cell>
          <cell r="E170" t="str">
            <v>Not stated</v>
          </cell>
          <cell r="F170" t="str">
            <v>04D</v>
          </cell>
          <cell r="G170" t="str">
            <v>NHS LINCOLNSHIRE WEST CCG</v>
          </cell>
          <cell r="H170" t="str">
            <v>Adult secure</v>
          </cell>
          <cell r="I170" t="str">
            <v>Nottinghamshire Healthcare NHS Foundation Trust</v>
          </cell>
          <cell r="J170" t="str">
            <v>Nottinghamshire Healthcare NHS Foundation Trust, Cygnet Healthcare, Derbyshire Healthcare NHS FT, Elysium Healthcare Limited, Leicestershire Partnership NHS Trust, Lincolnshire Partnership NHS Trust, Northamptonshire Healthcare NHS FT, Priory Healthcare (Partnerships in care Limited), St Andrew’s Healthcare</v>
          </cell>
          <cell r="K170" t="str">
            <v>Fast track</v>
          </cell>
          <cell r="L170" t="str">
            <v>Lincolnshire</v>
          </cell>
        </row>
        <row r="171">
          <cell r="A171">
            <v>11</v>
          </cell>
          <cell r="B171" t="str">
            <v>Midlands</v>
          </cell>
          <cell r="C171" t="str">
            <v>East Midlands</v>
          </cell>
          <cell r="D171" t="str">
            <v>Not stated</v>
          </cell>
          <cell r="E171" t="str">
            <v>Not stated</v>
          </cell>
          <cell r="F171" t="str">
            <v>99D</v>
          </cell>
          <cell r="G171" t="str">
            <v>NHS SOUTH LINCOLNSHIRE CCG</v>
          </cell>
          <cell r="H171" t="str">
            <v>Adult secure</v>
          </cell>
          <cell r="I171" t="str">
            <v>Nottinghamshire Healthcare NHS Foundation Trust</v>
          </cell>
          <cell r="J171" t="str">
            <v>Nottinghamshire Healthcare NHS Foundation Trust, Cygnet Healthcare, Derbyshire Healthcare NHS FT, Elysium Healthcare Limited, Leicestershire Partnership NHS Trust, Lincolnshire Partnership NHS Trust, Northamptonshire Healthcare NHS FT, Priory Healthcare (Partnerships in care Limited), St Andrew’s Healthcare</v>
          </cell>
          <cell r="K171" t="str">
            <v>Fast track</v>
          </cell>
          <cell r="L171" t="str">
            <v>Lincolnshire</v>
          </cell>
        </row>
        <row r="172">
          <cell r="A172">
            <v>11</v>
          </cell>
          <cell r="B172" t="str">
            <v>Midlands</v>
          </cell>
          <cell r="C172" t="str">
            <v>East Midlands</v>
          </cell>
          <cell r="D172" t="str">
            <v>Not stated</v>
          </cell>
          <cell r="E172" t="str">
            <v>Not stated</v>
          </cell>
          <cell r="F172" t="str">
            <v>04Q</v>
          </cell>
          <cell r="G172" t="str">
            <v xml:space="preserve">NHS SOUTH WEST LINCOLNSHIRE CCG </v>
          </cell>
          <cell r="H172" t="str">
            <v>Adult secure</v>
          </cell>
          <cell r="I172" t="str">
            <v>Nottinghamshire Healthcare NHS Foundation Trust</v>
          </cell>
          <cell r="J172" t="str">
            <v>Nottinghamshire Healthcare NHS Foundation Trust, Cygnet Healthcare, Derbyshire Healthcare NHS FT, Elysium Healthcare Limited, Leicestershire Partnership NHS Trust, Lincolnshire Partnership NHS Trust, Northamptonshire Healthcare NHS FT, Priory Healthcare (Partnerships in care Limited), St Andrew’s Healthcare</v>
          </cell>
          <cell r="K172" t="str">
            <v>Fast track</v>
          </cell>
          <cell r="L172" t="str">
            <v>Lincolnshire</v>
          </cell>
        </row>
        <row r="173">
          <cell r="A173">
            <v>11</v>
          </cell>
          <cell r="B173" t="str">
            <v>Midlands</v>
          </cell>
          <cell r="C173" t="str">
            <v>East Midlands</v>
          </cell>
          <cell r="D173" t="str">
            <v>Not stated</v>
          </cell>
          <cell r="E173" t="str">
            <v>Not stated</v>
          </cell>
          <cell r="F173" t="str">
            <v>04G</v>
          </cell>
          <cell r="G173" t="str">
            <v>NHS NENE CCG</v>
          </cell>
          <cell r="H173" t="str">
            <v>Adult secure</v>
          </cell>
          <cell r="I173" t="str">
            <v>Nottinghamshire Healthcare NHS Foundation Trust</v>
          </cell>
          <cell r="J173" t="str">
            <v>Nottinghamshire Healthcare NHS Foundation Trust, Cygnet Healthcare, Derbyshire Healthcare NHS FT, Elysium Healthcare Limited, Leicestershire Partnership NHS Trust, Lincolnshire Partnership NHS Trust, Northamptonshire Healthcare NHS FT, Priory Healthcare (Partnerships in care Limited), St Andrew’s Healthcare</v>
          </cell>
          <cell r="K173" t="str">
            <v>Fast track</v>
          </cell>
          <cell r="L173" t="str">
            <v>Northamptonshire</v>
          </cell>
        </row>
        <row r="174">
          <cell r="A174">
            <v>11</v>
          </cell>
          <cell r="B174" t="str">
            <v>Midlands</v>
          </cell>
          <cell r="C174" t="str">
            <v>East Midlands</v>
          </cell>
          <cell r="D174" t="str">
            <v>Not stated</v>
          </cell>
          <cell r="E174" t="str">
            <v>Not stated</v>
          </cell>
          <cell r="F174" t="str">
            <v>03V</v>
          </cell>
          <cell r="G174" t="str">
            <v>NHS CORBY CCG</v>
          </cell>
          <cell r="H174" t="str">
            <v>Adult secure</v>
          </cell>
          <cell r="I174" t="str">
            <v>Nottinghamshire Healthcare NHS Foundation Trust</v>
          </cell>
          <cell r="J174" t="str">
            <v>Nottinghamshire Healthcare NHS Foundation Trust, Cygnet Healthcare, Derbyshire Healthcare NHS FT, Elysium Healthcare Limited, Leicestershire Partnership NHS Trust, Lincolnshire Partnership NHS Trust, Northamptonshire Healthcare NHS FT, Priory Healthcare (Partnerships in care Limited), St Andrew’s Healthcare</v>
          </cell>
          <cell r="K174" t="str">
            <v>Fast track</v>
          </cell>
          <cell r="L174" t="str">
            <v>Northamptonshire</v>
          </cell>
        </row>
        <row r="175">
          <cell r="A175">
            <v>12</v>
          </cell>
          <cell r="B175" t="str">
            <v>Midlands</v>
          </cell>
          <cell r="C175" t="str">
            <v>East Midlands</v>
          </cell>
          <cell r="D175" t="str">
            <v>Not stated</v>
          </cell>
          <cell r="E175" t="str">
            <v>Not stated</v>
          </cell>
          <cell r="F175" t="str">
            <v>03W</v>
          </cell>
          <cell r="G175" t="str">
            <v>NHS EAST LEICESTERSHIRE &amp; RUTLAND CCG</v>
          </cell>
          <cell r="H175" t="str">
            <v>CAMHS</v>
          </cell>
          <cell r="I175" t="str">
            <v>Northamptonshire Healthcare NHS Foundation Trust</v>
          </cell>
          <cell r="J175" t="str">
            <v>Northamptonshire Healthcare NHS Foundation Trust, Chesterfield Royal Hospital NHS FT, Derbyshire Healthcare NHS FT, Leicestershire Partnership NHS Trust, Lincolnshire Partnership NHS FT, Shoen Clinic UK, Nottinghamshire Healthcare NHS FT, Priory Healthcare Ltd Altrincham, Priory Healthcare, Cheadle Royal Hospital, St Andrew Healthcare</v>
          </cell>
          <cell r="K175" t="str">
            <v>Development track</v>
          </cell>
          <cell r="L175" t="str">
            <v>Leicestershire</v>
          </cell>
        </row>
        <row r="176">
          <cell r="A176">
            <v>12</v>
          </cell>
          <cell r="B176" t="str">
            <v>Midlands</v>
          </cell>
          <cell r="C176" t="str">
            <v>East Midlands</v>
          </cell>
          <cell r="D176" t="str">
            <v>Not stated</v>
          </cell>
          <cell r="E176" t="str">
            <v>Not stated</v>
          </cell>
          <cell r="F176" t="str">
            <v>04C</v>
          </cell>
          <cell r="G176" t="str">
            <v>NHS LEICESTER CITY CCG</v>
          </cell>
          <cell r="H176" t="str">
            <v>CAMHS</v>
          </cell>
          <cell r="I176" t="str">
            <v>Northamptonshire Healthcare NHS Foundation Trust</v>
          </cell>
          <cell r="J176" t="str">
            <v>Northamptonshire Healthcare NHS Foundation Trust, Chesterfield Royal Hospital NHS FT, Derbyshire Healthcare NHS FT, Leicestershire Partnership NHS Trust, Lincolnshire Partnership NHS FT, Shoen Clinic UK, Nottinghamshire Healthcare NHS FT, Priory Healthcare Ltd Altrincham, Priory Healthcare, Cheadle Royal Hospital, St Andrew Healthcare</v>
          </cell>
          <cell r="K176" t="str">
            <v>Development track</v>
          </cell>
          <cell r="L176" t="str">
            <v>Leicestershire</v>
          </cell>
        </row>
        <row r="177">
          <cell r="A177">
            <v>12</v>
          </cell>
          <cell r="B177" t="str">
            <v>Midlands</v>
          </cell>
          <cell r="C177" t="str">
            <v>East Midlands</v>
          </cell>
          <cell r="D177" t="str">
            <v>Not stated</v>
          </cell>
          <cell r="E177" t="str">
            <v>Not stated</v>
          </cell>
          <cell r="F177" t="str">
            <v>04V</v>
          </cell>
          <cell r="G177" t="str">
            <v>NHS WEST LEICESTERSHIRE CCG</v>
          </cell>
          <cell r="H177" t="str">
            <v>CAMHS</v>
          </cell>
          <cell r="I177" t="str">
            <v>Northamptonshire Healthcare NHS Foundation Trust</v>
          </cell>
          <cell r="J177" t="str">
            <v>Northamptonshire Healthcare NHS Foundation Trust, Chesterfield Royal Hospital NHS FT, Derbyshire Healthcare NHS FT, Leicestershire Partnership NHS Trust, Lincolnshire Partnership NHS FT, Shoen Clinic UK, Nottinghamshire Healthcare NHS FT, Priory Healthcare Ltd Altrincham, Priory Healthcare, Cheadle Royal Hospital, St Andrew Healthcare</v>
          </cell>
          <cell r="K177" t="str">
            <v>Development track</v>
          </cell>
          <cell r="L177" t="str">
            <v>Leicestershire</v>
          </cell>
        </row>
        <row r="178">
          <cell r="A178">
            <v>12</v>
          </cell>
          <cell r="B178" t="str">
            <v>Midlands</v>
          </cell>
          <cell r="C178" t="str">
            <v>East Midlands</v>
          </cell>
          <cell r="D178" t="str">
            <v>Not stated</v>
          </cell>
          <cell r="E178" t="str">
            <v>Not stated</v>
          </cell>
          <cell r="F178" t="str">
            <v>15M</v>
          </cell>
          <cell r="G178" t="str">
            <v>NHS DERBY &amp; DERBYSHIRE CCG</v>
          </cell>
          <cell r="H178" t="str">
            <v>CAMHS</v>
          </cell>
          <cell r="I178" t="str">
            <v>Northamptonshire Healthcare NHS Foundation Trust</v>
          </cell>
          <cell r="J178" t="str">
            <v>Northamptonshire Healthcare NHS Foundation Trust, Chesterfield Royal Hospital NHS FT, Derbyshire Healthcare NHS FT, Leicestershire Partnership NHS Trust, Lincolnshire Partnership NHS FT, Shoen Clinic UK, Nottinghamshire Healthcare NHS FT, Priory Healthcare Ltd Altrincham, Priory Healthcare, Cheadle Royal Hospital, St Andrew Healthcare</v>
          </cell>
          <cell r="K178" t="str">
            <v>Development track</v>
          </cell>
          <cell r="L178" t="str">
            <v>Derbyshire</v>
          </cell>
        </row>
        <row r="179">
          <cell r="A179">
            <v>12</v>
          </cell>
          <cell r="B179" t="str">
            <v>Midlands</v>
          </cell>
          <cell r="C179" t="str">
            <v>East Midlands</v>
          </cell>
          <cell r="D179" t="str">
            <v>Not stated</v>
          </cell>
          <cell r="E179" t="str">
            <v>Not stated</v>
          </cell>
          <cell r="F179" t="str">
            <v>04M</v>
          </cell>
          <cell r="G179" t="str">
            <v>NHS NOTTINGHAM WEST CCG</v>
          </cell>
          <cell r="H179" t="str">
            <v>CAMHS</v>
          </cell>
          <cell r="I179" t="str">
            <v>Northamptonshire Healthcare NHS Foundation Trust</v>
          </cell>
          <cell r="J179" t="str">
            <v>Northamptonshire Healthcare NHS Foundation Trust, Chesterfield Royal Hospital NHS FT, Derbyshire Healthcare NHS FT, Leicestershire Partnership NHS Trust, Lincolnshire Partnership NHS FT, Shoen Clinic UK, Nottinghamshire Healthcare NHS FT, Priory Healthcare Ltd Altrincham, Priory Healthcare, Cheadle Royal Hospital, St Andrew Healthcare</v>
          </cell>
          <cell r="K179" t="str">
            <v>Development track</v>
          </cell>
          <cell r="L179" t="str">
            <v>Nottinghamshire</v>
          </cell>
        </row>
        <row r="180">
          <cell r="A180">
            <v>12</v>
          </cell>
          <cell r="B180" t="str">
            <v>Midlands</v>
          </cell>
          <cell r="C180" t="str">
            <v>East Midlands</v>
          </cell>
          <cell r="D180" t="str">
            <v>Not stated</v>
          </cell>
          <cell r="E180" t="str">
            <v>Not stated</v>
          </cell>
          <cell r="F180" t="str">
            <v>04L</v>
          </cell>
          <cell r="G180" t="str">
            <v>NHS NOTTINGHAM NORTH &amp; EAST CCG</v>
          </cell>
          <cell r="H180" t="str">
            <v>CAMHS</v>
          </cell>
          <cell r="I180" t="str">
            <v>Northamptonshire Healthcare NHS Foundation Trust</v>
          </cell>
          <cell r="J180" t="str">
            <v>Northamptonshire Healthcare NHS Foundation Trust, Chesterfield Royal Hospital NHS FT, Derbyshire Healthcare NHS FT, Leicestershire Partnership NHS Trust, Lincolnshire Partnership NHS FT, Shoen Clinic UK, Nottinghamshire Healthcare NHS FT, Priory Healthcare Ltd Altrincham, Priory Healthcare, Cheadle Royal Hospital, St Andrew Healthcare</v>
          </cell>
          <cell r="K180" t="str">
            <v>Development track</v>
          </cell>
          <cell r="L180" t="str">
            <v>Nottinghamshire</v>
          </cell>
        </row>
        <row r="181">
          <cell r="A181">
            <v>12</v>
          </cell>
          <cell r="B181" t="str">
            <v>Midlands</v>
          </cell>
          <cell r="C181" t="str">
            <v>East Midlands</v>
          </cell>
          <cell r="D181" t="str">
            <v>Not stated</v>
          </cell>
          <cell r="E181" t="str">
            <v>Not stated</v>
          </cell>
          <cell r="F181" t="str">
            <v>04K</v>
          </cell>
          <cell r="G181" t="str">
            <v>NHS NOTTINGHAM CITY CCG</v>
          </cell>
          <cell r="H181" t="str">
            <v>CAMHS</v>
          </cell>
          <cell r="I181" t="str">
            <v>Northamptonshire Healthcare NHS Foundation Trust</v>
          </cell>
          <cell r="J181" t="str">
            <v>Northamptonshire Healthcare NHS Foundation Trust, Chesterfield Royal Hospital NHS FT, Derbyshire Healthcare NHS FT, Leicestershire Partnership NHS Trust, Lincolnshire Partnership NHS FT, Shoen Clinic UK, Nottinghamshire Healthcare NHS FT, Priory Healthcare Ltd Altrincham, Priory Healthcare, Cheadle Royal Hospital, St Andrew Healthcare</v>
          </cell>
          <cell r="K181" t="str">
            <v>Development track</v>
          </cell>
          <cell r="L181" t="str">
            <v>Nottinghamshire</v>
          </cell>
        </row>
        <row r="182">
          <cell r="A182">
            <v>12</v>
          </cell>
          <cell r="B182" t="str">
            <v>Midlands</v>
          </cell>
          <cell r="C182" t="str">
            <v>East Midlands</v>
          </cell>
          <cell r="D182" t="str">
            <v>Not stated</v>
          </cell>
          <cell r="E182" t="str">
            <v>Not stated</v>
          </cell>
          <cell r="F182" t="str">
            <v>04N</v>
          </cell>
          <cell r="G182" t="str">
            <v>NHS RUSHCLIFFE CCG</v>
          </cell>
          <cell r="H182" t="str">
            <v>CAMHS</v>
          </cell>
          <cell r="I182" t="str">
            <v>Northamptonshire Healthcare NHS Foundation Trust</v>
          </cell>
          <cell r="J182" t="str">
            <v>Northamptonshire Healthcare NHS Foundation Trust, Chesterfield Royal Hospital NHS FT, Derbyshire Healthcare NHS FT, Leicestershire Partnership NHS Trust, Lincolnshire Partnership NHS FT, Shoen Clinic UK, Nottinghamshire Healthcare NHS FT, Priory Healthcare Ltd Altrincham, Priory Healthcare, Cheadle Royal Hospital, St Andrew Healthcare</v>
          </cell>
          <cell r="K182" t="str">
            <v>Development track</v>
          </cell>
          <cell r="L182" t="str">
            <v>Nottinghamshire</v>
          </cell>
        </row>
        <row r="183">
          <cell r="A183">
            <v>12</v>
          </cell>
          <cell r="B183" t="str">
            <v>Midlands</v>
          </cell>
          <cell r="C183" t="str">
            <v>East Midlands</v>
          </cell>
          <cell r="D183" t="str">
            <v>Not stated</v>
          </cell>
          <cell r="E183" t="str">
            <v>Not stated</v>
          </cell>
          <cell r="F183" t="str">
            <v>99D</v>
          </cell>
          <cell r="G183" t="str">
            <v>NHS SOUTH LINCOLNSHIRE CCG</v>
          </cell>
          <cell r="H183" t="str">
            <v>CAMHS</v>
          </cell>
          <cell r="I183" t="str">
            <v>Northamptonshire Healthcare NHS Foundation Trust</v>
          </cell>
          <cell r="J183" t="str">
            <v>Northamptonshire Healthcare NHS Foundation Trust, Chesterfield Royal Hospital NHS FT, Derbyshire Healthcare NHS FT, Leicestershire Partnership NHS Trust, Lincolnshire Partnership NHS FT, Shoen Clinic UK, Nottinghamshire Healthcare NHS FT, Priory Healthcare Ltd Altrincham, Priory Healthcare, Cheadle Royal Hospital, St Andrew Healthcare</v>
          </cell>
          <cell r="K183" t="str">
            <v>Development track</v>
          </cell>
          <cell r="L183" t="str">
            <v>Lincolnshire</v>
          </cell>
        </row>
        <row r="184">
          <cell r="A184">
            <v>12</v>
          </cell>
          <cell r="B184" t="str">
            <v>Midlands</v>
          </cell>
          <cell r="C184" t="str">
            <v>East Midlands</v>
          </cell>
          <cell r="D184" t="str">
            <v>Not stated</v>
          </cell>
          <cell r="E184" t="str">
            <v>Not stated</v>
          </cell>
          <cell r="F184" t="str">
            <v>04Q</v>
          </cell>
          <cell r="G184" t="str">
            <v xml:space="preserve">NHS SOUTH WEST LINCOLNSHIRE CCG </v>
          </cell>
          <cell r="H184" t="str">
            <v>CAMHS</v>
          </cell>
          <cell r="I184" t="str">
            <v>Northamptonshire Healthcare NHS Foundation Trust</v>
          </cell>
          <cell r="J184" t="str">
            <v>Northamptonshire Healthcare NHS Foundation Trust, Chesterfield Royal Hospital NHS FT, Derbyshire Healthcare NHS FT, Leicestershire Partnership NHS Trust, Lincolnshire Partnership NHS FT, Shoen Clinic UK, Nottinghamshire Healthcare NHS FT, Priory Healthcare Ltd Altrincham, Priory Healthcare, Cheadle Royal Hospital, St Andrew Healthcare</v>
          </cell>
          <cell r="K184" t="str">
            <v>Development track</v>
          </cell>
          <cell r="L184" t="str">
            <v>Lincolnshire</v>
          </cell>
        </row>
        <row r="185">
          <cell r="A185">
            <v>12</v>
          </cell>
          <cell r="B185" t="str">
            <v>Midlands</v>
          </cell>
          <cell r="C185" t="str">
            <v>East Midlands</v>
          </cell>
          <cell r="D185" t="str">
            <v>Not stated</v>
          </cell>
          <cell r="E185" t="str">
            <v>Not stated</v>
          </cell>
          <cell r="F185" t="str">
            <v>03T</v>
          </cell>
          <cell r="G185" t="str">
            <v>NHS LINCOLNSHIRE EAST CCG</v>
          </cell>
          <cell r="H185" t="str">
            <v>CAMHS</v>
          </cell>
          <cell r="I185" t="str">
            <v>Northamptonshire Healthcare NHS Foundation Trust</v>
          </cell>
          <cell r="J185" t="str">
            <v>Northamptonshire Healthcare NHS Foundation Trust, Chesterfield Royal Hospital NHS FT, Derbyshire Healthcare NHS FT, Leicestershire Partnership NHS Trust, Lincolnshire Partnership NHS FT, Shoen Clinic UK, Nottinghamshire Healthcare NHS FT, Priory Healthcare Ltd Altrincham, Priory Healthcare, Cheadle Royal Hospital, St Andrew Healthcare</v>
          </cell>
          <cell r="K185" t="str">
            <v>Development track</v>
          </cell>
          <cell r="L185" t="str">
            <v>Lincolnshire</v>
          </cell>
        </row>
        <row r="186">
          <cell r="A186">
            <v>12</v>
          </cell>
          <cell r="B186" t="str">
            <v>Midlands</v>
          </cell>
          <cell r="C186" t="str">
            <v>East Midlands</v>
          </cell>
          <cell r="D186" t="str">
            <v>Not stated</v>
          </cell>
          <cell r="E186" t="str">
            <v>Not stated</v>
          </cell>
          <cell r="F186" t="str">
            <v>04D</v>
          </cell>
          <cell r="G186" t="str">
            <v>NHS LINCOLNSHIRE WEST CCG</v>
          </cell>
          <cell r="H186" t="str">
            <v>CAMHS</v>
          </cell>
          <cell r="I186" t="str">
            <v>Northamptonshire Healthcare NHS Foundation Trust</v>
          </cell>
          <cell r="J186" t="str">
            <v>Northamptonshire Healthcare NHS Foundation Trust, Chesterfield Royal Hospital NHS FT, Derbyshire Healthcare NHS FT, Leicestershire Partnership NHS Trust, Lincolnshire Partnership NHS FT, Shoen Clinic UK, Nottinghamshire Healthcare NHS FT, Priory Healthcare Ltd Altrincham, Priory Healthcare, Cheadle Royal Hospital, St Andrew Healthcare</v>
          </cell>
          <cell r="K186" t="str">
            <v>Development track</v>
          </cell>
          <cell r="L186" t="str">
            <v>Lincolnshire</v>
          </cell>
        </row>
        <row r="187">
          <cell r="A187">
            <v>12</v>
          </cell>
          <cell r="B187" t="str">
            <v>Midlands</v>
          </cell>
          <cell r="C187" t="str">
            <v>East Midlands</v>
          </cell>
          <cell r="D187" t="str">
            <v>Not stated</v>
          </cell>
          <cell r="E187" t="str">
            <v>Not stated</v>
          </cell>
          <cell r="F187" t="str">
            <v>04G</v>
          </cell>
          <cell r="G187" t="str">
            <v>NHS NENE CCG</v>
          </cell>
          <cell r="H187" t="str">
            <v>CAMHS</v>
          </cell>
          <cell r="I187" t="str">
            <v>Northamptonshire Healthcare NHS Foundation Trust</v>
          </cell>
          <cell r="J187" t="str">
            <v>Northamptonshire Healthcare NHS Foundation Trust, Chesterfield Royal Hospital NHS FT, Derbyshire Healthcare NHS FT, Leicestershire Partnership NHS Trust, Lincolnshire Partnership NHS FT, Shoen Clinic UK, Nottinghamshire Healthcare NHS FT, Priory Healthcare Ltd Altrincham, Priory Healthcare, Cheadle Royal Hospital, St Andrew Healthcare</v>
          </cell>
          <cell r="K187" t="str">
            <v>Development track</v>
          </cell>
          <cell r="L187" t="str">
            <v>Northamptonshire</v>
          </cell>
        </row>
        <row r="188">
          <cell r="A188">
            <v>12</v>
          </cell>
          <cell r="B188" t="str">
            <v>Midlands</v>
          </cell>
          <cell r="C188" t="str">
            <v>East Midlands</v>
          </cell>
          <cell r="D188" t="str">
            <v>Not stated</v>
          </cell>
          <cell r="E188" t="str">
            <v>Not stated</v>
          </cell>
          <cell r="F188" t="str">
            <v>03V</v>
          </cell>
          <cell r="G188" t="str">
            <v>NHS CORBY CCG</v>
          </cell>
          <cell r="H188" t="str">
            <v>CAMHS</v>
          </cell>
          <cell r="I188" t="str">
            <v>Northamptonshire Healthcare NHS Foundation Trust</v>
          </cell>
          <cell r="J188" t="str">
            <v>Northamptonshire Healthcare NHS Foundation Trust, Chesterfield Royal Hospital NHS FT, Derbyshire Healthcare NHS FT, Leicestershire Partnership NHS Trust, Lincolnshire Partnership NHS FT, Shoen Clinic UK, Nottinghamshire Healthcare NHS FT, Priory Healthcare Ltd Altrincham, Priory Healthcare, Cheadle Royal Hospital, St Andrew Healthcare</v>
          </cell>
          <cell r="K188" t="str">
            <v>Development track</v>
          </cell>
          <cell r="L188" t="str">
            <v>Northamptonshire</v>
          </cell>
        </row>
        <row r="189">
          <cell r="A189">
            <v>12</v>
          </cell>
          <cell r="B189" t="str">
            <v>Midlands</v>
          </cell>
          <cell r="C189" t="str">
            <v>East Midlands</v>
          </cell>
          <cell r="F189" t="str">
            <v>04E</v>
          </cell>
          <cell r="G189" t="str">
            <v>NHS MANSFIELD &amp; ASHFIELD CCG</v>
          </cell>
          <cell r="H189" t="str">
            <v>CAMHS</v>
          </cell>
          <cell r="I189" t="str">
            <v>Northamptonshire Healthcare NHS Foundation Trust</v>
          </cell>
          <cell r="J189" t="str">
            <v>Northamptonshire Healthcare NHS Foundation Trust, Chesterfield Royal Hospital NHS FT, Derbyshire Healthcare NHS FT, Leicestershire Partnership NHS Trust, Lincolnshire Partnership NHS FT, Shoen Clinic UK, Nottinghamshire Healthcare NHS FT, Priory Healthcare Ltd Altrincham, Priory Healthcare, Cheadle Royal Hospital, St Andrew Healthcare</v>
          </cell>
          <cell r="K189" t="str">
            <v>Development track</v>
          </cell>
          <cell r="L189" t="str">
            <v>Nottinghamshire</v>
          </cell>
        </row>
        <row r="190">
          <cell r="A190">
            <v>12</v>
          </cell>
          <cell r="B190" t="str">
            <v>Midlands</v>
          </cell>
          <cell r="C190" t="str">
            <v>East Midlands</v>
          </cell>
          <cell r="F190" t="str">
            <v>04H</v>
          </cell>
          <cell r="G190" t="str">
            <v>NHS NEWARK &amp; SHERWOOD CCG</v>
          </cell>
          <cell r="H190" t="str">
            <v>CAMHS</v>
          </cell>
          <cell r="I190" t="str">
            <v>Northamptonshire Healthcare NHS Foundation Trust</v>
          </cell>
          <cell r="J190" t="str">
            <v>Northamptonshire Healthcare NHS Foundation Trust, Chesterfield Royal Hospital NHS FT, Derbyshire Healthcare NHS FT, Leicestershire Partnership NHS Trust, Lincolnshire Partnership NHS FT, Shoen Clinic UK, Nottinghamshire Healthcare NHS FT, Priory Healthcare Ltd Altrincham, Priory Healthcare, Cheadle Royal Hospital, St Andrew Healthcare</v>
          </cell>
          <cell r="K190" t="str">
            <v>Development track</v>
          </cell>
          <cell r="L190" t="str">
            <v>Nottinghamshire</v>
          </cell>
        </row>
        <row r="191">
          <cell r="A191">
            <v>13</v>
          </cell>
          <cell r="B191" t="str">
            <v>Midlands</v>
          </cell>
          <cell r="C191" t="str">
            <v>East Midlands</v>
          </cell>
          <cell r="D191" t="str">
            <v>Not stated</v>
          </cell>
          <cell r="E191" t="str">
            <v>Not stated</v>
          </cell>
          <cell r="F191" t="str">
            <v>03W</v>
          </cell>
          <cell r="G191" t="str">
            <v>NHS EAST LEICESTERSHIRE &amp; RUTLAND CCG</v>
          </cell>
          <cell r="H191" t="str">
            <v>Adult eating disorders</v>
          </cell>
          <cell r="I191" t="str">
            <v xml:space="preserve">Leicestershire Partnership NHS Trust </v>
          </cell>
          <cell r="J191" t="str">
            <v>Leicestershire Partnership NHS Trust, Derbyshire Healthcare NHS FT, Lincolnshire Partnership NHS FT, Northamptonshire Healthcare NHS FT, Nottinghamshire Healthcare NHS FT</v>
          </cell>
          <cell r="K191" t="str">
            <v>Development track</v>
          </cell>
          <cell r="L191" t="str">
            <v>Leicestershire</v>
          </cell>
        </row>
        <row r="192">
          <cell r="A192">
            <v>13</v>
          </cell>
          <cell r="B192" t="str">
            <v>Midlands</v>
          </cell>
          <cell r="C192" t="str">
            <v>East Midlands</v>
          </cell>
          <cell r="D192" t="str">
            <v>Not stated</v>
          </cell>
          <cell r="E192" t="str">
            <v>Not stated</v>
          </cell>
          <cell r="F192" t="str">
            <v>04C</v>
          </cell>
          <cell r="G192" t="str">
            <v>NHS LEICESTER CITY CCG</v>
          </cell>
          <cell r="H192" t="str">
            <v>Adult eating disorders</v>
          </cell>
          <cell r="I192" t="str">
            <v xml:space="preserve">Leicestershire Partnership NHS Trust </v>
          </cell>
          <cell r="J192" t="str">
            <v>Leicestershire Partnership NHS Trust, Derbyshire Healthcare NHS FT, Lincolnshire Partnership NHS FT, Northamptonshire Healthcare NHS FT, Nottinghamshire Healthcare NHS FT</v>
          </cell>
          <cell r="K192" t="str">
            <v>Development track</v>
          </cell>
          <cell r="L192" t="str">
            <v>Leicestershire</v>
          </cell>
        </row>
        <row r="193">
          <cell r="A193">
            <v>13</v>
          </cell>
          <cell r="B193" t="str">
            <v>Midlands</v>
          </cell>
          <cell r="C193" t="str">
            <v>East Midlands</v>
          </cell>
          <cell r="D193" t="str">
            <v>Not stated</v>
          </cell>
          <cell r="E193" t="str">
            <v>Not stated</v>
          </cell>
          <cell r="F193" t="str">
            <v>04V</v>
          </cell>
          <cell r="G193" t="str">
            <v>NHS WEST LEICESTERSHIRE CCG</v>
          </cell>
          <cell r="H193" t="str">
            <v>Adult eating disorders</v>
          </cell>
          <cell r="I193" t="str">
            <v xml:space="preserve">Leicestershire Partnership NHS Trust </v>
          </cell>
          <cell r="J193" t="str">
            <v>Leicestershire Partnership NHS Trust, Derbyshire Healthcare NHS FT, Lincolnshire Partnership NHS FT, Northamptonshire Healthcare NHS FT, Nottinghamshire Healthcare NHS FT</v>
          </cell>
          <cell r="K193" t="str">
            <v>Development track</v>
          </cell>
          <cell r="L193" t="str">
            <v>Leicestershire</v>
          </cell>
        </row>
        <row r="194">
          <cell r="A194">
            <v>13</v>
          </cell>
          <cell r="B194" t="str">
            <v>Midlands</v>
          </cell>
          <cell r="C194" t="str">
            <v>East Midlands</v>
          </cell>
          <cell r="D194" t="str">
            <v>Not stated</v>
          </cell>
          <cell r="E194" t="str">
            <v>Not stated</v>
          </cell>
          <cell r="F194" t="str">
            <v>15M</v>
          </cell>
          <cell r="G194" t="str">
            <v>NHS DERBY &amp; DERBYSHIRE CCG</v>
          </cell>
          <cell r="H194" t="str">
            <v>Adult eating disorders</v>
          </cell>
          <cell r="I194" t="str">
            <v xml:space="preserve">Leicestershire Partnership NHS Trust </v>
          </cell>
          <cell r="J194" t="str">
            <v>Leicestershire Partnership NHS Trust, Derbyshire Healthcare NHS FT, Lincolnshire Partnership NHS FT, Northamptonshire Healthcare NHS FT, Nottinghamshire Healthcare NHS FT</v>
          </cell>
          <cell r="K194" t="str">
            <v>Development track</v>
          </cell>
          <cell r="L194" t="str">
            <v>Derbyshire</v>
          </cell>
        </row>
        <row r="195">
          <cell r="A195">
            <v>13</v>
          </cell>
          <cell r="B195" t="str">
            <v>Midlands</v>
          </cell>
          <cell r="C195" t="str">
            <v>East Midlands</v>
          </cell>
          <cell r="D195" t="str">
            <v>Not stated</v>
          </cell>
          <cell r="E195" t="str">
            <v>Not stated</v>
          </cell>
          <cell r="F195" t="str">
            <v>04M</v>
          </cell>
          <cell r="G195" t="str">
            <v>NHS NOTTINGHAM WEST CCG</v>
          </cell>
          <cell r="H195" t="str">
            <v>Adult eating disorders</v>
          </cell>
          <cell r="I195" t="str">
            <v xml:space="preserve">Leicestershire Partnership NHS Trust </v>
          </cell>
          <cell r="J195" t="str">
            <v>Leicestershire Partnership NHS Trust, Derbyshire Healthcare NHS FT, Lincolnshire Partnership NHS FT, Northamptonshire Healthcare NHS FT, Nottinghamshire Healthcare NHS FT</v>
          </cell>
          <cell r="K195" t="str">
            <v>Development track</v>
          </cell>
          <cell r="L195" t="str">
            <v>Nottinghamshire</v>
          </cell>
        </row>
        <row r="196">
          <cell r="A196">
            <v>13</v>
          </cell>
          <cell r="B196" t="str">
            <v>Midlands</v>
          </cell>
          <cell r="C196" t="str">
            <v>East Midlands</v>
          </cell>
          <cell r="D196" t="str">
            <v>Not stated</v>
          </cell>
          <cell r="E196" t="str">
            <v>Not stated</v>
          </cell>
          <cell r="F196" t="str">
            <v>04L</v>
          </cell>
          <cell r="G196" t="str">
            <v>NHS NOTTINGHAM NORTH &amp; EAST CCG</v>
          </cell>
          <cell r="H196" t="str">
            <v>Adult eating disorders</v>
          </cell>
          <cell r="I196" t="str">
            <v xml:space="preserve">Leicestershire Partnership NHS Trust </v>
          </cell>
          <cell r="J196" t="str">
            <v>Leicestershire Partnership NHS Trust, Derbyshire Healthcare NHS FT, Lincolnshire Partnership NHS FT, Northamptonshire Healthcare NHS FT, Nottinghamshire Healthcare NHS FT</v>
          </cell>
          <cell r="K196" t="str">
            <v>Development track</v>
          </cell>
          <cell r="L196" t="str">
            <v>Nottinghamshire</v>
          </cell>
        </row>
        <row r="197">
          <cell r="A197">
            <v>13</v>
          </cell>
          <cell r="B197" t="str">
            <v>Midlands</v>
          </cell>
          <cell r="C197" t="str">
            <v>East Midlands</v>
          </cell>
          <cell r="D197" t="str">
            <v>Not stated</v>
          </cell>
          <cell r="E197" t="str">
            <v>Not stated</v>
          </cell>
          <cell r="F197" t="str">
            <v>04K</v>
          </cell>
          <cell r="G197" t="str">
            <v>NHS NOTTINGHAM CITY CCG</v>
          </cell>
          <cell r="H197" t="str">
            <v>Adult eating disorders</v>
          </cell>
          <cell r="I197" t="str">
            <v xml:space="preserve">Leicestershire Partnership NHS Trust </v>
          </cell>
          <cell r="J197" t="str">
            <v>Leicestershire Partnership NHS Trust, Derbyshire Healthcare NHS FT, Lincolnshire Partnership NHS FT, Northamptonshire Healthcare NHS FT, Nottinghamshire Healthcare NHS FT</v>
          </cell>
          <cell r="K197" t="str">
            <v>Development track</v>
          </cell>
          <cell r="L197" t="str">
            <v>Nottinghamshire</v>
          </cell>
        </row>
        <row r="198">
          <cell r="A198">
            <v>13</v>
          </cell>
          <cell r="B198" t="str">
            <v>Midlands</v>
          </cell>
          <cell r="C198" t="str">
            <v>East Midlands</v>
          </cell>
          <cell r="D198" t="str">
            <v>Not stated</v>
          </cell>
          <cell r="E198" t="str">
            <v>Not stated</v>
          </cell>
          <cell r="F198" t="str">
            <v>04N</v>
          </cell>
          <cell r="G198" t="str">
            <v>NHS RUSHCLIFFE CCG</v>
          </cell>
          <cell r="H198" t="str">
            <v>Adult eating disorders</v>
          </cell>
          <cell r="I198" t="str">
            <v xml:space="preserve">Leicestershire Partnership NHS Trust </v>
          </cell>
          <cell r="J198" t="str">
            <v>Leicestershire Partnership NHS Trust, Derbyshire Healthcare NHS FT, Lincolnshire Partnership NHS FT, Northamptonshire Healthcare NHS FT, Nottinghamshire Healthcare NHS FT</v>
          </cell>
          <cell r="K198" t="str">
            <v>Development track</v>
          </cell>
          <cell r="L198" t="str">
            <v>Nottinghamshire</v>
          </cell>
        </row>
        <row r="199">
          <cell r="A199">
            <v>13</v>
          </cell>
          <cell r="B199" t="str">
            <v>Midlands</v>
          </cell>
          <cell r="C199" t="str">
            <v>East Midlands</v>
          </cell>
          <cell r="D199" t="str">
            <v>Not stated</v>
          </cell>
          <cell r="E199" t="str">
            <v>Not stated</v>
          </cell>
          <cell r="F199" t="str">
            <v>99D</v>
          </cell>
          <cell r="G199" t="str">
            <v>NHS SOUTH LINCOLNSHIRE CCG</v>
          </cell>
          <cell r="H199" t="str">
            <v>Adult eating disorders</v>
          </cell>
          <cell r="I199" t="str">
            <v xml:space="preserve">Leicestershire Partnership NHS Trust </v>
          </cell>
          <cell r="J199" t="str">
            <v>Leicestershire Partnership NHS Trust, Derbyshire Healthcare NHS FT, Lincolnshire Partnership NHS FT, Northamptonshire Healthcare NHS FT, Nottinghamshire Healthcare NHS FT</v>
          </cell>
          <cell r="K199" t="str">
            <v>Development track</v>
          </cell>
          <cell r="L199" t="str">
            <v>Lincolnshire</v>
          </cell>
        </row>
        <row r="200">
          <cell r="A200">
            <v>13</v>
          </cell>
          <cell r="B200" t="str">
            <v>Midlands</v>
          </cell>
          <cell r="C200" t="str">
            <v>East Midlands</v>
          </cell>
          <cell r="D200" t="str">
            <v>Not stated</v>
          </cell>
          <cell r="E200" t="str">
            <v>Not stated</v>
          </cell>
          <cell r="F200" t="str">
            <v>04Q</v>
          </cell>
          <cell r="G200" t="str">
            <v xml:space="preserve">NHS SOUTH WEST LINCOLNSHIRE CCG </v>
          </cell>
          <cell r="H200" t="str">
            <v>Adult eating disorders</v>
          </cell>
          <cell r="I200" t="str">
            <v xml:space="preserve">Leicestershire Partnership NHS Trust </v>
          </cell>
          <cell r="J200" t="str">
            <v>Leicestershire Partnership NHS Trust, Derbyshire Healthcare NHS FT, Lincolnshire Partnership NHS FT, Northamptonshire Healthcare NHS FT, Nottinghamshire Healthcare NHS FT</v>
          </cell>
          <cell r="K200" t="str">
            <v>Development track</v>
          </cell>
          <cell r="L200" t="str">
            <v>Lincolnshire</v>
          </cell>
        </row>
        <row r="201">
          <cell r="A201">
            <v>13</v>
          </cell>
          <cell r="B201" t="str">
            <v>Midlands</v>
          </cell>
          <cell r="C201" t="str">
            <v>East Midlands</v>
          </cell>
          <cell r="D201" t="str">
            <v>Not stated</v>
          </cell>
          <cell r="E201" t="str">
            <v>Not stated</v>
          </cell>
          <cell r="F201" t="str">
            <v>03T</v>
          </cell>
          <cell r="G201" t="str">
            <v>NHS LINCOLNSHIRE EAST CCG</v>
          </cell>
          <cell r="H201" t="str">
            <v>Adult eating disorders</v>
          </cell>
          <cell r="I201" t="str">
            <v xml:space="preserve">Leicestershire Partnership NHS Trust </v>
          </cell>
          <cell r="J201" t="str">
            <v>Leicestershire Partnership NHS Trust, Derbyshire Healthcare NHS FT, Lincolnshire Partnership NHS FT, Northamptonshire Healthcare NHS FT, Nottinghamshire Healthcare NHS FT</v>
          </cell>
          <cell r="K201" t="str">
            <v>Development track</v>
          </cell>
          <cell r="L201" t="str">
            <v>Lincolnshire</v>
          </cell>
        </row>
        <row r="202">
          <cell r="A202">
            <v>13</v>
          </cell>
          <cell r="B202" t="str">
            <v>Midlands</v>
          </cell>
          <cell r="C202" t="str">
            <v>East Midlands</v>
          </cell>
          <cell r="D202" t="str">
            <v>Not stated</v>
          </cell>
          <cell r="E202" t="str">
            <v>Not stated</v>
          </cell>
          <cell r="F202" t="str">
            <v>04D</v>
          </cell>
          <cell r="G202" t="str">
            <v>NHS LINCOLNSHIRE WEST CCG</v>
          </cell>
          <cell r="H202" t="str">
            <v>Adult eating disorders</v>
          </cell>
          <cell r="I202" t="str">
            <v xml:space="preserve">Leicestershire Partnership NHS Trust </v>
          </cell>
          <cell r="J202" t="str">
            <v>Leicestershire Partnership NHS Trust, Derbyshire Healthcare NHS FT, Lincolnshire Partnership NHS FT, Northamptonshire Healthcare NHS FT, Nottinghamshire Healthcare NHS FT</v>
          </cell>
          <cell r="K202" t="str">
            <v>Development track</v>
          </cell>
          <cell r="L202" t="str">
            <v>Lincolnshire</v>
          </cell>
        </row>
        <row r="203">
          <cell r="A203">
            <v>13</v>
          </cell>
          <cell r="B203" t="str">
            <v>Midlands</v>
          </cell>
          <cell r="C203" t="str">
            <v>East Midlands</v>
          </cell>
          <cell r="D203" t="str">
            <v>Not stated</v>
          </cell>
          <cell r="E203" t="str">
            <v>Not stated</v>
          </cell>
          <cell r="F203" t="str">
            <v>04G</v>
          </cell>
          <cell r="G203" t="str">
            <v>NHS NENE CCG</v>
          </cell>
          <cell r="H203" t="str">
            <v>Adult eating disorders</v>
          </cell>
          <cell r="I203" t="str">
            <v xml:space="preserve">Leicestershire Partnership NHS Trust </v>
          </cell>
          <cell r="J203" t="str">
            <v>Leicestershire Partnership NHS Trust, Derbyshire Healthcare NHS FT, Lincolnshire Partnership NHS FT, Northamptonshire Healthcare NHS FT, Nottinghamshire Healthcare NHS FT</v>
          </cell>
          <cell r="K203" t="str">
            <v>Development track</v>
          </cell>
          <cell r="L203" t="str">
            <v>Northamptonshire</v>
          </cell>
        </row>
        <row r="204">
          <cell r="A204">
            <v>13</v>
          </cell>
          <cell r="B204" t="str">
            <v>Midlands</v>
          </cell>
          <cell r="C204" t="str">
            <v>East Midlands</v>
          </cell>
          <cell r="D204" t="str">
            <v>Not stated</v>
          </cell>
          <cell r="E204" t="str">
            <v>Not stated</v>
          </cell>
          <cell r="F204" t="str">
            <v>03V</v>
          </cell>
          <cell r="G204" t="str">
            <v>NHS CORBY CCG</v>
          </cell>
          <cell r="H204" t="str">
            <v>Adult eating disorders</v>
          </cell>
          <cell r="I204" t="str">
            <v xml:space="preserve">Leicestershire Partnership NHS Trust </v>
          </cell>
          <cell r="J204" t="str">
            <v>Leicestershire Partnership NHS Trust, Derbyshire Healthcare NHS FT, Lincolnshire Partnership NHS FT, Northamptonshire Healthcare NHS FT, Nottinghamshire Healthcare NHS FT</v>
          </cell>
          <cell r="K204" t="str">
            <v>Development track</v>
          </cell>
          <cell r="L204" t="str">
            <v>Northamptonshire</v>
          </cell>
        </row>
        <row r="205">
          <cell r="A205">
            <v>13</v>
          </cell>
          <cell r="B205" t="str">
            <v>Midlands</v>
          </cell>
          <cell r="C205" t="str">
            <v>East Midlands</v>
          </cell>
          <cell r="F205" t="str">
            <v>04E</v>
          </cell>
          <cell r="G205" t="str">
            <v>NHS MANSFIELD &amp; ASHFIELD CCG</v>
          </cell>
          <cell r="H205" t="str">
            <v>Adult eating disorders</v>
          </cell>
          <cell r="I205" t="str">
            <v xml:space="preserve">Leicestershire Partnership NHS Trust </v>
          </cell>
          <cell r="J205" t="str">
            <v>Leicestershire Partnership NHS Trust, Derbyshire Healthcare NHS FT, Lincolnshire Partnership NHS FT, Northamptonshire Healthcare NHS FT, Nottinghamshire Healthcare NHS FT</v>
          </cell>
          <cell r="K205" t="str">
            <v>Development track</v>
          </cell>
          <cell r="L205" t="str">
            <v>Nottinghamshire</v>
          </cell>
        </row>
        <row r="206">
          <cell r="A206">
            <v>13</v>
          </cell>
          <cell r="B206" t="str">
            <v>Midlands</v>
          </cell>
          <cell r="C206" t="str">
            <v>East Midlands</v>
          </cell>
          <cell r="F206" t="str">
            <v>04H</v>
          </cell>
          <cell r="G206" t="str">
            <v>NHS NEWARK &amp; SHERWOOD CCG</v>
          </cell>
          <cell r="H206" t="str">
            <v>Adult eating disorders</v>
          </cell>
          <cell r="I206" t="str">
            <v xml:space="preserve">Leicestershire Partnership NHS Trust </v>
          </cell>
          <cell r="J206" t="str">
            <v>Leicestershire Partnership NHS Trust, Derbyshire Healthcare NHS FT, Lincolnshire Partnership NHS FT, Northamptonshire Healthcare NHS FT, Nottinghamshire Healthcare NHS FT</v>
          </cell>
          <cell r="K206" t="str">
            <v>Development track</v>
          </cell>
          <cell r="L206" t="str">
            <v>Nottinghamshire</v>
          </cell>
        </row>
        <row r="207">
          <cell r="A207">
            <v>14</v>
          </cell>
          <cell r="B207" t="str">
            <v>East of England</v>
          </cell>
          <cell r="C207" t="str">
            <v>East of England</v>
          </cell>
          <cell r="D207" t="str">
            <v>Not stated</v>
          </cell>
          <cell r="E207" t="str">
            <v>Not stated</v>
          </cell>
          <cell r="F207" t="str">
            <v>06F</v>
          </cell>
          <cell r="G207" t="str">
            <v>NHS BEDFORDSHIRE CCG</v>
          </cell>
          <cell r="H207" t="str">
            <v>Adult secure</v>
          </cell>
          <cell r="I207" t="str">
            <v>Essex Partnership University NHS Foundation Trust</v>
          </cell>
          <cell r="J207"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07" t="str">
            <v xml:space="preserve">Development Track </v>
          </cell>
          <cell r="L207" t="str">
            <v>Bedford, Luton and Milton Keynes</v>
          </cell>
        </row>
        <row r="208">
          <cell r="A208">
            <v>14</v>
          </cell>
          <cell r="B208" t="str">
            <v>East of England</v>
          </cell>
          <cell r="C208" t="str">
            <v>East of England</v>
          </cell>
          <cell r="D208" t="str">
            <v>Not stated</v>
          </cell>
          <cell r="E208" t="str">
            <v>Not stated</v>
          </cell>
          <cell r="F208" t="str">
            <v>06H</v>
          </cell>
          <cell r="G208" t="str">
            <v>NHS CAMBRIDGESHIRE &amp; PETERBOROUGH CCG</v>
          </cell>
          <cell r="H208" t="str">
            <v>Adult secure</v>
          </cell>
          <cell r="I208" t="str">
            <v>Essex Partnership University NHS Foundation Trust</v>
          </cell>
          <cell r="J208"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08" t="str">
            <v xml:space="preserve">Development Track </v>
          </cell>
          <cell r="L208" t="str">
            <v>Cambridge and Peterborough</v>
          </cell>
        </row>
        <row r="209">
          <cell r="A209">
            <v>14</v>
          </cell>
          <cell r="B209" t="str">
            <v>East of England</v>
          </cell>
          <cell r="C209" t="str">
            <v>East of England</v>
          </cell>
          <cell r="D209" t="str">
            <v>Not stated</v>
          </cell>
          <cell r="E209" t="str">
            <v>Not stated</v>
          </cell>
          <cell r="F209" t="str">
            <v>06K</v>
          </cell>
          <cell r="G209" t="str">
            <v>NHS EAST &amp; NORTH HERTFORDSHIRE CCG</v>
          </cell>
          <cell r="H209" t="str">
            <v>Adult secure</v>
          </cell>
          <cell r="I209" t="str">
            <v>Essex Partnership University NHS Foundation Trust</v>
          </cell>
          <cell r="J209"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09" t="str">
            <v xml:space="preserve">Development Track </v>
          </cell>
          <cell r="L209" t="str">
            <v>Hertfordshire</v>
          </cell>
        </row>
        <row r="210">
          <cell r="A210">
            <v>14</v>
          </cell>
          <cell r="B210" t="str">
            <v>East of England</v>
          </cell>
          <cell r="C210" t="str">
            <v>East of England</v>
          </cell>
          <cell r="D210" t="str">
            <v>Not stated</v>
          </cell>
          <cell r="E210" t="str">
            <v>Not stated</v>
          </cell>
          <cell r="F210" t="str">
            <v>06L</v>
          </cell>
          <cell r="G210" t="str">
            <v>NHS IPSWICH &amp; EAST SUFFOLK CCG</v>
          </cell>
          <cell r="H210" t="str">
            <v>Adult secure</v>
          </cell>
          <cell r="I210" t="str">
            <v>Essex Partnership University NHS Foundation Trust</v>
          </cell>
          <cell r="J210"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10" t="str">
            <v xml:space="preserve">Development Track </v>
          </cell>
          <cell r="L210" t="str">
            <v>Suffolk</v>
          </cell>
        </row>
        <row r="211">
          <cell r="A211">
            <v>14</v>
          </cell>
          <cell r="B211" t="str">
            <v>East of England</v>
          </cell>
          <cell r="C211" t="str">
            <v>East of England</v>
          </cell>
          <cell r="D211" t="str">
            <v>Not stated</v>
          </cell>
          <cell r="E211" t="str">
            <v>Not stated</v>
          </cell>
          <cell r="F211" t="str">
            <v>06M</v>
          </cell>
          <cell r="G211" t="str">
            <v>NHS GREAT YARMOUTH &amp; WAVENEY CCG</v>
          </cell>
          <cell r="H211" t="str">
            <v>Adult secure</v>
          </cell>
          <cell r="I211" t="str">
            <v>Essex Partnership University NHS Foundation Trust</v>
          </cell>
          <cell r="J211"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11" t="str">
            <v xml:space="preserve">Development Track </v>
          </cell>
          <cell r="L211" t="str">
            <v>Norfolk</v>
          </cell>
        </row>
        <row r="212">
          <cell r="A212">
            <v>14</v>
          </cell>
          <cell r="B212" t="str">
            <v>East of England</v>
          </cell>
          <cell r="C212" t="str">
            <v>East of England</v>
          </cell>
          <cell r="D212" t="str">
            <v>Not stated</v>
          </cell>
          <cell r="E212" t="str">
            <v>Not stated</v>
          </cell>
          <cell r="F212" t="str">
            <v>06N</v>
          </cell>
          <cell r="G212" t="str">
            <v>NHS HERTS VALLEYS CCG</v>
          </cell>
          <cell r="H212" t="str">
            <v>Adult secure</v>
          </cell>
          <cell r="I212" t="str">
            <v>Essex Partnership University NHS Foundation Trust</v>
          </cell>
          <cell r="J212"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12" t="str">
            <v xml:space="preserve">Development Track </v>
          </cell>
          <cell r="L212" t="str">
            <v>Hertfordshire</v>
          </cell>
        </row>
        <row r="213">
          <cell r="A213">
            <v>14</v>
          </cell>
          <cell r="B213" t="str">
            <v>East of England</v>
          </cell>
          <cell r="C213" t="str">
            <v>East of England</v>
          </cell>
          <cell r="D213" t="str">
            <v>Not stated</v>
          </cell>
          <cell r="E213" t="str">
            <v>Not stated</v>
          </cell>
          <cell r="F213" t="str">
            <v>06P</v>
          </cell>
          <cell r="G213" t="str">
            <v>NHS LUTON CCG</v>
          </cell>
          <cell r="H213" t="str">
            <v>Adult secure</v>
          </cell>
          <cell r="I213" t="str">
            <v>Essex Partnership University NHS Foundation Trust</v>
          </cell>
          <cell r="J213"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13" t="str">
            <v xml:space="preserve">Development Track </v>
          </cell>
          <cell r="L213" t="str">
            <v>Bedford, Luton and Milton Keynes</v>
          </cell>
        </row>
        <row r="214">
          <cell r="A214">
            <v>14</v>
          </cell>
          <cell r="B214" t="str">
            <v>East of England</v>
          </cell>
          <cell r="C214" t="str">
            <v>East of England</v>
          </cell>
          <cell r="D214" t="str">
            <v>Not stated</v>
          </cell>
          <cell r="E214" t="str">
            <v>Not stated</v>
          </cell>
          <cell r="F214" t="str">
            <v>06Q</v>
          </cell>
          <cell r="G214" t="str">
            <v>NHS MID ESSEX CCG</v>
          </cell>
          <cell r="H214" t="str">
            <v>Adult secure</v>
          </cell>
          <cell r="I214" t="str">
            <v>Essex Partnership University NHS Foundation Trust</v>
          </cell>
          <cell r="J214"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14" t="str">
            <v xml:space="preserve">Development Track </v>
          </cell>
          <cell r="L214" t="str">
            <v>Essex</v>
          </cell>
        </row>
        <row r="215">
          <cell r="A215">
            <v>14</v>
          </cell>
          <cell r="B215" t="str">
            <v>East of England</v>
          </cell>
          <cell r="C215" t="str">
            <v>East of England</v>
          </cell>
          <cell r="D215" t="str">
            <v>Not stated</v>
          </cell>
          <cell r="E215" t="str">
            <v>Not stated</v>
          </cell>
          <cell r="F215" t="str">
            <v>06T</v>
          </cell>
          <cell r="G215" t="str">
            <v>NHS NORTH EAST ESSEX CCG</v>
          </cell>
          <cell r="H215" t="str">
            <v>Adult secure</v>
          </cell>
          <cell r="I215" t="str">
            <v>Essex Partnership University NHS Foundation Trust</v>
          </cell>
          <cell r="J215"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15" t="str">
            <v xml:space="preserve">Development Track </v>
          </cell>
          <cell r="L215" t="str">
            <v>Essex</v>
          </cell>
        </row>
        <row r="216">
          <cell r="A216">
            <v>14</v>
          </cell>
          <cell r="B216" t="str">
            <v>East of England</v>
          </cell>
          <cell r="C216" t="str">
            <v>East of England</v>
          </cell>
          <cell r="D216" t="str">
            <v>Not stated</v>
          </cell>
          <cell r="E216" t="str">
            <v>Not stated</v>
          </cell>
          <cell r="F216" t="str">
            <v>06V</v>
          </cell>
          <cell r="G216" t="str">
            <v>NHS NORTH NORFOLK CCG</v>
          </cell>
          <cell r="H216" t="str">
            <v>Adult secure</v>
          </cell>
          <cell r="I216" t="str">
            <v>Essex Partnership University NHS Foundation Trust</v>
          </cell>
          <cell r="J216"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16" t="str">
            <v xml:space="preserve">Development Track </v>
          </cell>
          <cell r="L216" t="str">
            <v>Norfolk</v>
          </cell>
        </row>
        <row r="217">
          <cell r="A217">
            <v>14</v>
          </cell>
          <cell r="B217" t="str">
            <v>East of England</v>
          </cell>
          <cell r="C217" t="str">
            <v>East of England</v>
          </cell>
          <cell r="D217" t="str">
            <v>Not stated</v>
          </cell>
          <cell r="E217" t="str">
            <v>Not stated</v>
          </cell>
          <cell r="F217" t="str">
            <v>06W</v>
          </cell>
          <cell r="G217" t="str">
            <v>NHS NORWICH CCG</v>
          </cell>
          <cell r="H217" t="str">
            <v>Adult secure</v>
          </cell>
          <cell r="I217" t="str">
            <v>Essex Partnership University NHS Foundation Trust</v>
          </cell>
          <cell r="J217"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17" t="str">
            <v xml:space="preserve">Development Track </v>
          </cell>
          <cell r="L217" t="str">
            <v>Norfolk</v>
          </cell>
        </row>
        <row r="218">
          <cell r="A218">
            <v>14</v>
          </cell>
          <cell r="B218" t="str">
            <v>East of England</v>
          </cell>
          <cell r="C218" t="str">
            <v>East of England</v>
          </cell>
          <cell r="D218" t="str">
            <v>Not stated</v>
          </cell>
          <cell r="E218" t="str">
            <v>Not stated</v>
          </cell>
          <cell r="F218" t="str">
            <v>06Y</v>
          </cell>
          <cell r="G218" t="str">
            <v>NHS SOUTH NORFOLK CCG</v>
          </cell>
          <cell r="H218" t="str">
            <v>Adult secure</v>
          </cell>
          <cell r="I218" t="str">
            <v>Essex Partnership University NHS Foundation Trust</v>
          </cell>
          <cell r="J218"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18" t="str">
            <v xml:space="preserve">Development Track </v>
          </cell>
          <cell r="L218" t="str">
            <v>Norfolk</v>
          </cell>
        </row>
        <row r="219">
          <cell r="A219">
            <v>14</v>
          </cell>
          <cell r="B219" t="str">
            <v>East of England</v>
          </cell>
          <cell r="C219" t="str">
            <v>East of England</v>
          </cell>
          <cell r="D219" t="str">
            <v>Not stated</v>
          </cell>
          <cell r="E219" t="str">
            <v>Not stated</v>
          </cell>
          <cell r="F219" t="str">
            <v>07G</v>
          </cell>
          <cell r="G219" t="str">
            <v>NHS THURROCK CCG</v>
          </cell>
          <cell r="H219" t="str">
            <v>Adult secure</v>
          </cell>
          <cell r="I219" t="str">
            <v>Essex Partnership University NHS Foundation Trust</v>
          </cell>
          <cell r="J219"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19" t="str">
            <v xml:space="preserve">Development Track </v>
          </cell>
          <cell r="L219" t="str">
            <v>Essex</v>
          </cell>
        </row>
        <row r="220">
          <cell r="A220">
            <v>14</v>
          </cell>
          <cell r="B220" t="str">
            <v>East of England</v>
          </cell>
          <cell r="C220" t="str">
            <v>East of England</v>
          </cell>
          <cell r="D220" t="str">
            <v>Not stated</v>
          </cell>
          <cell r="E220" t="str">
            <v>Not stated</v>
          </cell>
          <cell r="F220" t="str">
            <v>07H</v>
          </cell>
          <cell r="G220" t="str">
            <v>NHS WEST ESSEX CCG</v>
          </cell>
          <cell r="H220" t="str">
            <v>Adult secure</v>
          </cell>
          <cell r="I220" t="str">
            <v>Essex Partnership University NHS Foundation Trust</v>
          </cell>
          <cell r="J220"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20" t="str">
            <v xml:space="preserve">Development Track </v>
          </cell>
          <cell r="L220" t="str">
            <v>Essex</v>
          </cell>
        </row>
        <row r="221">
          <cell r="A221">
            <v>14</v>
          </cell>
          <cell r="B221" t="str">
            <v>East of England</v>
          </cell>
          <cell r="C221" t="str">
            <v>East of England</v>
          </cell>
          <cell r="D221" t="str">
            <v>Not stated</v>
          </cell>
          <cell r="E221" t="str">
            <v>Not stated</v>
          </cell>
          <cell r="F221" t="str">
            <v>07J</v>
          </cell>
          <cell r="G221" t="str">
            <v>NHS WEST NORFOLK CCG</v>
          </cell>
          <cell r="H221" t="str">
            <v>Adult secure</v>
          </cell>
          <cell r="I221" t="str">
            <v>Essex Partnership University NHS Foundation Trust</v>
          </cell>
          <cell r="J221"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21" t="str">
            <v xml:space="preserve">Development Track </v>
          </cell>
          <cell r="L221" t="str">
            <v>Norfolk</v>
          </cell>
        </row>
        <row r="222">
          <cell r="A222">
            <v>14</v>
          </cell>
          <cell r="B222" t="str">
            <v>East of England</v>
          </cell>
          <cell r="C222" t="str">
            <v>East of England</v>
          </cell>
          <cell r="D222" t="str">
            <v>Not stated</v>
          </cell>
          <cell r="E222" t="str">
            <v>Not stated</v>
          </cell>
          <cell r="F222" t="str">
            <v>07K</v>
          </cell>
          <cell r="G222" t="str">
            <v>NHS WEST SUFFOLK CCG</v>
          </cell>
          <cell r="H222" t="str">
            <v>Adult secure</v>
          </cell>
          <cell r="I222" t="str">
            <v>Essex Partnership University NHS Foundation Trust</v>
          </cell>
          <cell r="J222"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22" t="str">
            <v xml:space="preserve">Development Track </v>
          </cell>
          <cell r="L222" t="str">
            <v>Suffolk</v>
          </cell>
        </row>
        <row r="223">
          <cell r="A223">
            <v>14</v>
          </cell>
          <cell r="B223" t="str">
            <v>East of England</v>
          </cell>
          <cell r="C223" t="str">
            <v>East of England</v>
          </cell>
          <cell r="D223" t="str">
            <v>Not stated</v>
          </cell>
          <cell r="E223" t="str">
            <v>Not stated</v>
          </cell>
          <cell r="F223" t="str">
            <v>99E</v>
          </cell>
          <cell r="G223" t="str">
            <v>NHS BASILDON &amp; BRENTWOOD CCG</v>
          </cell>
          <cell r="H223" t="str">
            <v>Adult secure</v>
          </cell>
          <cell r="I223" t="str">
            <v>Essex Partnership University NHS Foundation Trust</v>
          </cell>
          <cell r="J223"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23" t="str">
            <v xml:space="preserve">Development Track </v>
          </cell>
          <cell r="L223" t="str">
            <v>Essex</v>
          </cell>
        </row>
        <row r="224">
          <cell r="A224">
            <v>14</v>
          </cell>
          <cell r="B224" t="str">
            <v>East of England</v>
          </cell>
          <cell r="C224" t="str">
            <v>East of England</v>
          </cell>
          <cell r="D224" t="str">
            <v>Not stated</v>
          </cell>
          <cell r="E224" t="str">
            <v>Not stated</v>
          </cell>
          <cell r="F224" t="str">
            <v>99F</v>
          </cell>
          <cell r="G224" t="str">
            <v>NHS CASTLE POINT &amp; ROCHFORD CCG</v>
          </cell>
          <cell r="H224" t="str">
            <v>Adult secure</v>
          </cell>
          <cell r="I224" t="str">
            <v>Essex Partnership University NHS Foundation Trust</v>
          </cell>
          <cell r="J224"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24" t="str">
            <v xml:space="preserve">Development Track </v>
          </cell>
          <cell r="L224" t="str">
            <v>Essex</v>
          </cell>
        </row>
        <row r="225">
          <cell r="A225">
            <v>14</v>
          </cell>
          <cell r="B225" t="str">
            <v>East of England</v>
          </cell>
          <cell r="C225" t="str">
            <v>East of England</v>
          </cell>
          <cell r="D225" t="str">
            <v>Not stated</v>
          </cell>
          <cell r="E225" t="str">
            <v>Not stated</v>
          </cell>
          <cell r="F225" t="str">
            <v>99G</v>
          </cell>
          <cell r="G225" t="str">
            <v>NHS SOUTHEND CCG</v>
          </cell>
          <cell r="H225" t="str">
            <v>Adult secure</v>
          </cell>
          <cell r="I225" t="str">
            <v>Essex Partnership University NHS Foundation Trust</v>
          </cell>
          <cell r="J225"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25" t="str">
            <v xml:space="preserve">Development Track </v>
          </cell>
          <cell r="L225" t="str">
            <v>Essex</v>
          </cell>
        </row>
        <row r="226">
          <cell r="A226">
            <v>15</v>
          </cell>
          <cell r="B226" t="str">
            <v>East of England</v>
          </cell>
          <cell r="C226" t="str">
            <v>East of England</v>
          </cell>
          <cell r="F226" t="str">
            <v>04F</v>
          </cell>
          <cell r="G226" t="str">
            <v>NHS MILTON KEYNES CCG</v>
          </cell>
          <cell r="H226" t="str">
            <v>Adult eating disorders</v>
          </cell>
          <cell r="I226" t="str">
            <v>Cambridgeshire and Peterborough NHS Foundation Trust</v>
          </cell>
          <cell r="J226"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26" t="str">
            <v>Development track</v>
          </cell>
          <cell r="L226" t="str">
            <v>Bedford, Luton and Milton Keynes</v>
          </cell>
        </row>
        <row r="227">
          <cell r="A227">
            <v>15</v>
          </cell>
          <cell r="B227" t="str">
            <v>East of England</v>
          </cell>
          <cell r="C227" t="str">
            <v>East of England</v>
          </cell>
          <cell r="F227" t="str">
            <v>06F</v>
          </cell>
          <cell r="G227" t="str">
            <v>NHS BEDFORDSHIRE CCG</v>
          </cell>
          <cell r="H227" t="str">
            <v>Adult eating disorders</v>
          </cell>
          <cell r="I227" t="str">
            <v>Cambridgeshire and Peterborough NHS Foundation Trust</v>
          </cell>
          <cell r="J227"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27" t="str">
            <v>Development track</v>
          </cell>
          <cell r="L227" t="str">
            <v>Bedford, Luton and Milton Keynes</v>
          </cell>
        </row>
        <row r="228">
          <cell r="A228">
            <v>15</v>
          </cell>
          <cell r="B228" t="str">
            <v>East of England</v>
          </cell>
          <cell r="C228" t="str">
            <v>East of England</v>
          </cell>
          <cell r="F228" t="str">
            <v>06H</v>
          </cell>
          <cell r="G228" t="str">
            <v>NHS CAMBRIDGESHIRE &amp; PETERBOROUGH CCG</v>
          </cell>
          <cell r="H228" t="str">
            <v>Adult eating disorders</v>
          </cell>
          <cell r="I228" t="str">
            <v>Cambridgeshire and Peterborough NHS Foundation Trust</v>
          </cell>
          <cell r="J228"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28" t="str">
            <v>Development track</v>
          </cell>
          <cell r="L228" t="str">
            <v>Cambridge and Peterborough</v>
          </cell>
        </row>
        <row r="229">
          <cell r="A229">
            <v>15</v>
          </cell>
          <cell r="B229" t="str">
            <v>East of England</v>
          </cell>
          <cell r="C229" t="str">
            <v>East of England</v>
          </cell>
          <cell r="F229" t="str">
            <v>06K</v>
          </cell>
          <cell r="G229" t="str">
            <v>NHS EAST &amp; NORTH HERTFORDSHIRE CCG</v>
          </cell>
          <cell r="H229" t="str">
            <v>Adult eating disorders</v>
          </cell>
          <cell r="I229" t="str">
            <v>Cambridgeshire and Peterborough NHS Foundation Trust</v>
          </cell>
          <cell r="J229"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29" t="str">
            <v>Development track</v>
          </cell>
          <cell r="L229" t="str">
            <v>Hertfordshire</v>
          </cell>
        </row>
        <row r="230">
          <cell r="A230">
            <v>15</v>
          </cell>
          <cell r="B230" t="str">
            <v>East of England</v>
          </cell>
          <cell r="C230" t="str">
            <v>East of England</v>
          </cell>
          <cell r="F230" t="str">
            <v>06L</v>
          </cell>
          <cell r="G230" t="str">
            <v>NHS IPSWICH &amp; EAST SUFFOLK CCG</v>
          </cell>
          <cell r="H230" t="str">
            <v>Adult eating disorders</v>
          </cell>
          <cell r="I230" t="str">
            <v>Cambridgeshire and Peterborough NHS Foundation Trust</v>
          </cell>
          <cell r="J230"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30" t="str">
            <v>Development track</v>
          </cell>
          <cell r="L230" t="str">
            <v>Suffolk</v>
          </cell>
        </row>
        <row r="231">
          <cell r="A231">
            <v>15</v>
          </cell>
          <cell r="B231" t="str">
            <v>East of England</v>
          </cell>
          <cell r="C231" t="str">
            <v>East of England</v>
          </cell>
          <cell r="F231" t="str">
            <v>06M</v>
          </cell>
          <cell r="G231" t="str">
            <v>NHS GREAT YARMOUTH &amp; WAVENEY CCG</v>
          </cell>
          <cell r="H231" t="str">
            <v>Adult eating disorders</v>
          </cell>
          <cell r="I231" t="str">
            <v>Cambridgeshire and Peterborough NHS Foundation Trust</v>
          </cell>
          <cell r="J231"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31" t="str">
            <v>Development track</v>
          </cell>
          <cell r="L231" t="str">
            <v>Norfolk</v>
          </cell>
        </row>
        <row r="232">
          <cell r="A232">
            <v>15</v>
          </cell>
          <cell r="B232" t="str">
            <v>East of England</v>
          </cell>
          <cell r="C232" t="str">
            <v>East of England</v>
          </cell>
          <cell r="F232" t="str">
            <v>06N</v>
          </cell>
          <cell r="G232" t="str">
            <v>NHS HERTS VALLEYS CCG</v>
          </cell>
          <cell r="H232" t="str">
            <v>Adult eating disorders</v>
          </cell>
          <cell r="I232" t="str">
            <v>Cambridgeshire and Peterborough NHS Foundation Trust</v>
          </cell>
          <cell r="J232"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32" t="str">
            <v>Development track</v>
          </cell>
          <cell r="L232" t="str">
            <v>Hertfordshire</v>
          </cell>
        </row>
        <row r="233">
          <cell r="A233">
            <v>15</v>
          </cell>
          <cell r="B233" t="str">
            <v>East of England</v>
          </cell>
          <cell r="C233" t="str">
            <v>East of England</v>
          </cell>
          <cell r="F233" t="str">
            <v>06P</v>
          </cell>
          <cell r="G233" t="str">
            <v>NHS LUTON CCG</v>
          </cell>
          <cell r="H233" t="str">
            <v>Adult eating disorders</v>
          </cell>
          <cell r="I233" t="str">
            <v>Cambridgeshire and Peterborough NHS Foundation Trust</v>
          </cell>
          <cell r="J233"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33" t="str">
            <v>Development track</v>
          </cell>
          <cell r="L233" t="str">
            <v>Bedford, Luton and Milton Keynes</v>
          </cell>
        </row>
        <row r="234">
          <cell r="A234">
            <v>15</v>
          </cell>
          <cell r="B234" t="str">
            <v>East of England</v>
          </cell>
          <cell r="C234" t="str">
            <v>East of England</v>
          </cell>
          <cell r="F234" t="str">
            <v>06Q</v>
          </cell>
          <cell r="G234" t="str">
            <v>NHS MID ESSEX CCG</v>
          </cell>
          <cell r="H234" t="str">
            <v>Adult eating disorders</v>
          </cell>
          <cell r="I234" t="str">
            <v>Cambridgeshire and Peterborough NHS Foundation Trust</v>
          </cell>
          <cell r="J234"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34" t="str">
            <v>Development track</v>
          </cell>
          <cell r="L234" t="str">
            <v>Essex</v>
          </cell>
        </row>
        <row r="235">
          <cell r="A235">
            <v>15</v>
          </cell>
          <cell r="B235" t="str">
            <v>East of England</v>
          </cell>
          <cell r="C235" t="str">
            <v>East of England</v>
          </cell>
          <cell r="F235" t="str">
            <v>06T</v>
          </cell>
          <cell r="G235" t="str">
            <v>NHS NORTH EAST ESSEX CCG</v>
          </cell>
          <cell r="H235" t="str">
            <v>Adult eating disorders</v>
          </cell>
          <cell r="I235" t="str">
            <v>Cambridgeshire and Peterborough NHS Foundation Trust</v>
          </cell>
          <cell r="J235"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35" t="str">
            <v>Development track</v>
          </cell>
          <cell r="L235" t="str">
            <v>Essex</v>
          </cell>
        </row>
        <row r="236">
          <cell r="A236">
            <v>15</v>
          </cell>
          <cell r="B236" t="str">
            <v>East of England</v>
          </cell>
          <cell r="C236" t="str">
            <v>East of England</v>
          </cell>
          <cell r="F236" t="str">
            <v>06V</v>
          </cell>
          <cell r="G236" t="str">
            <v>NHS NORTH NORFOLK CCG</v>
          </cell>
          <cell r="H236" t="str">
            <v>Adult eating disorders</v>
          </cell>
          <cell r="I236" t="str">
            <v>Cambridgeshire and Peterborough NHS Foundation Trust</v>
          </cell>
          <cell r="J236"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36" t="str">
            <v>Development track</v>
          </cell>
          <cell r="L236" t="str">
            <v>Norfolk</v>
          </cell>
        </row>
        <row r="237">
          <cell r="A237">
            <v>15</v>
          </cell>
          <cell r="B237" t="str">
            <v>East of England</v>
          </cell>
          <cell r="C237" t="str">
            <v>East of England</v>
          </cell>
          <cell r="F237" t="str">
            <v>06W</v>
          </cell>
          <cell r="G237" t="str">
            <v>NHS NORWICH CCG</v>
          </cell>
          <cell r="H237" t="str">
            <v>Adult eating disorders</v>
          </cell>
          <cell r="I237" t="str">
            <v>Cambridgeshire and Peterborough NHS Foundation Trust</v>
          </cell>
          <cell r="J237"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37" t="str">
            <v>Development track</v>
          </cell>
          <cell r="L237" t="str">
            <v>Norfolk</v>
          </cell>
        </row>
        <row r="238">
          <cell r="A238">
            <v>15</v>
          </cell>
          <cell r="B238" t="str">
            <v>East of England</v>
          </cell>
          <cell r="C238" t="str">
            <v>East of England</v>
          </cell>
          <cell r="F238" t="str">
            <v>06Y</v>
          </cell>
          <cell r="G238" t="str">
            <v>NHS SOUTH NORFOLK CCG</v>
          </cell>
          <cell r="H238" t="str">
            <v>Adult eating disorders</v>
          </cell>
          <cell r="I238" t="str">
            <v>Cambridgeshire and Peterborough NHS Foundation Trust</v>
          </cell>
          <cell r="J238"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38" t="str">
            <v>Development track</v>
          </cell>
          <cell r="L238" t="str">
            <v>Norfolk</v>
          </cell>
        </row>
        <row r="239">
          <cell r="A239">
            <v>15</v>
          </cell>
          <cell r="B239" t="str">
            <v>East of England</v>
          </cell>
          <cell r="C239" t="str">
            <v>East of England</v>
          </cell>
          <cell r="F239" t="str">
            <v>07G</v>
          </cell>
          <cell r="G239" t="str">
            <v>NHS THURROCK CCG</v>
          </cell>
          <cell r="H239" t="str">
            <v>Adult eating disorders</v>
          </cell>
          <cell r="I239" t="str">
            <v>Cambridgeshire and Peterborough NHS Foundation Trust</v>
          </cell>
          <cell r="J239"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39" t="str">
            <v>Development track</v>
          </cell>
          <cell r="L239" t="str">
            <v>Essex</v>
          </cell>
        </row>
        <row r="240">
          <cell r="A240">
            <v>15</v>
          </cell>
          <cell r="B240" t="str">
            <v>East of England</v>
          </cell>
          <cell r="C240" t="str">
            <v>East of England</v>
          </cell>
          <cell r="F240" t="str">
            <v>07H</v>
          </cell>
          <cell r="G240" t="str">
            <v>NHS WEST ESSEX CCG</v>
          </cell>
          <cell r="H240" t="str">
            <v>Adult eating disorders</v>
          </cell>
          <cell r="I240" t="str">
            <v>Cambridgeshire and Peterborough NHS Foundation Trust</v>
          </cell>
          <cell r="J240"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40" t="str">
            <v>Development track</v>
          </cell>
          <cell r="L240" t="str">
            <v>Essex</v>
          </cell>
        </row>
        <row r="241">
          <cell r="A241">
            <v>15</v>
          </cell>
          <cell r="B241" t="str">
            <v>East of England</v>
          </cell>
          <cell r="C241" t="str">
            <v>East of England</v>
          </cell>
          <cell r="F241" t="str">
            <v>07J</v>
          </cell>
          <cell r="G241" t="str">
            <v>NHS WEST NORFOLK CCG</v>
          </cell>
          <cell r="H241" t="str">
            <v>Adult eating disorders</v>
          </cell>
          <cell r="I241" t="str">
            <v>Cambridgeshire and Peterborough NHS Foundation Trust</v>
          </cell>
          <cell r="J241"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41" t="str">
            <v>Development track</v>
          </cell>
          <cell r="L241" t="str">
            <v>Norfolk</v>
          </cell>
        </row>
        <row r="242">
          <cell r="A242">
            <v>15</v>
          </cell>
          <cell r="B242" t="str">
            <v>East of England</v>
          </cell>
          <cell r="C242" t="str">
            <v>East of England</v>
          </cell>
          <cell r="F242" t="str">
            <v>07K</v>
          </cell>
          <cell r="G242" t="str">
            <v>NHS WEST SUFFOLK CCG</v>
          </cell>
          <cell r="H242" t="str">
            <v>Adult eating disorders</v>
          </cell>
          <cell r="I242" t="str">
            <v>Cambridgeshire and Peterborough NHS Foundation Trust</v>
          </cell>
          <cell r="J242"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42" t="str">
            <v>Development track</v>
          </cell>
          <cell r="L242" t="str">
            <v>Suffolk</v>
          </cell>
        </row>
        <row r="243">
          <cell r="A243">
            <v>15</v>
          </cell>
          <cell r="B243" t="str">
            <v>East of England</v>
          </cell>
          <cell r="C243" t="str">
            <v>East of England</v>
          </cell>
          <cell r="F243" t="str">
            <v>99E</v>
          </cell>
          <cell r="G243" t="str">
            <v>NHS BASILDON &amp; BRENTWOOD CCG</v>
          </cell>
          <cell r="H243" t="str">
            <v>Adult eating disorders</v>
          </cell>
          <cell r="I243" t="str">
            <v>Cambridgeshire and Peterborough NHS Foundation Trust</v>
          </cell>
          <cell r="J243"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43" t="str">
            <v>Development track</v>
          </cell>
          <cell r="L243" t="str">
            <v>Essex</v>
          </cell>
        </row>
        <row r="244">
          <cell r="A244">
            <v>15</v>
          </cell>
          <cell r="B244" t="str">
            <v>East of England</v>
          </cell>
          <cell r="C244" t="str">
            <v>East of England</v>
          </cell>
          <cell r="F244" t="str">
            <v>99F</v>
          </cell>
          <cell r="G244" t="str">
            <v>NHS CASTLE POINT &amp; ROCHFORD CCG</v>
          </cell>
          <cell r="H244" t="str">
            <v>Adult eating disorders</v>
          </cell>
          <cell r="I244" t="str">
            <v>Cambridgeshire and Peterborough NHS Foundation Trust</v>
          </cell>
          <cell r="J244"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44" t="str">
            <v>Development track</v>
          </cell>
          <cell r="L244" t="str">
            <v>Essex</v>
          </cell>
        </row>
        <row r="245">
          <cell r="A245">
            <v>15</v>
          </cell>
          <cell r="B245" t="str">
            <v>East of England</v>
          </cell>
          <cell r="C245" t="str">
            <v>East of England</v>
          </cell>
          <cell r="F245" t="str">
            <v>99G</v>
          </cell>
          <cell r="G245" t="str">
            <v>NHS SOUTHEND CCG</v>
          </cell>
          <cell r="H245" t="str">
            <v>Adult eating disorders</v>
          </cell>
          <cell r="I245" t="str">
            <v>Cambridgeshire and Peterborough NHS Foundation Trust</v>
          </cell>
          <cell r="J245"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45" t="str">
            <v>Development track</v>
          </cell>
          <cell r="L245" t="str">
            <v>Essex</v>
          </cell>
        </row>
        <row r="246">
          <cell r="A246">
            <v>16</v>
          </cell>
          <cell r="B246" t="str">
            <v>East of England</v>
          </cell>
          <cell r="C246" t="str">
            <v>East of England</v>
          </cell>
          <cell r="F246" t="str">
            <v>04F</v>
          </cell>
          <cell r="G246" t="str">
            <v>NHS MILTON KEYNES CCG</v>
          </cell>
          <cell r="H246" t="str">
            <v>CAMHS</v>
          </cell>
          <cell r="I246" t="str">
            <v>Hertfordshire Partnership University NHS Foundation Trust</v>
          </cell>
          <cell r="J246"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46" t="str">
            <v>Development track</v>
          </cell>
          <cell r="L246" t="str">
            <v>Bedford, Luton and Milton Keynes</v>
          </cell>
        </row>
        <row r="247">
          <cell r="A247">
            <v>16</v>
          </cell>
          <cell r="B247" t="str">
            <v>East of England</v>
          </cell>
          <cell r="C247" t="str">
            <v>East of England</v>
          </cell>
          <cell r="F247" t="str">
            <v>06F</v>
          </cell>
          <cell r="G247" t="str">
            <v>NHS BEDFORDSHIRE CCG</v>
          </cell>
          <cell r="H247" t="str">
            <v>CAMHS</v>
          </cell>
          <cell r="I247" t="str">
            <v>Hertfordshire Partnership University NHS Foundation Trust</v>
          </cell>
          <cell r="J247"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47" t="str">
            <v>Development track</v>
          </cell>
          <cell r="L247" t="str">
            <v>Bedford, Luton and Milton Keynes</v>
          </cell>
        </row>
        <row r="248">
          <cell r="A248">
            <v>16</v>
          </cell>
          <cell r="B248" t="str">
            <v>East of England</v>
          </cell>
          <cell r="C248" t="str">
            <v>East of England</v>
          </cell>
          <cell r="F248" t="str">
            <v>06H</v>
          </cell>
          <cell r="G248" t="str">
            <v>NHS CAMBRIDGESHIRE &amp; PETERBOROUGH CCG</v>
          </cell>
          <cell r="H248" t="str">
            <v>CAMHS</v>
          </cell>
          <cell r="I248" t="str">
            <v>Hertfordshire Partnership University NHS Foundation Trust</v>
          </cell>
          <cell r="J248"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48" t="str">
            <v>Development track</v>
          </cell>
          <cell r="L248" t="str">
            <v>Cambridge and Peterborough</v>
          </cell>
        </row>
        <row r="249">
          <cell r="A249">
            <v>16</v>
          </cell>
          <cell r="B249" t="str">
            <v>East of England</v>
          </cell>
          <cell r="C249" t="str">
            <v>East of England</v>
          </cell>
          <cell r="F249" t="str">
            <v>06K</v>
          </cell>
          <cell r="G249" t="str">
            <v>NHS EAST &amp; NORTH HERTFORDSHIRE CCG</v>
          </cell>
          <cell r="H249" t="str">
            <v>CAMHS</v>
          </cell>
          <cell r="I249" t="str">
            <v>Hertfordshire Partnership University NHS Foundation Trust</v>
          </cell>
          <cell r="J249"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49" t="str">
            <v>Development track</v>
          </cell>
          <cell r="L249" t="str">
            <v>Hertfordshire</v>
          </cell>
        </row>
        <row r="250">
          <cell r="A250">
            <v>16</v>
          </cell>
          <cell r="B250" t="str">
            <v>East of England</v>
          </cell>
          <cell r="C250" t="str">
            <v>East of England</v>
          </cell>
          <cell r="F250" t="str">
            <v>06L</v>
          </cell>
          <cell r="G250" t="str">
            <v>NHS IPSWICH &amp; EAST SUFFOLK CCG</v>
          </cell>
          <cell r="H250" t="str">
            <v>CAMHS</v>
          </cell>
          <cell r="I250" t="str">
            <v>Hertfordshire Partnership University NHS Foundation Trust</v>
          </cell>
          <cell r="J250"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50" t="str">
            <v>Development track</v>
          </cell>
          <cell r="L250" t="str">
            <v>Suffolk</v>
          </cell>
        </row>
        <row r="251">
          <cell r="A251">
            <v>16</v>
          </cell>
          <cell r="B251" t="str">
            <v>East of England</v>
          </cell>
          <cell r="C251" t="str">
            <v>East of England</v>
          </cell>
          <cell r="F251" t="str">
            <v>06M</v>
          </cell>
          <cell r="G251" t="str">
            <v>NHS GREAT YARMOUTH &amp; WAVENEY CCG</v>
          </cell>
          <cell r="H251" t="str">
            <v>CAMHS</v>
          </cell>
          <cell r="I251" t="str">
            <v>Hertfordshire Partnership University NHS Foundation Trust</v>
          </cell>
          <cell r="J251"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51" t="str">
            <v>Development track</v>
          </cell>
          <cell r="L251" t="str">
            <v>Norfolk</v>
          </cell>
        </row>
        <row r="252">
          <cell r="A252">
            <v>16</v>
          </cell>
          <cell r="B252" t="str">
            <v>East of England</v>
          </cell>
          <cell r="C252" t="str">
            <v>East of England</v>
          </cell>
          <cell r="F252" t="str">
            <v>06N</v>
          </cell>
          <cell r="G252" t="str">
            <v>NHS HERTS VALLEYS CCG</v>
          </cell>
          <cell r="H252" t="str">
            <v>CAMHS</v>
          </cell>
          <cell r="I252" t="str">
            <v>Hertfordshire Partnership University NHS Foundation Trust</v>
          </cell>
          <cell r="J252"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52" t="str">
            <v>Development track</v>
          </cell>
          <cell r="L252" t="str">
            <v>Hertfordshire</v>
          </cell>
        </row>
        <row r="253">
          <cell r="A253">
            <v>16</v>
          </cell>
          <cell r="B253" t="str">
            <v>East of England</v>
          </cell>
          <cell r="C253" t="str">
            <v>East of England</v>
          </cell>
          <cell r="F253" t="str">
            <v>06P</v>
          </cell>
          <cell r="G253" t="str">
            <v>NHS LUTON CCG</v>
          </cell>
          <cell r="H253" t="str">
            <v>CAMHS</v>
          </cell>
          <cell r="I253" t="str">
            <v>Hertfordshire Partnership University NHS Foundation Trust</v>
          </cell>
          <cell r="J253"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53" t="str">
            <v>Development track</v>
          </cell>
          <cell r="L253" t="str">
            <v>Bedford, Luton and Milton Keynes</v>
          </cell>
        </row>
        <row r="254">
          <cell r="A254">
            <v>16</v>
          </cell>
          <cell r="B254" t="str">
            <v>East of England</v>
          </cell>
          <cell r="C254" t="str">
            <v>East of England</v>
          </cell>
          <cell r="F254" t="str">
            <v>06Q</v>
          </cell>
          <cell r="G254" t="str">
            <v>NHS MID ESSEX CCG</v>
          </cell>
          <cell r="H254" t="str">
            <v>CAMHS</v>
          </cell>
          <cell r="I254" t="str">
            <v>Hertfordshire Partnership University NHS Foundation Trust</v>
          </cell>
          <cell r="J254"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54" t="str">
            <v>Development track</v>
          </cell>
          <cell r="L254" t="str">
            <v>Essex</v>
          </cell>
        </row>
        <row r="255">
          <cell r="A255">
            <v>16</v>
          </cell>
          <cell r="B255" t="str">
            <v>East of England</v>
          </cell>
          <cell r="C255" t="str">
            <v>East of England</v>
          </cell>
          <cell r="F255" t="str">
            <v>06T</v>
          </cell>
          <cell r="G255" t="str">
            <v>NHS NORTH EAST ESSEX CCG</v>
          </cell>
          <cell r="H255" t="str">
            <v>CAMHS</v>
          </cell>
          <cell r="I255" t="str">
            <v>Hertfordshire Partnership University NHS Foundation Trust</v>
          </cell>
          <cell r="J255"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55" t="str">
            <v>Development track</v>
          </cell>
          <cell r="L255" t="str">
            <v>Essex</v>
          </cell>
        </row>
        <row r="256">
          <cell r="A256">
            <v>16</v>
          </cell>
          <cell r="B256" t="str">
            <v>East of England</v>
          </cell>
          <cell r="C256" t="str">
            <v>East of England</v>
          </cell>
          <cell r="F256" t="str">
            <v>06V</v>
          </cell>
          <cell r="G256" t="str">
            <v>NHS NORTH NORFOLK CCG</v>
          </cell>
          <cell r="H256" t="str">
            <v>CAMHS</v>
          </cell>
          <cell r="I256" t="str">
            <v>Hertfordshire Partnership University NHS Foundation Trust</v>
          </cell>
          <cell r="J256"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56" t="str">
            <v>Development track</v>
          </cell>
          <cell r="L256" t="str">
            <v>Norfolk</v>
          </cell>
        </row>
        <row r="257">
          <cell r="A257">
            <v>16</v>
          </cell>
          <cell r="B257" t="str">
            <v>East of England</v>
          </cell>
          <cell r="C257" t="str">
            <v>East of England</v>
          </cell>
          <cell r="F257" t="str">
            <v>06W</v>
          </cell>
          <cell r="G257" t="str">
            <v>NHS NORWICH CCG</v>
          </cell>
          <cell r="H257" t="str">
            <v>CAMHS</v>
          </cell>
          <cell r="I257" t="str">
            <v>Hertfordshire Partnership University NHS Foundation Trust</v>
          </cell>
          <cell r="J257"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57" t="str">
            <v>Development track</v>
          </cell>
          <cell r="L257" t="str">
            <v>Norfolk</v>
          </cell>
        </row>
        <row r="258">
          <cell r="A258">
            <v>16</v>
          </cell>
          <cell r="B258" t="str">
            <v>East of England</v>
          </cell>
          <cell r="C258" t="str">
            <v>East of England</v>
          </cell>
          <cell r="F258" t="str">
            <v>06Y</v>
          </cell>
          <cell r="G258" t="str">
            <v>NHS SOUTH NORFOLK CCG</v>
          </cell>
          <cell r="H258" t="str">
            <v>CAMHS</v>
          </cell>
          <cell r="I258" t="str">
            <v>Hertfordshire Partnership University NHS Foundation Trust</v>
          </cell>
          <cell r="J258"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58" t="str">
            <v>Development track</v>
          </cell>
          <cell r="L258" t="str">
            <v>Norfolk</v>
          </cell>
        </row>
        <row r="259">
          <cell r="A259">
            <v>16</v>
          </cell>
          <cell r="B259" t="str">
            <v>East of England</v>
          </cell>
          <cell r="C259" t="str">
            <v>East of England</v>
          </cell>
          <cell r="F259" t="str">
            <v>07G</v>
          </cell>
          <cell r="G259" t="str">
            <v>NHS THURROCK CCG</v>
          </cell>
          <cell r="H259" t="str">
            <v>CAMHS</v>
          </cell>
          <cell r="I259" t="str">
            <v>Hertfordshire Partnership University NHS Foundation Trust</v>
          </cell>
          <cell r="J259"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59" t="str">
            <v>Development track</v>
          </cell>
          <cell r="L259" t="str">
            <v>Essex</v>
          </cell>
        </row>
        <row r="260">
          <cell r="A260">
            <v>16</v>
          </cell>
          <cell r="B260" t="str">
            <v>East of England</v>
          </cell>
          <cell r="C260" t="str">
            <v>East of England</v>
          </cell>
          <cell r="F260" t="str">
            <v>07H</v>
          </cell>
          <cell r="G260" t="str">
            <v>NHS WEST ESSEX CCG</v>
          </cell>
          <cell r="H260" t="str">
            <v>CAMHS</v>
          </cell>
          <cell r="I260" t="str">
            <v>Hertfordshire Partnership University NHS Foundation Trust</v>
          </cell>
          <cell r="J260"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60" t="str">
            <v>Development track</v>
          </cell>
          <cell r="L260" t="str">
            <v>Essex</v>
          </cell>
        </row>
        <row r="261">
          <cell r="A261">
            <v>16</v>
          </cell>
          <cell r="B261" t="str">
            <v>East of England</v>
          </cell>
          <cell r="C261" t="str">
            <v>East of England</v>
          </cell>
          <cell r="F261" t="str">
            <v>07J</v>
          </cell>
          <cell r="G261" t="str">
            <v>NHS WEST NORFOLK CCG</v>
          </cell>
          <cell r="H261" t="str">
            <v>CAMHS</v>
          </cell>
          <cell r="I261" t="str">
            <v>Hertfordshire Partnership University NHS Foundation Trust</v>
          </cell>
          <cell r="J261"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61" t="str">
            <v>Development track</v>
          </cell>
          <cell r="L261" t="str">
            <v>Norfolk</v>
          </cell>
        </row>
        <row r="262">
          <cell r="A262">
            <v>16</v>
          </cell>
          <cell r="B262" t="str">
            <v>East of England</v>
          </cell>
          <cell r="C262" t="str">
            <v>East of England</v>
          </cell>
          <cell r="F262" t="str">
            <v>07K</v>
          </cell>
          <cell r="G262" t="str">
            <v>NHS WEST SUFFOLK CCG</v>
          </cell>
          <cell r="H262" t="str">
            <v>CAMHS</v>
          </cell>
          <cell r="I262" t="str">
            <v>Hertfordshire Partnership University NHS Foundation Trust</v>
          </cell>
          <cell r="J262"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62" t="str">
            <v>Development track</v>
          </cell>
          <cell r="L262" t="str">
            <v>Suffolk</v>
          </cell>
        </row>
        <row r="263">
          <cell r="A263">
            <v>16</v>
          </cell>
          <cell r="B263" t="str">
            <v>East of England</v>
          </cell>
          <cell r="C263" t="str">
            <v>East of England</v>
          </cell>
          <cell r="F263" t="str">
            <v>99E</v>
          </cell>
          <cell r="G263" t="str">
            <v>NHS BASILDON &amp; BRENTWOOD CCG</v>
          </cell>
          <cell r="H263" t="str">
            <v>CAMHS</v>
          </cell>
          <cell r="I263" t="str">
            <v>Hertfordshire Partnership University NHS Foundation Trust</v>
          </cell>
          <cell r="J263"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63" t="str">
            <v>Development track</v>
          </cell>
          <cell r="L263" t="str">
            <v>Essex</v>
          </cell>
        </row>
        <row r="264">
          <cell r="A264">
            <v>16</v>
          </cell>
          <cell r="B264" t="str">
            <v>East of England</v>
          </cell>
          <cell r="C264" t="str">
            <v>East of England</v>
          </cell>
          <cell r="F264" t="str">
            <v>99F</v>
          </cell>
          <cell r="G264" t="str">
            <v>NHS CASTLE POINT &amp; ROCHFORD CCG</v>
          </cell>
          <cell r="H264" t="str">
            <v>CAMHS</v>
          </cell>
          <cell r="I264" t="str">
            <v>Hertfordshire Partnership University NHS Foundation Trust</v>
          </cell>
          <cell r="J264"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64" t="str">
            <v>Development track</v>
          </cell>
          <cell r="L264" t="str">
            <v>Essex</v>
          </cell>
        </row>
        <row r="265">
          <cell r="A265">
            <v>16</v>
          </cell>
          <cell r="B265" t="str">
            <v>East of England</v>
          </cell>
          <cell r="C265" t="str">
            <v>East of England</v>
          </cell>
          <cell r="F265" t="str">
            <v>99G</v>
          </cell>
          <cell r="G265" t="str">
            <v>NHS SOUTHEND CCG</v>
          </cell>
          <cell r="H265" t="str">
            <v>CAMHS</v>
          </cell>
          <cell r="I265" t="str">
            <v>Hertfordshire Partnership University NHS Foundation Trust</v>
          </cell>
          <cell r="J265" t="str">
            <v xml:space="preserve">Essex Partnership University NHS Foundation Trust, Cambridgeshire and Peterborough Foundation Trust, Central and North West London NHS Foundation Trust, East London NHS Foundation Trust, Hertfordshire Partnership University NHS Foundation Trust, Norfolk and Suffolk NHS Foundation Trust	   </v>
          </cell>
          <cell r="K265" t="str">
            <v>Development track</v>
          </cell>
          <cell r="L265" t="str">
            <v>Essex</v>
          </cell>
        </row>
        <row r="266">
          <cell r="A266">
            <v>17</v>
          </cell>
          <cell r="B266" t="str">
            <v>North East &amp; Yorkshire</v>
          </cell>
          <cell r="C266" t="str">
            <v>West Yorkshire</v>
          </cell>
          <cell r="D266" t="str">
            <v>Not stated</v>
          </cell>
          <cell r="E266" t="str">
            <v>Not stated</v>
          </cell>
          <cell r="F266" t="str">
            <v>02N</v>
          </cell>
          <cell r="G266" t="str">
            <v>NHS AIREDALE, WHARFEDALE &amp; CRAVEN CCG</v>
          </cell>
          <cell r="H266" t="str">
            <v>Adult secure</v>
          </cell>
          <cell r="I266" t="str">
            <v>South West Yorkshire Partnership</v>
          </cell>
          <cell r="J266" t="str">
            <v>South West Yorkshire Partnership, Bradford District Care NHS Foundation Trust (BDCFT), Leeds and York Partnership NHS Foundation Trust (LYPFT), Cygnet Health Care, In Mind- Inmind Healthcare Group</v>
          </cell>
          <cell r="K266" t="str">
            <v>Further development track</v>
          </cell>
          <cell r="L266" t="str">
            <v xml:space="preserve">Bradford </v>
          </cell>
        </row>
        <row r="267">
          <cell r="A267">
            <v>17</v>
          </cell>
          <cell r="B267" t="str">
            <v>North East &amp; Yorkshire</v>
          </cell>
          <cell r="C267" t="str">
            <v>West Yorkshire</v>
          </cell>
          <cell r="F267" t="str">
            <v>02W</v>
          </cell>
          <cell r="G267" t="str">
            <v>NHS BRADFORD CITY CCG</v>
          </cell>
          <cell r="H267" t="str">
            <v>Adult secure</v>
          </cell>
          <cell r="I267" t="str">
            <v>South West Yorkshire Partnership</v>
          </cell>
          <cell r="J267" t="str">
            <v>South West Yorkshire Partnership, Bradford District Care NHS Foundation Trust (BDCFT), Leeds and York Partnership NHS Foundation Trust (LYPFT), Cygnet Health Care, In Mind- Inmind Healthcare Group</v>
          </cell>
          <cell r="K267" t="str">
            <v>Further development track</v>
          </cell>
          <cell r="L267" t="str">
            <v xml:space="preserve">Bradford </v>
          </cell>
        </row>
        <row r="268">
          <cell r="A268">
            <v>17</v>
          </cell>
          <cell r="B268" t="str">
            <v>North East &amp; Yorkshire</v>
          </cell>
          <cell r="C268" t="str">
            <v>West Yorkshire</v>
          </cell>
          <cell r="F268" t="str">
            <v>02R</v>
          </cell>
          <cell r="G268" t="str">
            <v>NHS BRADFORD DISTRICTS CCG</v>
          </cell>
          <cell r="H268" t="str">
            <v>Adult secure</v>
          </cell>
          <cell r="I268" t="str">
            <v>South West Yorkshire Partnership</v>
          </cell>
          <cell r="J268" t="str">
            <v>South West Yorkshire Partnership, Bradford District Care NHS Foundation Trust (BDCFT), Leeds and York Partnership NHS Foundation Trust (LYPFT), Cygnet Health Care, In Mind- Inmind Healthcare Group</v>
          </cell>
          <cell r="K268" t="str">
            <v>Further development track</v>
          </cell>
          <cell r="L268" t="str">
            <v xml:space="preserve">Bradford </v>
          </cell>
        </row>
        <row r="269">
          <cell r="A269">
            <v>17</v>
          </cell>
          <cell r="B269" t="str">
            <v>North East &amp; Yorkshire</v>
          </cell>
          <cell r="C269" t="str">
            <v>West Yorkshire</v>
          </cell>
          <cell r="F269" t="str">
            <v>02T</v>
          </cell>
          <cell r="G269" t="str">
            <v>NHS CALDERDALE CCG</v>
          </cell>
          <cell r="H269" t="str">
            <v>Adult secure</v>
          </cell>
          <cell r="I269" t="str">
            <v>South West Yorkshire Partnership</v>
          </cell>
          <cell r="J269" t="str">
            <v>South West Yorkshire Partnership, Bradford District Care NHS Foundation Trust (BDCFT), Leeds and York Partnership NHS Foundation Trust (LYPFT), Cygnet Health Care, In Mind- Inmind Healthcare Group</v>
          </cell>
          <cell r="K269" t="str">
            <v>Further development track</v>
          </cell>
          <cell r="L269" t="str">
            <v>CKWB</v>
          </cell>
        </row>
        <row r="270">
          <cell r="A270">
            <v>17</v>
          </cell>
          <cell r="B270" t="str">
            <v>North East &amp; Yorkshire</v>
          </cell>
          <cell r="C270" t="str">
            <v>West Yorkshire</v>
          </cell>
          <cell r="F270" t="str">
            <v>03A</v>
          </cell>
          <cell r="G270" t="str">
            <v>NHS GREATER HUDDERSFIELD CCG</v>
          </cell>
          <cell r="H270" t="str">
            <v>Adult secure</v>
          </cell>
          <cell r="I270" t="str">
            <v>South West Yorkshire Partnership</v>
          </cell>
          <cell r="J270" t="str">
            <v>South West Yorkshire Partnership, Bradford District Care NHS Foundation Trust (BDCFT), Leeds and York Partnership NHS Foundation Trust (LYPFT), Cygnet Health Care, In Mind- Inmind Healthcare Group</v>
          </cell>
          <cell r="K270" t="str">
            <v>Further development track</v>
          </cell>
          <cell r="L270" t="str">
            <v>CKWB</v>
          </cell>
        </row>
        <row r="271">
          <cell r="A271">
            <v>17</v>
          </cell>
          <cell r="B271" t="str">
            <v>North East &amp; Yorkshire</v>
          </cell>
          <cell r="C271" t="str">
            <v>West Yorkshire</v>
          </cell>
          <cell r="F271" t="str">
            <v>15F</v>
          </cell>
          <cell r="G271" t="str">
            <v>NHS LEEDS CCG</v>
          </cell>
          <cell r="H271" t="str">
            <v>Adult secure</v>
          </cell>
          <cell r="I271" t="str">
            <v>South West Yorkshire Partnership</v>
          </cell>
          <cell r="J271" t="str">
            <v>South West Yorkshire Partnership, Bradford District Care NHS Foundation Trust (BDCFT), Leeds and York Partnership NHS Foundation Trust (LYPFT), Cygnet Health Care, In Mind- Inmind Healthcare Group</v>
          </cell>
          <cell r="K271" t="str">
            <v>Further development track</v>
          </cell>
          <cell r="L271" t="str">
            <v>Leeds</v>
          </cell>
        </row>
        <row r="272">
          <cell r="A272">
            <v>17</v>
          </cell>
          <cell r="B272" t="str">
            <v>North East &amp; Yorkshire</v>
          </cell>
          <cell r="C272" t="str">
            <v>West Yorkshire</v>
          </cell>
          <cell r="F272" t="str">
            <v>03J</v>
          </cell>
          <cell r="G272" t="str">
            <v>NHS NORTH KIRKLEES CCG</v>
          </cell>
          <cell r="H272" t="str">
            <v>Adult secure</v>
          </cell>
          <cell r="I272" t="str">
            <v>South West Yorkshire Partnership</v>
          </cell>
          <cell r="J272" t="str">
            <v>South West Yorkshire Partnership, Bradford District Care NHS Foundation Trust (BDCFT), Leeds and York Partnership NHS Foundation Trust (LYPFT), Cygnet Health Care, In Mind- Inmind Healthcare Group</v>
          </cell>
          <cell r="K272" t="str">
            <v>Further development track</v>
          </cell>
          <cell r="L272" t="str">
            <v>CKWB</v>
          </cell>
        </row>
        <row r="273">
          <cell r="A273">
            <v>17</v>
          </cell>
          <cell r="B273" t="str">
            <v>North East &amp; Yorkshire</v>
          </cell>
          <cell r="C273" t="str">
            <v>West Yorkshire</v>
          </cell>
          <cell r="F273" t="str">
            <v>03R</v>
          </cell>
          <cell r="G273" t="str">
            <v xml:space="preserve">NHS WAKEFIELD CCG </v>
          </cell>
          <cell r="H273" t="str">
            <v>Adult secure</v>
          </cell>
          <cell r="I273" t="str">
            <v>South West Yorkshire Partnership</v>
          </cell>
          <cell r="J273" t="str">
            <v>South West Yorkshire Partnership, Bradford District Care NHS Foundation Trust (BDCFT), Leeds and York Partnership NHS Foundation Trust (LYPFT), Cygnet Health Care, In Mind- Inmind Healthcare Group</v>
          </cell>
          <cell r="K273" t="str">
            <v>Further development track</v>
          </cell>
          <cell r="L273" t="str">
            <v>CKWB</v>
          </cell>
        </row>
        <row r="274">
          <cell r="A274">
            <v>18</v>
          </cell>
          <cell r="B274" t="str">
            <v>North East &amp; Yorkshire</v>
          </cell>
          <cell r="C274" t="str">
            <v>West Yorkshire</v>
          </cell>
          <cell r="D274" t="str">
            <v>Not stated</v>
          </cell>
          <cell r="E274" t="str">
            <v>Not stated</v>
          </cell>
          <cell r="F274" t="str">
            <v>02N</v>
          </cell>
          <cell r="G274" t="str">
            <v>NHS AIREDALE, WHARFEDALE &amp; CRAVEN CCG</v>
          </cell>
          <cell r="H274" t="str">
            <v>CAMHS</v>
          </cell>
          <cell r="I274" t="str">
            <v>Leeds Community Healthcare</v>
          </cell>
          <cell r="J274" t="str">
            <v>Leeds Community Healthcare, Bradford District Care NHS Foundation Trust, South West Yorkshire Partnership NHS Foundation Trust</v>
          </cell>
          <cell r="K274" t="str">
            <v>Development Track</v>
          </cell>
          <cell r="L274" t="str">
            <v xml:space="preserve">Bradford </v>
          </cell>
        </row>
        <row r="275">
          <cell r="A275">
            <v>18</v>
          </cell>
          <cell r="B275" t="str">
            <v>North East &amp; Yorkshire</v>
          </cell>
          <cell r="C275" t="str">
            <v>West Yorkshire</v>
          </cell>
          <cell r="D275" t="str">
            <v>Not stated</v>
          </cell>
          <cell r="E275" t="str">
            <v>Not stated</v>
          </cell>
          <cell r="F275" t="str">
            <v>02W</v>
          </cell>
          <cell r="G275" t="str">
            <v>NHS BRADFORD CITY CCG</v>
          </cell>
          <cell r="H275" t="str">
            <v>CAMHS</v>
          </cell>
          <cell r="I275" t="str">
            <v>Leeds Community Healthcare</v>
          </cell>
          <cell r="J275" t="str">
            <v>Leeds Community Healthcare, Bradford District Care NHS Foundation Trust, South West Yorkshire Partnership NHS Foundation Trust</v>
          </cell>
          <cell r="K275" t="str">
            <v>Development Track</v>
          </cell>
          <cell r="L275" t="str">
            <v xml:space="preserve">Bradford </v>
          </cell>
        </row>
        <row r="276">
          <cell r="A276">
            <v>18</v>
          </cell>
          <cell r="B276" t="str">
            <v>North East &amp; Yorkshire</v>
          </cell>
          <cell r="C276" t="str">
            <v>West Yorkshire</v>
          </cell>
          <cell r="D276" t="str">
            <v>Not stated</v>
          </cell>
          <cell r="E276" t="str">
            <v>Not stated</v>
          </cell>
          <cell r="F276" t="str">
            <v>02R</v>
          </cell>
          <cell r="G276" t="str">
            <v>NHS BRADFORD DISTRICTS CCG</v>
          </cell>
          <cell r="H276" t="str">
            <v>CAMHS</v>
          </cell>
          <cell r="I276" t="str">
            <v>Leeds Community Healthcare</v>
          </cell>
          <cell r="J276" t="str">
            <v>Leeds Community Healthcare, Bradford District Care NHS Foundation Trust, South West Yorkshire Partnership NHS Foundation Trust</v>
          </cell>
          <cell r="K276" t="str">
            <v>Development Track</v>
          </cell>
          <cell r="L276" t="str">
            <v xml:space="preserve">Bradford </v>
          </cell>
        </row>
        <row r="277">
          <cell r="A277">
            <v>18</v>
          </cell>
          <cell r="B277" t="str">
            <v>North East &amp; Yorkshire</v>
          </cell>
          <cell r="C277" t="str">
            <v>West Yorkshire</v>
          </cell>
          <cell r="D277" t="str">
            <v>Not stated</v>
          </cell>
          <cell r="E277" t="str">
            <v>Not stated</v>
          </cell>
          <cell r="F277" t="str">
            <v>02T</v>
          </cell>
          <cell r="G277" t="str">
            <v>NHS CALDERDALE CCG</v>
          </cell>
          <cell r="H277" t="str">
            <v>CAMHS</v>
          </cell>
          <cell r="I277" t="str">
            <v>Leeds Community Healthcare</v>
          </cell>
          <cell r="J277" t="str">
            <v>Leeds Community Healthcare, Bradford District Care NHS Foundation Trust, South West Yorkshire Partnership NHS Foundation Trust</v>
          </cell>
          <cell r="K277" t="str">
            <v>Development Track</v>
          </cell>
          <cell r="L277" t="str">
            <v>CKWB</v>
          </cell>
        </row>
        <row r="278">
          <cell r="A278">
            <v>18</v>
          </cell>
          <cell r="B278" t="str">
            <v>North East &amp; Yorkshire</v>
          </cell>
          <cell r="C278" t="str">
            <v>West Yorkshire</v>
          </cell>
          <cell r="D278" t="str">
            <v>Not stated</v>
          </cell>
          <cell r="E278" t="str">
            <v>Not stated</v>
          </cell>
          <cell r="F278" t="str">
            <v>03A</v>
          </cell>
          <cell r="G278" t="str">
            <v>NHS GREATER HUDDERSFIELD CCG</v>
          </cell>
          <cell r="H278" t="str">
            <v>CAMHS</v>
          </cell>
          <cell r="I278" t="str">
            <v>Leeds Community Healthcare</v>
          </cell>
          <cell r="J278" t="str">
            <v>Leeds Community Healthcare, Bradford District Care NHS Foundation Trust, South West Yorkshire Partnership NHS Foundation Trust</v>
          </cell>
          <cell r="K278" t="str">
            <v>Development Track</v>
          </cell>
          <cell r="L278" t="str">
            <v>CKWB</v>
          </cell>
        </row>
        <row r="279">
          <cell r="A279">
            <v>18</v>
          </cell>
          <cell r="B279" t="str">
            <v>North East &amp; Yorkshire</v>
          </cell>
          <cell r="C279" t="str">
            <v>West Yorkshire</v>
          </cell>
          <cell r="D279" t="str">
            <v>Not stated</v>
          </cell>
          <cell r="E279" t="str">
            <v>Not stated</v>
          </cell>
          <cell r="F279" t="str">
            <v>03J</v>
          </cell>
          <cell r="G279" t="str">
            <v>NHS NORTH KIRKLEES CCG</v>
          </cell>
          <cell r="H279" t="str">
            <v>CAMHS</v>
          </cell>
          <cell r="I279" t="str">
            <v>Leeds Community Healthcare</v>
          </cell>
          <cell r="J279" t="str">
            <v>Leeds Community Healthcare, Bradford District Care NHS Foundation Trust, South West Yorkshire Partnership NHS Foundation Trust</v>
          </cell>
          <cell r="K279" t="str">
            <v>Development Track</v>
          </cell>
          <cell r="L279" t="str">
            <v>CKWB</v>
          </cell>
        </row>
        <row r="280">
          <cell r="A280">
            <v>18</v>
          </cell>
          <cell r="B280" t="str">
            <v>North East &amp; Yorkshire</v>
          </cell>
          <cell r="C280" t="str">
            <v>West Yorkshire</v>
          </cell>
          <cell r="D280" t="str">
            <v>Not stated</v>
          </cell>
          <cell r="E280" t="str">
            <v>Not stated</v>
          </cell>
          <cell r="F280" t="str">
            <v>15F</v>
          </cell>
          <cell r="G280" t="str">
            <v>NHS LEEDS CCG</v>
          </cell>
          <cell r="H280" t="str">
            <v>CAMHS</v>
          </cell>
          <cell r="I280" t="str">
            <v>Leeds Community Healthcare</v>
          </cell>
          <cell r="J280" t="str">
            <v>Leeds Community Healthcare, Bradford District Care NHS Foundation Trust, South West Yorkshire Partnership NHS Foundation Trust</v>
          </cell>
          <cell r="K280" t="str">
            <v>Development Track</v>
          </cell>
          <cell r="L280" t="str">
            <v>Leeds</v>
          </cell>
        </row>
        <row r="281">
          <cell r="A281">
            <v>18</v>
          </cell>
          <cell r="B281" t="str">
            <v>North East &amp; Yorkshire</v>
          </cell>
          <cell r="C281" t="str">
            <v>West Yorkshire</v>
          </cell>
          <cell r="D281" t="str">
            <v>Not stated</v>
          </cell>
          <cell r="E281" t="str">
            <v>Not stated</v>
          </cell>
          <cell r="F281" t="str">
            <v>03R</v>
          </cell>
          <cell r="G281" t="str">
            <v xml:space="preserve">NHS WAKEFIELD CCG </v>
          </cell>
          <cell r="H281" t="str">
            <v>CAMHS</v>
          </cell>
          <cell r="I281" t="str">
            <v>Leeds Community Healthcare</v>
          </cell>
          <cell r="J281" t="str">
            <v>Leeds Community Healthcare, Bradford District Care NHS Foundation Trust, South West Yorkshire Partnership NHS Foundation Trust</v>
          </cell>
          <cell r="K281" t="str">
            <v>Development Track</v>
          </cell>
          <cell r="L281" t="str">
            <v>CKWB</v>
          </cell>
        </row>
        <row r="282">
          <cell r="A282">
            <v>19</v>
          </cell>
          <cell r="B282" t="str">
            <v>North East &amp; Yorkshire</v>
          </cell>
          <cell r="C282" t="str">
            <v>West Yorkshire</v>
          </cell>
          <cell r="D282" t="str">
            <v>Not stated</v>
          </cell>
          <cell r="E282" t="str">
            <v>Not stated</v>
          </cell>
          <cell r="F282" t="str">
            <v>02N</v>
          </cell>
          <cell r="G282" t="str">
            <v>NHS AIREDALE, WHARFEDALE &amp; CRAVEN CCG</v>
          </cell>
          <cell r="H282" t="str">
            <v>Adult eating disorders</v>
          </cell>
          <cell r="I282" t="str">
            <v>Leeds and York Partnership</v>
          </cell>
          <cell r="J282" t="str">
            <v>Leeds Community Healthcare NHS Trust, South West Yorkshire Partnership NHS Foundation Trust, Bradford District Care NHS Foundation Trust, Tees, Esk And Wear Valleys NHS Foundation Trust</v>
          </cell>
          <cell r="K282" t="str">
            <v>Fast track</v>
          </cell>
          <cell r="L282" t="str">
            <v xml:space="preserve">Bradford </v>
          </cell>
        </row>
        <row r="283">
          <cell r="A283">
            <v>19</v>
          </cell>
          <cell r="B283" t="str">
            <v>North East &amp; Yorkshire</v>
          </cell>
          <cell r="C283" t="str">
            <v>West Yorkshire</v>
          </cell>
          <cell r="F283" t="str">
            <v>02W</v>
          </cell>
          <cell r="G283" t="str">
            <v>NHS BRADFORD CITY CCG</v>
          </cell>
          <cell r="H283" t="str">
            <v>Adult eating disorders</v>
          </cell>
          <cell r="I283" t="str">
            <v>Leeds and York Partnership</v>
          </cell>
          <cell r="J283" t="str">
            <v>Leeds Community Healthcare NHS Trust, South West Yorkshire Partnership NHS Foundation Trust, Bradford District Care NHS Foundation Trust, Tees, Esk And Wear Valleys NHS Foundation Trust</v>
          </cell>
          <cell r="K283" t="str">
            <v>Fast track</v>
          </cell>
          <cell r="L283" t="str">
            <v xml:space="preserve">Bradford </v>
          </cell>
        </row>
        <row r="284">
          <cell r="A284">
            <v>19</v>
          </cell>
          <cell r="B284" t="str">
            <v>North East &amp; Yorkshire</v>
          </cell>
          <cell r="C284" t="str">
            <v>West Yorkshire</v>
          </cell>
          <cell r="F284" t="str">
            <v>02R</v>
          </cell>
          <cell r="G284" t="str">
            <v>NHS BRADFORD DISTRICTS CCG</v>
          </cell>
          <cell r="H284" t="str">
            <v>Adult eating disorders</v>
          </cell>
          <cell r="I284" t="str">
            <v>Leeds and York Partnership</v>
          </cell>
          <cell r="J284" t="str">
            <v>Leeds Community Healthcare NHS Trust, South West Yorkshire Partnership NHS Foundation Trust, Bradford District Care NHS Foundation Trust, Tees, Esk And Wear Valleys NHS Foundation Trust</v>
          </cell>
          <cell r="K284" t="str">
            <v>Fast track</v>
          </cell>
          <cell r="L284" t="str">
            <v xml:space="preserve">Bradford </v>
          </cell>
        </row>
        <row r="285">
          <cell r="A285">
            <v>19</v>
          </cell>
          <cell r="B285" t="str">
            <v>North East &amp; Yorkshire</v>
          </cell>
          <cell r="C285" t="str">
            <v>West Yorkshire</v>
          </cell>
          <cell r="F285" t="str">
            <v>02T</v>
          </cell>
          <cell r="G285" t="str">
            <v>NHS CALDERDALE CCG</v>
          </cell>
          <cell r="H285" t="str">
            <v>Adult eating disorders</v>
          </cell>
          <cell r="I285" t="str">
            <v>Leeds and York Partnership</v>
          </cell>
          <cell r="J285" t="str">
            <v>Leeds Community Healthcare NHS Trust, South West Yorkshire Partnership NHS Foundation Trust, Bradford District Care NHS Foundation Trust, Tees, Esk And Wear Valleys NHS Foundation Trust</v>
          </cell>
          <cell r="K285" t="str">
            <v>Fast track</v>
          </cell>
          <cell r="L285" t="str">
            <v>CKWB</v>
          </cell>
        </row>
        <row r="286">
          <cell r="A286">
            <v>19</v>
          </cell>
          <cell r="B286" t="str">
            <v>North East &amp; Yorkshire</v>
          </cell>
          <cell r="C286" t="str">
            <v>West Yorkshire</v>
          </cell>
          <cell r="F286" t="str">
            <v>03A</v>
          </cell>
          <cell r="G286" t="str">
            <v>NHS GREATER HUDDERSFIELD CCG</v>
          </cell>
          <cell r="H286" t="str">
            <v>Adult eating disorders</v>
          </cell>
          <cell r="I286" t="str">
            <v>Leeds and York Partnership</v>
          </cell>
          <cell r="J286" t="str">
            <v>Leeds Community Healthcare NHS Trust, South West Yorkshire Partnership NHS Foundation Trust, Bradford District Care NHS Foundation Trust, Tees, Esk And Wear Valleys NHS Foundation Trust</v>
          </cell>
          <cell r="K286" t="str">
            <v>Fast track</v>
          </cell>
          <cell r="L286" t="str">
            <v>CKWB</v>
          </cell>
        </row>
        <row r="287">
          <cell r="A287">
            <v>19</v>
          </cell>
          <cell r="B287" t="str">
            <v>North East &amp; Yorkshire</v>
          </cell>
          <cell r="C287" t="str">
            <v>West Yorkshire</v>
          </cell>
          <cell r="F287" t="str">
            <v>03E</v>
          </cell>
          <cell r="G287" t="str">
            <v>NHS HARROGATE &amp; RURAL DISTRICT CCG</v>
          </cell>
          <cell r="H287" t="str">
            <v>Adult eating disorders</v>
          </cell>
          <cell r="I287" t="str">
            <v>Leeds and York Partnership</v>
          </cell>
          <cell r="J287" t="str">
            <v>Leeds Community Healthcare NHS Trust, South West Yorkshire Partnership NHS Foundation Trust, Bradford District Care NHS Foundation Trust, Tees, Esk And Wear Valleys NHS Foundation Trust</v>
          </cell>
          <cell r="K287" t="str">
            <v>Fast track</v>
          </cell>
          <cell r="L287" t="str">
            <v>North Yorkshire &amp; York</v>
          </cell>
        </row>
        <row r="288">
          <cell r="A288">
            <v>19</v>
          </cell>
          <cell r="B288" t="str">
            <v>North East &amp; Yorkshire</v>
          </cell>
          <cell r="C288" t="str">
            <v>West Yorkshire</v>
          </cell>
          <cell r="F288" t="str">
            <v>15F</v>
          </cell>
          <cell r="G288" t="str">
            <v>NHS LEEDS CCG</v>
          </cell>
          <cell r="H288" t="str">
            <v>Adult eating disorders</v>
          </cell>
          <cell r="I288" t="str">
            <v>Leeds and York Partnership</v>
          </cell>
          <cell r="J288" t="str">
            <v>Leeds Community Healthcare NHS Trust, South West Yorkshire Partnership NHS Foundation Trust, Bradford District Care NHS Foundation Trust, Tees, Esk And Wear Valleys NHS Foundation Trust</v>
          </cell>
          <cell r="K288" t="str">
            <v>Fast track</v>
          </cell>
          <cell r="L288" t="str">
            <v>Leeds</v>
          </cell>
        </row>
        <row r="289">
          <cell r="A289">
            <v>19</v>
          </cell>
          <cell r="B289" t="str">
            <v>North East &amp; Yorkshire</v>
          </cell>
          <cell r="C289" t="str">
            <v>West Yorkshire</v>
          </cell>
          <cell r="F289" t="str">
            <v>03J</v>
          </cell>
          <cell r="G289" t="str">
            <v>NHS NORTH KIRKLEES CCG</v>
          </cell>
          <cell r="H289" t="str">
            <v>Adult eating disorders</v>
          </cell>
          <cell r="I289" t="str">
            <v>Leeds and York Partnership</v>
          </cell>
          <cell r="J289" t="str">
            <v>Leeds Community Healthcare NHS Trust, South West Yorkshire Partnership NHS Foundation Trust, Bradford District Care NHS Foundation Trust, Tees, Esk And Wear Valleys NHS Foundation Trust</v>
          </cell>
          <cell r="K289" t="str">
            <v>Fast track</v>
          </cell>
          <cell r="L289" t="str">
            <v>CKWB</v>
          </cell>
        </row>
        <row r="290">
          <cell r="A290">
            <v>19</v>
          </cell>
          <cell r="B290" t="str">
            <v>North East &amp; Yorkshire</v>
          </cell>
          <cell r="C290" t="str">
            <v>West Yorkshire</v>
          </cell>
          <cell r="F290" t="str">
            <v>03R</v>
          </cell>
          <cell r="G290" t="str">
            <v xml:space="preserve">NHS WAKEFIELD CCG </v>
          </cell>
          <cell r="H290" t="str">
            <v>Adult eating disorders</v>
          </cell>
          <cell r="I290" t="str">
            <v>Leeds and York Partnership</v>
          </cell>
          <cell r="J290" t="str">
            <v>Leeds Community Healthcare NHS Trust, South West Yorkshire Partnership NHS Foundation Trust, Bradford District Care NHS Foundation Trust, Tees, Esk And Wear Valleys NHS Foundation Trust</v>
          </cell>
          <cell r="K290" t="str">
            <v>Fast track</v>
          </cell>
          <cell r="L290" t="str">
            <v>CKWB</v>
          </cell>
        </row>
        <row r="291">
          <cell r="A291">
            <v>20</v>
          </cell>
          <cell r="B291" t="str">
            <v>North East &amp; Yorkshire</v>
          </cell>
          <cell r="C291" t="str">
            <v>South Yorkshire</v>
          </cell>
          <cell r="D291" t="str">
            <v>South Yorkshire &amp; Bassetlaw</v>
          </cell>
          <cell r="E291" t="str">
            <v>Not stated</v>
          </cell>
          <cell r="F291" t="str">
            <v>02P</v>
          </cell>
          <cell r="G291" t="str">
            <v>NHS BARNSLEY CCG</v>
          </cell>
          <cell r="H291" t="str">
            <v>Adult secure</v>
          </cell>
          <cell r="I291" t="str">
            <v>Sheffield Health &amp; Social Care</v>
          </cell>
          <cell r="J291" t="str">
            <v>Sheffield Health &amp; Social Care, Cheswold Park Hospital (Medium &amp; Low Secure), Cygnet (Low Secure, female), Nottingham Health Care NHSFT, Rotherham Doncaster and South Humber NHS Foundation Trust (RDaSH)</v>
          </cell>
          <cell r="K291" t="str">
            <v xml:space="preserve">Development Track </v>
          </cell>
          <cell r="L291" t="str">
            <v>CKWB</v>
          </cell>
        </row>
        <row r="292">
          <cell r="A292">
            <v>20</v>
          </cell>
          <cell r="B292" t="str">
            <v>North East &amp; Yorkshire</v>
          </cell>
          <cell r="C292" t="str">
            <v>South Yorkshire</v>
          </cell>
          <cell r="D292" t="str">
            <v>South Yorkshire &amp; Bassetlaw</v>
          </cell>
          <cell r="E292" t="str">
            <v>Not stated</v>
          </cell>
          <cell r="F292" t="str">
            <v>02Q</v>
          </cell>
          <cell r="G292" t="str">
            <v>NHS BASSETLAW CCG</v>
          </cell>
          <cell r="H292" t="str">
            <v>Adult secure</v>
          </cell>
          <cell r="I292" t="str">
            <v>Sheffield Health &amp; Social Care</v>
          </cell>
          <cell r="J292" t="str">
            <v>Sheffield Health &amp; Social Care, Cheswold Park Hospital (Medium &amp; Low Secure), Cygnet (Low Secure, female), Nottingham Health Care NHSFT, Rotherham Doncaster and South Humber NHS Foundation Trust (RDaSH)</v>
          </cell>
          <cell r="K292" t="str">
            <v xml:space="preserve">Development Track </v>
          </cell>
          <cell r="L292" t="str">
            <v>Nottinghamshire</v>
          </cell>
        </row>
        <row r="293">
          <cell r="A293">
            <v>20</v>
          </cell>
          <cell r="B293" t="str">
            <v>North East &amp; Yorkshire</v>
          </cell>
          <cell r="C293" t="str">
            <v>South Yorkshire</v>
          </cell>
          <cell r="D293" t="str">
            <v>South Yorkshire &amp; Bassetlaw</v>
          </cell>
          <cell r="E293" t="str">
            <v>Not stated</v>
          </cell>
          <cell r="F293" t="str">
            <v>02X</v>
          </cell>
          <cell r="G293" t="str">
            <v>NHS DONCASTER CCG</v>
          </cell>
          <cell r="H293" t="str">
            <v>Adult secure</v>
          </cell>
          <cell r="I293" t="str">
            <v>Sheffield Health &amp; Social Care</v>
          </cell>
          <cell r="J293" t="str">
            <v>Sheffield Health &amp; Social Care, Cheswold Park Hospital (Medium &amp; Low Secure), Cygnet (Low Secure, female), Nottingham Health Care NHSFT, Rotherham Doncaster and South Humber NHS Foundation Trust (RDaSH)</v>
          </cell>
          <cell r="K293" t="str">
            <v xml:space="preserve">Development Track </v>
          </cell>
          <cell r="L293" t="str">
            <v>South Yorkshire</v>
          </cell>
        </row>
        <row r="294">
          <cell r="A294">
            <v>20</v>
          </cell>
          <cell r="B294" t="str">
            <v>North East &amp; Yorkshire</v>
          </cell>
          <cell r="C294" t="str">
            <v>South Yorkshire</v>
          </cell>
          <cell r="D294" t="str">
            <v>South Yorkshire &amp; Bassetlaw</v>
          </cell>
          <cell r="E294" t="str">
            <v>Not stated</v>
          </cell>
          <cell r="F294" t="str">
            <v>03L</v>
          </cell>
          <cell r="G294" t="str">
            <v>NHS ROTHERHAM CCG</v>
          </cell>
          <cell r="H294" t="str">
            <v>Adult secure</v>
          </cell>
          <cell r="I294" t="str">
            <v>Sheffield Health &amp; Social Care</v>
          </cell>
          <cell r="J294" t="str">
            <v>Sheffield Health &amp; Social Care, Cheswold Park Hospital (Medium &amp; Low Secure), Cygnet (Low Secure, female), Nottingham Health Care NHSFT, Rotherham Doncaster and South Humber NHS Foundation Trust (RDaSH)</v>
          </cell>
          <cell r="K294" t="str">
            <v xml:space="preserve">Development Track </v>
          </cell>
          <cell r="L294" t="str">
            <v>South Yorkshire</v>
          </cell>
        </row>
        <row r="295">
          <cell r="A295">
            <v>20</v>
          </cell>
          <cell r="B295" t="str">
            <v>North East &amp; Yorkshire</v>
          </cell>
          <cell r="C295" t="str">
            <v>South Yorkshire</v>
          </cell>
          <cell r="D295" t="str">
            <v>South Yorkshire &amp; Bassetlaw</v>
          </cell>
          <cell r="E295" t="str">
            <v>Not stated</v>
          </cell>
          <cell r="F295" t="str">
            <v>03N</v>
          </cell>
          <cell r="G295" t="str">
            <v>NHS SHEFFIELD CCG</v>
          </cell>
          <cell r="H295" t="str">
            <v>Adult secure</v>
          </cell>
          <cell r="I295" t="str">
            <v>Sheffield Health &amp; Social Care</v>
          </cell>
          <cell r="J295" t="str">
            <v>Sheffield Health &amp; Social Care, Cheswold Park Hospital (Medium &amp; Low Secure), Cygnet (Low Secure, female), Nottingham Health Care NHSFT, Rotherham Doncaster and South Humber NHS Foundation Trust (RDaSH)</v>
          </cell>
          <cell r="K295" t="str">
            <v xml:space="preserve">Development Track </v>
          </cell>
          <cell r="L295" t="str">
            <v>South Yorkshire</v>
          </cell>
        </row>
        <row r="296">
          <cell r="A296">
            <v>21</v>
          </cell>
          <cell r="B296" t="str">
            <v>North East &amp; Yorkshire</v>
          </cell>
          <cell r="C296" t="str">
            <v>South Yorkshire</v>
          </cell>
          <cell r="D296" t="str">
            <v>Not stated</v>
          </cell>
          <cell r="E296" t="str">
            <v>Not stated</v>
          </cell>
          <cell r="F296" t="str">
            <v>02X</v>
          </cell>
          <cell r="G296" t="str">
            <v>NHS DONCASTER CCG</v>
          </cell>
          <cell r="H296" t="str">
            <v>CAMHS</v>
          </cell>
          <cell r="I296" t="str">
            <v>Sheffield Children’s</v>
          </cell>
          <cell r="J296" t="str">
            <v>Sheffield Children’s, Rotherham, Doncaster &amp; South Humber Trust, South West Yorkshire Partnership NHS Foundation Trust, Nottinghamshire Health Care Trust, Cygnet Health Care Limited, Riverdale Grange, South Yorkshire Police</v>
          </cell>
          <cell r="K296" t="str">
            <v>Development track</v>
          </cell>
          <cell r="L296" t="str">
            <v>South Yorkshire</v>
          </cell>
        </row>
        <row r="297">
          <cell r="A297">
            <v>21</v>
          </cell>
          <cell r="B297" t="str">
            <v>North East &amp; Yorkshire</v>
          </cell>
          <cell r="C297" t="str">
            <v>South Yorkshire</v>
          </cell>
          <cell r="D297" t="str">
            <v>Not stated</v>
          </cell>
          <cell r="E297" t="str">
            <v>Not stated</v>
          </cell>
          <cell r="F297" t="str">
            <v>03N</v>
          </cell>
          <cell r="G297" t="str">
            <v>NHS SHEFFIELD CCG</v>
          </cell>
          <cell r="H297" t="str">
            <v>CAMHS</v>
          </cell>
          <cell r="I297" t="str">
            <v>Sheffield Children’s</v>
          </cell>
          <cell r="J297" t="str">
            <v>Sheffield Children’s, Rotherham, Doncaster &amp; South Humber Trust, South West Yorkshire Partnership NHS Foundation Trust, Nottinghamshire Health Care Trust, Cygnet Health Care Limited, Riverdale Grange, South Yorkshire Police</v>
          </cell>
          <cell r="K297" t="str">
            <v>Development track</v>
          </cell>
          <cell r="L297" t="str">
            <v>South Yorkshire</v>
          </cell>
        </row>
        <row r="298">
          <cell r="A298">
            <v>21</v>
          </cell>
          <cell r="B298" t="str">
            <v>North East &amp; Yorkshire</v>
          </cell>
          <cell r="C298" t="str">
            <v>South Yorkshire</v>
          </cell>
          <cell r="D298" t="str">
            <v>Not stated</v>
          </cell>
          <cell r="E298" t="str">
            <v>Not stated</v>
          </cell>
          <cell r="F298" t="str">
            <v>02P</v>
          </cell>
          <cell r="G298" t="str">
            <v>NHS BARNSLEY CCG</v>
          </cell>
          <cell r="H298" t="str">
            <v>CAMHS</v>
          </cell>
          <cell r="I298" t="str">
            <v>Sheffield Children’s</v>
          </cell>
          <cell r="J298" t="str">
            <v>Sheffield Children’s, Rotherham, Doncaster &amp; South Humber Trust, South West Yorkshire Partnership NHS Foundation Trust, Nottinghamshire Health Care Trust, Cygnet Health Care Limited, Riverdale Grange, South Yorkshire Police</v>
          </cell>
          <cell r="K298" t="str">
            <v>Development track</v>
          </cell>
          <cell r="L298" t="str">
            <v>CKWB</v>
          </cell>
        </row>
        <row r="299">
          <cell r="A299">
            <v>21</v>
          </cell>
          <cell r="B299" t="str">
            <v>North East &amp; Yorkshire</v>
          </cell>
          <cell r="C299" t="str">
            <v>South Yorkshire</v>
          </cell>
          <cell r="D299" t="str">
            <v>Not stated</v>
          </cell>
          <cell r="E299" t="str">
            <v>Not stated</v>
          </cell>
          <cell r="F299" t="str">
            <v>03L</v>
          </cell>
          <cell r="G299" t="str">
            <v>NHS ROTHERHAM CCG</v>
          </cell>
          <cell r="H299" t="str">
            <v>CAMHS</v>
          </cell>
          <cell r="I299" t="str">
            <v>Sheffield Children’s</v>
          </cell>
          <cell r="J299" t="str">
            <v>Sheffield Children’s, Rotherham, Doncaster &amp; South Humber Trust, South West Yorkshire Partnership NHS Foundation Trust, Nottinghamshire Health Care Trust, Cygnet Health Care Limited, Riverdale Grange, South Yorkshire Police</v>
          </cell>
          <cell r="K299" t="str">
            <v>Development track</v>
          </cell>
          <cell r="L299" t="str">
            <v>South Yorkshire</v>
          </cell>
        </row>
        <row r="300">
          <cell r="A300">
            <v>21</v>
          </cell>
          <cell r="B300" t="str">
            <v>North East &amp; Yorkshire</v>
          </cell>
          <cell r="C300" t="str">
            <v>South Yorkshire</v>
          </cell>
          <cell r="D300" t="str">
            <v>Not stated</v>
          </cell>
          <cell r="E300" t="str">
            <v>Not stated</v>
          </cell>
          <cell r="F300" t="str">
            <v>02Q</v>
          </cell>
          <cell r="G300" t="str">
            <v>NHS BASSETLAW CCG</v>
          </cell>
          <cell r="H300" t="str">
            <v>CAMHS</v>
          </cell>
          <cell r="I300" t="str">
            <v>Sheffield Children’s</v>
          </cell>
          <cell r="J300" t="str">
            <v>Sheffield Children’s, Rotherham, Doncaster &amp; South Humber Trust, South West Yorkshire Partnership NHS Foundation Trust, Nottinghamshire Health Care Trust, Cygnet Health Care Limited, Riverdale Grange, South Yorkshire Police</v>
          </cell>
          <cell r="K300" t="str">
            <v>Development track</v>
          </cell>
          <cell r="L300" t="str">
            <v>Nottinghamshire</v>
          </cell>
        </row>
        <row r="301">
          <cell r="A301">
            <v>22</v>
          </cell>
          <cell r="B301" t="str">
            <v>North East &amp; Yorkshire</v>
          </cell>
          <cell r="C301" t="str">
            <v>South Yorkshire</v>
          </cell>
          <cell r="D301" t="str">
            <v>Not stated</v>
          </cell>
          <cell r="E301" t="str">
            <v>Not stated</v>
          </cell>
          <cell r="F301" t="str">
            <v>02P</v>
          </cell>
          <cell r="G301" t="str">
            <v>NHS BARNSLEY CCG</v>
          </cell>
          <cell r="H301" t="str">
            <v>Adult eating disorders</v>
          </cell>
          <cell r="I301" t="str">
            <v>Rotherham, Doncaster &amp; South Humber</v>
          </cell>
          <cell r="J301" t="str">
            <v>Rotherham, Doncaster &amp; South Humber, Sheffield Health and Social Care NHS Foundation Trust, South Yorkshire Eating Disorders Association, Nottinghamshire Healthcare NHS Foundation Trust, FREED Beeches</v>
          </cell>
          <cell r="K301" t="str">
            <v>Further development track</v>
          </cell>
          <cell r="L301" t="str">
            <v>CKWB</v>
          </cell>
        </row>
        <row r="302">
          <cell r="A302">
            <v>22</v>
          </cell>
          <cell r="B302" t="str">
            <v>North East &amp; Yorkshire</v>
          </cell>
          <cell r="C302" t="str">
            <v>South Yorkshire</v>
          </cell>
          <cell r="D302" t="str">
            <v>Not stated</v>
          </cell>
          <cell r="E302" t="str">
            <v>Not stated</v>
          </cell>
          <cell r="F302" t="str">
            <v>02Q</v>
          </cell>
          <cell r="G302" t="str">
            <v>NHS BASSETLAW CCG</v>
          </cell>
          <cell r="H302" t="str">
            <v>Adult eating disorders</v>
          </cell>
          <cell r="I302" t="str">
            <v>Rotherham, Doncaster &amp; South Humber</v>
          </cell>
          <cell r="J302" t="str">
            <v>Rotherham, Doncaster &amp; South Humber, Sheffield Health and Social Care NHS Foundation Trust, South Yorkshire Eating Disorders Association, Nottinghamshire Healthcare NHS Foundation Trust, FREED Beeches</v>
          </cell>
          <cell r="K302" t="str">
            <v>Further development track</v>
          </cell>
          <cell r="L302" t="str">
            <v>Nottinghamshire</v>
          </cell>
        </row>
        <row r="303">
          <cell r="A303">
            <v>22</v>
          </cell>
          <cell r="B303" t="str">
            <v>North East &amp; Yorkshire</v>
          </cell>
          <cell r="C303" t="str">
            <v>South Yorkshire</v>
          </cell>
          <cell r="D303" t="str">
            <v>Not stated</v>
          </cell>
          <cell r="E303" t="str">
            <v>Not stated</v>
          </cell>
          <cell r="F303" t="str">
            <v>02X</v>
          </cell>
          <cell r="G303" t="str">
            <v>NHS DONCASTER CCG</v>
          </cell>
          <cell r="H303" t="str">
            <v>Adult eating disorders</v>
          </cell>
          <cell r="I303" t="str">
            <v>Rotherham, Doncaster &amp; South Humber</v>
          </cell>
          <cell r="J303" t="str">
            <v>Rotherham, Doncaster &amp; South Humber, Sheffield Health and Social Care NHS Foundation Trust, South Yorkshire Eating Disorders Association, Nottinghamshire Healthcare NHS Foundation Trust, FREED Beeches</v>
          </cell>
          <cell r="K303" t="str">
            <v>Further development track</v>
          </cell>
          <cell r="L303" t="str">
            <v>South Yorkshire</v>
          </cell>
        </row>
        <row r="304">
          <cell r="A304">
            <v>22</v>
          </cell>
          <cell r="B304" t="str">
            <v>North East &amp; Yorkshire</v>
          </cell>
          <cell r="C304" t="str">
            <v>South Yorkshire</v>
          </cell>
          <cell r="D304" t="str">
            <v>Not stated</v>
          </cell>
          <cell r="E304" t="str">
            <v>Not stated</v>
          </cell>
          <cell r="F304" t="str">
            <v>03L</v>
          </cell>
          <cell r="G304" t="str">
            <v>NHS ROTHERHAM CCG</v>
          </cell>
          <cell r="H304" t="str">
            <v>Adult eating disorders</v>
          </cell>
          <cell r="I304" t="str">
            <v>Rotherham, Doncaster &amp; South Humber</v>
          </cell>
          <cell r="J304" t="str">
            <v>Rotherham, Doncaster &amp; South Humber, Sheffield Health and Social Care NHS Foundation Trust, South Yorkshire Eating Disorders Association, Nottinghamshire Healthcare NHS Foundation Trust, FREED Beeches</v>
          </cell>
          <cell r="K304" t="str">
            <v>Further development track</v>
          </cell>
          <cell r="L304" t="str">
            <v>South Yorkshire</v>
          </cell>
        </row>
        <row r="305">
          <cell r="A305">
            <v>22</v>
          </cell>
          <cell r="B305" t="str">
            <v>North East &amp; Yorkshire</v>
          </cell>
          <cell r="C305" t="str">
            <v>South Yorkshire</v>
          </cell>
          <cell r="D305" t="str">
            <v>Not stated</v>
          </cell>
          <cell r="E305" t="str">
            <v>Not stated</v>
          </cell>
          <cell r="F305" t="str">
            <v>03N</v>
          </cell>
          <cell r="G305" t="str">
            <v>NHS SHEFFIELD CCG</v>
          </cell>
          <cell r="H305" t="str">
            <v>Adult eating disorders</v>
          </cell>
          <cell r="I305" t="str">
            <v>Rotherham, Doncaster &amp; South Humber</v>
          </cell>
          <cell r="J305" t="str">
            <v>Rotherham, Doncaster &amp; South Humber, Sheffield Health and Social Care NHS Foundation Trust, South Yorkshire Eating Disorders Association, Nottinghamshire Healthcare NHS Foundation Trust, FREED Beeches</v>
          </cell>
          <cell r="K305" t="str">
            <v>Further development track</v>
          </cell>
          <cell r="L305" t="str">
            <v>South Yorkshire</v>
          </cell>
        </row>
        <row r="306">
          <cell r="A306">
            <v>23</v>
          </cell>
          <cell r="B306" t="str">
            <v>North East &amp; Yorkshire</v>
          </cell>
          <cell r="C306" t="str">
            <v>Humber</v>
          </cell>
          <cell r="D306" t="str">
            <v>Humber, Coast and Vale</v>
          </cell>
          <cell r="E306" t="str">
            <v>Humber, Coast and Vale</v>
          </cell>
          <cell r="F306" t="str">
            <v>03F</v>
          </cell>
          <cell r="G306" t="str">
            <v>NHS HULL CCG</v>
          </cell>
          <cell r="H306" t="str">
            <v>Adult secure</v>
          </cell>
          <cell r="I306" t="str">
            <v>Humber Teaching</v>
          </cell>
          <cell r="J306" t="str">
            <v>Humber Teaching NHS Foundation Trust, NAVIGO CIC, Schoen Clinic UK, City Healthcare Partnership CIC</v>
          </cell>
          <cell r="K306" t="str">
            <v>Further development track</v>
          </cell>
          <cell r="L306" t="str">
            <v>Humber</v>
          </cell>
        </row>
        <row r="307">
          <cell r="A307">
            <v>23</v>
          </cell>
          <cell r="B307" t="str">
            <v>North East &amp; Yorkshire</v>
          </cell>
          <cell r="C307" t="str">
            <v>Humber</v>
          </cell>
          <cell r="D307" t="str">
            <v>Humber, Coast and Vale</v>
          </cell>
          <cell r="E307" t="str">
            <v>Humber, Coast and Vale</v>
          </cell>
          <cell r="F307" t="str">
            <v>02Y</v>
          </cell>
          <cell r="G307" t="str">
            <v>NHS EAST RIDING OF YORKSHIRE CCG</v>
          </cell>
          <cell r="H307" t="str">
            <v>Adult secure</v>
          </cell>
          <cell r="I307" t="str">
            <v>Humber Teaching</v>
          </cell>
          <cell r="J307" t="str">
            <v>Humber Teaching NHS Foundation Trust, NAVIGO CIC, Schoen Clinic UK, City Healthcare Partnership CIC</v>
          </cell>
          <cell r="K307" t="str">
            <v>Further development track</v>
          </cell>
          <cell r="L307" t="str">
            <v>Humber</v>
          </cell>
        </row>
        <row r="308">
          <cell r="A308">
            <v>23</v>
          </cell>
          <cell r="B308" t="str">
            <v>North East &amp; Yorkshire</v>
          </cell>
          <cell r="C308" t="str">
            <v>Humber</v>
          </cell>
          <cell r="D308" t="str">
            <v>Humber, Coast and Vale</v>
          </cell>
          <cell r="E308" t="str">
            <v>Humber, Coast and Vale</v>
          </cell>
          <cell r="F308" t="str">
            <v>03H</v>
          </cell>
          <cell r="G308" t="str">
            <v>NHS NORTH EAST LINCOLNSHIRE CCG</v>
          </cell>
          <cell r="H308" t="str">
            <v>Adult secure</v>
          </cell>
          <cell r="I308" t="str">
            <v>Humber Teaching</v>
          </cell>
          <cell r="J308" t="str">
            <v>Humber Teaching NHS Foundation Trust, NAVIGO CIC, Schoen Clinic UK, City Healthcare Partnership CIC</v>
          </cell>
          <cell r="K308" t="str">
            <v>Further development track</v>
          </cell>
          <cell r="L308" t="str">
            <v>Humber</v>
          </cell>
        </row>
        <row r="309">
          <cell r="A309">
            <v>23</v>
          </cell>
          <cell r="B309" t="str">
            <v>North East &amp; Yorkshire</v>
          </cell>
          <cell r="C309" t="str">
            <v>Humber</v>
          </cell>
          <cell r="D309" t="str">
            <v>Humber, Coast and Vale</v>
          </cell>
          <cell r="E309" t="str">
            <v>Humber, Coast and Vale</v>
          </cell>
          <cell r="F309" t="str">
            <v>03K</v>
          </cell>
          <cell r="G309" t="str">
            <v>NHS NORTH LINCOLNSHIRE CCG</v>
          </cell>
          <cell r="H309" t="str">
            <v>Adult secure</v>
          </cell>
          <cell r="I309" t="str">
            <v>Humber Teaching</v>
          </cell>
          <cell r="J309" t="str">
            <v>Humber Teaching NHS Foundation Trust, NAVIGO CIC, Schoen Clinic UK, City Healthcare Partnership CIC</v>
          </cell>
          <cell r="K309" t="str">
            <v>Further development track</v>
          </cell>
          <cell r="L309" t="str">
            <v>Humber</v>
          </cell>
        </row>
        <row r="310">
          <cell r="A310">
            <v>23</v>
          </cell>
          <cell r="B310" t="str">
            <v>North East &amp; Yorkshire</v>
          </cell>
          <cell r="C310" t="str">
            <v>Humber</v>
          </cell>
          <cell r="F310" t="str">
            <v>03Q</v>
          </cell>
          <cell r="G310" t="str">
            <v>NHS Vale of York CCG</v>
          </cell>
          <cell r="H310" t="str">
            <v>Adult secure</v>
          </cell>
          <cell r="I310" t="str">
            <v>Humber Teaching</v>
          </cell>
          <cell r="J310" t="str">
            <v>Humber Teaching NHS Foundation Trust, NAVIGO CIC, Schoen Clinic UK, City Healthcare Partnership CIC</v>
          </cell>
          <cell r="K310" t="str">
            <v>Further development track</v>
          </cell>
          <cell r="L310" t="str">
            <v>North Yorkshire &amp; York</v>
          </cell>
        </row>
        <row r="311">
          <cell r="A311">
            <v>24</v>
          </cell>
          <cell r="B311" t="str">
            <v>North East &amp; Yorkshire</v>
          </cell>
          <cell r="C311" t="str">
            <v>Humber</v>
          </cell>
          <cell r="D311" t="str">
            <v>Humber, Coast and Vale</v>
          </cell>
          <cell r="E311" t="str">
            <v>Humber, Coast and Vale</v>
          </cell>
          <cell r="F311" t="str">
            <v>03F</v>
          </cell>
          <cell r="G311" t="str">
            <v>NHS HULL CCG</v>
          </cell>
          <cell r="H311" t="str">
            <v>CAMHS</v>
          </cell>
          <cell r="I311" t="str">
            <v>Humber Teaching</v>
          </cell>
          <cell r="J311" t="str">
            <v>Humber Teaching NHS Foundation Trust, NAVIGO CIC, Schoen Clinic UK, City Healthcare Partnership CIC</v>
          </cell>
          <cell r="K311" t="str">
            <v>Further development track</v>
          </cell>
          <cell r="L311" t="str">
            <v>Humber</v>
          </cell>
        </row>
        <row r="312">
          <cell r="A312">
            <v>24</v>
          </cell>
          <cell r="B312" t="str">
            <v>North East &amp; Yorkshire</v>
          </cell>
          <cell r="C312" t="str">
            <v>Humber</v>
          </cell>
          <cell r="D312" t="str">
            <v>Humber, Coast and Vale</v>
          </cell>
          <cell r="E312" t="str">
            <v>Humber, Coast and Vale</v>
          </cell>
          <cell r="F312" t="str">
            <v>02Y</v>
          </cell>
          <cell r="G312" t="str">
            <v>NHS EAST RIDING OF YORKSHIRE CCG</v>
          </cell>
          <cell r="H312" t="str">
            <v>CAMHS</v>
          </cell>
          <cell r="I312" t="str">
            <v>Humber Teaching</v>
          </cell>
          <cell r="J312" t="str">
            <v>Humber Teaching NHS Foundation Trust, NAVIGO CIC, Schoen Clinic UK, City Healthcare Partnership CIC</v>
          </cell>
          <cell r="K312" t="str">
            <v>Further development track</v>
          </cell>
          <cell r="L312" t="str">
            <v>Humber</v>
          </cell>
        </row>
        <row r="313">
          <cell r="A313">
            <v>24</v>
          </cell>
          <cell r="B313" t="str">
            <v>North East &amp; Yorkshire</v>
          </cell>
          <cell r="C313" t="str">
            <v>Humber</v>
          </cell>
          <cell r="D313" t="str">
            <v>Humber, Coast and Vale</v>
          </cell>
          <cell r="E313" t="str">
            <v>Humber, Coast and Vale</v>
          </cell>
          <cell r="F313" t="str">
            <v>03H</v>
          </cell>
          <cell r="G313" t="str">
            <v>NHS NORTH EAST LINCOLNSHIRE CCG</v>
          </cell>
          <cell r="H313" t="str">
            <v>CAMHS</v>
          </cell>
          <cell r="I313" t="str">
            <v>Humber Teaching</v>
          </cell>
          <cell r="J313" t="str">
            <v>Humber Teaching NHS Foundation Trust, NAVIGO CIC, Schoen Clinic UK, City Healthcare Partnership CIC</v>
          </cell>
          <cell r="K313" t="str">
            <v>Further development track</v>
          </cell>
          <cell r="L313" t="str">
            <v>Humber</v>
          </cell>
        </row>
        <row r="314">
          <cell r="A314">
            <v>24</v>
          </cell>
          <cell r="B314" t="str">
            <v>North East &amp; Yorkshire</v>
          </cell>
          <cell r="C314" t="str">
            <v>Humber</v>
          </cell>
          <cell r="D314" t="str">
            <v>Humber, Coast and Vale</v>
          </cell>
          <cell r="E314" t="str">
            <v>Humber, Coast and Vale</v>
          </cell>
          <cell r="F314" t="str">
            <v>03K</v>
          </cell>
          <cell r="G314" t="str">
            <v>NHS NORTH LINCOLNSHIRE CCG</v>
          </cell>
          <cell r="H314" t="str">
            <v>CAMHS</v>
          </cell>
          <cell r="I314" t="str">
            <v>Humber Teaching</v>
          </cell>
          <cell r="J314" t="str">
            <v>Humber Teaching NHS Foundation Trust, NAVIGO CIC, Schoen Clinic UK, City Healthcare Partnership CIC</v>
          </cell>
          <cell r="K314" t="str">
            <v>Further development track</v>
          </cell>
          <cell r="L314" t="str">
            <v>Humber</v>
          </cell>
        </row>
        <row r="315">
          <cell r="A315">
            <v>25</v>
          </cell>
          <cell r="B315" t="str">
            <v>North East &amp; Yorkshire</v>
          </cell>
          <cell r="C315" t="str">
            <v>Humber</v>
          </cell>
          <cell r="D315" t="str">
            <v>Humber, Coast and Vale</v>
          </cell>
          <cell r="E315" t="str">
            <v>Humber, Coast and Vale</v>
          </cell>
          <cell r="F315" t="str">
            <v>03F</v>
          </cell>
          <cell r="G315" t="str">
            <v>NHS HULL CCG</v>
          </cell>
          <cell r="H315" t="str">
            <v>Adult eating disorders</v>
          </cell>
          <cell r="I315" t="str">
            <v>Humber Teaching</v>
          </cell>
          <cell r="J315" t="str">
            <v>Humber Teaching NHS Foundation Trust, NAVIGO CIC, Schoen Clinic UK, City Healthcare Partnership CIC</v>
          </cell>
          <cell r="K315" t="str">
            <v>Further development track</v>
          </cell>
          <cell r="L315" t="str">
            <v>Humber</v>
          </cell>
        </row>
        <row r="316">
          <cell r="A316">
            <v>25</v>
          </cell>
          <cell r="B316" t="str">
            <v>North East &amp; Yorkshire</v>
          </cell>
          <cell r="C316" t="str">
            <v>Humber</v>
          </cell>
          <cell r="D316" t="str">
            <v>Humber, Coast and Vale</v>
          </cell>
          <cell r="E316" t="str">
            <v>Humber, Coast and Vale</v>
          </cell>
          <cell r="F316" t="str">
            <v>02Y</v>
          </cell>
          <cell r="G316" t="str">
            <v>NHS EAST RIDING OF YORKSHIRE CCG</v>
          </cell>
          <cell r="H316" t="str">
            <v>Adult eating disorders</v>
          </cell>
          <cell r="I316" t="str">
            <v>Humber Teaching</v>
          </cell>
          <cell r="J316" t="str">
            <v>Humber Teaching NHS Foundation Trust, NAVIGO CIC, Schoen Clinic UK, City Healthcare Partnership CIC</v>
          </cell>
          <cell r="K316" t="str">
            <v>Further development track</v>
          </cell>
          <cell r="L316" t="str">
            <v>Humber</v>
          </cell>
        </row>
        <row r="317">
          <cell r="A317">
            <v>25</v>
          </cell>
          <cell r="B317" t="str">
            <v>North East &amp; Yorkshire</v>
          </cell>
          <cell r="C317" t="str">
            <v>Humber</v>
          </cell>
          <cell r="D317" t="str">
            <v>Humber, Coast and Vale</v>
          </cell>
          <cell r="E317" t="str">
            <v>Humber, Coast and Vale</v>
          </cell>
          <cell r="F317" t="str">
            <v>03H</v>
          </cell>
          <cell r="G317" t="str">
            <v>NHS NORTH EAST LINCOLNSHIRE CCG</v>
          </cell>
          <cell r="H317" t="str">
            <v>Adult eating disorders</v>
          </cell>
          <cell r="I317" t="str">
            <v>Humber Teaching</v>
          </cell>
          <cell r="J317" t="str">
            <v>Humber Teaching NHS Foundation Trust, NAVIGO CIC, Schoen Clinic UK, City Healthcare Partnership CIC</v>
          </cell>
          <cell r="K317" t="str">
            <v>Further development track</v>
          </cell>
          <cell r="L317" t="str">
            <v>Humber</v>
          </cell>
        </row>
        <row r="318">
          <cell r="A318">
            <v>25</v>
          </cell>
          <cell r="B318" t="str">
            <v>North East &amp; Yorkshire</v>
          </cell>
          <cell r="C318" t="str">
            <v>Humber</v>
          </cell>
          <cell r="D318" t="str">
            <v>Humber, Coast and Vale</v>
          </cell>
          <cell r="E318" t="str">
            <v>Humber, Coast and Vale</v>
          </cell>
          <cell r="F318" t="str">
            <v>03K</v>
          </cell>
          <cell r="G318" t="str">
            <v>NHS NORTH LINCOLNSHIRE CCG</v>
          </cell>
          <cell r="H318" t="str">
            <v>Adult eating disorders</v>
          </cell>
          <cell r="I318" t="str">
            <v>Humber Teaching</v>
          </cell>
          <cell r="J318" t="str">
            <v>Humber Teaching NHS Foundation Trust, NAVIGO CIC, Schoen Clinic UK, City Healthcare Partnership CIC</v>
          </cell>
          <cell r="K318" t="str">
            <v>Further development track</v>
          </cell>
          <cell r="L318" t="str">
            <v>Humber</v>
          </cell>
        </row>
        <row r="319">
          <cell r="A319">
            <v>26</v>
          </cell>
          <cell r="B319" t="str">
            <v>North East &amp; Yorkshire</v>
          </cell>
          <cell r="C319" t="str">
            <v xml:space="preserve">CNTW </v>
          </cell>
          <cell r="F319" t="str">
            <v>00L</v>
          </cell>
          <cell r="G319" t="str">
            <v>NHS NORTHUMBERLAND CCG</v>
          </cell>
          <cell r="H319" t="str">
            <v>CAMHS</v>
          </cell>
          <cell r="I319" t="str">
            <v>Cumbria, Northumberland Tyne &amp; Wear NHS FT</v>
          </cell>
          <cell r="J319" t="str">
            <v xml:space="preserve">Cumbria, Northumberland Tyne &amp; Wear NHS FT, Tees, Esk and Wear Valleys NHS FT, Leeds &amp; York Partnership NHS FT </v>
          </cell>
          <cell r="K319" t="str">
            <v>Development track</v>
          </cell>
          <cell r="L319" t="str">
            <v>North Cumbria and North East</v>
          </cell>
        </row>
        <row r="320">
          <cell r="A320">
            <v>26</v>
          </cell>
          <cell r="B320" t="str">
            <v>North East &amp; Yorkshire</v>
          </cell>
          <cell r="C320" t="str">
            <v xml:space="preserve">CNTW </v>
          </cell>
          <cell r="F320" t="str">
            <v>99C</v>
          </cell>
          <cell r="G320" t="str">
            <v>NHS NORTH TYNESIDE CCG</v>
          </cell>
          <cell r="H320" t="str">
            <v>CAMHS</v>
          </cell>
          <cell r="I320" t="str">
            <v>Cumbria, Northumberland Tyne &amp; Wear NHS FT</v>
          </cell>
          <cell r="J320" t="str">
            <v xml:space="preserve">Cumbria, Northumberland Tyne &amp; Wear NHS FT, Tees, Esk and Wear Valleys NHS FT, Leeds &amp; York Partnership NHS FT </v>
          </cell>
          <cell r="K320" t="str">
            <v>Development track</v>
          </cell>
          <cell r="L320" t="str">
            <v>North Cumbria and North East</v>
          </cell>
        </row>
        <row r="321">
          <cell r="A321">
            <v>26</v>
          </cell>
          <cell r="B321" t="str">
            <v>North East &amp; Yorkshire</v>
          </cell>
          <cell r="C321" t="str">
            <v xml:space="preserve">CNTW </v>
          </cell>
          <cell r="F321" t="str">
            <v>13T</v>
          </cell>
          <cell r="G321" t="str">
            <v>NHS NEWCASTLE GATESHEAD CCG</v>
          </cell>
          <cell r="H321" t="str">
            <v>CAMHS</v>
          </cell>
          <cell r="I321" t="str">
            <v>Cumbria, Northumberland Tyne &amp; Wear NHS FT</v>
          </cell>
          <cell r="J321" t="str">
            <v xml:space="preserve">Cumbria, Northumberland Tyne &amp; Wear NHS FT, Tees, Esk and Wear Valleys NHS FT, Leeds &amp; York Partnership NHS FT </v>
          </cell>
          <cell r="K321" t="str">
            <v>Development track</v>
          </cell>
          <cell r="L321" t="str">
            <v>North Cumbria and North East</v>
          </cell>
        </row>
        <row r="322">
          <cell r="A322">
            <v>26</v>
          </cell>
          <cell r="B322" t="str">
            <v>North East &amp; Yorkshire</v>
          </cell>
          <cell r="C322" t="str">
            <v xml:space="preserve">CNTW </v>
          </cell>
          <cell r="F322" t="str">
            <v>00N</v>
          </cell>
          <cell r="G322" t="str">
            <v>NHS SOUTH TYNESIDE CCG</v>
          </cell>
          <cell r="H322" t="str">
            <v>CAMHS</v>
          </cell>
          <cell r="I322" t="str">
            <v>Cumbria, Northumberland Tyne &amp; Wear NHS FT</v>
          </cell>
          <cell r="J322" t="str">
            <v xml:space="preserve">Cumbria, Northumberland Tyne &amp; Wear NHS FT, Tees, Esk and Wear Valleys NHS FT, Leeds &amp; York Partnership NHS FT </v>
          </cell>
          <cell r="K322" t="str">
            <v>Development track</v>
          </cell>
          <cell r="L322" t="str">
            <v>North Cumbria and North East</v>
          </cell>
        </row>
        <row r="323">
          <cell r="A323">
            <v>26</v>
          </cell>
          <cell r="B323" t="str">
            <v>North East &amp; Yorkshire</v>
          </cell>
          <cell r="C323" t="str">
            <v xml:space="preserve">CNTW </v>
          </cell>
          <cell r="F323" t="str">
            <v>00P</v>
          </cell>
          <cell r="G323" t="str">
            <v>NHS SUNDERLAND CCG</v>
          </cell>
          <cell r="H323" t="str">
            <v>CAMHS</v>
          </cell>
          <cell r="I323" t="str">
            <v>Cumbria, Northumberland Tyne &amp; Wear NHS FT</v>
          </cell>
          <cell r="J323" t="str">
            <v xml:space="preserve">Cumbria, Northumberland Tyne &amp; Wear NHS FT, Tees, Esk and Wear Valleys NHS FT, Leeds &amp; York Partnership NHS FT </v>
          </cell>
          <cell r="K323" t="str">
            <v>Development track</v>
          </cell>
          <cell r="L323" t="str">
            <v>North Cumbria and North East</v>
          </cell>
        </row>
        <row r="324">
          <cell r="A324">
            <v>26</v>
          </cell>
          <cell r="B324" t="str">
            <v>North East &amp; Yorkshire</v>
          </cell>
          <cell r="C324" t="str">
            <v xml:space="preserve">CNTW </v>
          </cell>
          <cell r="F324" t="str">
            <v>01H</v>
          </cell>
          <cell r="G324" t="str">
            <v>NHS NORTH CUMBRIA CCG</v>
          </cell>
          <cell r="H324" t="str">
            <v>CAMHS</v>
          </cell>
          <cell r="I324" t="str">
            <v>Cumbria, Northumberland Tyne &amp; Wear NHS FT</v>
          </cell>
          <cell r="J324" t="str">
            <v xml:space="preserve">Cumbria, Northumberland Tyne &amp; Wear NHS FT, Tees, Esk and Wear Valleys NHS FT, Leeds &amp; York Partnership NHS FT </v>
          </cell>
          <cell r="K324" t="str">
            <v>Development track</v>
          </cell>
          <cell r="L324" t="str">
            <v>North Cumbria and North East</v>
          </cell>
        </row>
        <row r="325">
          <cell r="A325">
            <v>26</v>
          </cell>
          <cell r="B325" t="str">
            <v>North East &amp; Yorkshire</v>
          </cell>
          <cell r="C325" t="str">
            <v xml:space="preserve">CNTW </v>
          </cell>
          <cell r="F325" t="str">
            <v>00J</v>
          </cell>
          <cell r="G325" t="str">
            <v>NHS NORTH DURHAM CCG</v>
          </cell>
          <cell r="H325" t="str">
            <v>CAMHS</v>
          </cell>
          <cell r="I325" t="str">
            <v>Cumbria, Northumberland Tyne &amp; Wear NHS FT</v>
          </cell>
          <cell r="J325" t="str">
            <v xml:space="preserve">Cumbria, Northumberland Tyne &amp; Wear NHS FT, Tees, Esk and Wear Valleys NHS FT, Leeds &amp; York Partnership NHS FT </v>
          </cell>
          <cell r="K325" t="str">
            <v>Development track</v>
          </cell>
          <cell r="L325" t="str">
            <v>North Cumbria and North East</v>
          </cell>
        </row>
        <row r="326">
          <cell r="A326">
            <v>26</v>
          </cell>
          <cell r="B326" t="str">
            <v>North East &amp; Yorkshire</v>
          </cell>
          <cell r="C326" t="str">
            <v xml:space="preserve">CNTW </v>
          </cell>
          <cell r="F326" t="str">
            <v>00D</v>
          </cell>
          <cell r="G326" t="str">
            <v>NHS DURHAM DALES, EASINGTON &amp; SEDGEFIELD CCG</v>
          </cell>
          <cell r="H326" t="str">
            <v>CAMHS</v>
          </cell>
          <cell r="I326" t="str">
            <v>Cumbria, Northumberland Tyne &amp; Wear NHS FT</v>
          </cell>
          <cell r="J326" t="str">
            <v xml:space="preserve">Cumbria, Northumberland Tyne &amp; Wear NHS FT, Tees, Esk and Wear Valleys NHS FT, Leeds &amp; York Partnership NHS FT </v>
          </cell>
          <cell r="K326" t="str">
            <v>Development track</v>
          </cell>
          <cell r="L326" t="str">
            <v>North Cumbria and North East</v>
          </cell>
        </row>
        <row r="327">
          <cell r="A327">
            <v>26</v>
          </cell>
          <cell r="B327" t="str">
            <v>North East &amp; Yorkshire</v>
          </cell>
          <cell r="C327" t="str">
            <v xml:space="preserve">CNTW </v>
          </cell>
          <cell r="F327" t="str">
            <v>00M</v>
          </cell>
          <cell r="G327" t="str">
            <v>NHS SOUTH TEES CCG</v>
          </cell>
          <cell r="H327" t="str">
            <v>CAMHS</v>
          </cell>
          <cell r="I327" t="str">
            <v>Cumbria, Northumberland Tyne &amp; Wear NHS FT</v>
          </cell>
          <cell r="J327" t="str">
            <v xml:space="preserve">Cumbria, Northumberland Tyne &amp; Wear NHS FT, Tees, Esk and Wear Valleys NHS FT, Leeds &amp; York Partnership NHS FT </v>
          </cell>
          <cell r="K327" t="str">
            <v>Development track</v>
          </cell>
          <cell r="L327" t="str">
            <v>North Cumbria and North East</v>
          </cell>
        </row>
        <row r="328">
          <cell r="A328">
            <v>26</v>
          </cell>
          <cell r="B328" t="str">
            <v>North East &amp; Yorkshire</v>
          </cell>
          <cell r="C328" t="str">
            <v xml:space="preserve">CNTW </v>
          </cell>
          <cell r="F328" t="str">
            <v>00K</v>
          </cell>
          <cell r="G328" t="str">
            <v>NHS HARTLEPOOL &amp; STOCKTON-ON-TEES CCG</v>
          </cell>
          <cell r="H328" t="str">
            <v>CAMHS</v>
          </cell>
          <cell r="I328" t="str">
            <v>Cumbria, Northumberland Tyne &amp; Wear NHS FT</v>
          </cell>
          <cell r="J328" t="str">
            <v xml:space="preserve">Cumbria, Northumberland Tyne &amp; Wear NHS FT, Tees, Esk and Wear Valleys NHS FT, Leeds &amp; York Partnership NHS FT </v>
          </cell>
          <cell r="K328" t="str">
            <v>Development track</v>
          </cell>
          <cell r="L328" t="str">
            <v>North Cumbria and North East</v>
          </cell>
        </row>
        <row r="329">
          <cell r="A329">
            <v>26</v>
          </cell>
          <cell r="B329" t="str">
            <v>North East &amp; Yorkshire</v>
          </cell>
          <cell r="C329" t="str">
            <v xml:space="preserve">CNTW </v>
          </cell>
          <cell r="F329" t="str">
            <v>00C</v>
          </cell>
          <cell r="G329" t="str">
            <v>NHS DARLINGTON CCG</v>
          </cell>
          <cell r="H329" t="str">
            <v>CAMHS</v>
          </cell>
          <cell r="I329" t="str">
            <v>Cumbria, Northumberland Tyne &amp; Wear NHS FT</v>
          </cell>
          <cell r="J329" t="str">
            <v xml:space="preserve">Cumbria, Northumberland Tyne &amp; Wear NHS FT, Tees, Esk and Wear Valleys NHS FT, Leeds &amp; York Partnership NHS FT </v>
          </cell>
          <cell r="K329" t="str">
            <v>Development track</v>
          </cell>
          <cell r="L329" t="str">
            <v>North Cumbria and North East</v>
          </cell>
        </row>
        <row r="330">
          <cell r="A330">
            <v>26</v>
          </cell>
          <cell r="B330" t="str">
            <v>North East &amp; Yorkshire</v>
          </cell>
          <cell r="C330" t="str">
            <v xml:space="preserve">CNTW </v>
          </cell>
          <cell r="F330" t="str">
            <v>03D</v>
          </cell>
          <cell r="G330" t="str">
            <v>NHS Hambleton, Richmondshire &amp; Whitby CCG</v>
          </cell>
          <cell r="H330" t="str">
            <v>CAMHS</v>
          </cell>
          <cell r="I330" t="str">
            <v>Cumbria, Northumberland Tyne &amp; Wear NHS FT</v>
          </cell>
          <cell r="J330" t="str">
            <v xml:space="preserve">Cumbria, Northumberland Tyne &amp; Wear NHS FT, Tees, Esk and Wear Valleys NHS FT, Leeds &amp; York Partnership NHS FT </v>
          </cell>
          <cell r="K330" t="str">
            <v>Development track</v>
          </cell>
          <cell r="L330" t="str">
            <v>North Yorkshire &amp; York</v>
          </cell>
        </row>
        <row r="331">
          <cell r="A331">
            <v>26</v>
          </cell>
          <cell r="B331" t="str">
            <v>North East &amp; Yorkshire</v>
          </cell>
          <cell r="C331" t="str">
            <v xml:space="preserve">CNTW </v>
          </cell>
          <cell r="F331" t="str">
            <v>03M</v>
          </cell>
          <cell r="G331" t="str">
            <v>NHS Scarborough &amp; Ryedale CCG</v>
          </cell>
          <cell r="H331" t="str">
            <v>CAMHS</v>
          </cell>
          <cell r="I331" t="str">
            <v>Cumbria, Northumberland Tyne &amp; Wear NHS FT</v>
          </cell>
          <cell r="J331" t="str">
            <v xml:space="preserve">Cumbria, Northumberland Tyne &amp; Wear NHS FT, Tees, Esk and Wear Valleys NHS FT, Leeds &amp; York Partnership NHS FT </v>
          </cell>
          <cell r="K331" t="str">
            <v>Development track</v>
          </cell>
          <cell r="L331" t="str">
            <v>North Yorkshire &amp; York</v>
          </cell>
        </row>
        <row r="332">
          <cell r="A332">
            <v>26</v>
          </cell>
          <cell r="B332" t="str">
            <v>North East &amp; Yorkshire</v>
          </cell>
          <cell r="C332" t="str">
            <v xml:space="preserve">CNTW </v>
          </cell>
          <cell r="F332" t="str">
            <v>03E</v>
          </cell>
          <cell r="G332" t="str">
            <v>NHS Harrogate &amp; Rural District CCG</v>
          </cell>
          <cell r="H332" t="str">
            <v>CAMHS</v>
          </cell>
          <cell r="I332" t="str">
            <v>Cumbria, Northumberland Tyne &amp; Wear NHS FT</v>
          </cell>
          <cell r="J332" t="str">
            <v xml:space="preserve">Cumbria, Northumberland Tyne &amp; Wear NHS FT, Tees, Esk and Wear Valleys NHS FT, Leeds &amp; York Partnership NHS FT </v>
          </cell>
          <cell r="K332" t="str">
            <v>Development track</v>
          </cell>
          <cell r="L332" t="str">
            <v>North Yorkshire &amp; York</v>
          </cell>
        </row>
        <row r="333">
          <cell r="A333">
            <v>26</v>
          </cell>
          <cell r="B333" t="str">
            <v>North East &amp; Yorkshire</v>
          </cell>
          <cell r="C333" t="str">
            <v xml:space="preserve">CNTW </v>
          </cell>
          <cell r="F333" t="str">
            <v>03Q</v>
          </cell>
          <cell r="G333" t="str">
            <v>NHS Vale of York CCG</v>
          </cell>
          <cell r="H333" t="str">
            <v>CAMHS</v>
          </cell>
          <cell r="I333" t="str">
            <v>Cumbria, Northumberland Tyne &amp; Wear NHS FT</v>
          </cell>
          <cell r="J333" t="str">
            <v xml:space="preserve">Cumbria, Northumberland Tyne &amp; Wear NHS FT, Tees, Esk and Wear Valleys NHS FT, Leeds &amp; York Partnership NHS FT </v>
          </cell>
          <cell r="K333" t="str">
            <v>Development track</v>
          </cell>
          <cell r="L333" t="str">
            <v>North Yorkshire &amp; York</v>
          </cell>
        </row>
        <row r="334">
          <cell r="A334">
            <v>27</v>
          </cell>
          <cell r="B334" t="str">
            <v>North East &amp; Yorkshire</v>
          </cell>
          <cell r="C334" t="str">
            <v xml:space="preserve">CNTW </v>
          </cell>
          <cell r="F334" t="str">
            <v>00L</v>
          </cell>
          <cell r="G334" t="str">
            <v>NHS NORTHUMBERLAND CCG</v>
          </cell>
          <cell r="H334" t="str">
            <v>Adult eating disorders</v>
          </cell>
          <cell r="I334" t="str">
            <v>Cumbria, Northumberland Tyne &amp; Wear NHS FT</v>
          </cell>
          <cell r="J334" t="str">
            <v>Cumbria, Northumberland Tyne &amp; Wear NHS FT, Tees, Esk and Wear Valleys NHS FT, Schoen Clinic</v>
          </cell>
          <cell r="K334" t="str">
            <v>Development track</v>
          </cell>
          <cell r="L334" t="str">
            <v>North Cumbria and North East</v>
          </cell>
        </row>
        <row r="335">
          <cell r="A335">
            <v>27</v>
          </cell>
          <cell r="B335" t="str">
            <v>North East &amp; Yorkshire</v>
          </cell>
          <cell r="C335" t="str">
            <v xml:space="preserve">CNTW </v>
          </cell>
          <cell r="F335" t="str">
            <v>99C</v>
          </cell>
          <cell r="G335" t="str">
            <v>NHS NORTH TYNESIDE CCG</v>
          </cell>
          <cell r="H335" t="str">
            <v>Adult eating disorders</v>
          </cell>
          <cell r="I335" t="str">
            <v>Cumbria, Northumberland Tyne &amp; Wear NHS FT</v>
          </cell>
          <cell r="J335" t="str">
            <v>Cumbria, Northumberland Tyne &amp; Wear NHS FT, Tees, Esk and Wear Valleys NHS FT, Schoen Clinic</v>
          </cell>
          <cell r="K335" t="str">
            <v>Development track</v>
          </cell>
          <cell r="L335" t="str">
            <v>North Cumbria and North East</v>
          </cell>
        </row>
        <row r="336">
          <cell r="A336">
            <v>27</v>
          </cell>
          <cell r="B336" t="str">
            <v>North East &amp; Yorkshire</v>
          </cell>
          <cell r="C336" t="str">
            <v xml:space="preserve">CNTW </v>
          </cell>
          <cell r="F336" t="str">
            <v>13T</v>
          </cell>
          <cell r="G336" t="str">
            <v>NHS NEWCASTLE GATESHEAD CCG</v>
          </cell>
          <cell r="H336" t="str">
            <v>Adult eating disorders</v>
          </cell>
          <cell r="I336" t="str">
            <v>Cumbria, Northumberland Tyne &amp; Wear NHS FT</v>
          </cell>
          <cell r="J336" t="str">
            <v>Cumbria, Northumberland Tyne &amp; Wear NHS FT, Tees, Esk and Wear Valleys NHS FT, Schoen Clinic</v>
          </cell>
          <cell r="K336" t="str">
            <v>Development track</v>
          </cell>
          <cell r="L336" t="str">
            <v>North Cumbria and North East</v>
          </cell>
        </row>
        <row r="337">
          <cell r="A337">
            <v>27</v>
          </cell>
          <cell r="B337" t="str">
            <v>North East &amp; Yorkshire</v>
          </cell>
          <cell r="C337" t="str">
            <v xml:space="preserve">CNTW </v>
          </cell>
          <cell r="F337" t="str">
            <v>00N</v>
          </cell>
          <cell r="G337" t="str">
            <v>NHS SOUTH TYNESIDE CCG</v>
          </cell>
          <cell r="H337" t="str">
            <v>Adult eating disorders</v>
          </cell>
          <cell r="I337" t="str">
            <v>Cumbria, Northumberland Tyne &amp; Wear NHS FT</v>
          </cell>
          <cell r="J337" t="str">
            <v>Cumbria, Northumberland Tyne &amp; Wear NHS FT, Tees, Esk and Wear Valleys NHS FT, Schoen Clinic</v>
          </cell>
          <cell r="K337" t="str">
            <v>Development track</v>
          </cell>
          <cell r="L337" t="str">
            <v>North Cumbria and North East</v>
          </cell>
        </row>
        <row r="338">
          <cell r="A338">
            <v>27</v>
          </cell>
          <cell r="B338" t="str">
            <v>North East &amp; Yorkshire</v>
          </cell>
          <cell r="C338" t="str">
            <v xml:space="preserve">CNTW </v>
          </cell>
          <cell r="F338" t="str">
            <v>00P</v>
          </cell>
          <cell r="G338" t="str">
            <v>NHS SUNDERLAND CCG</v>
          </cell>
          <cell r="H338" t="str">
            <v>Adult eating disorders</v>
          </cell>
          <cell r="I338" t="str">
            <v>Cumbria, Northumberland Tyne &amp; Wear NHS FT</v>
          </cell>
          <cell r="J338" t="str">
            <v>Cumbria, Northumberland Tyne &amp; Wear NHS FT, Tees, Esk and Wear Valleys NHS FT, Schoen Clinic</v>
          </cell>
          <cell r="K338" t="str">
            <v>Development track</v>
          </cell>
          <cell r="L338" t="str">
            <v>North Cumbria and North East</v>
          </cell>
        </row>
        <row r="339">
          <cell r="A339">
            <v>27</v>
          </cell>
          <cell r="B339" t="str">
            <v>North East &amp; Yorkshire</v>
          </cell>
          <cell r="C339" t="str">
            <v xml:space="preserve">CNTW </v>
          </cell>
          <cell r="F339" t="str">
            <v>01H</v>
          </cell>
          <cell r="G339" t="str">
            <v>NHS NORTH CUMBRIA CCG</v>
          </cell>
          <cell r="H339" t="str">
            <v>Adult eating disorders</v>
          </cell>
          <cell r="I339" t="str">
            <v>Cumbria, Northumberland Tyne &amp; Wear NHS FT</v>
          </cell>
          <cell r="J339" t="str">
            <v>Cumbria, Northumberland Tyne &amp; Wear NHS FT, Tees, Esk and Wear Valleys NHS FT, Schoen Clinic</v>
          </cell>
          <cell r="K339" t="str">
            <v>Development track</v>
          </cell>
          <cell r="L339" t="str">
            <v>North Cumbria and North East</v>
          </cell>
        </row>
        <row r="340">
          <cell r="A340">
            <v>27</v>
          </cell>
          <cell r="B340" t="str">
            <v>North East &amp; Yorkshire</v>
          </cell>
          <cell r="C340" t="str">
            <v xml:space="preserve">CNTW </v>
          </cell>
          <cell r="F340" t="str">
            <v>00J</v>
          </cell>
          <cell r="G340" t="str">
            <v>NHS NORTH DURHAM CCG</v>
          </cell>
          <cell r="H340" t="str">
            <v>Adult eating disorders</v>
          </cell>
          <cell r="I340" t="str">
            <v>Cumbria, Northumberland Tyne &amp; Wear NHS FT</v>
          </cell>
          <cell r="J340" t="str">
            <v>Cumbria, Northumberland Tyne &amp; Wear NHS FT, Tees, Esk and Wear Valleys NHS FT, Schoen Clinic</v>
          </cell>
          <cell r="K340" t="str">
            <v>Development track</v>
          </cell>
          <cell r="L340" t="str">
            <v>North Cumbria and North East</v>
          </cell>
        </row>
        <row r="341">
          <cell r="A341">
            <v>27</v>
          </cell>
          <cell r="B341" t="str">
            <v>North East &amp; Yorkshire</v>
          </cell>
          <cell r="C341" t="str">
            <v xml:space="preserve">CNTW </v>
          </cell>
          <cell r="F341" t="str">
            <v>00D</v>
          </cell>
          <cell r="G341" t="str">
            <v>NHS DURHAM DALES, EASINGTON &amp; SEDGEFIELD CCG</v>
          </cell>
          <cell r="H341" t="str">
            <v>Adult eating disorders</v>
          </cell>
          <cell r="I341" t="str">
            <v>Cumbria, Northumberland Tyne &amp; Wear NHS FT</v>
          </cell>
          <cell r="J341" t="str">
            <v>Cumbria, Northumberland Tyne &amp; Wear NHS FT, Tees, Esk and Wear Valleys NHS FT, Schoen Clinic</v>
          </cell>
          <cell r="K341" t="str">
            <v>Development track</v>
          </cell>
          <cell r="L341" t="str">
            <v>North Cumbria and North East</v>
          </cell>
        </row>
        <row r="342">
          <cell r="A342">
            <v>27</v>
          </cell>
          <cell r="B342" t="str">
            <v>North East &amp; Yorkshire</v>
          </cell>
          <cell r="C342" t="str">
            <v xml:space="preserve">CNTW </v>
          </cell>
          <cell r="F342" t="str">
            <v>00M</v>
          </cell>
          <cell r="G342" t="str">
            <v>NHS SOUTH TEES CCG</v>
          </cell>
          <cell r="H342" t="str">
            <v>Adult eating disorders</v>
          </cell>
          <cell r="I342" t="str">
            <v>Cumbria, Northumberland Tyne &amp; Wear NHS FT</v>
          </cell>
          <cell r="J342" t="str">
            <v>Cumbria, Northumberland Tyne &amp; Wear NHS FT, Tees, Esk and Wear Valleys NHS FT, Schoen Clinic</v>
          </cell>
          <cell r="K342" t="str">
            <v>Development track</v>
          </cell>
          <cell r="L342" t="str">
            <v>North Cumbria and North East</v>
          </cell>
        </row>
        <row r="343">
          <cell r="A343">
            <v>27</v>
          </cell>
          <cell r="B343" t="str">
            <v>North East &amp; Yorkshire</v>
          </cell>
          <cell r="C343" t="str">
            <v xml:space="preserve">CNTW </v>
          </cell>
          <cell r="F343" t="str">
            <v>00K</v>
          </cell>
          <cell r="G343" t="str">
            <v>NHS HARTLEPOOL &amp; STOCKTON-ON-TEES CCG</v>
          </cell>
          <cell r="H343" t="str">
            <v>Adult eating disorders</v>
          </cell>
          <cell r="I343" t="str">
            <v>Cumbria, Northumberland Tyne &amp; Wear NHS FT</v>
          </cell>
          <cell r="J343" t="str">
            <v>Cumbria, Northumberland Tyne &amp; Wear NHS FT, Tees, Esk and Wear Valleys NHS FT, Schoen Clinic</v>
          </cell>
          <cell r="K343" t="str">
            <v>Development track</v>
          </cell>
          <cell r="L343" t="str">
            <v>North Cumbria and North East</v>
          </cell>
        </row>
        <row r="344">
          <cell r="A344">
            <v>27</v>
          </cell>
          <cell r="B344" t="str">
            <v>North East &amp; Yorkshire</v>
          </cell>
          <cell r="C344" t="str">
            <v xml:space="preserve">CNTW </v>
          </cell>
          <cell r="F344" t="str">
            <v>00C</v>
          </cell>
          <cell r="G344" t="str">
            <v>NHS DARLINGTON CCG</v>
          </cell>
          <cell r="H344" t="str">
            <v>Adult eating disorders</v>
          </cell>
          <cell r="I344" t="str">
            <v>Cumbria, Northumberland Tyne &amp; Wear NHS FT</v>
          </cell>
          <cell r="J344" t="str">
            <v>Cumbria, Northumberland Tyne &amp; Wear NHS FT, Tees, Esk and Wear Valleys NHS FT, Schoen Clinic</v>
          </cell>
          <cell r="K344" t="str">
            <v>Development track</v>
          </cell>
          <cell r="L344" t="str">
            <v>North Cumbria and North East</v>
          </cell>
        </row>
        <row r="345">
          <cell r="A345">
            <v>27</v>
          </cell>
          <cell r="B345" t="str">
            <v>North East &amp; Yorkshire</v>
          </cell>
          <cell r="C345" t="str">
            <v xml:space="preserve">CNTW </v>
          </cell>
          <cell r="F345" t="str">
            <v>03D</v>
          </cell>
          <cell r="G345" t="str">
            <v>NHS HAMBLETON, RICHMONDSHIRE &amp; WHITBY CCG</v>
          </cell>
          <cell r="H345" t="str">
            <v>Adult eating disorders</v>
          </cell>
          <cell r="I345" t="str">
            <v>Cumbria, Northumberland Tyne &amp; Wear NHS FT</v>
          </cell>
          <cell r="J345" t="str">
            <v>Cumbria, Northumberland Tyne &amp; Wear NHS FT, Tees, Esk and Wear Valleys NHS FT, Schoen Clinic</v>
          </cell>
          <cell r="K345" t="str">
            <v>Development track</v>
          </cell>
          <cell r="L345" t="str">
            <v>North Yorkshire &amp; York</v>
          </cell>
        </row>
        <row r="346">
          <cell r="A346">
            <v>27</v>
          </cell>
          <cell r="B346" t="str">
            <v>North East &amp; Yorkshire</v>
          </cell>
          <cell r="C346" t="str">
            <v xml:space="preserve">CNTW </v>
          </cell>
          <cell r="F346" t="str">
            <v>03M</v>
          </cell>
          <cell r="G346" t="str">
            <v>NHS SCARBOROUGH &amp; RYEDALE CCG</v>
          </cell>
          <cell r="H346" t="str">
            <v>Adult eating disorders</v>
          </cell>
          <cell r="I346" t="str">
            <v>Cumbria, Northumberland Tyne &amp; Wear NHS FT</v>
          </cell>
          <cell r="J346" t="str">
            <v>Cumbria, Northumberland Tyne &amp; Wear NHS FT, Tees, Esk and Wear Valleys NHS FT, Schoen Clinic</v>
          </cell>
          <cell r="K346" t="str">
            <v>Development track</v>
          </cell>
          <cell r="L346" t="str">
            <v>North Yorkshire &amp; York</v>
          </cell>
        </row>
        <row r="347">
          <cell r="A347">
            <v>27</v>
          </cell>
          <cell r="B347" t="str">
            <v>North East &amp; Yorkshire</v>
          </cell>
          <cell r="C347" t="str">
            <v xml:space="preserve">CNTW </v>
          </cell>
          <cell r="F347" t="str">
            <v>03Q</v>
          </cell>
          <cell r="G347" t="str">
            <v>NHS VALE OF YORK CCG</v>
          </cell>
          <cell r="H347" t="str">
            <v>Adult eating disorders</v>
          </cell>
          <cell r="I347" t="str">
            <v>Cumbria, Northumberland Tyne &amp; Wear NHS FT</v>
          </cell>
          <cell r="J347" t="str">
            <v>Cumbria, Northumberland Tyne &amp; Wear NHS FT, Tees, Esk and Wear Valleys NHS FT, Schoen Clinic</v>
          </cell>
          <cell r="K347" t="str">
            <v>Development track</v>
          </cell>
          <cell r="L347" t="str">
            <v>North Yorkshire &amp; York</v>
          </cell>
        </row>
        <row r="348">
          <cell r="A348">
            <v>27</v>
          </cell>
          <cell r="B348" t="str">
            <v>North East &amp; Yorkshire</v>
          </cell>
          <cell r="C348" t="str">
            <v xml:space="preserve">CNTW </v>
          </cell>
          <cell r="F348" t="e">
            <v>#N/A</v>
          </cell>
          <cell r="G348" t="str">
            <v>NHS WETHERBY CCG</v>
          </cell>
          <cell r="H348" t="str">
            <v>Adult eating disorders</v>
          </cell>
          <cell r="I348" t="str">
            <v>Cumbria, Northumberland Tyne &amp; Wear NHS FT</v>
          </cell>
          <cell r="J348" t="str">
            <v>Cumbria, Northumberland Tyne &amp; Wear NHS FT, Tees, Esk and Wear Valleys NHS FT, Schoen Clinic</v>
          </cell>
          <cell r="K348" t="str">
            <v>Development track</v>
          </cell>
          <cell r="L348" t="e">
            <v>#N/A</v>
          </cell>
        </row>
        <row r="349">
          <cell r="A349">
            <v>28</v>
          </cell>
          <cell r="B349" t="str">
            <v>North East &amp; Yorkshire</v>
          </cell>
          <cell r="C349" t="str">
            <v xml:space="preserve">Tees, Esk and Wear Valley </v>
          </cell>
          <cell r="F349" t="str">
            <v>00J</v>
          </cell>
          <cell r="G349" t="str">
            <v>NHS NORTH DURHAM CCG</v>
          </cell>
          <cell r="H349" t="str">
            <v>Adult secure</v>
          </cell>
          <cell r="I349" t="str">
            <v xml:space="preserve">Tees Esk &amp; Wear TEWV </v>
          </cell>
          <cell r="J349" t="str">
            <v>Tees Esk &amp; Wear TEWV, Cumbria, Northumberland Tyne &amp; Wear NHS FT</v>
          </cell>
          <cell r="K349" t="str">
            <v xml:space="preserve">Development Track </v>
          </cell>
          <cell r="L349" t="str">
            <v>North Cumbria and North East</v>
          </cell>
        </row>
        <row r="350">
          <cell r="A350">
            <v>28</v>
          </cell>
          <cell r="B350" t="str">
            <v>North East &amp; Yorkshire</v>
          </cell>
          <cell r="C350" t="str">
            <v xml:space="preserve">Tees, Esk and Wear Valley </v>
          </cell>
          <cell r="F350" t="str">
            <v>00C</v>
          </cell>
          <cell r="G350" t="str">
            <v>NHS DARLINGTON CCG</v>
          </cell>
          <cell r="H350" t="str">
            <v>Adult secure</v>
          </cell>
          <cell r="I350" t="str">
            <v xml:space="preserve">Tees Esk &amp; Wear TEWV </v>
          </cell>
          <cell r="J350" t="str">
            <v>Tees Esk &amp; Wear TEWV, Cumbria, Northumberland Tyne &amp; Wear NHS FT</v>
          </cell>
          <cell r="K350" t="str">
            <v xml:space="preserve">Development Track </v>
          </cell>
          <cell r="L350" t="str">
            <v>North Cumbria and North East</v>
          </cell>
        </row>
        <row r="351">
          <cell r="A351">
            <v>28</v>
          </cell>
          <cell r="B351" t="str">
            <v>North East &amp; Yorkshire</v>
          </cell>
          <cell r="C351" t="str">
            <v xml:space="preserve">Tees, Esk and Wear Valley </v>
          </cell>
          <cell r="F351" t="str">
            <v>00D</v>
          </cell>
          <cell r="G351" t="str">
            <v>NHS DURHAM DALES, EASINGTON &amp; SEDGEFIELD CCG</v>
          </cell>
          <cell r="H351" t="str">
            <v>Adult secure</v>
          </cell>
          <cell r="I351" t="str">
            <v xml:space="preserve">Tees Esk &amp; Wear TEWV </v>
          </cell>
          <cell r="J351" t="str">
            <v>Tees Esk &amp; Wear TEWV, Cumbria, Northumberland Tyne &amp; Wear NHS FT</v>
          </cell>
          <cell r="K351" t="str">
            <v xml:space="preserve">Development Track </v>
          </cell>
          <cell r="L351" t="str">
            <v>North Cumbria and North East</v>
          </cell>
        </row>
        <row r="352">
          <cell r="A352">
            <v>28</v>
          </cell>
          <cell r="B352" t="str">
            <v>North East &amp; Yorkshire</v>
          </cell>
          <cell r="C352" t="str">
            <v xml:space="preserve">Tees, Esk and Wear Valley </v>
          </cell>
          <cell r="F352" t="str">
            <v>00K</v>
          </cell>
          <cell r="G352" t="str">
            <v>NHS HARTLEPOOL &amp; STOCKTON-ON-TEES CCG</v>
          </cell>
          <cell r="H352" t="str">
            <v>Adult secure</v>
          </cell>
          <cell r="I352" t="str">
            <v xml:space="preserve">Tees Esk &amp; Wear TEWV </v>
          </cell>
          <cell r="J352" t="str">
            <v>Tees Esk &amp; Wear TEWV, Cumbria, Northumberland Tyne &amp; Wear NHS FT</v>
          </cell>
          <cell r="K352" t="str">
            <v xml:space="preserve">Development Track </v>
          </cell>
          <cell r="L352" t="str">
            <v>North Cumbria and North East</v>
          </cell>
        </row>
        <row r="353">
          <cell r="A353">
            <v>28</v>
          </cell>
          <cell r="B353" t="str">
            <v>North East &amp; Yorkshire</v>
          </cell>
          <cell r="C353" t="str">
            <v xml:space="preserve">Tees, Esk and Wear Valley </v>
          </cell>
          <cell r="F353" t="str">
            <v>00M</v>
          </cell>
          <cell r="G353" t="str">
            <v>NHS SOUTH TEES CCG</v>
          </cell>
          <cell r="H353" t="str">
            <v>Adult secure</v>
          </cell>
          <cell r="I353" t="str">
            <v xml:space="preserve">Tees Esk &amp; Wear TEWV </v>
          </cell>
          <cell r="J353" t="str">
            <v>Tees Esk &amp; Wear TEWV, Cumbria, Northumberland Tyne &amp; Wear NHS FT</v>
          </cell>
          <cell r="K353" t="str">
            <v xml:space="preserve">Development Track </v>
          </cell>
          <cell r="L353" t="str">
            <v>North Cumbria and North East</v>
          </cell>
        </row>
        <row r="354">
          <cell r="A354">
            <v>28</v>
          </cell>
          <cell r="B354" t="str">
            <v>North East &amp; Yorkshire</v>
          </cell>
          <cell r="C354" t="str">
            <v xml:space="preserve">Tees, Esk and Wear Valley </v>
          </cell>
          <cell r="F354" t="str">
            <v>13T</v>
          </cell>
          <cell r="G354" t="str">
            <v>NHS NEWCASTLE GATESHEAD CCG</v>
          </cell>
          <cell r="H354" t="str">
            <v>Adult secure</v>
          </cell>
          <cell r="I354" t="str">
            <v xml:space="preserve">Tees Esk &amp; Wear TEWV </v>
          </cell>
          <cell r="J354" t="str">
            <v>Tees Esk &amp; Wear TEWV, Cumbria, Northumberland Tyne &amp; Wear NHS FT</v>
          </cell>
          <cell r="K354" t="str">
            <v xml:space="preserve">Development Track </v>
          </cell>
          <cell r="L354" t="str">
            <v>North Cumbria and North East</v>
          </cell>
        </row>
        <row r="355">
          <cell r="A355">
            <v>28</v>
          </cell>
          <cell r="B355" t="str">
            <v>North East &amp; Yorkshire</v>
          </cell>
          <cell r="C355" t="str">
            <v xml:space="preserve">Tees, Esk and Wear Valley </v>
          </cell>
          <cell r="F355" t="str">
            <v>99C</v>
          </cell>
          <cell r="G355" t="str">
            <v>NHS NORTH TYNESIDE CCG</v>
          </cell>
          <cell r="H355" t="str">
            <v>Adult secure</v>
          </cell>
          <cell r="I355" t="str">
            <v xml:space="preserve">Tees Esk &amp; Wear TEWV </v>
          </cell>
          <cell r="J355" t="str">
            <v>Tees Esk &amp; Wear TEWV, Cumbria, Northumberland Tyne &amp; Wear NHS FT</v>
          </cell>
          <cell r="K355" t="str">
            <v xml:space="preserve">Development Track </v>
          </cell>
          <cell r="L355" t="str">
            <v>North Cumbria and North East</v>
          </cell>
        </row>
        <row r="356">
          <cell r="A356">
            <v>28</v>
          </cell>
          <cell r="B356" t="str">
            <v>North East &amp; Yorkshire</v>
          </cell>
          <cell r="C356" t="str">
            <v xml:space="preserve">Tees, Esk and Wear Valley </v>
          </cell>
          <cell r="F356" t="str">
            <v>00L</v>
          </cell>
          <cell r="G356" t="str">
            <v>NHS NORTHUMBERLAND CCG</v>
          </cell>
          <cell r="H356" t="str">
            <v>Adult secure</v>
          </cell>
          <cell r="I356" t="str">
            <v xml:space="preserve">Tees Esk &amp; Wear TEWV </v>
          </cell>
          <cell r="J356" t="str">
            <v>Tees Esk &amp; Wear TEWV, Cumbria, Northumberland Tyne &amp; Wear NHS FT</v>
          </cell>
          <cell r="K356" t="str">
            <v xml:space="preserve">Development Track </v>
          </cell>
          <cell r="L356" t="str">
            <v>North Cumbria and North East</v>
          </cell>
        </row>
        <row r="357">
          <cell r="A357">
            <v>28</v>
          </cell>
          <cell r="B357" t="str">
            <v>North East &amp; Yorkshire</v>
          </cell>
          <cell r="C357" t="str">
            <v xml:space="preserve">Tees, Esk and Wear Valley </v>
          </cell>
          <cell r="F357" t="str">
            <v>00N</v>
          </cell>
          <cell r="G357" t="str">
            <v>NHS SOUTH TYNESIDE CCG</v>
          </cell>
          <cell r="H357" t="str">
            <v>Adult secure</v>
          </cell>
          <cell r="I357" t="str">
            <v xml:space="preserve">Tees Esk &amp; Wear TEWV </v>
          </cell>
          <cell r="J357" t="str">
            <v>Tees Esk &amp; Wear TEWV, Cumbria, Northumberland Tyne &amp; Wear NHS FT</v>
          </cell>
          <cell r="K357" t="str">
            <v xml:space="preserve">Development Track </v>
          </cell>
          <cell r="L357" t="str">
            <v>North Cumbria and North East</v>
          </cell>
        </row>
        <row r="358">
          <cell r="A358">
            <v>28</v>
          </cell>
          <cell r="B358" t="str">
            <v>North East &amp; Yorkshire</v>
          </cell>
          <cell r="C358" t="str">
            <v xml:space="preserve">Tees, Esk and Wear Valley </v>
          </cell>
          <cell r="F358" t="str">
            <v>00P</v>
          </cell>
          <cell r="G358" t="str">
            <v>NHS SUNDERLAND CCG</v>
          </cell>
          <cell r="H358" t="str">
            <v>Adult secure</v>
          </cell>
          <cell r="I358" t="str">
            <v xml:space="preserve">Tees Esk &amp; Wear TEWV </v>
          </cell>
          <cell r="J358" t="str">
            <v>Tees Esk &amp; Wear TEWV, Cumbria, Northumberland Tyne &amp; Wear NHS FT</v>
          </cell>
          <cell r="K358" t="str">
            <v xml:space="preserve">Development Track </v>
          </cell>
          <cell r="L358" t="str">
            <v>North Cumbria and North East</v>
          </cell>
        </row>
        <row r="359">
          <cell r="A359">
            <v>28</v>
          </cell>
          <cell r="B359" t="str">
            <v>North East &amp; Yorkshire</v>
          </cell>
          <cell r="C359" t="str">
            <v xml:space="preserve">Tees, Esk and Wear Valley </v>
          </cell>
          <cell r="F359" t="str">
            <v>00L</v>
          </cell>
          <cell r="G359" t="str">
            <v>NHS NORTHUMBERLAND CCG</v>
          </cell>
          <cell r="H359" t="str">
            <v>Adult secure</v>
          </cell>
          <cell r="I359" t="str">
            <v xml:space="preserve">Tees Esk &amp; Wear TEWV </v>
          </cell>
          <cell r="J359" t="str">
            <v>Tees Esk &amp; Wear TEWV, Cumbria, Northumberland Tyne &amp; Wear NHS FT</v>
          </cell>
          <cell r="K359" t="str">
            <v xml:space="preserve">Development Track </v>
          </cell>
          <cell r="L359" t="str">
            <v>North Cumbria and North East</v>
          </cell>
        </row>
        <row r="360">
          <cell r="A360">
            <v>28</v>
          </cell>
          <cell r="B360" t="str">
            <v>North East &amp; Yorkshire</v>
          </cell>
          <cell r="C360" t="str">
            <v xml:space="preserve">Tees, Esk and Wear Valley </v>
          </cell>
          <cell r="F360" t="str">
            <v>01H</v>
          </cell>
          <cell r="G360" t="str">
            <v>NHS NORTH CUMBRIA CCG</v>
          </cell>
          <cell r="H360" t="str">
            <v>Adult secure</v>
          </cell>
          <cell r="I360" t="str">
            <v xml:space="preserve">Tees Esk &amp; Wear TEWV </v>
          </cell>
          <cell r="J360" t="str">
            <v>Tees Esk &amp; Wear TEWV, Cumbria, Northumberland Tyne &amp; Wear NHS FT</v>
          </cell>
          <cell r="K360" t="str">
            <v xml:space="preserve">Development Track </v>
          </cell>
          <cell r="L360" t="str">
            <v>North Cumbria and North East</v>
          </cell>
        </row>
        <row r="361">
          <cell r="A361">
            <v>29</v>
          </cell>
          <cell r="B361" t="str">
            <v>North West</v>
          </cell>
          <cell r="C361" t="str">
            <v>Cheshire and Merseyside</v>
          </cell>
          <cell r="F361" t="str">
            <v>99A</v>
          </cell>
          <cell r="G361" t="str">
            <v>NHS LIVERPOOL CCG</v>
          </cell>
          <cell r="H361" t="str">
            <v>Adult secure</v>
          </cell>
          <cell r="I361" t="str">
            <v>Merseycare</v>
          </cell>
          <cell r="J361" t="str">
            <v>Merseycare, Cheshire &amp; Wirral Partnership, North West Boroughs Healthcare NHS Foundation Trust, Cygnet Health Care, Elysium Healthcare</v>
          </cell>
          <cell r="K361" t="str">
            <v>Fast track</v>
          </cell>
          <cell r="L361" t="str">
            <v>Cheshire &amp; Merseyside</v>
          </cell>
        </row>
        <row r="362">
          <cell r="A362">
            <v>29</v>
          </cell>
          <cell r="B362" t="str">
            <v>North West</v>
          </cell>
          <cell r="C362" t="str">
            <v>Cheshire and Merseyside</v>
          </cell>
          <cell r="F362" t="str">
            <v>01R</v>
          </cell>
          <cell r="G362" t="str">
            <v>NHS SOUTH CHESHIRE CCG</v>
          </cell>
          <cell r="H362" t="str">
            <v>Adult secure</v>
          </cell>
          <cell r="I362" t="str">
            <v>Merseycare</v>
          </cell>
          <cell r="J362" t="str">
            <v>Merseycare, Cheshire &amp; Wirral Partnership, North West Boroughs Healthcare NHS Foundation Trust, Cygnet Health Care, Elysium Healthcare</v>
          </cell>
          <cell r="K362" t="str">
            <v>Fast track</v>
          </cell>
          <cell r="L362" t="str">
            <v>Cheshire &amp; Merseyside</v>
          </cell>
        </row>
        <row r="363">
          <cell r="A363">
            <v>29</v>
          </cell>
          <cell r="B363" t="str">
            <v>North West</v>
          </cell>
          <cell r="C363" t="str">
            <v>Cheshire and Merseyside</v>
          </cell>
          <cell r="F363" t="str">
            <v>01T</v>
          </cell>
          <cell r="G363" t="str">
            <v>NHS SOUTH SEFTON CCG</v>
          </cell>
          <cell r="H363" t="str">
            <v>Adult secure</v>
          </cell>
          <cell r="I363" t="str">
            <v>Merseycare</v>
          </cell>
          <cell r="J363" t="str">
            <v>Merseycare, Cheshire &amp; Wirral Partnership, North West Boroughs Healthcare NHS Foundation Trust, Cygnet Health Care, Elysium Healthcare</v>
          </cell>
          <cell r="K363" t="str">
            <v>Fast track</v>
          </cell>
          <cell r="L363" t="str">
            <v>Cheshire &amp; Merseyside</v>
          </cell>
        </row>
        <row r="364">
          <cell r="A364">
            <v>29</v>
          </cell>
          <cell r="B364" t="str">
            <v>North West</v>
          </cell>
          <cell r="C364" t="str">
            <v>Cheshire and Merseyside</v>
          </cell>
          <cell r="F364" t="str">
            <v>01V</v>
          </cell>
          <cell r="G364" t="str">
            <v>NHS SOUTHPORT &amp; FORMBY CCG</v>
          </cell>
          <cell r="H364" t="str">
            <v>Adult secure</v>
          </cell>
          <cell r="I364" t="str">
            <v>Merseycare</v>
          </cell>
          <cell r="J364" t="str">
            <v>Merseycare, Cheshire &amp; Wirral Partnership, North West Boroughs Healthcare NHS Foundation Trust, Cygnet Health Care, Elysium Healthcare</v>
          </cell>
          <cell r="K364" t="str">
            <v>Fast track</v>
          </cell>
          <cell r="L364" t="str">
            <v>Cheshire &amp; Merseyside</v>
          </cell>
        </row>
        <row r="365">
          <cell r="A365">
            <v>29</v>
          </cell>
          <cell r="B365" t="str">
            <v>North West</v>
          </cell>
          <cell r="C365" t="str">
            <v>Cheshire and Merseyside</v>
          </cell>
          <cell r="F365" t="str">
            <v>01X</v>
          </cell>
          <cell r="G365" t="str">
            <v>NHS ST HELENS CCG</v>
          </cell>
          <cell r="H365" t="str">
            <v>Adult secure</v>
          </cell>
          <cell r="I365" t="str">
            <v>Merseycare</v>
          </cell>
          <cell r="J365" t="str">
            <v>Merseycare, Cheshire &amp; Wirral Partnership, North West Boroughs Healthcare NHS Foundation Trust, Cygnet Health Care, Elysium Healthcare</v>
          </cell>
          <cell r="K365" t="str">
            <v>Fast track</v>
          </cell>
          <cell r="L365" t="str">
            <v>Cheshire &amp; Merseyside</v>
          </cell>
        </row>
        <row r="366">
          <cell r="A366">
            <v>29</v>
          </cell>
          <cell r="B366" t="str">
            <v>North West</v>
          </cell>
          <cell r="C366" t="str">
            <v>Cheshire and Merseyside</v>
          </cell>
          <cell r="F366" t="str">
            <v>02D</v>
          </cell>
          <cell r="G366" t="str">
            <v>NHS VALE ROYAL CCG</v>
          </cell>
          <cell r="H366" t="str">
            <v>Adult secure</v>
          </cell>
          <cell r="I366" t="str">
            <v>Merseycare</v>
          </cell>
          <cell r="J366" t="str">
            <v>Merseycare, Cheshire &amp; Wirral Partnership, North West Boroughs Healthcare NHS Foundation Trust, Cygnet Health Care, Elysium Healthcare</v>
          </cell>
          <cell r="K366" t="str">
            <v>Fast track</v>
          </cell>
          <cell r="L366" t="str">
            <v>Cheshire &amp; Merseyside</v>
          </cell>
        </row>
        <row r="367">
          <cell r="A367">
            <v>29</v>
          </cell>
          <cell r="B367" t="str">
            <v>North West</v>
          </cell>
          <cell r="C367" t="str">
            <v>Cheshire and Merseyside</v>
          </cell>
          <cell r="F367" t="str">
            <v>02E</v>
          </cell>
          <cell r="G367" t="str">
            <v>NHS WARRINGTON CCG</v>
          </cell>
          <cell r="H367" t="str">
            <v>Adult secure</v>
          </cell>
          <cell r="I367" t="str">
            <v>Merseycare</v>
          </cell>
          <cell r="J367" t="str">
            <v>Merseycare, Cheshire &amp; Wirral Partnership, North West Boroughs Healthcare NHS Foundation Trust, Cygnet Health Care, Elysium Healthcare</v>
          </cell>
          <cell r="K367" t="str">
            <v>Fast track</v>
          </cell>
          <cell r="L367" t="str">
            <v>Cheshire &amp; Merseyside</v>
          </cell>
        </row>
        <row r="368">
          <cell r="A368">
            <v>29</v>
          </cell>
          <cell r="B368" t="str">
            <v>North West</v>
          </cell>
          <cell r="C368" t="str">
            <v>Cheshire and Merseyside</v>
          </cell>
          <cell r="F368" t="str">
            <v>02F</v>
          </cell>
          <cell r="G368" t="str">
            <v>NHS WEST CHESHIRE CCG</v>
          </cell>
          <cell r="H368" t="str">
            <v>Adult secure</v>
          </cell>
          <cell r="I368" t="str">
            <v>Merseycare</v>
          </cell>
          <cell r="J368" t="str">
            <v>Merseycare, Cheshire &amp; Wirral Partnership, North West Boroughs Healthcare NHS Foundation Trust, Cygnet Health Care, Elysium Healthcare</v>
          </cell>
          <cell r="K368" t="str">
            <v>Fast track</v>
          </cell>
          <cell r="L368" t="str">
            <v>Cheshire &amp; Merseyside</v>
          </cell>
        </row>
        <row r="369">
          <cell r="A369">
            <v>29</v>
          </cell>
          <cell r="B369" t="str">
            <v>North West</v>
          </cell>
          <cell r="C369" t="str">
            <v>Cheshire and Merseyside</v>
          </cell>
          <cell r="F369" t="str">
            <v>12F</v>
          </cell>
          <cell r="G369" t="str">
            <v>NHS WIRRAL CCG</v>
          </cell>
          <cell r="H369" t="str">
            <v>Adult secure</v>
          </cell>
          <cell r="I369" t="str">
            <v>Merseycare</v>
          </cell>
          <cell r="J369" t="str">
            <v>Merseycare, Cheshire &amp; Wirral Partnership, North West Boroughs Healthcare NHS Foundation Trust, Cygnet Health Care, Elysium Healthcare</v>
          </cell>
          <cell r="K369" t="str">
            <v>Fast track</v>
          </cell>
          <cell r="L369" t="str">
            <v>Cheshire &amp; Merseyside</v>
          </cell>
        </row>
        <row r="370">
          <cell r="A370">
            <v>29</v>
          </cell>
          <cell r="B370" t="str">
            <v>North West</v>
          </cell>
          <cell r="C370" t="str">
            <v>Cheshire and Merseyside</v>
          </cell>
          <cell r="F370" t="str">
            <v>01J</v>
          </cell>
          <cell r="G370" t="str">
            <v>NHS KNOWSLEY CCG</v>
          </cell>
          <cell r="H370" t="str">
            <v>Adult secure</v>
          </cell>
          <cell r="I370" t="str">
            <v>Merseycare</v>
          </cell>
          <cell r="J370" t="str">
            <v>Merseycare, Cheshire &amp; Wirral Partnership, North West Boroughs Healthcare NHS Foundation Trust, Cygnet Health Care, Elysium Healthcare</v>
          </cell>
          <cell r="K370" t="str">
            <v>Fast track</v>
          </cell>
          <cell r="L370" t="str">
            <v>Cheshire &amp; Merseyside</v>
          </cell>
        </row>
        <row r="371">
          <cell r="A371">
            <v>29</v>
          </cell>
          <cell r="B371" t="str">
            <v>North West</v>
          </cell>
          <cell r="C371" t="str">
            <v>Cheshire and Merseyside</v>
          </cell>
          <cell r="F371" t="str">
            <v>01F</v>
          </cell>
          <cell r="G371" t="str">
            <v>NHS HALTON CCG</v>
          </cell>
          <cell r="H371" t="str">
            <v>Adult secure</v>
          </cell>
          <cell r="I371" t="str">
            <v>Merseycare</v>
          </cell>
          <cell r="J371" t="str">
            <v>Merseycare, Cheshire &amp; Wirral Partnership, North West Boroughs Healthcare NHS Foundation Trust, Cygnet Health Care, Elysium Healthcare</v>
          </cell>
          <cell r="K371" t="str">
            <v>Fast track</v>
          </cell>
          <cell r="L371" t="str">
            <v>Cheshire &amp; Merseyside</v>
          </cell>
        </row>
        <row r="372">
          <cell r="A372">
            <v>29</v>
          </cell>
          <cell r="B372" t="str">
            <v>North West</v>
          </cell>
          <cell r="C372" t="str">
            <v>Cheshire and Merseyside</v>
          </cell>
          <cell r="F372" t="str">
            <v>01C</v>
          </cell>
          <cell r="G372" t="str">
            <v>NHS EASTERN CHESHIRE CCG</v>
          </cell>
          <cell r="H372" t="str">
            <v>Adult secure</v>
          </cell>
          <cell r="I372" t="str">
            <v>Merseycare</v>
          </cell>
          <cell r="J372" t="str">
            <v>Merseycare, Cheshire &amp; Wirral Partnership, North West Boroughs Healthcare NHS Foundation Trust, Cygnet Health Care, Elysium Healthcare</v>
          </cell>
          <cell r="K372" t="str">
            <v>Fast track</v>
          </cell>
          <cell r="L372" t="str">
            <v>Cheshire &amp; Merseyside</v>
          </cell>
        </row>
        <row r="373">
          <cell r="A373">
            <v>30</v>
          </cell>
          <cell r="B373" t="str">
            <v>North West</v>
          </cell>
          <cell r="C373" t="str">
            <v>Cheshire and Merseyside</v>
          </cell>
          <cell r="F373" t="str">
            <v>01C</v>
          </cell>
          <cell r="G373" t="str">
            <v>NHS EASTERN CHESHIRE CCG</v>
          </cell>
          <cell r="H373" t="str">
            <v>CAMHS</v>
          </cell>
          <cell r="I373" t="str">
            <v>Cheshire, Wirral Partnership</v>
          </cell>
          <cell r="J373" t="str">
            <v>Cheshire, Wirral Partnership, Priory, Cygnet</v>
          </cell>
          <cell r="K373" t="str">
            <v>Development track</v>
          </cell>
          <cell r="L373" t="str">
            <v>Cheshire &amp; Merseyside</v>
          </cell>
        </row>
        <row r="374">
          <cell r="A374">
            <v>30</v>
          </cell>
          <cell r="B374" t="str">
            <v>North West</v>
          </cell>
          <cell r="C374" t="str">
            <v>Cheshire and Merseyside</v>
          </cell>
          <cell r="F374" t="str">
            <v>01F</v>
          </cell>
          <cell r="G374" t="str">
            <v>NHS HALTON CCG</v>
          </cell>
          <cell r="H374" t="str">
            <v>CAMHS</v>
          </cell>
          <cell r="I374" t="str">
            <v>Cheshire, Wirral Partnership</v>
          </cell>
          <cell r="J374" t="str">
            <v>Cheshire, Wirral Partnership, Priory, Cygnet</v>
          </cell>
          <cell r="K374" t="str">
            <v>Development track</v>
          </cell>
          <cell r="L374" t="str">
            <v>Cheshire &amp; Merseyside</v>
          </cell>
        </row>
        <row r="375">
          <cell r="A375">
            <v>30</v>
          </cell>
          <cell r="B375" t="str">
            <v>North West</v>
          </cell>
          <cell r="C375" t="str">
            <v>Cheshire and Merseyside</v>
          </cell>
          <cell r="F375" t="str">
            <v>01J</v>
          </cell>
          <cell r="G375" t="str">
            <v>NHS KNOWSLEY CCG</v>
          </cell>
          <cell r="H375" t="str">
            <v>CAMHS</v>
          </cell>
          <cell r="I375" t="str">
            <v>Cheshire, Wirral Partnership</v>
          </cell>
          <cell r="J375" t="str">
            <v>Cheshire, Wirral Partnership, Priory, Cygnet</v>
          </cell>
          <cell r="K375" t="str">
            <v>Development track</v>
          </cell>
          <cell r="L375" t="str">
            <v>Cheshire &amp; Merseyside</v>
          </cell>
        </row>
        <row r="376">
          <cell r="A376">
            <v>30</v>
          </cell>
          <cell r="B376" t="str">
            <v>North West</v>
          </cell>
          <cell r="C376" t="str">
            <v>Cheshire and Merseyside</v>
          </cell>
          <cell r="F376" t="str">
            <v>99A</v>
          </cell>
          <cell r="G376" t="str">
            <v>NHS LIVERPOOL CCG</v>
          </cell>
          <cell r="H376" t="str">
            <v>CAMHS</v>
          </cell>
          <cell r="I376" t="str">
            <v>Cheshire, Wirral Partnership</v>
          </cell>
          <cell r="J376" t="str">
            <v>Cheshire, Wirral Partnership, Priory, Cygnet</v>
          </cell>
          <cell r="K376" t="str">
            <v>Development track</v>
          </cell>
          <cell r="L376" t="str">
            <v>Cheshire &amp; Merseyside</v>
          </cell>
        </row>
        <row r="377">
          <cell r="A377">
            <v>30</v>
          </cell>
          <cell r="B377" t="str">
            <v>North West</v>
          </cell>
          <cell r="C377" t="str">
            <v>Cheshire and Merseyside</v>
          </cell>
          <cell r="F377" t="str">
            <v>01R</v>
          </cell>
          <cell r="G377" t="str">
            <v>NHS SOUTH CHESHIRE CCG</v>
          </cell>
          <cell r="H377" t="str">
            <v>CAMHS</v>
          </cell>
          <cell r="I377" t="str">
            <v>Cheshire, Wirral Partnership</v>
          </cell>
          <cell r="J377" t="str">
            <v>Cheshire, Wirral Partnership, Priory, Cygnet</v>
          </cell>
          <cell r="K377" t="str">
            <v>Development track</v>
          </cell>
          <cell r="L377" t="str">
            <v>Cheshire &amp; Merseyside</v>
          </cell>
        </row>
        <row r="378">
          <cell r="A378">
            <v>30</v>
          </cell>
          <cell r="B378" t="str">
            <v>North West</v>
          </cell>
          <cell r="C378" t="str">
            <v>Cheshire and Merseyside</v>
          </cell>
          <cell r="F378" t="str">
            <v>01T</v>
          </cell>
          <cell r="G378" t="str">
            <v>NHS SOUTH SEFTON CCG</v>
          </cell>
          <cell r="H378" t="str">
            <v>CAMHS</v>
          </cell>
          <cell r="I378" t="str">
            <v>Cheshire, Wirral Partnership</v>
          </cell>
          <cell r="J378" t="str">
            <v>Cheshire, Wirral Partnership, Priory, Cygnet</v>
          </cell>
          <cell r="K378" t="str">
            <v>Development track</v>
          </cell>
          <cell r="L378" t="str">
            <v>Cheshire &amp; Merseyside</v>
          </cell>
        </row>
        <row r="379">
          <cell r="A379">
            <v>30</v>
          </cell>
          <cell r="B379" t="str">
            <v>North West</v>
          </cell>
          <cell r="C379" t="str">
            <v>Cheshire and Merseyside</v>
          </cell>
          <cell r="F379" t="str">
            <v>01V</v>
          </cell>
          <cell r="G379" t="str">
            <v>NHS SOUTHPORT &amp; FORMBY CCG</v>
          </cell>
          <cell r="H379" t="str">
            <v>CAMHS</v>
          </cell>
          <cell r="I379" t="str">
            <v>Cheshire, Wirral Partnership</v>
          </cell>
          <cell r="J379" t="str">
            <v>Cheshire, Wirral Partnership, Priory, Cygnet</v>
          </cell>
          <cell r="K379" t="str">
            <v>Development track</v>
          </cell>
          <cell r="L379" t="str">
            <v>Cheshire &amp; Merseyside</v>
          </cell>
        </row>
        <row r="380">
          <cell r="A380">
            <v>30</v>
          </cell>
          <cell r="B380" t="str">
            <v>North West</v>
          </cell>
          <cell r="C380" t="str">
            <v>Cheshire and Merseyside</v>
          </cell>
          <cell r="F380" t="str">
            <v>01X</v>
          </cell>
          <cell r="G380" t="str">
            <v>NHS ST HELENS CCG</v>
          </cell>
          <cell r="H380" t="str">
            <v>CAMHS</v>
          </cell>
          <cell r="I380" t="str">
            <v>Cheshire, Wirral Partnership</v>
          </cell>
          <cell r="J380" t="str">
            <v>Cheshire, Wirral Partnership, Priory, Cygnet</v>
          </cell>
          <cell r="K380" t="str">
            <v>Development track</v>
          </cell>
          <cell r="L380" t="str">
            <v>Cheshire &amp; Merseyside</v>
          </cell>
        </row>
        <row r="381">
          <cell r="A381">
            <v>30</v>
          </cell>
          <cell r="B381" t="str">
            <v>North West</v>
          </cell>
          <cell r="C381" t="str">
            <v>Cheshire and Merseyside</v>
          </cell>
          <cell r="F381" t="str">
            <v>02D</v>
          </cell>
          <cell r="G381" t="str">
            <v>NHS VALE ROYAL CCG</v>
          </cell>
          <cell r="H381" t="str">
            <v>CAMHS</v>
          </cell>
          <cell r="I381" t="str">
            <v>Cheshire, Wirral Partnership</v>
          </cell>
          <cell r="J381" t="str">
            <v>Cheshire, Wirral Partnership, Priory, Cygnet</v>
          </cell>
          <cell r="K381" t="str">
            <v>Development track</v>
          </cell>
          <cell r="L381" t="str">
            <v>Cheshire &amp; Merseyside</v>
          </cell>
        </row>
        <row r="382">
          <cell r="A382">
            <v>30</v>
          </cell>
          <cell r="B382" t="str">
            <v>North West</v>
          </cell>
          <cell r="C382" t="str">
            <v>Cheshire and Merseyside</v>
          </cell>
          <cell r="F382" t="str">
            <v>02E</v>
          </cell>
          <cell r="G382" t="str">
            <v>NHS WARRINGTON CCG</v>
          </cell>
          <cell r="H382" t="str">
            <v>CAMHS</v>
          </cell>
          <cell r="I382" t="str">
            <v>Cheshire, Wirral Partnership</v>
          </cell>
          <cell r="J382" t="str">
            <v>Cheshire, Wirral Partnership, Priory, Cygnet</v>
          </cell>
          <cell r="K382" t="str">
            <v>Development track</v>
          </cell>
          <cell r="L382" t="str">
            <v>Cheshire &amp; Merseyside</v>
          </cell>
        </row>
        <row r="383">
          <cell r="A383">
            <v>30</v>
          </cell>
          <cell r="B383" t="str">
            <v>North West</v>
          </cell>
          <cell r="C383" t="str">
            <v>Cheshire and Merseyside</v>
          </cell>
          <cell r="F383" t="str">
            <v>02F</v>
          </cell>
          <cell r="G383" t="str">
            <v>NHS WEST CHESHIRE CCG</v>
          </cell>
          <cell r="H383" t="str">
            <v>CAMHS</v>
          </cell>
          <cell r="I383" t="str">
            <v>Cheshire, Wirral Partnership</v>
          </cell>
          <cell r="J383" t="str">
            <v>Cheshire, Wirral Partnership, Priory, Cygnet</v>
          </cell>
          <cell r="K383" t="str">
            <v>Development track</v>
          </cell>
          <cell r="L383" t="str">
            <v>Cheshire &amp; Merseyside</v>
          </cell>
        </row>
        <row r="384">
          <cell r="A384">
            <v>30</v>
          </cell>
          <cell r="B384" t="str">
            <v>North West</v>
          </cell>
          <cell r="C384" t="str">
            <v>Cheshire and Merseyside</v>
          </cell>
          <cell r="F384" t="str">
            <v>12F</v>
          </cell>
          <cell r="G384" t="str">
            <v>NHS WIRRAL CCG</v>
          </cell>
          <cell r="H384" t="str">
            <v>CAMHS</v>
          </cell>
          <cell r="I384" t="str">
            <v>Cheshire, Wirral Partnership</v>
          </cell>
          <cell r="J384" t="str">
            <v>Cheshire, Wirral Partnership, Priory, Cygnet</v>
          </cell>
          <cell r="K384" t="str">
            <v>Development track</v>
          </cell>
          <cell r="L384" t="str">
            <v>Cheshire &amp; Merseyside</v>
          </cell>
        </row>
        <row r="385">
          <cell r="A385">
            <v>31</v>
          </cell>
          <cell r="B385" t="str">
            <v>North West</v>
          </cell>
          <cell r="C385" t="str">
            <v>Greater Manchester</v>
          </cell>
          <cell r="F385" t="str">
            <v>00V</v>
          </cell>
          <cell r="G385" t="str">
            <v>NHS BURY CCG</v>
          </cell>
          <cell r="H385" t="str">
            <v>Adult secure</v>
          </cell>
          <cell r="I385" t="str">
            <v>Greater Manchester Mental Health NHS Foundation Trust</v>
          </cell>
          <cell r="J385" t="str">
            <v>Greater Manchester Mental Health, Pennine Care NHS foundation Trust, Cygnet Healthcare</v>
          </cell>
          <cell r="K385" t="str">
            <v xml:space="preserve">Development Track </v>
          </cell>
          <cell r="L385" t="str">
            <v>Greater Manchester</v>
          </cell>
        </row>
        <row r="386">
          <cell r="A386">
            <v>31</v>
          </cell>
          <cell r="B386" t="str">
            <v>North West</v>
          </cell>
          <cell r="C386" t="str">
            <v>Greater Manchester</v>
          </cell>
          <cell r="F386" t="str">
            <v>14L</v>
          </cell>
          <cell r="G386" t="str">
            <v>NHS MANCHESTER CCG</v>
          </cell>
          <cell r="H386" t="str">
            <v>Adult secure</v>
          </cell>
          <cell r="I386" t="str">
            <v>Greater Manchester Mental Health NHS Foundation Trust</v>
          </cell>
          <cell r="J386" t="str">
            <v>Greater Manchester Mental Health, Pennine Care NHS foundation Trust, Cygnet Healthcare</v>
          </cell>
          <cell r="K386" t="str">
            <v xml:space="preserve">Development Track </v>
          </cell>
          <cell r="L386" t="str">
            <v>Greater Manchester</v>
          </cell>
        </row>
        <row r="387">
          <cell r="A387">
            <v>31</v>
          </cell>
          <cell r="B387" t="str">
            <v>North West</v>
          </cell>
          <cell r="C387" t="str">
            <v>Greater Manchester</v>
          </cell>
          <cell r="F387" t="str">
            <v>00T</v>
          </cell>
          <cell r="G387" t="str">
            <v>NHS BOLTON CCG</v>
          </cell>
          <cell r="H387" t="str">
            <v>Adult secure</v>
          </cell>
          <cell r="I387" t="str">
            <v>Greater Manchester Mental Health NHS Foundation Trust</v>
          </cell>
          <cell r="J387" t="str">
            <v>Greater Manchester Mental Health, Pennine Care NHS foundation Trust, Cygnet Healthcare</v>
          </cell>
          <cell r="K387" t="str">
            <v xml:space="preserve">Development Track </v>
          </cell>
          <cell r="L387" t="str">
            <v>Greater Manchester</v>
          </cell>
        </row>
        <row r="388">
          <cell r="A388">
            <v>31</v>
          </cell>
          <cell r="B388" t="str">
            <v>North West</v>
          </cell>
          <cell r="C388" t="str">
            <v>Greater Manchester</v>
          </cell>
          <cell r="F388" t="str">
            <v>01G</v>
          </cell>
          <cell r="G388" t="str">
            <v>NHS SALFORD CCG</v>
          </cell>
          <cell r="H388" t="str">
            <v>Adult secure</v>
          </cell>
          <cell r="I388" t="str">
            <v>Greater Manchester Mental Health NHS Foundation Trust</v>
          </cell>
          <cell r="J388" t="str">
            <v>Greater Manchester Mental Health, Pennine Care NHS foundation Trust, Cygnet Healthcare</v>
          </cell>
          <cell r="K388" t="str">
            <v xml:space="preserve">Development Track </v>
          </cell>
          <cell r="L388" t="str">
            <v>Greater Manchester</v>
          </cell>
        </row>
        <row r="389">
          <cell r="A389">
            <v>31</v>
          </cell>
          <cell r="B389" t="str">
            <v>North West</v>
          </cell>
          <cell r="C389" t="str">
            <v>Greater Manchester</v>
          </cell>
          <cell r="F389" t="str">
            <v>02H</v>
          </cell>
          <cell r="G389" t="str">
            <v>NHS WIGAN BOROUGH CCG</v>
          </cell>
          <cell r="H389" t="str">
            <v>Adult secure</v>
          </cell>
          <cell r="I389" t="str">
            <v>Greater Manchester Mental Health NHS Foundation Trust</v>
          </cell>
          <cell r="J389" t="str">
            <v>Greater Manchester Mental Health, Pennine Care NHS foundation Trust, Cygnet Healthcare</v>
          </cell>
          <cell r="K389" t="str">
            <v xml:space="preserve">Development Track </v>
          </cell>
          <cell r="L389" t="str">
            <v>Greater Manchester</v>
          </cell>
        </row>
        <row r="390">
          <cell r="A390">
            <v>31</v>
          </cell>
          <cell r="B390" t="str">
            <v>North West</v>
          </cell>
          <cell r="C390" t="str">
            <v>Greater Manchester</v>
          </cell>
          <cell r="F390" t="str">
            <v>01W</v>
          </cell>
          <cell r="G390" t="str">
            <v>NHS STOCKPORT CCG</v>
          </cell>
          <cell r="H390" t="str">
            <v>Adult secure</v>
          </cell>
          <cell r="I390" t="str">
            <v>Greater Manchester Mental Health NHS Foundation Trust</v>
          </cell>
          <cell r="J390" t="str">
            <v>Greater Manchester Mental Health, Pennine Care NHS foundation Trust, Cygnet Healthcare</v>
          </cell>
          <cell r="K390" t="str">
            <v xml:space="preserve">Development Track </v>
          </cell>
          <cell r="L390" t="str">
            <v>Greater Manchester</v>
          </cell>
        </row>
        <row r="391">
          <cell r="A391">
            <v>31</v>
          </cell>
          <cell r="B391" t="str">
            <v>North West</v>
          </cell>
          <cell r="C391" t="str">
            <v>Greater Manchester</v>
          </cell>
          <cell r="F391" t="str">
            <v>02A</v>
          </cell>
          <cell r="G391" t="str">
            <v>NHS TRAFFORD CCG</v>
          </cell>
          <cell r="H391" t="str">
            <v>Adult secure</v>
          </cell>
          <cell r="I391" t="str">
            <v>Greater Manchester Mental Health NHS Foundation Trust</v>
          </cell>
          <cell r="J391" t="str">
            <v>Greater Manchester Mental Health, Pennine Care NHS foundation Trust, Cygnet Healthcare</v>
          </cell>
          <cell r="K391" t="str">
            <v xml:space="preserve">Development Track </v>
          </cell>
          <cell r="L391" t="str">
            <v>Greater Manchester</v>
          </cell>
        </row>
        <row r="392">
          <cell r="A392">
            <v>31</v>
          </cell>
          <cell r="B392" t="str">
            <v>North West</v>
          </cell>
          <cell r="C392" t="str">
            <v>Greater Manchester</v>
          </cell>
          <cell r="F392" t="str">
            <v>00Y</v>
          </cell>
          <cell r="G392" t="str">
            <v>NHS OLDHAM CCG</v>
          </cell>
          <cell r="H392" t="str">
            <v>Adult secure</v>
          </cell>
          <cell r="I392" t="str">
            <v>Greater Manchester Mental Health NHS Foundation Trust</v>
          </cell>
          <cell r="J392" t="str">
            <v>Greater Manchester Mental Health, Pennine Care NHS foundation Trust, Cygnet Healthcare</v>
          </cell>
          <cell r="K392" t="str">
            <v xml:space="preserve">Development Track </v>
          </cell>
          <cell r="L392" t="str">
            <v>Greater Manchester</v>
          </cell>
        </row>
        <row r="393">
          <cell r="A393">
            <v>31</v>
          </cell>
          <cell r="B393" t="str">
            <v>North West</v>
          </cell>
          <cell r="C393" t="str">
            <v>Greater Manchester</v>
          </cell>
          <cell r="F393" t="str">
            <v>01D</v>
          </cell>
          <cell r="G393" t="str">
            <v>NHS HEYWOOD, MIDDLETON &amp; ROCHDALE CCG</v>
          </cell>
          <cell r="H393" t="str">
            <v>Adult secure</v>
          </cell>
          <cell r="I393" t="str">
            <v>Greater Manchester Mental Health NHS Foundation Trust</v>
          </cell>
          <cell r="J393" t="str">
            <v>Greater Manchester Mental Health, Pennine Care NHS foundation Trust, Cygnet Healthcare</v>
          </cell>
          <cell r="K393" t="str">
            <v xml:space="preserve">Development Track </v>
          </cell>
          <cell r="L393" t="str">
            <v>Greater Manchester</v>
          </cell>
        </row>
        <row r="394">
          <cell r="A394">
            <v>31</v>
          </cell>
          <cell r="B394" t="str">
            <v>North West</v>
          </cell>
          <cell r="C394" t="str">
            <v>Greater Manchester</v>
          </cell>
          <cell r="F394" t="str">
            <v>01Y</v>
          </cell>
          <cell r="G394" t="str">
            <v>NHS TAMESIDE &amp; GLOSSOP CCG</v>
          </cell>
          <cell r="H394" t="str">
            <v>Adult secure</v>
          </cell>
          <cell r="I394" t="str">
            <v>Greater Manchester Mental Health NHS Foundation Trust</v>
          </cell>
          <cell r="J394" t="str">
            <v>Greater Manchester Mental Health, Pennine Care NHS foundation Trust, Cygnet Healthcare</v>
          </cell>
          <cell r="K394" t="str">
            <v xml:space="preserve">Development Track </v>
          </cell>
          <cell r="L394" t="str">
            <v>Greater Manchester</v>
          </cell>
        </row>
        <row r="395">
          <cell r="A395">
            <v>32</v>
          </cell>
          <cell r="B395" t="str">
            <v>North West</v>
          </cell>
          <cell r="C395" t="str">
            <v>Greater Manchester</v>
          </cell>
          <cell r="F395" t="str">
            <v>01Y</v>
          </cell>
          <cell r="G395" t="str">
            <v>NHS TAMESIDE &amp; GLOSSOP CCG</v>
          </cell>
          <cell r="H395" t="str">
            <v>CAMHS</v>
          </cell>
          <cell r="I395" t="str">
            <v>Pennine Care</v>
          </cell>
          <cell r="J395" t="str">
            <v>Pennine Care, Cygnet Health, Priory Group, Greater Manchester Mental Health NHS Foundation Trust</v>
          </cell>
          <cell r="K395" t="str">
            <v>Development track</v>
          </cell>
          <cell r="L395" t="str">
            <v>Greater Manchester</v>
          </cell>
        </row>
        <row r="396">
          <cell r="A396">
            <v>32</v>
          </cell>
          <cell r="B396" t="str">
            <v>North West</v>
          </cell>
          <cell r="C396" t="str">
            <v>Greater Manchester</v>
          </cell>
          <cell r="F396" t="str">
            <v>02A</v>
          </cell>
          <cell r="G396" t="str">
            <v>NHS TRAFFORD CCG</v>
          </cell>
          <cell r="H396" t="str">
            <v>CAMHS</v>
          </cell>
          <cell r="I396" t="str">
            <v>Pennine Care</v>
          </cell>
          <cell r="J396" t="str">
            <v>Pennine Care, Cygnet Health, Priory Group, Greater Manchester Mental Health NHS Foundation Trust</v>
          </cell>
          <cell r="K396" t="str">
            <v>Development track</v>
          </cell>
          <cell r="L396" t="str">
            <v>Greater Manchester</v>
          </cell>
        </row>
        <row r="397">
          <cell r="A397">
            <v>32</v>
          </cell>
          <cell r="B397" t="str">
            <v>North West</v>
          </cell>
          <cell r="C397" t="str">
            <v>Greater Manchester</v>
          </cell>
          <cell r="F397" t="str">
            <v>01W</v>
          </cell>
          <cell r="G397" t="str">
            <v>NHS STOCKPORT CCG</v>
          </cell>
          <cell r="H397" t="str">
            <v>CAMHS</v>
          </cell>
          <cell r="I397" t="str">
            <v>Pennine Care</v>
          </cell>
          <cell r="J397" t="str">
            <v>Pennine Care, Cygnet Health, Priory Group, Greater Manchester Mental Health NHS Foundation Trust</v>
          </cell>
          <cell r="K397" t="str">
            <v>Development track</v>
          </cell>
          <cell r="L397" t="str">
            <v>Greater Manchester</v>
          </cell>
        </row>
        <row r="398">
          <cell r="A398">
            <v>32</v>
          </cell>
          <cell r="B398" t="str">
            <v>North West</v>
          </cell>
          <cell r="C398" t="str">
            <v>Greater Manchester</v>
          </cell>
          <cell r="F398" t="str">
            <v>00Y</v>
          </cell>
          <cell r="G398" t="str">
            <v>NHS OLDHAM CCG</v>
          </cell>
          <cell r="H398" t="str">
            <v>CAMHS</v>
          </cell>
          <cell r="I398" t="str">
            <v>Pennine Care</v>
          </cell>
          <cell r="J398" t="str">
            <v>Pennine Care, Cygnet Health, Priory Group, Greater Manchester Mental Health NHS Foundation Trust</v>
          </cell>
          <cell r="K398" t="str">
            <v>Development track</v>
          </cell>
          <cell r="L398" t="str">
            <v>Greater Manchester</v>
          </cell>
        </row>
        <row r="399">
          <cell r="A399">
            <v>32</v>
          </cell>
          <cell r="B399" t="str">
            <v>North West</v>
          </cell>
          <cell r="C399" t="str">
            <v>Greater Manchester</v>
          </cell>
          <cell r="F399" t="str">
            <v>00V</v>
          </cell>
          <cell r="G399" t="str">
            <v>NHS BURY CCG</v>
          </cell>
          <cell r="H399" t="str">
            <v>CAMHS</v>
          </cell>
          <cell r="I399" t="str">
            <v>Pennine Care</v>
          </cell>
          <cell r="J399" t="str">
            <v>Pennine Care, Cygnet Health, Priory Group, Greater Manchester Mental Health NHS Foundation Trust</v>
          </cell>
          <cell r="K399" t="str">
            <v>Development track</v>
          </cell>
          <cell r="L399" t="str">
            <v>Greater Manchester</v>
          </cell>
        </row>
        <row r="400">
          <cell r="A400">
            <v>32</v>
          </cell>
          <cell r="B400" t="str">
            <v>North West</v>
          </cell>
          <cell r="C400" t="str">
            <v>Greater Manchester</v>
          </cell>
          <cell r="F400" t="str">
            <v>01D</v>
          </cell>
          <cell r="G400" t="str">
            <v>NHS HEYWOOD, MIDDLETON &amp; ROCHDALE CCG</v>
          </cell>
          <cell r="H400" t="str">
            <v>CAMHS</v>
          </cell>
          <cell r="I400" t="str">
            <v>Pennine Care</v>
          </cell>
          <cell r="J400" t="str">
            <v>Pennine Care, Cygnet Health, Priory Group, Greater Manchester Mental Health NHS Foundation Trust</v>
          </cell>
          <cell r="K400" t="str">
            <v>Development track</v>
          </cell>
          <cell r="L400" t="str">
            <v>Greater Manchester</v>
          </cell>
        </row>
        <row r="401">
          <cell r="A401">
            <v>32</v>
          </cell>
          <cell r="B401" t="str">
            <v>North West</v>
          </cell>
          <cell r="C401" t="str">
            <v>Greater Manchester</v>
          </cell>
          <cell r="F401" t="str">
            <v>14L</v>
          </cell>
          <cell r="G401" t="str">
            <v>NHS MANCHESTER CCG</v>
          </cell>
          <cell r="H401" t="str">
            <v>CAMHS</v>
          </cell>
          <cell r="I401" t="str">
            <v>Pennine Care</v>
          </cell>
          <cell r="J401" t="str">
            <v>Pennine Care, Cygnet Health, Priory Group, Greater Manchester Mental Health NHS Foundation Trust</v>
          </cell>
          <cell r="K401" t="str">
            <v>Development track</v>
          </cell>
          <cell r="L401" t="str">
            <v>Greater Manchester</v>
          </cell>
        </row>
        <row r="402">
          <cell r="A402">
            <v>32</v>
          </cell>
          <cell r="B402" t="str">
            <v>North West</v>
          </cell>
          <cell r="C402" t="str">
            <v>Greater Manchester</v>
          </cell>
          <cell r="F402" t="str">
            <v>01G</v>
          </cell>
          <cell r="G402" t="str">
            <v>NHS SALFORD CCG</v>
          </cell>
          <cell r="H402" t="str">
            <v>CAMHS</v>
          </cell>
          <cell r="I402" t="str">
            <v>Pennine Care</v>
          </cell>
          <cell r="J402" t="str">
            <v>Pennine Care, Cygnet Health, Priory Group, Greater Manchester Mental Health NHS Foundation Trust</v>
          </cell>
          <cell r="K402" t="str">
            <v>Development track</v>
          </cell>
          <cell r="L402" t="str">
            <v>Greater Manchester</v>
          </cell>
        </row>
        <row r="403">
          <cell r="A403">
            <v>32</v>
          </cell>
          <cell r="B403" t="str">
            <v>North West</v>
          </cell>
          <cell r="C403" t="str">
            <v>Greater Manchester</v>
          </cell>
          <cell r="F403" t="str">
            <v>02H</v>
          </cell>
          <cell r="G403" t="str">
            <v>NHS WIGAN BOROUGH CCG</v>
          </cell>
          <cell r="H403" t="str">
            <v>CAMHS</v>
          </cell>
          <cell r="I403" t="str">
            <v>Pennine Care</v>
          </cell>
          <cell r="J403" t="str">
            <v>Pennine Care, Cygnet Health, Priory Group, Greater Manchester Mental Health NHS Foundation Trust</v>
          </cell>
          <cell r="K403" t="str">
            <v>Development track</v>
          </cell>
          <cell r="L403" t="str">
            <v>Greater Manchester</v>
          </cell>
        </row>
        <row r="404">
          <cell r="A404">
            <v>32</v>
          </cell>
          <cell r="B404" t="str">
            <v>North West</v>
          </cell>
          <cell r="C404" t="str">
            <v>Greater Manchester</v>
          </cell>
          <cell r="F404" t="str">
            <v>00T</v>
          </cell>
          <cell r="G404" t="str">
            <v>NHS BOLTON CCG</v>
          </cell>
          <cell r="H404" t="str">
            <v>CAMHS</v>
          </cell>
          <cell r="I404" t="str">
            <v>Pennine Care</v>
          </cell>
          <cell r="J404" t="str">
            <v>Pennine Care, Cygnet Health, Priory Group, Greater Manchester Mental Health NHS Foundation Trust</v>
          </cell>
          <cell r="K404" t="str">
            <v>Development track</v>
          </cell>
          <cell r="L404" t="str">
            <v>Greater Manchester</v>
          </cell>
        </row>
        <row r="405">
          <cell r="A405">
            <v>33</v>
          </cell>
          <cell r="B405" t="str">
            <v>North West</v>
          </cell>
          <cell r="C405" t="str">
            <v>Lancashire &amp; South Cumbria</v>
          </cell>
          <cell r="F405" t="str">
            <v>00Q</v>
          </cell>
          <cell r="G405" t="str">
            <v>NHS BLACKBURN WITH DARWEN CCG</v>
          </cell>
          <cell r="H405" t="str">
            <v>Adult secure</v>
          </cell>
          <cell r="I405" t="str">
            <v>Lancashire Care Foundation Trust</v>
          </cell>
          <cell r="J405" t="str">
            <v>Lancashire Care Foundation Trust, Priory Group</v>
          </cell>
          <cell r="K405" t="str">
            <v>Further development track</v>
          </cell>
          <cell r="L405" t="str">
            <v>Lancashire &amp; South Cumbria</v>
          </cell>
        </row>
        <row r="406">
          <cell r="A406">
            <v>33</v>
          </cell>
          <cell r="B406" t="str">
            <v>North West</v>
          </cell>
          <cell r="C406" t="str">
            <v>Lancashire &amp; South Cumbria</v>
          </cell>
          <cell r="F406" t="str">
            <v>00R</v>
          </cell>
          <cell r="G406" t="str">
            <v>NHS BLACKPOOL CCG</v>
          </cell>
          <cell r="H406" t="str">
            <v>Adult secure</v>
          </cell>
          <cell r="I406" t="str">
            <v>Lancashire Care Foundation Trust</v>
          </cell>
          <cell r="J406" t="str">
            <v>Lancashire Care Foundation Trust, Priory Group</v>
          </cell>
          <cell r="K406" t="str">
            <v>Further development track</v>
          </cell>
          <cell r="L406" t="str">
            <v>Lancashire &amp; South Cumbria</v>
          </cell>
        </row>
        <row r="407">
          <cell r="A407">
            <v>33</v>
          </cell>
          <cell r="B407" t="str">
            <v>North West</v>
          </cell>
          <cell r="C407" t="str">
            <v>Lancashire &amp; South Cumbria</v>
          </cell>
          <cell r="F407" t="str">
            <v>00X</v>
          </cell>
          <cell r="G407" t="str">
            <v>NHS CHORLEY &amp; SOUTH RIBBLE CCG</v>
          </cell>
          <cell r="H407" t="str">
            <v>Adult secure</v>
          </cell>
          <cell r="I407" t="str">
            <v>Lancashire Care Foundation Trust</v>
          </cell>
          <cell r="J407" t="str">
            <v>Lancashire Care Foundation Trust, Priory Group</v>
          </cell>
          <cell r="K407" t="str">
            <v>Further development track</v>
          </cell>
          <cell r="L407" t="str">
            <v>Lancashire &amp; South Cumbria</v>
          </cell>
        </row>
        <row r="408">
          <cell r="A408">
            <v>33</v>
          </cell>
          <cell r="B408" t="str">
            <v>North West</v>
          </cell>
          <cell r="C408" t="str">
            <v>Lancashire &amp; South Cumbria</v>
          </cell>
          <cell r="F408" t="str">
            <v>01A</v>
          </cell>
          <cell r="G408" t="str">
            <v>NHS EAST LANCASHIRE CCG</v>
          </cell>
          <cell r="H408" t="str">
            <v>Adult secure</v>
          </cell>
          <cell r="I408" t="str">
            <v>Lancashire Care Foundation Trust</v>
          </cell>
          <cell r="J408" t="str">
            <v>Lancashire Care Foundation Trust, Priory Group</v>
          </cell>
          <cell r="K408" t="str">
            <v>Further development track</v>
          </cell>
          <cell r="L408" t="str">
            <v>Lancashire &amp; South Cumbria</v>
          </cell>
        </row>
        <row r="409">
          <cell r="A409">
            <v>33</v>
          </cell>
          <cell r="B409" t="str">
            <v>North West</v>
          </cell>
          <cell r="C409" t="str">
            <v>Lancashire &amp; South Cumbria</v>
          </cell>
          <cell r="F409" t="str">
            <v>02M</v>
          </cell>
          <cell r="G409" t="str">
            <v>NHS FYLDE &amp; WYRE CCG</v>
          </cell>
          <cell r="H409" t="str">
            <v>Adult secure</v>
          </cell>
          <cell r="I409" t="str">
            <v>Lancashire Care Foundation Trust</v>
          </cell>
          <cell r="J409" t="str">
            <v>Lancashire Care Foundation Trust, Priory Group</v>
          </cell>
          <cell r="K409" t="str">
            <v>Further development track</v>
          </cell>
          <cell r="L409" t="str">
            <v>Lancashire &amp; South Cumbria</v>
          </cell>
        </row>
        <row r="410">
          <cell r="A410">
            <v>33</v>
          </cell>
          <cell r="B410" t="str">
            <v>North West</v>
          </cell>
          <cell r="C410" t="str">
            <v>Lancashire &amp; South Cumbria</v>
          </cell>
          <cell r="F410" t="str">
            <v>01E</v>
          </cell>
          <cell r="G410" t="str">
            <v>NHS GREATER PRESTON CCG</v>
          </cell>
          <cell r="H410" t="str">
            <v>Adult secure</v>
          </cell>
          <cell r="I410" t="str">
            <v>Lancashire Care Foundation Trust</v>
          </cell>
          <cell r="J410" t="str">
            <v>Lancashire Care Foundation Trust, Priory Group</v>
          </cell>
          <cell r="K410" t="str">
            <v>Further development track</v>
          </cell>
          <cell r="L410" t="str">
            <v>Lancashire &amp; South Cumbria</v>
          </cell>
        </row>
        <row r="411">
          <cell r="A411">
            <v>33</v>
          </cell>
          <cell r="B411" t="str">
            <v>North West</v>
          </cell>
          <cell r="C411" t="str">
            <v>Lancashire &amp; South Cumbria</v>
          </cell>
          <cell r="F411" t="str">
            <v>01K</v>
          </cell>
          <cell r="G411" t="str">
            <v>NHS MORECAMBE BAY CCG</v>
          </cell>
          <cell r="H411" t="str">
            <v>Adult secure</v>
          </cell>
          <cell r="I411" t="str">
            <v>Lancashire Care Foundation Trust</v>
          </cell>
          <cell r="J411" t="str">
            <v>Lancashire Care Foundation Trust, Priory Group</v>
          </cell>
          <cell r="K411" t="str">
            <v>Further development track</v>
          </cell>
          <cell r="L411" t="str">
            <v>Lancashire &amp; South Cumbria</v>
          </cell>
        </row>
        <row r="412">
          <cell r="A412">
            <v>33</v>
          </cell>
          <cell r="B412" t="str">
            <v>North West</v>
          </cell>
          <cell r="C412" t="str">
            <v>Lancashire &amp; South Cumbria</v>
          </cell>
          <cell r="F412" t="str">
            <v>02G</v>
          </cell>
          <cell r="G412" t="str">
            <v>NHS WEST LANCASHIRE CCG</v>
          </cell>
          <cell r="H412" t="str">
            <v>Adult secure</v>
          </cell>
          <cell r="I412" t="str">
            <v>Lancashire Care Foundation Trust</v>
          </cell>
          <cell r="J412" t="str">
            <v>Lancashire Care Foundation Trust, Priory Group</v>
          </cell>
          <cell r="K412" t="str">
            <v>Further development track</v>
          </cell>
          <cell r="L412" t="str">
            <v>Lancashire &amp; South Cumbria</v>
          </cell>
        </row>
        <row r="413">
          <cell r="A413">
            <v>34</v>
          </cell>
          <cell r="B413" t="str">
            <v>North West</v>
          </cell>
          <cell r="C413" t="str">
            <v>Lancashire &amp; South Cumbria</v>
          </cell>
          <cell r="F413" t="str">
            <v>00Q</v>
          </cell>
          <cell r="G413" t="str">
            <v>NHS BLACKBURN WITH DARWEN CCG</v>
          </cell>
          <cell r="H413" t="str">
            <v>CAMHS</v>
          </cell>
          <cell r="I413" t="str">
            <v>Lancashire Care Foundation Trust</v>
          </cell>
          <cell r="J413" t="str">
            <v>Lancashire Care Foundation Trust, Priory Group</v>
          </cell>
          <cell r="K413" t="str">
            <v>Development track</v>
          </cell>
          <cell r="L413" t="str">
            <v>Lancashire &amp; South Cumbria</v>
          </cell>
        </row>
        <row r="414">
          <cell r="A414">
            <v>34</v>
          </cell>
          <cell r="B414" t="str">
            <v>North West</v>
          </cell>
          <cell r="C414" t="str">
            <v>Lancashire &amp; South Cumbria</v>
          </cell>
          <cell r="F414" t="str">
            <v>00R</v>
          </cell>
          <cell r="G414" t="str">
            <v>NHS BLACKPOOL CCG</v>
          </cell>
          <cell r="H414" t="str">
            <v>CAMHS</v>
          </cell>
          <cell r="I414" t="str">
            <v>Lancashire Care Foundation Trust</v>
          </cell>
          <cell r="J414" t="str">
            <v>Lancashire Care Foundation Trust, Priory Group</v>
          </cell>
          <cell r="K414" t="str">
            <v>Development track</v>
          </cell>
          <cell r="L414" t="str">
            <v>Lancashire &amp; South Cumbria</v>
          </cell>
        </row>
        <row r="415">
          <cell r="A415">
            <v>34</v>
          </cell>
          <cell r="B415" t="str">
            <v>North West</v>
          </cell>
          <cell r="C415" t="str">
            <v>Lancashire &amp; South Cumbria</v>
          </cell>
          <cell r="F415" t="str">
            <v>00X</v>
          </cell>
          <cell r="G415" t="str">
            <v>NHS CHORLEY &amp; SOUTH RIBBLE CCG</v>
          </cell>
          <cell r="H415" t="str">
            <v>CAMHS</v>
          </cell>
          <cell r="I415" t="str">
            <v>Lancashire Care Foundation Trust</v>
          </cell>
          <cell r="J415" t="str">
            <v>Lancashire Care Foundation Trust, Priory Group</v>
          </cell>
          <cell r="K415" t="str">
            <v>Development track</v>
          </cell>
          <cell r="L415" t="str">
            <v>Lancashire &amp; South Cumbria</v>
          </cell>
        </row>
        <row r="416">
          <cell r="A416">
            <v>34</v>
          </cell>
          <cell r="B416" t="str">
            <v>North West</v>
          </cell>
          <cell r="C416" t="str">
            <v>Lancashire &amp; South Cumbria</v>
          </cell>
          <cell r="F416" t="str">
            <v>01A</v>
          </cell>
          <cell r="G416" t="str">
            <v>NHS EAST LANCASHIRE CCG</v>
          </cell>
          <cell r="H416" t="str">
            <v>CAMHS</v>
          </cell>
          <cell r="I416" t="str">
            <v>Lancashire Care Foundation Trust</v>
          </cell>
          <cell r="J416" t="str">
            <v>Lancashire Care Foundation Trust, Priory Group</v>
          </cell>
          <cell r="K416" t="str">
            <v>Development track</v>
          </cell>
          <cell r="L416" t="str">
            <v>Lancashire &amp; South Cumbria</v>
          </cell>
        </row>
        <row r="417">
          <cell r="A417">
            <v>34</v>
          </cell>
          <cell r="B417" t="str">
            <v>North West</v>
          </cell>
          <cell r="C417" t="str">
            <v>Lancashire &amp; South Cumbria</v>
          </cell>
          <cell r="F417" t="str">
            <v>02M</v>
          </cell>
          <cell r="G417" t="str">
            <v>NHS FYLDE &amp; WYRE CCG</v>
          </cell>
          <cell r="H417" t="str">
            <v>CAMHS</v>
          </cell>
          <cell r="I417" t="str">
            <v>Lancashire Care Foundation Trust</v>
          </cell>
          <cell r="J417" t="str">
            <v>Lancashire Care Foundation Trust, Priory Group</v>
          </cell>
          <cell r="K417" t="str">
            <v>Development track</v>
          </cell>
          <cell r="L417" t="str">
            <v>Lancashire &amp; South Cumbria</v>
          </cell>
        </row>
        <row r="418">
          <cell r="A418">
            <v>34</v>
          </cell>
          <cell r="B418" t="str">
            <v>North West</v>
          </cell>
          <cell r="C418" t="str">
            <v>Lancashire &amp; South Cumbria</v>
          </cell>
          <cell r="F418" t="str">
            <v>01E</v>
          </cell>
          <cell r="G418" t="str">
            <v>NHS GREATER PRESTON CCG</v>
          </cell>
          <cell r="H418" t="str">
            <v>CAMHS</v>
          </cell>
          <cell r="I418" t="str">
            <v>Lancashire Care Foundation Trust</v>
          </cell>
          <cell r="J418" t="str">
            <v>Lancashire Care Foundation Trust, Priory Group</v>
          </cell>
          <cell r="K418" t="str">
            <v>Development track</v>
          </cell>
          <cell r="L418" t="str">
            <v>Lancashire &amp; South Cumbria</v>
          </cell>
        </row>
        <row r="419">
          <cell r="A419">
            <v>34</v>
          </cell>
          <cell r="B419" t="str">
            <v>North West</v>
          </cell>
          <cell r="C419" t="str">
            <v>Lancashire &amp; South Cumbria</v>
          </cell>
          <cell r="F419" t="str">
            <v>01K</v>
          </cell>
          <cell r="G419" t="str">
            <v>NHS MORECAMBE BAY CCG</v>
          </cell>
          <cell r="H419" t="str">
            <v>CAMHS</v>
          </cell>
          <cell r="I419" t="str">
            <v>Lancashire Care Foundation Trust</v>
          </cell>
          <cell r="J419" t="str">
            <v>Lancashire Care Foundation Trust, Priory Group</v>
          </cell>
          <cell r="K419" t="str">
            <v>Development track</v>
          </cell>
          <cell r="L419" t="str">
            <v>Lancashire &amp; South Cumbria</v>
          </cell>
        </row>
        <row r="420">
          <cell r="A420">
            <v>34</v>
          </cell>
          <cell r="B420" t="str">
            <v>North West</v>
          </cell>
          <cell r="C420" t="str">
            <v>Lancashire &amp; South Cumbria</v>
          </cell>
          <cell r="F420" t="str">
            <v>02G</v>
          </cell>
          <cell r="G420" t="str">
            <v>NHS WEST LANCASHIRE CCG</v>
          </cell>
          <cell r="H420" t="str">
            <v>CAMHS</v>
          </cell>
          <cell r="I420" t="str">
            <v>Lancashire Care Foundation Trust</v>
          </cell>
          <cell r="J420" t="str">
            <v>Lancashire Care Foundation Trust, Priory Group</v>
          </cell>
          <cell r="K420" t="str">
            <v>Development track</v>
          </cell>
          <cell r="L420" t="str">
            <v>Lancashire &amp; South Cumbria</v>
          </cell>
        </row>
        <row r="421">
          <cell r="A421">
            <v>35</v>
          </cell>
          <cell r="B421" t="str">
            <v>North West</v>
          </cell>
          <cell r="C421" t="str">
            <v>North West</v>
          </cell>
          <cell r="F421" t="str">
            <v>01C</v>
          </cell>
          <cell r="G421" t="str">
            <v>NHS EASTERN CHESHIRE CCG</v>
          </cell>
          <cell r="H421" t="str">
            <v>Adult eating disorders</v>
          </cell>
          <cell r="I421" t="str">
            <v>Cheshire, Wirral Partnership</v>
          </cell>
          <cell r="J421" t="str">
            <v>Cheshire, Wirral Partnership, Priory Group</v>
          </cell>
          <cell r="K421" t="str">
            <v>Development track</v>
          </cell>
          <cell r="L421" t="str">
            <v>Cheshire &amp; Merseyside</v>
          </cell>
        </row>
        <row r="422">
          <cell r="A422">
            <v>35</v>
          </cell>
          <cell r="B422" t="str">
            <v>North West</v>
          </cell>
          <cell r="C422" t="str">
            <v>North West</v>
          </cell>
          <cell r="F422" t="str">
            <v>01F</v>
          </cell>
          <cell r="G422" t="str">
            <v>NHS HALTON CCG</v>
          </cell>
          <cell r="H422" t="str">
            <v>Adult eating disorders</v>
          </cell>
          <cell r="I422" t="str">
            <v>Cheshire, Wirral Partnership</v>
          </cell>
          <cell r="J422" t="str">
            <v>Cheshire, Wirral Partnership, Priory Group</v>
          </cell>
          <cell r="K422" t="str">
            <v>Development track</v>
          </cell>
          <cell r="L422" t="str">
            <v>Cheshire &amp; Merseyside</v>
          </cell>
        </row>
        <row r="423">
          <cell r="A423">
            <v>35</v>
          </cell>
          <cell r="B423" t="str">
            <v>North West</v>
          </cell>
          <cell r="C423" t="str">
            <v>North West</v>
          </cell>
          <cell r="F423" t="str">
            <v>01J</v>
          </cell>
          <cell r="G423" t="str">
            <v>NHS KNOWSLEY CCG</v>
          </cell>
          <cell r="H423" t="str">
            <v>Adult eating disorders</v>
          </cell>
          <cell r="I423" t="str">
            <v>Cheshire, Wirral Partnership</v>
          </cell>
          <cell r="J423" t="str">
            <v>Cheshire, Wirral Partnership, Priory Group</v>
          </cell>
          <cell r="K423" t="str">
            <v>Development track</v>
          </cell>
          <cell r="L423" t="str">
            <v>Cheshire &amp; Merseyside</v>
          </cell>
        </row>
        <row r="424">
          <cell r="A424">
            <v>35</v>
          </cell>
          <cell r="B424" t="str">
            <v>North West</v>
          </cell>
          <cell r="C424" t="str">
            <v>North West</v>
          </cell>
          <cell r="F424" t="str">
            <v>99A</v>
          </cell>
          <cell r="G424" t="str">
            <v>NHS LIVERPOOL CCG</v>
          </cell>
          <cell r="H424" t="str">
            <v>Adult eating disorders</v>
          </cell>
          <cell r="I424" t="str">
            <v>Cheshire, Wirral Partnership</v>
          </cell>
          <cell r="J424" t="str">
            <v>Cheshire, Wirral Partnership, Priory Group</v>
          </cell>
          <cell r="K424" t="str">
            <v>Development track</v>
          </cell>
          <cell r="L424" t="str">
            <v>Cheshire &amp; Merseyside</v>
          </cell>
        </row>
        <row r="425">
          <cell r="A425">
            <v>35</v>
          </cell>
          <cell r="B425" t="str">
            <v>North West</v>
          </cell>
          <cell r="C425" t="str">
            <v>North West</v>
          </cell>
          <cell r="F425" t="str">
            <v>01R</v>
          </cell>
          <cell r="G425" t="str">
            <v>NHS SOUTH CHESHIRE CCG</v>
          </cell>
          <cell r="H425" t="str">
            <v>Adult eating disorders</v>
          </cell>
          <cell r="I425" t="str">
            <v>Cheshire, Wirral Partnership</v>
          </cell>
          <cell r="J425" t="str">
            <v>Cheshire, Wirral Partnership, Priory Group</v>
          </cell>
          <cell r="K425" t="str">
            <v>Development track</v>
          </cell>
          <cell r="L425" t="str">
            <v>Cheshire &amp; Merseyside</v>
          </cell>
        </row>
        <row r="426">
          <cell r="A426">
            <v>35</v>
          </cell>
          <cell r="B426" t="str">
            <v>North West</v>
          </cell>
          <cell r="C426" t="str">
            <v>North West</v>
          </cell>
          <cell r="F426" t="str">
            <v>01T</v>
          </cell>
          <cell r="G426" t="str">
            <v>NHS SOUTH SEFTON CCG</v>
          </cell>
          <cell r="H426" t="str">
            <v>Adult eating disorders</v>
          </cell>
          <cell r="I426" t="str">
            <v>Cheshire, Wirral Partnership</v>
          </cell>
          <cell r="J426" t="str">
            <v>Cheshire, Wirral Partnership, Priory Group</v>
          </cell>
          <cell r="K426" t="str">
            <v>Development track</v>
          </cell>
          <cell r="L426" t="str">
            <v>Cheshire &amp; Merseyside</v>
          </cell>
        </row>
        <row r="427">
          <cell r="A427">
            <v>35</v>
          </cell>
          <cell r="B427" t="str">
            <v>North West</v>
          </cell>
          <cell r="C427" t="str">
            <v>North West</v>
          </cell>
          <cell r="F427" t="str">
            <v>01V</v>
          </cell>
          <cell r="G427" t="str">
            <v>NHS SOUTHPORT &amp; FORMBY CCG</v>
          </cell>
          <cell r="H427" t="str">
            <v>Adult eating disorders</v>
          </cell>
          <cell r="I427" t="str">
            <v>Cheshire, Wirral Partnership</v>
          </cell>
          <cell r="J427" t="str">
            <v>Cheshire, Wirral Partnership, Priory Group</v>
          </cell>
          <cell r="K427" t="str">
            <v>Development track</v>
          </cell>
          <cell r="L427" t="str">
            <v>Cheshire &amp; Merseyside</v>
          </cell>
        </row>
        <row r="428">
          <cell r="A428">
            <v>35</v>
          </cell>
          <cell r="B428" t="str">
            <v>North West</v>
          </cell>
          <cell r="C428" t="str">
            <v>North West</v>
          </cell>
          <cell r="F428" t="str">
            <v>01X</v>
          </cell>
          <cell r="G428" t="str">
            <v>NHS ST HELENS CCG</v>
          </cell>
          <cell r="H428" t="str">
            <v>Adult eating disorders</v>
          </cell>
          <cell r="I428" t="str">
            <v>Cheshire, Wirral Partnership</v>
          </cell>
          <cell r="J428" t="str">
            <v>Cheshire, Wirral Partnership, Priory Group</v>
          </cell>
          <cell r="K428" t="str">
            <v>Development track</v>
          </cell>
          <cell r="L428" t="str">
            <v>Cheshire &amp; Merseyside</v>
          </cell>
        </row>
        <row r="429">
          <cell r="A429">
            <v>35</v>
          </cell>
          <cell r="B429" t="str">
            <v>North West</v>
          </cell>
          <cell r="C429" t="str">
            <v>North West</v>
          </cell>
          <cell r="F429" t="str">
            <v>02D</v>
          </cell>
          <cell r="G429" t="str">
            <v>NHS VALE ROYAL CCG</v>
          </cell>
          <cell r="H429" t="str">
            <v>Adult eating disorders</v>
          </cell>
          <cell r="I429" t="str">
            <v>Cheshire, Wirral Partnership</v>
          </cell>
          <cell r="J429" t="str">
            <v>Cheshire, Wirral Partnership, Priory Group</v>
          </cell>
          <cell r="K429" t="str">
            <v>Development track</v>
          </cell>
          <cell r="L429" t="str">
            <v>Cheshire &amp; Merseyside</v>
          </cell>
        </row>
        <row r="430">
          <cell r="A430">
            <v>35</v>
          </cell>
          <cell r="B430" t="str">
            <v>North West</v>
          </cell>
          <cell r="C430" t="str">
            <v>North West</v>
          </cell>
          <cell r="F430" t="str">
            <v>02E</v>
          </cell>
          <cell r="G430" t="str">
            <v>NHS WARRINGTON CCG</v>
          </cell>
          <cell r="H430" t="str">
            <v>Adult eating disorders</v>
          </cell>
          <cell r="I430" t="str">
            <v>Cheshire, Wirral Partnership</v>
          </cell>
          <cell r="J430" t="str">
            <v>Cheshire, Wirral Partnership, Priory Group</v>
          </cell>
          <cell r="K430" t="str">
            <v>Development track</v>
          </cell>
          <cell r="L430" t="str">
            <v>Cheshire &amp; Merseyside</v>
          </cell>
        </row>
        <row r="431">
          <cell r="A431">
            <v>35</v>
          </cell>
          <cell r="B431" t="str">
            <v>North West</v>
          </cell>
          <cell r="C431" t="str">
            <v>North West</v>
          </cell>
          <cell r="F431" t="str">
            <v>02F</v>
          </cell>
          <cell r="G431" t="str">
            <v>NHS WEST CHESHIRE CCG</v>
          </cell>
          <cell r="H431" t="str">
            <v>Adult eating disorders</v>
          </cell>
          <cell r="I431" t="str">
            <v>Cheshire, Wirral Partnership</v>
          </cell>
          <cell r="J431" t="str">
            <v>Cheshire, Wirral Partnership, Priory Group</v>
          </cell>
          <cell r="K431" t="str">
            <v>Development track</v>
          </cell>
          <cell r="L431" t="str">
            <v>Cheshire &amp; Merseyside</v>
          </cell>
        </row>
        <row r="432">
          <cell r="A432">
            <v>35</v>
          </cell>
          <cell r="B432" t="str">
            <v>North West</v>
          </cell>
          <cell r="C432" t="str">
            <v>North West</v>
          </cell>
          <cell r="F432" t="str">
            <v>12F</v>
          </cell>
          <cell r="G432" t="str">
            <v>NHS WIRRAL CCG</v>
          </cell>
          <cell r="H432" t="str">
            <v>Adult eating disorders</v>
          </cell>
          <cell r="I432" t="str">
            <v>Cheshire, Wirral Partnership</v>
          </cell>
          <cell r="J432" t="str">
            <v>Cheshire, Wirral Partnership, Priory Group</v>
          </cell>
          <cell r="K432" t="str">
            <v>Development track</v>
          </cell>
          <cell r="L432" t="str">
            <v>Cheshire &amp; Merseyside</v>
          </cell>
        </row>
        <row r="433">
          <cell r="A433">
            <v>35</v>
          </cell>
          <cell r="B433" t="str">
            <v>North West</v>
          </cell>
          <cell r="C433" t="str">
            <v>North West</v>
          </cell>
          <cell r="F433" t="str">
            <v>00T</v>
          </cell>
          <cell r="G433" t="str">
            <v>NHS BOLTON CCG</v>
          </cell>
          <cell r="H433" t="str">
            <v>Adult eating disorders</v>
          </cell>
          <cell r="I433" t="str">
            <v>Cheshire, Wirral Partnership</v>
          </cell>
          <cell r="J433" t="str">
            <v>Cheshire, Wirral Partnership, Priory Group</v>
          </cell>
          <cell r="K433" t="str">
            <v>Development track</v>
          </cell>
          <cell r="L433" t="str">
            <v>Greater Manchester</v>
          </cell>
        </row>
        <row r="434">
          <cell r="A434">
            <v>35</v>
          </cell>
          <cell r="B434" t="str">
            <v>North West</v>
          </cell>
          <cell r="C434" t="str">
            <v>North West</v>
          </cell>
          <cell r="F434" t="str">
            <v>00V</v>
          </cell>
          <cell r="G434" t="str">
            <v>NHS BURY CCG</v>
          </cell>
          <cell r="H434" t="str">
            <v>Adult eating disorders</v>
          </cell>
          <cell r="I434" t="str">
            <v>Cheshire, Wirral Partnership</v>
          </cell>
          <cell r="J434" t="str">
            <v>Cheshire, Wirral Partnership, Priory Group</v>
          </cell>
          <cell r="K434" t="str">
            <v>Development track</v>
          </cell>
          <cell r="L434" t="str">
            <v>Greater Manchester</v>
          </cell>
        </row>
        <row r="435">
          <cell r="A435">
            <v>35</v>
          </cell>
          <cell r="B435" t="str">
            <v>North West</v>
          </cell>
          <cell r="C435" t="str">
            <v>North West</v>
          </cell>
          <cell r="F435" t="str">
            <v>01D</v>
          </cell>
          <cell r="G435" t="str">
            <v>NHS HEYWOOD, MIDDLETON &amp; ROCHDALE CCG</v>
          </cell>
          <cell r="H435" t="str">
            <v>Adult eating disorders</v>
          </cell>
          <cell r="I435" t="str">
            <v>Cheshire, Wirral Partnership</v>
          </cell>
          <cell r="J435" t="str">
            <v>Cheshire, Wirral Partnership, Priory Group</v>
          </cell>
          <cell r="K435" t="str">
            <v>Development track</v>
          </cell>
          <cell r="L435" t="str">
            <v>Greater Manchester</v>
          </cell>
        </row>
        <row r="436">
          <cell r="A436">
            <v>35</v>
          </cell>
          <cell r="B436" t="str">
            <v>North West</v>
          </cell>
          <cell r="C436" t="str">
            <v>North West</v>
          </cell>
          <cell r="F436" t="str">
            <v>00Y</v>
          </cell>
          <cell r="G436" t="str">
            <v>NHS OLDHAM CCG</v>
          </cell>
          <cell r="H436" t="str">
            <v>Adult eating disorders</v>
          </cell>
          <cell r="I436" t="str">
            <v>Cheshire, Wirral Partnership</v>
          </cell>
          <cell r="J436" t="str">
            <v>Cheshire, Wirral Partnership, Priory Group</v>
          </cell>
          <cell r="K436" t="str">
            <v>Development track</v>
          </cell>
          <cell r="L436" t="str">
            <v>Greater Manchester</v>
          </cell>
        </row>
        <row r="437">
          <cell r="A437">
            <v>35</v>
          </cell>
          <cell r="B437" t="str">
            <v>North West</v>
          </cell>
          <cell r="C437" t="str">
            <v>North West</v>
          </cell>
          <cell r="F437" t="str">
            <v>01G</v>
          </cell>
          <cell r="G437" t="str">
            <v>NHS SALFORD CCG</v>
          </cell>
          <cell r="H437" t="str">
            <v>Adult eating disorders</v>
          </cell>
          <cell r="I437" t="str">
            <v>Cheshire, Wirral Partnership</v>
          </cell>
          <cell r="J437" t="str">
            <v>Cheshire, Wirral Partnership, Priory Group</v>
          </cell>
          <cell r="K437" t="str">
            <v>Development track</v>
          </cell>
          <cell r="L437" t="str">
            <v>Greater Manchester</v>
          </cell>
        </row>
        <row r="438">
          <cell r="A438">
            <v>35</v>
          </cell>
          <cell r="B438" t="str">
            <v>North West</v>
          </cell>
          <cell r="C438" t="str">
            <v>North West</v>
          </cell>
          <cell r="F438" t="str">
            <v>14L</v>
          </cell>
          <cell r="G438" t="str">
            <v>NHS MANCHESTER CCG</v>
          </cell>
          <cell r="H438" t="str">
            <v>Adult eating disorders</v>
          </cell>
          <cell r="I438" t="str">
            <v>Cheshire, Wirral Partnership</v>
          </cell>
          <cell r="J438" t="str">
            <v>Cheshire, Wirral Partnership, Priory Group</v>
          </cell>
          <cell r="K438" t="str">
            <v>Development track</v>
          </cell>
          <cell r="L438" t="str">
            <v>Greater Manchester</v>
          </cell>
        </row>
        <row r="439">
          <cell r="A439">
            <v>35</v>
          </cell>
          <cell r="B439" t="str">
            <v>North West</v>
          </cell>
          <cell r="C439" t="str">
            <v>North West</v>
          </cell>
          <cell r="F439" t="str">
            <v>01W</v>
          </cell>
          <cell r="G439" t="str">
            <v>NHS STOCKPORT CCG</v>
          </cell>
          <cell r="H439" t="str">
            <v>Adult eating disorders</v>
          </cell>
          <cell r="I439" t="str">
            <v>Cheshire, Wirral Partnership</v>
          </cell>
          <cell r="J439" t="str">
            <v>Cheshire, Wirral Partnership, Priory Group</v>
          </cell>
          <cell r="K439" t="str">
            <v>Development track</v>
          </cell>
          <cell r="L439" t="str">
            <v>Greater Manchester</v>
          </cell>
        </row>
        <row r="440">
          <cell r="A440">
            <v>35</v>
          </cell>
          <cell r="B440" t="str">
            <v>North West</v>
          </cell>
          <cell r="C440" t="str">
            <v>North West</v>
          </cell>
          <cell r="F440" t="str">
            <v>01Y</v>
          </cell>
          <cell r="G440" t="str">
            <v>NHS TAMESIDE &amp; GLOSSOP CCG</v>
          </cell>
          <cell r="H440" t="str">
            <v>Adult eating disorders</v>
          </cell>
          <cell r="I440" t="str">
            <v>Cheshire, Wirral Partnership</v>
          </cell>
          <cell r="J440" t="str">
            <v>Cheshire, Wirral Partnership, Priory Group</v>
          </cell>
          <cell r="K440" t="str">
            <v>Development track</v>
          </cell>
          <cell r="L440" t="str">
            <v>Greater Manchester</v>
          </cell>
        </row>
        <row r="441">
          <cell r="A441">
            <v>35</v>
          </cell>
          <cell r="B441" t="str">
            <v>North West</v>
          </cell>
          <cell r="C441" t="str">
            <v>North West</v>
          </cell>
          <cell r="F441" t="str">
            <v>02A</v>
          </cell>
          <cell r="G441" t="str">
            <v>NHS TRAFFORD CCG</v>
          </cell>
          <cell r="H441" t="str">
            <v>Adult eating disorders</v>
          </cell>
          <cell r="I441" t="str">
            <v>Cheshire, Wirral Partnership</v>
          </cell>
          <cell r="J441" t="str">
            <v>Cheshire, Wirral Partnership, Priory Group</v>
          </cell>
          <cell r="K441" t="str">
            <v>Development track</v>
          </cell>
          <cell r="L441" t="str">
            <v>Greater Manchester</v>
          </cell>
        </row>
        <row r="442">
          <cell r="A442">
            <v>35</v>
          </cell>
          <cell r="B442" t="str">
            <v>North West</v>
          </cell>
          <cell r="C442" t="str">
            <v>North West</v>
          </cell>
          <cell r="F442" t="str">
            <v>02H</v>
          </cell>
          <cell r="G442" t="str">
            <v>NHS WIGAN BOROUGH CCG</v>
          </cell>
          <cell r="H442" t="str">
            <v>Adult eating disorders</v>
          </cell>
          <cell r="I442" t="str">
            <v>Cheshire, Wirral Partnership</v>
          </cell>
          <cell r="J442" t="str">
            <v>Cheshire, Wirral Partnership, Priory Group</v>
          </cell>
          <cell r="K442" t="str">
            <v>Development track</v>
          </cell>
          <cell r="L442" t="str">
            <v>Greater Manchester</v>
          </cell>
        </row>
        <row r="443">
          <cell r="A443">
            <v>35</v>
          </cell>
          <cell r="B443" t="str">
            <v>North West</v>
          </cell>
          <cell r="C443" t="str">
            <v>North West</v>
          </cell>
          <cell r="F443" t="str">
            <v>00Q</v>
          </cell>
          <cell r="G443" t="str">
            <v>NHS BLACKBURN WITH DARWEN CCG</v>
          </cell>
          <cell r="H443" t="str">
            <v>Adult eating disorders</v>
          </cell>
          <cell r="I443" t="str">
            <v>Cheshire, Wirral Partnership</v>
          </cell>
          <cell r="J443" t="str">
            <v>Cheshire, Wirral Partnership, Priory Group</v>
          </cell>
          <cell r="K443" t="str">
            <v>Development track</v>
          </cell>
          <cell r="L443" t="str">
            <v>Lancashire &amp; South Cumbria</v>
          </cell>
        </row>
        <row r="444">
          <cell r="A444">
            <v>35</v>
          </cell>
          <cell r="B444" t="str">
            <v>North West</v>
          </cell>
          <cell r="C444" t="str">
            <v>North West</v>
          </cell>
          <cell r="F444" t="str">
            <v>00R</v>
          </cell>
          <cell r="G444" t="str">
            <v>NHS BLACKPOOL CCG</v>
          </cell>
          <cell r="H444" t="str">
            <v>Adult eating disorders</v>
          </cell>
          <cell r="I444" t="str">
            <v>Cheshire, Wirral Partnership</v>
          </cell>
          <cell r="J444" t="str">
            <v>Cheshire, Wirral Partnership, Priory Group</v>
          </cell>
          <cell r="K444" t="str">
            <v>Development track</v>
          </cell>
          <cell r="L444" t="str">
            <v>Lancashire &amp; South Cumbria</v>
          </cell>
        </row>
        <row r="445">
          <cell r="A445">
            <v>35</v>
          </cell>
          <cell r="B445" t="str">
            <v>North West</v>
          </cell>
          <cell r="C445" t="str">
            <v>North West</v>
          </cell>
          <cell r="F445" t="str">
            <v>00X</v>
          </cell>
          <cell r="G445" t="str">
            <v>NHS CHORLEY &amp; SOUTH RIBBLE CCG</v>
          </cell>
          <cell r="H445" t="str">
            <v>Adult eating disorders</v>
          </cell>
          <cell r="I445" t="str">
            <v>Cheshire, Wirral Partnership</v>
          </cell>
          <cell r="J445" t="str">
            <v>Cheshire, Wirral Partnership, Priory Group</v>
          </cell>
          <cell r="K445" t="str">
            <v>Development track</v>
          </cell>
          <cell r="L445" t="str">
            <v>Lancashire &amp; South Cumbria</v>
          </cell>
        </row>
        <row r="446">
          <cell r="A446">
            <v>35</v>
          </cell>
          <cell r="B446" t="str">
            <v>North West</v>
          </cell>
          <cell r="C446" t="str">
            <v>North West</v>
          </cell>
          <cell r="F446" t="str">
            <v>01A</v>
          </cell>
          <cell r="G446" t="str">
            <v>NHS EAST LANCASHIRE CCG</v>
          </cell>
          <cell r="H446" t="str">
            <v>Adult eating disorders</v>
          </cell>
          <cell r="I446" t="str">
            <v>Cheshire, Wirral Partnership</v>
          </cell>
          <cell r="J446" t="str">
            <v>Cheshire, Wirral Partnership, Priory Group</v>
          </cell>
          <cell r="K446" t="str">
            <v>Development track</v>
          </cell>
          <cell r="L446" t="str">
            <v>Lancashire &amp; South Cumbria</v>
          </cell>
        </row>
        <row r="447">
          <cell r="A447">
            <v>35</v>
          </cell>
          <cell r="B447" t="str">
            <v>North West</v>
          </cell>
          <cell r="C447" t="str">
            <v>North West</v>
          </cell>
          <cell r="F447" t="str">
            <v>02M</v>
          </cell>
          <cell r="G447" t="str">
            <v>NHS FYLDE &amp; WYRE CCG</v>
          </cell>
          <cell r="H447" t="str">
            <v>Adult eating disorders</v>
          </cell>
          <cell r="I447" t="str">
            <v>Cheshire, Wirral Partnership</v>
          </cell>
          <cell r="J447" t="str">
            <v>Cheshire, Wirral Partnership, Priory Group</v>
          </cell>
          <cell r="K447" t="str">
            <v>Development track</v>
          </cell>
          <cell r="L447" t="str">
            <v>Lancashire &amp; South Cumbria</v>
          </cell>
        </row>
        <row r="448">
          <cell r="A448">
            <v>35</v>
          </cell>
          <cell r="B448" t="str">
            <v>North West</v>
          </cell>
          <cell r="C448" t="str">
            <v>North West</v>
          </cell>
          <cell r="F448" t="str">
            <v>01E</v>
          </cell>
          <cell r="G448" t="str">
            <v>NHS GREATER PRESTON CCG</v>
          </cell>
          <cell r="H448" t="str">
            <v>Adult eating disorders</v>
          </cell>
          <cell r="I448" t="str">
            <v>Cheshire, Wirral Partnership</v>
          </cell>
          <cell r="J448" t="str">
            <v>Cheshire, Wirral Partnership, Priory Group</v>
          </cell>
          <cell r="K448" t="str">
            <v>Development track</v>
          </cell>
          <cell r="L448" t="str">
            <v>Lancashire &amp; South Cumbria</v>
          </cell>
        </row>
        <row r="449">
          <cell r="A449">
            <v>35</v>
          </cell>
          <cell r="B449" t="str">
            <v>North West</v>
          </cell>
          <cell r="C449" t="str">
            <v>North West</v>
          </cell>
          <cell r="F449" t="str">
            <v>01K</v>
          </cell>
          <cell r="G449" t="str">
            <v>NHS MORECAMBE BAY CCG</v>
          </cell>
          <cell r="H449" t="str">
            <v>Adult eating disorders</v>
          </cell>
          <cell r="I449" t="str">
            <v>Cheshire, Wirral Partnership</v>
          </cell>
          <cell r="J449" t="str">
            <v>Cheshire, Wirral Partnership, Priory Group</v>
          </cell>
          <cell r="K449" t="str">
            <v>Development track</v>
          </cell>
          <cell r="L449" t="str">
            <v>Lancashire &amp; South Cumbria</v>
          </cell>
        </row>
        <row r="450">
          <cell r="A450">
            <v>35</v>
          </cell>
          <cell r="B450" t="str">
            <v>North West</v>
          </cell>
          <cell r="C450" t="str">
            <v>North West</v>
          </cell>
          <cell r="F450" t="str">
            <v>02G</v>
          </cell>
          <cell r="G450" t="str">
            <v>NHS WEST LANCASHIRE CCG</v>
          </cell>
          <cell r="H450" t="str">
            <v>Adult eating disorders</v>
          </cell>
          <cell r="I450" t="str">
            <v>Cheshire, Wirral Partnership</v>
          </cell>
          <cell r="J450" t="str">
            <v>Cheshire, Wirral Partnership, Priory Group</v>
          </cell>
          <cell r="K450" t="str">
            <v>Development track</v>
          </cell>
          <cell r="L450" t="str">
            <v>Lancashire &amp; South Cumbria</v>
          </cell>
        </row>
        <row r="451">
          <cell r="A451">
            <v>36</v>
          </cell>
          <cell r="B451" t="str">
            <v>South West</v>
          </cell>
          <cell r="C451" t="str">
            <v>South West</v>
          </cell>
          <cell r="F451" t="str">
            <v>11N</v>
          </cell>
          <cell r="G451" t="str">
            <v>NHS KERNOW CCG</v>
          </cell>
          <cell r="H451" t="str">
            <v>Adult secure</v>
          </cell>
          <cell r="I451" t="str">
            <v>Devon Partnership NHS Trust</v>
          </cell>
          <cell r="J451" t="str">
            <v>Devon Partnership NHS Foundation Trust, Cornwall Partnership NHS Foundation Trust, Somerset Partnership NHS Foundation Trust, Cygnet Healthcare, Avon &amp; Wiltshire Partnership NHS Trust, Livewell South West, Gloucester Health &amp; Care NHS Foundation Trust</v>
          </cell>
          <cell r="K451" t="str">
            <v>Fast track</v>
          </cell>
          <cell r="L451" t="str">
            <v>Cornwall</v>
          </cell>
        </row>
        <row r="452">
          <cell r="A452">
            <v>36</v>
          </cell>
          <cell r="B452" t="str">
            <v>South West</v>
          </cell>
          <cell r="C452" t="str">
            <v>South West</v>
          </cell>
          <cell r="F452" t="str">
            <v>15N</v>
          </cell>
          <cell r="G452" t="str">
            <v>NHS DEVON CCG</v>
          </cell>
          <cell r="H452" t="str">
            <v>Adult secure</v>
          </cell>
          <cell r="I452" t="str">
            <v>Devon Partnership NHS Trust</v>
          </cell>
          <cell r="J452" t="str">
            <v>Devon Partnership NHS Foundation Trust, Cornwall Partnership NHS Foundation Trust, Somerset Partnership NHS Foundation Trust, Cygnet Healthcare, Avon &amp; Wiltshire Partnership NHS Trust, Livewell South West, Gloucester Health &amp; Care NHS Foundation Trust</v>
          </cell>
          <cell r="K452" t="str">
            <v>Fast track</v>
          </cell>
          <cell r="L452" t="str">
            <v>Devon</v>
          </cell>
        </row>
        <row r="453">
          <cell r="A453">
            <v>36</v>
          </cell>
          <cell r="B453" t="str">
            <v>South West</v>
          </cell>
          <cell r="C453" t="str">
            <v>South West</v>
          </cell>
          <cell r="F453" t="str">
            <v>11X</v>
          </cell>
          <cell r="G453" t="str">
            <v>NHS SOMERSET CCG</v>
          </cell>
          <cell r="H453" t="str">
            <v>Adult secure</v>
          </cell>
          <cell r="I453" t="str">
            <v>Devon Partnership NHS Trust</v>
          </cell>
          <cell r="J453" t="str">
            <v>Devon Partnership NHS Foundation Trust, Cornwall Partnership NHS Foundation Trust, Somerset Partnership NHS Foundation Trust, Cygnet Healthcare, Avon &amp; Wiltshire Partnership NHS Trust, Livewell South West, Gloucester Health &amp; Care NHS Foundation Trust</v>
          </cell>
          <cell r="K453" t="str">
            <v>Fast track</v>
          </cell>
          <cell r="L453" t="str">
            <v>Somerset</v>
          </cell>
        </row>
        <row r="454">
          <cell r="A454">
            <v>36</v>
          </cell>
          <cell r="B454" t="str">
            <v>South West</v>
          </cell>
          <cell r="C454" t="str">
            <v>South West</v>
          </cell>
          <cell r="F454" t="str">
            <v>15C</v>
          </cell>
          <cell r="G454" t="str">
            <v>NHS BRISTOL, NORTH SOMERSET &amp; SOUTH GLOUCESTERSHIRE CCG</v>
          </cell>
          <cell r="H454" t="str">
            <v>Adult secure</v>
          </cell>
          <cell r="I454" t="str">
            <v>Devon Partnership NHS Trust</v>
          </cell>
          <cell r="J454" t="str">
            <v>Devon Partnership NHS Foundation Trust, Cornwall Partnership NHS Foundation Trust, Somerset Partnership NHS Foundation Trust, Cygnet Healthcare, Avon &amp; Wiltshire Partnership NHS Trust, Livewell South West, Gloucester Health &amp; Care NHS Foundation Trust</v>
          </cell>
          <cell r="K454" t="str">
            <v>Fast track</v>
          </cell>
          <cell r="L454" t="str">
            <v>Bristol, North Somerset, South Gloucestershire</v>
          </cell>
        </row>
        <row r="455">
          <cell r="A455">
            <v>36</v>
          </cell>
          <cell r="B455" t="str">
            <v>South West</v>
          </cell>
          <cell r="C455" t="str">
            <v>South West</v>
          </cell>
          <cell r="F455" t="str">
            <v>11M</v>
          </cell>
          <cell r="G455" t="str">
            <v>NHS GLOUCESTERSHIRE CCG</v>
          </cell>
          <cell r="H455" t="str">
            <v>Adult secure</v>
          </cell>
          <cell r="I455" t="str">
            <v>Devon Partnership NHS Trust</v>
          </cell>
          <cell r="J455" t="str">
            <v>Devon Partnership NHS Foundation Trust, Cornwall Partnership NHS Foundation Trust, Somerset Partnership NHS Foundation Trust, Cygnet Healthcare, Avon &amp; Wiltshire Partnership NHS Trust, Livewell South West, Gloucester Health &amp; Care NHS Foundation Trust</v>
          </cell>
          <cell r="K455" t="str">
            <v>Fast track</v>
          </cell>
          <cell r="L455" t="str">
            <v>Gloucestershire</v>
          </cell>
        </row>
        <row r="456">
          <cell r="A456">
            <v>36</v>
          </cell>
          <cell r="B456" t="str">
            <v>South West</v>
          </cell>
          <cell r="C456" t="str">
            <v>South West</v>
          </cell>
          <cell r="F456" t="str">
            <v>11E</v>
          </cell>
          <cell r="G456" t="str">
            <v>NHS BATH &amp; NORTH EAST SOMERSET CCG</v>
          </cell>
          <cell r="H456" t="str">
            <v>Adult secure</v>
          </cell>
          <cell r="I456" t="str">
            <v>Devon Partnership NHS Trust</v>
          </cell>
          <cell r="J456" t="str">
            <v>Devon Partnership NHS Foundation Trust, Cornwall Partnership NHS Foundation Trust, Somerset Partnership NHS Foundation Trust, Cygnet Healthcare, Avon &amp; Wiltshire Partnership NHS Trust, Livewell South West, Gloucester Health &amp; Care NHS Foundation Trust</v>
          </cell>
          <cell r="K456" t="str">
            <v>Fast track</v>
          </cell>
          <cell r="L456" t="str">
            <v>Bath, Swindon and Wiltshire</v>
          </cell>
        </row>
        <row r="457">
          <cell r="A457">
            <v>36</v>
          </cell>
          <cell r="B457" t="str">
            <v>South West</v>
          </cell>
          <cell r="C457" t="str">
            <v>South West</v>
          </cell>
          <cell r="F457" t="str">
            <v>12D</v>
          </cell>
          <cell r="G457" t="str">
            <v>NHS SWINDON CCG</v>
          </cell>
          <cell r="H457" t="str">
            <v>Adult secure</v>
          </cell>
          <cell r="I457" t="str">
            <v>Devon Partnership NHS Trust</v>
          </cell>
          <cell r="J457" t="str">
            <v>Devon Partnership NHS Foundation Trust, Cornwall Partnership NHS Foundation Trust, Somerset Partnership NHS Foundation Trust, Cygnet Healthcare, Avon &amp; Wiltshire Partnership NHS Trust, Livewell South West, Gloucester Health &amp; Care NHS Foundation Trust</v>
          </cell>
          <cell r="K457" t="str">
            <v>Fast track</v>
          </cell>
          <cell r="L457" t="str">
            <v>Bath, Swindon and Wiltshire</v>
          </cell>
        </row>
        <row r="458">
          <cell r="A458">
            <v>36</v>
          </cell>
          <cell r="B458" t="str">
            <v>South West</v>
          </cell>
          <cell r="C458" t="str">
            <v>South West</v>
          </cell>
          <cell r="F458" t="str">
            <v>99N</v>
          </cell>
          <cell r="G458" t="str">
            <v>NHS WILTSHIRE CCG</v>
          </cell>
          <cell r="H458" t="str">
            <v>Adult secure</v>
          </cell>
          <cell r="I458" t="str">
            <v>Devon Partnership NHS Trust</v>
          </cell>
          <cell r="J458" t="str">
            <v>Devon Partnership NHS Foundation Trust, Cornwall Partnership NHS Foundation Trust, Somerset Partnership NHS Foundation Trust, Cygnet Healthcare, Avon &amp; Wiltshire Partnership NHS Trust, Livewell South West, Gloucester Health &amp; Care NHS Foundation Trust</v>
          </cell>
          <cell r="K458" t="str">
            <v>Fast track</v>
          </cell>
          <cell r="L458" t="str">
            <v>Bath, Swindon and Wiltshire</v>
          </cell>
        </row>
        <row r="459">
          <cell r="A459">
            <v>37</v>
          </cell>
          <cell r="B459" t="str">
            <v>South West</v>
          </cell>
          <cell r="C459" t="str">
            <v>South West</v>
          </cell>
          <cell r="F459" t="str">
            <v>11N</v>
          </cell>
          <cell r="G459" t="str">
            <v>NHS KERNOW CCG</v>
          </cell>
          <cell r="H459" t="str">
            <v>CAMHS</v>
          </cell>
          <cell r="I459" t="str">
            <v>Devon Partnership NHS Trust</v>
          </cell>
          <cell r="J459" t="str">
            <v>Devon Partnership NHS Trust, Livewell Southwest, Avon and Wiltshire Mental Health Partnership NHS Trust, Cornwall Partnership NHS Foundation Trust, 2gether NHS Foundation Trust, Somerset Partnership NHS Foundation Trust</v>
          </cell>
          <cell r="K459" t="str">
            <v>Submitting in April 2020</v>
          </cell>
          <cell r="L459" t="str">
            <v>Cornwall</v>
          </cell>
        </row>
        <row r="460">
          <cell r="A460">
            <v>37</v>
          </cell>
          <cell r="B460" t="str">
            <v>South West</v>
          </cell>
          <cell r="C460" t="str">
            <v>South West</v>
          </cell>
          <cell r="F460" t="str">
            <v>15N</v>
          </cell>
          <cell r="G460" t="str">
            <v>NHS DEVON CCG</v>
          </cell>
          <cell r="H460" t="str">
            <v>CAMHS</v>
          </cell>
          <cell r="I460" t="str">
            <v>Devon Partnership NHS Trust</v>
          </cell>
          <cell r="J460" t="str">
            <v>Devon Partnership NHS Trust, Livewell Southwest, Avon and Wiltshire Mental Health Partnership NHS Trust, Cornwall Partnership NHS Foundation Trust, 2gether NHS Foundation Trust, Somerset Partnership NHS Foundation Trust</v>
          </cell>
          <cell r="K460" t="str">
            <v>Submitting in April 2020</v>
          </cell>
          <cell r="L460" t="str">
            <v>Devon</v>
          </cell>
        </row>
        <row r="461">
          <cell r="A461">
            <v>37</v>
          </cell>
          <cell r="B461" t="str">
            <v>South West</v>
          </cell>
          <cell r="C461" t="str">
            <v>South West</v>
          </cell>
          <cell r="F461" t="str">
            <v>11X</v>
          </cell>
          <cell r="G461" t="str">
            <v>NHS SOMERSET CCG</v>
          </cell>
          <cell r="H461" t="str">
            <v>CAMHS</v>
          </cell>
          <cell r="I461" t="str">
            <v>Devon Partnership NHS Trust</v>
          </cell>
          <cell r="J461" t="str">
            <v>Devon Partnership NHS Trust, Livewell Southwest, Avon and Wiltshire Mental Health Partnership NHS Trust, Cornwall Partnership NHS Foundation Trust, 2gether NHS Foundation Trust, Somerset Partnership NHS Foundation Trust</v>
          </cell>
          <cell r="K461" t="str">
            <v>Submitting in April 2020</v>
          </cell>
          <cell r="L461" t="str">
            <v>Somerset</v>
          </cell>
        </row>
        <row r="462">
          <cell r="A462">
            <v>37</v>
          </cell>
          <cell r="B462" t="str">
            <v>South West</v>
          </cell>
          <cell r="C462" t="str">
            <v>South West</v>
          </cell>
          <cell r="F462" t="str">
            <v>15C</v>
          </cell>
          <cell r="G462" t="str">
            <v>NHS BRISTOL, NORTH SOMERSET &amp; SOUTH GLOUCESTERSHIRE CCG</v>
          </cell>
          <cell r="H462" t="str">
            <v>CAMHS</v>
          </cell>
          <cell r="I462" t="str">
            <v>Devon Partnership NHS Trust</v>
          </cell>
          <cell r="J462" t="str">
            <v>Devon Partnership NHS Trust, Livewell Southwest, Avon and Wiltshire Mental Health Partnership NHS Trust, Cornwall Partnership NHS Foundation Trust, 2gether NHS Foundation Trust, Somerset Partnership NHS Foundation Trust</v>
          </cell>
          <cell r="K462" t="str">
            <v>Submitting in April 2020</v>
          </cell>
          <cell r="L462" t="str">
            <v>Bristol, North Somerset, South Gloucestershire</v>
          </cell>
        </row>
        <row r="463">
          <cell r="A463">
            <v>38</v>
          </cell>
          <cell r="B463" t="str">
            <v>South West</v>
          </cell>
          <cell r="C463" t="str">
            <v>South West</v>
          </cell>
          <cell r="F463" t="str">
            <v>11N</v>
          </cell>
          <cell r="G463" t="str">
            <v>NHS KERNOW CCG</v>
          </cell>
          <cell r="H463" t="str">
            <v>Adult eating disorders</v>
          </cell>
          <cell r="I463" t="str">
            <v>Devon Partnership NHS Trust</v>
          </cell>
          <cell r="J463" t="str">
            <v>Devon Partnership NHS Trust, Livewell Southwest, Avon and Wiltshire Mental Health Partnership NHS Trust, Cornwall Partnership NHS Foundation Trust, 2gether NHS Foundation Trust, Somerset Partnership NHS Foundation Trust</v>
          </cell>
          <cell r="K463" t="str">
            <v>Development track</v>
          </cell>
          <cell r="L463" t="str">
            <v>Cornwall</v>
          </cell>
        </row>
        <row r="464">
          <cell r="A464">
            <v>38</v>
          </cell>
          <cell r="B464" t="str">
            <v>South West</v>
          </cell>
          <cell r="C464" t="str">
            <v>South West</v>
          </cell>
          <cell r="F464" t="str">
            <v>15N</v>
          </cell>
          <cell r="G464" t="str">
            <v>NHS DEVON CCG</v>
          </cell>
          <cell r="H464" t="str">
            <v>Adult eating disorders</v>
          </cell>
          <cell r="I464" t="str">
            <v>Devon Partnership NHS Trust</v>
          </cell>
          <cell r="J464" t="str">
            <v>Devon Partnership NHS Trust, Livewell Southwest, Avon and Wiltshire Mental Health Partnership NHS Trust, Cornwall Partnership NHS Foundation Trust, 2gether NHS Foundation Trust, Somerset Partnership NHS Foundation Trust</v>
          </cell>
          <cell r="K464" t="str">
            <v>Development track</v>
          </cell>
          <cell r="L464" t="str">
            <v>Devon</v>
          </cell>
        </row>
        <row r="465">
          <cell r="A465">
            <v>38</v>
          </cell>
          <cell r="B465" t="str">
            <v>South West</v>
          </cell>
          <cell r="C465" t="str">
            <v>South West</v>
          </cell>
          <cell r="F465" t="str">
            <v>11X</v>
          </cell>
          <cell r="G465" t="str">
            <v>NHS SOMERSET CCG</v>
          </cell>
          <cell r="H465" t="str">
            <v>Adult eating disorders</v>
          </cell>
          <cell r="I465" t="str">
            <v>Devon Partnership NHS Trust</v>
          </cell>
          <cell r="J465" t="str">
            <v>Devon Partnership NHS Trust, Livewell Southwest, Avon and Wiltshire Mental Health Partnership NHS Trust, Cornwall Partnership NHS Foundation Trust, 2gether NHS Foundation Trust, Somerset Partnership NHS Foundation Trust</v>
          </cell>
          <cell r="K465" t="str">
            <v>Development track</v>
          </cell>
          <cell r="L465" t="str">
            <v>Somerset</v>
          </cell>
        </row>
        <row r="466">
          <cell r="A466">
            <v>38</v>
          </cell>
          <cell r="B466" t="str">
            <v>South West</v>
          </cell>
          <cell r="C466" t="str">
            <v>South West</v>
          </cell>
          <cell r="F466" t="str">
            <v>15C</v>
          </cell>
          <cell r="G466" t="str">
            <v>NHS BRISTOL, NORTH SOMERSET &amp; SOUTH GLOUCESTERSHIRE CCG</v>
          </cell>
          <cell r="H466" t="str">
            <v>Adult eating disorders</v>
          </cell>
          <cell r="I466" t="str">
            <v>Devon Partnership NHS Trust</v>
          </cell>
          <cell r="J466" t="str">
            <v>Devon Partnership NHS Trust, Livewell Southwest, Avon and Wiltshire Mental Health Partnership NHS Trust, Cornwall Partnership NHS Foundation Trust, 2gether NHS Foundation Trust, Somerset Partnership NHS Foundation Trust</v>
          </cell>
          <cell r="K466" t="str">
            <v>Development track</v>
          </cell>
          <cell r="L466" t="str">
            <v>Bristol, North Somerset, South Gloucestershire</v>
          </cell>
        </row>
        <row r="467">
          <cell r="A467">
            <v>38</v>
          </cell>
          <cell r="B467" t="str">
            <v>South West</v>
          </cell>
          <cell r="C467" t="str">
            <v>South West</v>
          </cell>
          <cell r="F467" t="str">
            <v>11E</v>
          </cell>
          <cell r="G467" t="str">
            <v>NHS BATH &amp; NORTH EAST SOMERSET CCG</v>
          </cell>
          <cell r="H467" t="str">
            <v>Adult eating disorders</v>
          </cell>
          <cell r="I467" t="str">
            <v>Devon Partnership NHS Trust</v>
          </cell>
          <cell r="J467" t="str">
            <v>Devon Partnership NHS Trust, Livewell Southwest, Avon and Wiltshire Mental Health Partnership NHS Trust, Cornwall Partnership NHS Foundation Trust, 2gether NHS Foundation Trust, Somerset Partnership NHS Foundation Trust</v>
          </cell>
          <cell r="K467" t="str">
            <v>Development track</v>
          </cell>
          <cell r="L467" t="str">
            <v>Bath, Swindon and Wiltshire</v>
          </cell>
        </row>
        <row r="468">
          <cell r="A468">
            <v>39</v>
          </cell>
          <cell r="B468" t="str">
            <v>South East</v>
          </cell>
          <cell r="C468" t="str">
            <v>South East</v>
          </cell>
          <cell r="F468" t="str">
            <v>09C</v>
          </cell>
          <cell r="G468" t="str">
            <v>NHS ASHFORD CCG</v>
          </cell>
          <cell r="H468" t="str">
            <v>Adult secure</v>
          </cell>
          <cell r="I468" t="str">
            <v>Sussex Partnership NHS Foundation Trust</v>
          </cell>
          <cell r="J468" t="str">
            <v>Sussex Partnership NHS FT, Surrey and Borders Partnership (SABP) NHS Foundation Trust, Priory Healthcare Ltd., Kent &amp; Medway NHS &amp; Social Care NHS Trust, The Huntercombe Group, Elysium Healthcare Limited, Cygnet Health Care, St Magnus, Bramley Health</v>
          </cell>
          <cell r="K468" t="str">
            <v>Fast track</v>
          </cell>
          <cell r="L468" t="str">
            <v>Kent and Medway</v>
          </cell>
        </row>
        <row r="469">
          <cell r="A469">
            <v>39</v>
          </cell>
          <cell r="B469" t="str">
            <v>South East</v>
          </cell>
          <cell r="C469" t="str">
            <v>South East</v>
          </cell>
          <cell r="F469" t="str">
            <v>09D</v>
          </cell>
          <cell r="G469" t="str">
            <v>NHS BRIGHTON &amp; HOVE CCG</v>
          </cell>
          <cell r="H469" t="str">
            <v>Adult secure</v>
          </cell>
          <cell r="I469" t="str">
            <v>Sussex Partnership NHS Foundation Trust</v>
          </cell>
          <cell r="J469" t="str">
            <v>Sussex Partnership NHS FT, Surrey and Borders Partnership (SABP) NHS Foundation Trust, Priory Healthcare Ltd., Kent &amp; Medway NHS &amp; Social Care NHS Trust, The Huntercombe Group, Elysium Healthcare Limited, Cygnet Health Care, St Magnus, Bramley Health</v>
          </cell>
          <cell r="K469" t="str">
            <v>Fast track</v>
          </cell>
          <cell r="L469" t="str">
            <v>Sussex</v>
          </cell>
        </row>
        <row r="470">
          <cell r="A470">
            <v>39</v>
          </cell>
          <cell r="B470" t="str">
            <v>South East</v>
          </cell>
          <cell r="C470" t="str">
            <v>South East</v>
          </cell>
          <cell r="F470" t="str">
            <v>09E</v>
          </cell>
          <cell r="G470" t="str">
            <v>NHS CANTERBURY &amp; COASTAL CCG</v>
          </cell>
          <cell r="H470" t="str">
            <v>Adult secure</v>
          </cell>
          <cell r="I470" t="str">
            <v>Sussex Partnership NHS Foundation Trust</v>
          </cell>
          <cell r="J470" t="str">
            <v>Sussex Partnership NHS FT, Surrey and Borders Partnership (SABP) NHS Foundation Trust, Priory Healthcare Ltd., Kent &amp; Medway NHS &amp; Social Care NHS Trust, The Huntercombe Group, Elysium Healthcare Limited, Cygnet Health Care, St Magnus, Bramley Health</v>
          </cell>
          <cell r="K470" t="str">
            <v>Fast track</v>
          </cell>
          <cell r="L470" t="str">
            <v>Kent and Medway</v>
          </cell>
        </row>
        <row r="471">
          <cell r="A471">
            <v>39</v>
          </cell>
          <cell r="B471" t="str">
            <v>South East</v>
          </cell>
          <cell r="C471" t="str">
            <v>South East</v>
          </cell>
          <cell r="F471" t="str">
            <v>09G</v>
          </cell>
          <cell r="G471" t="str">
            <v>NHS COASTAL WEST SUSSEX CCG</v>
          </cell>
          <cell r="H471" t="str">
            <v>Adult secure</v>
          </cell>
          <cell r="I471" t="str">
            <v>Sussex Partnership NHS Foundation Trust</v>
          </cell>
          <cell r="J471" t="str">
            <v>Sussex Partnership NHS FT, Surrey and Borders Partnership (SABP) NHS Foundation Trust, Priory Healthcare Ltd., Kent &amp; Medway NHS &amp; Social Care NHS Trust, The Huntercombe Group, Elysium Healthcare Limited, Cygnet Health Care, St Magnus, Bramley Health</v>
          </cell>
          <cell r="K471" t="str">
            <v>Fast track</v>
          </cell>
          <cell r="L471" t="str">
            <v>Sussex</v>
          </cell>
        </row>
        <row r="472">
          <cell r="A472">
            <v>39</v>
          </cell>
          <cell r="B472" t="str">
            <v>South East</v>
          </cell>
          <cell r="C472" t="str">
            <v>South East</v>
          </cell>
          <cell r="F472" t="str">
            <v>09H</v>
          </cell>
          <cell r="G472" t="str">
            <v>NHS CRAWLEY CCG</v>
          </cell>
          <cell r="H472" t="str">
            <v>Adult secure</v>
          </cell>
          <cell r="I472" t="str">
            <v>Sussex Partnership NHS Foundation Trust</v>
          </cell>
          <cell r="J472" t="str">
            <v>Sussex Partnership NHS FT, Surrey and Borders Partnership (SABP) NHS Foundation Trust, Priory Healthcare Ltd., Kent &amp; Medway NHS &amp; Social Care NHS Trust, The Huntercombe Group, Elysium Healthcare Limited, Cygnet Health Care, St Magnus, Bramley Health</v>
          </cell>
          <cell r="K472" t="str">
            <v>Fast track</v>
          </cell>
          <cell r="L472" t="str">
            <v>Sussex</v>
          </cell>
        </row>
        <row r="473">
          <cell r="A473">
            <v>39</v>
          </cell>
          <cell r="B473" t="str">
            <v>South East</v>
          </cell>
          <cell r="C473" t="str">
            <v>South East</v>
          </cell>
          <cell r="F473" t="str">
            <v>09J</v>
          </cell>
          <cell r="G473" t="str">
            <v>NHS DARTFORD, GRAVESHAM &amp; SWANLEY CCG</v>
          </cell>
          <cell r="H473" t="str">
            <v>Adult secure</v>
          </cell>
          <cell r="I473" t="str">
            <v>Sussex Partnership NHS Foundation Trust</v>
          </cell>
          <cell r="J473" t="str">
            <v>Sussex Partnership NHS FT, Surrey and Borders Partnership (SABP) NHS Foundation Trust, Priory Healthcare Ltd., Kent &amp; Medway NHS &amp; Social Care NHS Trust, The Huntercombe Group, Elysium Healthcare Limited, Cygnet Health Care, St Magnus, Bramley Health</v>
          </cell>
          <cell r="K473" t="str">
            <v>Fast track</v>
          </cell>
          <cell r="L473" t="str">
            <v>Kent and Medway</v>
          </cell>
        </row>
        <row r="474">
          <cell r="A474">
            <v>39</v>
          </cell>
          <cell r="B474" t="str">
            <v>South East</v>
          </cell>
          <cell r="C474" t="str">
            <v>South East</v>
          </cell>
          <cell r="F474" t="str">
            <v>09L</v>
          </cell>
          <cell r="G474" t="str">
            <v>NHS EAST SURREY CCG</v>
          </cell>
          <cell r="H474" t="str">
            <v>Adult secure</v>
          </cell>
          <cell r="I474" t="str">
            <v>Sussex Partnership NHS Foundation Trust</v>
          </cell>
          <cell r="J474" t="str">
            <v>Sussex Partnership NHS FT, Surrey and Borders Partnership (SABP) NHS Foundation Trust, Priory Healthcare Ltd., Kent &amp; Medway NHS &amp; Social Care NHS Trust, The Huntercombe Group, Elysium Healthcare Limited, Cygnet Health Care, St Magnus, Bramley Health</v>
          </cell>
          <cell r="K474" t="str">
            <v>Fast track</v>
          </cell>
          <cell r="L474" t="str">
            <v>Surrey</v>
          </cell>
        </row>
        <row r="475">
          <cell r="A475">
            <v>39</v>
          </cell>
          <cell r="B475" t="str">
            <v>South East</v>
          </cell>
          <cell r="C475" t="str">
            <v>South East</v>
          </cell>
          <cell r="F475" t="str">
            <v>09F</v>
          </cell>
          <cell r="G475" t="str">
            <v>NHS EASTBOURNE, HAILSHAM &amp; SEAFORD CCG</v>
          </cell>
          <cell r="H475" t="str">
            <v>Adult secure</v>
          </cell>
          <cell r="I475" t="str">
            <v>Sussex Partnership NHS Foundation Trust</v>
          </cell>
          <cell r="J475" t="str">
            <v>Sussex Partnership NHS FT, Surrey and Borders Partnership (SABP) NHS Foundation Trust, Priory Healthcare Ltd., Kent &amp; Medway NHS &amp; Social Care NHS Trust, The Huntercombe Group, Elysium Healthcare Limited, Cygnet Health Care, St Magnus, Bramley Health</v>
          </cell>
          <cell r="K475" t="str">
            <v>Fast track</v>
          </cell>
          <cell r="L475" t="str">
            <v>Sussex</v>
          </cell>
        </row>
        <row r="476">
          <cell r="A476">
            <v>39</v>
          </cell>
          <cell r="B476" t="str">
            <v>South East</v>
          </cell>
          <cell r="C476" t="str">
            <v>South East</v>
          </cell>
          <cell r="F476" t="str">
            <v>09N</v>
          </cell>
          <cell r="G476" t="str">
            <v>NHS GUILDFORD &amp; WAVERLEY CCG</v>
          </cell>
          <cell r="H476" t="str">
            <v>Adult secure</v>
          </cell>
          <cell r="I476" t="str">
            <v>Sussex Partnership NHS Foundation Trust</v>
          </cell>
          <cell r="J476" t="str">
            <v>Sussex Partnership NHS FT, Surrey and Borders Partnership (SABP) NHS Foundation Trust, Priory Healthcare Ltd., Kent &amp; Medway NHS &amp; Social Care NHS Trust, The Huntercombe Group, Elysium Healthcare Limited, Cygnet Health Care, St Magnus, Bramley Health</v>
          </cell>
          <cell r="K476" t="str">
            <v>Fast track</v>
          </cell>
          <cell r="L476" t="str">
            <v>Surrey</v>
          </cell>
        </row>
        <row r="477">
          <cell r="A477">
            <v>39</v>
          </cell>
          <cell r="B477" t="str">
            <v>South East</v>
          </cell>
          <cell r="C477" t="str">
            <v>South East</v>
          </cell>
          <cell r="F477" t="str">
            <v>09P</v>
          </cell>
          <cell r="G477" t="str">
            <v>NHS HASTINGS &amp; ROTHER CCG</v>
          </cell>
          <cell r="H477" t="str">
            <v>Adult secure</v>
          </cell>
          <cell r="I477" t="str">
            <v>Sussex Partnership NHS Foundation Trust</v>
          </cell>
          <cell r="J477" t="str">
            <v>Sussex Partnership NHS FT, Surrey and Borders Partnership (SABP) NHS Foundation Trust, Priory Healthcare Ltd., Kent &amp; Medway NHS &amp; Social Care NHS Trust, The Huntercombe Group, Elysium Healthcare Limited, Cygnet Health Care, St Magnus, Bramley Health</v>
          </cell>
          <cell r="K477" t="str">
            <v>Fast track</v>
          </cell>
          <cell r="L477" t="str">
            <v>Sussex</v>
          </cell>
        </row>
        <row r="478">
          <cell r="A478">
            <v>39</v>
          </cell>
          <cell r="B478" t="str">
            <v>South East</v>
          </cell>
          <cell r="C478" t="str">
            <v>South East</v>
          </cell>
          <cell r="F478" t="str">
            <v>99K</v>
          </cell>
          <cell r="G478" t="str">
            <v>NHS HIGH WEALD LEWES HAVENS CCG</v>
          </cell>
          <cell r="H478" t="str">
            <v>Adult secure</v>
          </cell>
          <cell r="I478" t="str">
            <v>Sussex Partnership NHS Foundation Trust</v>
          </cell>
          <cell r="J478" t="str">
            <v>Sussex Partnership NHS FT, Surrey and Borders Partnership (SABP) NHS Foundation Trust, Priory Healthcare Ltd., Kent &amp; Medway NHS &amp; Social Care NHS Trust, The Huntercombe Group, Elysium Healthcare Limited, Cygnet Health Care, St Magnus, Bramley Health</v>
          </cell>
          <cell r="K478" t="str">
            <v>Fast track</v>
          </cell>
          <cell r="L478" t="str">
            <v>Sussex</v>
          </cell>
        </row>
        <row r="479">
          <cell r="A479">
            <v>39</v>
          </cell>
          <cell r="B479" t="str">
            <v>South East</v>
          </cell>
          <cell r="C479" t="str">
            <v>South East</v>
          </cell>
          <cell r="F479" t="str">
            <v>09X</v>
          </cell>
          <cell r="G479" t="str">
            <v>NHS HORSHAM &amp; MID SUSSEX CCG</v>
          </cell>
          <cell r="H479" t="str">
            <v>Adult secure</v>
          </cell>
          <cell r="I479" t="str">
            <v>Sussex Partnership NHS Foundation Trust</v>
          </cell>
          <cell r="J479" t="str">
            <v>Sussex Partnership NHS FT, Surrey and Borders Partnership (SABP) NHS Foundation Trust, Priory Healthcare Ltd., Kent &amp; Medway NHS &amp; Social Care NHS Trust, The Huntercombe Group, Elysium Healthcare Limited, Cygnet Health Care, St Magnus, Bramley Health</v>
          </cell>
          <cell r="K479" t="str">
            <v>Fast track</v>
          </cell>
          <cell r="L479" t="str">
            <v>Sussex</v>
          </cell>
        </row>
        <row r="480">
          <cell r="A480">
            <v>39</v>
          </cell>
          <cell r="B480" t="str">
            <v>South East</v>
          </cell>
          <cell r="C480" t="str">
            <v>South East</v>
          </cell>
          <cell r="F480" t="str">
            <v>09W</v>
          </cell>
          <cell r="G480" t="str">
            <v>NHS MEDWAY CCG</v>
          </cell>
          <cell r="H480" t="str">
            <v>Adult secure</v>
          </cell>
          <cell r="I480" t="str">
            <v>Sussex Partnership NHS Foundation Trust</v>
          </cell>
          <cell r="J480" t="str">
            <v>Sussex Partnership NHS FT, Surrey and Borders Partnership (SABP) NHS Foundation Trust, Priory Healthcare Ltd., Kent &amp; Medway NHS &amp; Social Care NHS Trust, The Huntercombe Group, Elysium Healthcare Limited, Cygnet Health Care, St Magnus, Bramley Health</v>
          </cell>
          <cell r="K480" t="str">
            <v>Fast track</v>
          </cell>
          <cell r="L480" t="str">
            <v>Kent and Medway</v>
          </cell>
        </row>
        <row r="481">
          <cell r="A481">
            <v>39</v>
          </cell>
          <cell r="B481" t="str">
            <v>South East</v>
          </cell>
          <cell r="C481" t="str">
            <v>South East</v>
          </cell>
          <cell r="F481" t="str">
            <v>09Y</v>
          </cell>
          <cell r="G481" t="str">
            <v>NHS NORTH WEST SURREY CCG</v>
          </cell>
          <cell r="H481" t="str">
            <v>Adult secure</v>
          </cell>
          <cell r="I481" t="str">
            <v>Sussex Partnership NHS Foundation Trust</v>
          </cell>
          <cell r="J481" t="str">
            <v>Sussex Partnership NHS FT, Surrey and Borders Partnership (SABP) NHS Foundation Trust, Priory Healthcare Ltd., Kent &amp; Medway NHS &amp; Social Care NHS Trust, The Huntercombe Group, Elysium Healthcare Limited, Cygnet Health Care, St Magnus, Bramley Health</v>
          </cell>
          <cell r="K481" t="str">
            <v>Fast track</v>
          </cell>
          <cell r="L481" t="str">
            <v>Surrey</v>
          </cell>
        </row>
        <row r="482">
          <cell r="A482">
            <v>39</v>
          </cell>
          <cell r="B482" t="str">
            <v>South East</v>
          </cell>
          <cell r="C482" t="str">
            <v>South East</v>
          </cell>
          <cell r="F482" t="str">
            <v>10A</v>
          </cell>
          <cell r="G482" t="str">
            <v>NHS SOUTH KENT COAST CCG</v>
          </cell>
          <cell r="H482" t="str">
            <v>Adult secure</v>
          </cell>
          <cell r="I482" t="str">
            <v>Sussex Partnership NHS Foundation Trust</v>
          </cell>
          <cell r="J482" t="str">
            <v>Sussex Partnership NHS FT, Surrey and Borders Partnership (SABP) NHS Foundation Trust, Priory Healthcare Ltd., Kent &amp; Medway NHS &amp; Social Care NHS Trust, The Huntercombe Group, Elysium Healthcare Limited, Cygnet Health Care, St Magnus, Bramley Health</v>
          </cell>
          <cell r="K482" t="str">
            <v>Fast track</v>
          </cell>
          <cell r="L482" t="str">
            <v>Kent and Medway</v>
          </cell>
        </row>
        <row r="483">
          <cell r="A483">
            <v>39</v>
          </cell>
          <cell r="B483" t="str">
            <v>South East</v>
          </cell>
          <cell r="C483" t="str">
            <v>South East</v>
          </cell>
          <cell r="F483" t="str">
            <v>99H</v>
          </cell>
          <cell r="G483" t="str">
            <v>NHS SURREY DOWNS CCG</v>
          </cell>
          <cell r="H483" t="str">
            <v>Adult secure</v>
          </cell>
          <cell r="I483" t="str">
            <v>Sussex Partnership NHS Foundation Trust</v>
          </cell>
          <cell r="J483" t="str">
            <v>Sussex Partnership NHS FT, Surrey and Borders Partnership (SABP) NHS Foundation Trust, Priory Healthcare Ltd., Kent &amp; Medway NHS &amp; Social Care NHS Trust, The Huntercombe Group, Elysium Healthcare Limited, Cygnet Health Care, St Magnus, Bramley Health</v>
          </cell>
          <cell r="K483" t="str">
            <v>Fast track</v>
          </cell>
          <cell r="L483" t="str">
            <v>Surrey</v>
          </cell>
        </row>
        <row r="484">
          <cell r="A484">
            <v>39</v>
          </cell>
          <cell r="B484" t="str">
            <v>South East</v>
          </cell>
          <cell r="C484" t="str">
            <v>South East</v>
          </cell>
          <cell r="F484" t="str">
            <v>10D</v>
          </cell>
          <cell r="G484" t="str">
            <v>NHS SWALE CCG</v>
          </cell>
          <cell r="H484" t="str">
            <v>Adult secure</v>
          </cell>
          <cell r="I484" t="str">
            <v>Sussex Partnership NHS Foundation Trust</v>
          </cell>
          <cell r="J484" t="str">
            <v>Sussex Partnership NHS FT, Surrey and Borders Partnership (SABP) NHS Foundation Trust, Priory Healthcare Ltd., Kent &amp; Medway NHS &amp; Social Care NHS Trust, The Huntercombe Group, Elysium Healthcare Limited, Cygnet Health Care, St Magnus, Bramley Health</v>
          </cell>
          <cell r="K484" t="str">
            <v>Fast track</v>
          </cell>
          <cell r="L484" t="str">
            <v>Kent and Medway</v>
          </cell>
        </row>
        <row r="485">
          <cell r="A485">
            <v>39</v>
          </cell>
          <cell r="B485" t="str">
            <v>South East</v>
          </cell>
          <cell r="C485" t="str">
            <v>South East</v>
          </cell>
          <cell r="F485" t="str">
            <v>10E</v>
          </cell>
          <cell r="G485" t="str">
            <v>NHS THANET CCG</v>
          </cell>
          <cell r="H485" t="str">
            <v>Adult secure</v>
          </cell>
          <cell r="I485" t="str">
            <v>Sussex Partnership NHS Foundation Trust</v>
          </cell>
          <cell r="J485" t="str">
            <v>Sussex Partnership NHS FT, Surrey and Borders Partnership (SABP) NHS Foundation Trust, Priory Healthcare Ltd., Kent &amp; Medway NHS &amp; Social Care NHS Trust, The Huntercombe Group, Elysium Healthcare Limited, Cygnet Health Care, St Magnus, Bramley Health</v>
          </cell>
          <cell r="K485" t="str">
            <v>Fast track</v>
          </cell>
          <cell r="L485" t="str">
            <v>Kent and Medway</v>
          </cell>
        </row>
        <row r="486">
          <cell r="A486">
            <v>39</v>
          </cell>
          <cell r="B486" t="str">
            <v>South East</v>
          </cell>
          <cell r="C486" t="str">
            <v>South East</v>
          </cell>
          <cell r="F486" t="str">
            <v>99J</v>
          </cell>
          <cell r="G486" t="str">
            <v>NHS WEST KENT CCG</v>
          </cell>
          <cell r="H486" t="str">
            <v>Adult secure</v>
          </cell>
          <cell r="I486" t="str">
            <v>Sussex Partnership NHS Foundation Trust</v>
          </cell>
          <cell r="J486" t="str">
            <v>Sussex Partnership NHS FT, Surrey and Borders Partnership (SABP) NHS Foundation Trust, Priory Healthcare Ltd., Kent &amp; Medway NHS &amp; Social Care NHS Trust, The Huntercombe Group, Elysium Healthcare Limited, Cygnet Health Care, St Magnus, Bramley Health</v>
          </cell>
          <cell r="K486" t="str">
            <v>Fast track</v>
          </cell>
          <cell r="L486" t="str">
            <v>Kent and Medway</v>
          </cell>
        </row>
        <row r="487">
          <cell r="A487">
            <v>39</v>
          </cell>
          <cell r="B487" t="str">
            <v>South East</v>
          </cell>
          <cell r="C487" t="str">
            <v>South East</v>
          </cell>
          <cell r="F487" t="str">
            <v>10C</v>
          </cell>
          <cell r="G487" t="str">
            <v>NHS SURREY HEATH CCG</v>
          </cell>
          <cell r="H487" t="str">
            <v>Adult secure</v>
          </cell>
          <cell r="I487" t="str">
            <v>Sussex Partnership NHS Foundation Trust</v>
          </cell>
          <cell r="J487" t="str">
            <v>Sussex Partnership NHS FT, Surrey and Borders Partnership (SABP) NHS Foundation Trust, Priory Healthcare Ltd., Kent &amp; Medway NHS &amp; Social Care NHS Trust, The Huntercombe Group, Elysium Healthcare Limited, Cygnet Health Care, St Magnus, Bramley Health</v>
          </cell>
          <cell r="K487" t="str">
            <v>Fast track</v>
          </cell>
          <cell r="L487" t="str">
            <v>Surrey</v>
          </cell>
        </row>
        <row r="488">
          <cell r="A488">
            <v>40</v>
          </cell>
          <cell r="B488" t="str">
            <v>South East</v>
          </cell>
          <cell r="C488" t="str">
            <v>Wessex, Dorset, Kent and Sussex</v>
          </cell>
          <cell r="F488" t="str">
            <v>10J</v>
          </cell>
          <cell r="G488" t="str">
            <v>NHS NORTH HAMPSHIRE CCG</v>
          </cell>
          <cell r="H488" t="str">
            <v>CAMHS</v>
          </cell>
          <cell r="I488" t="str">
            <v>Sussex Partnership NHS Foundation Trust</v>
          </cell>
          <cell r="J488" t="str">
            <v>Sussex Partnership NHS Foundation Trust, Southern Health NHS Foundation Trust, Solent NHS Trust, Priory Healthcare Ltd, Elysium Healthcare Limited, Dorset HealthCare University NHS Foundation Trust, Cygnet Health Care</v>
          </cell>
          <cell r="K488" t="str">
            <v>Phase 1 - Fast Track
Phase 2 - Development</v>
          </cell>
          <cell r="L488" t="str">
            <v>Hampshire &amp; Isle of Wight</v>
          </cell>
        </row>
        <row r="489">
          <cell r="A489">
            <v>40</v>
          </cell>
          <cell r="B489" t="str">
            <v>South East</v>
          </cell>
          <cell r="C489" t="str">
            <v>Wessex, Dorset, Kent and Sussex</v>
          </cell>
          <cell r="F489" t="str">
            <v>11A</v>
          </cell>
          <cell r="G489" t="str">
            <v>NHS WEST HAMPSHIRE CCG</v>
          </cell>
          <cell r="H489" t="str">
            <v>CAMHS</v>
          </cell>
          <cell r="I489" t="str">
            <v>Sussex Partnership NHS Foundation Trust</v>
          </cell>
          <cell r="J489" t="str">
            <v>Sussex Partnership NHS Foundation Trust, Southern Health NHS Foundation Trust, Solent NHS Trust, Priory Healthcare Ltd, Elysium Healthcare Limited, Dorset HealthCare University NHS Foundation Trust, Cygnet Health Care</v>
          </cell>
          <cell r="K489" t="str">
            <v>Phase 1 - Fast Track
Phase 2 - Development</v>
          </cell>
          <cell r="L489" t="str">
            <v>Hampshire &amp; Isle of Wight</v>
          </cell>
        </row>
        <row r="490">
          <cell r="A490">
            <v>40</v>
          </cell>
          <cell r="B490" t="str">
            <v>South East</v>
          </cell>
          <cell r="C490" t="str">
            <v>Wessex, Dorset, Kent and Sussex</v>
          </cell>
          <cell r="F490" t="str">
            <v>10V</v>
          </cell>
          <cell r="G490" t="str">
            <v>NHS SOUTH EASTERN HAMPSHIRE CCG</v>
          </cell>
          <cell r="H490" t="str">
            <v>CAMHS</v>
          </cell>
          <cell r="I490" t="str">
            <v>Sussex Partnership NHS Foundation Trust</v>
          </cell>
          <cell r="J490" t="str">
            <v>Sussex Partnership NHS Foundation Trust, Southern Health NHS Foundation Trust, Solent NHS Trust, Priory Healthcare Ltd, Elysium Healthcare Limited, Dorset HealthCare University NHS Foundation Trust, Cygnet Health Care</v>
          </cell>
          <cell r="K490" t="str">
            <v>Phase 1 - Fast Track
Phase 2 - Development</v>
          </cell>
          <cell r="L490" t="str">
            <v>Hampshire &amp; Isle of Wight</v>
          </cell>
        </row>
        <row r="491">
          <cell r="A491">
            <v>40</v>
          </cell>
          <cell r="B491" t="str">
            <v>South East</v>
          </cell>
          <cell r="C491" t="str">
            <v>Wessex, Dorset, Kent and Sussex</v>
          </cell>
          <cell r="F491" t="str">
            <v>10K</v>
          </cell>
          <cell r="G491" t="str">
            <v>NHS FAREHAM &amp; GOSPORT CCG</v>
          </cell>
          <cell r="H491" t="str">
            <v>CAMHS</v>
          </cell>
          <cell r="I491" t="str">
            <v>Sussex Partnership NHS Foundation Trust</v>
          </cell>
          <cell r="J491" t="str">
            <v>Sussex Partnership NHS Foundation Trust, Southern Health NHS Foundation Trust, Solent NHS Trust, Priory Healthcare Ltd, Elysium Healthcare Limited, Dorset HealthCare University NHS Foundation Trust, Cygnet Health Care</v>
          </cell>
          <cell r="K491" t="str">
            <v>Phase 1 - Fast Track
Phase 2 - Development</v>
          </cell>
          <cell r="L491" t="str">
            <v>Hampshire &amp; Isle of Wight</v>
          </cell>
        </row>
        <row r="492">
          <cell r="A492">
            <v>40</v>
          </cell>
          <cell r="B492" t="str">
            <v>South East</v>
          </cell>
          <cell r="C492" t="str">
            <v>Wessex, Dorset, Kent and Sussex</v>
          </cell>
          <cell r="F492" t="str">
            <v>10L</v>
          </cell>
          <cell r="G492" t="str">
            <v>NHS ISLE OF WIGHT CCG</v>
          </cell>
          <cell r="H492" t="str">
            <v>CAMHS</v>
          </cell>
          <cell r="I492" t="str">
            <v>Sussex Partnership NHS Foundation Trust</v>
          </cell>
          <cell r="J492" t="str">
            <v>Sussex Partnership NHS Foundation Trust, Southern Health NHS Foundation Trust, Solent NHS Trust, Priory Healthcare Ltd, Elysium Healthcare Limited, Dorset HealthCare University NHS Foundation Trust, Cygnet Health Care</v>
          </cell>
          <cell r="K492" t="str">
            <v>Phase 1 - Fast Track
Phase 2 - Development</v>
          </cell>
          <cell r="L492" t="str">
            <v>Hampshire &amp; Isle of Wight</v>
          </cell>
        </row>
        <row r="493">
          <cell r="A493">
            <v>40</v>
          </cell>
          <cell r="B493" t="str">
            <v>South East</v>
          </cell>
          <cell r="C493" t="str">
            <v>Wessex, Dorset, Kent and Sussex</v>
          </cell>
          <cell r="F493" t="str">
            <v>11J</v>
          </cell>
          <cell r="G493" t="str">
            <v>NHS DORSET CCG</v>
          </cell>
          <cell r="H493" t="str">
            <v>CAMHS</v>
          </cell>
          <cell r="I493" t="str">
            <v>Sussex Partnership NHS Foundation Trust</v>
          </cell>
          <cell r="J493" t="str">
            <v>Sussex Partnership NHS Foundation Trust, Southern Health NHS Foundation Trust, Solent NHS Trust, Priory Healthcare Ltd, Elysium Healthcare Limited, Dorset HealthCare University NHS Foundation Trust, Cygnet Health Care</v>
          </cell>
          <cell r="K493" t="str">
            <v>Phase 1 - Fast Track
Phase 2 - Development</v>
          </cell>
          <cell r="L493" t="str">
            <v>Dorset</v>
          </cell>
        </row>
        <row r="494">
          <cell r="A494">
            <v>40</v>
          </cell>
          <cell r="B494" t="str">
            <v>South East</v>
          </cell>
          <cell r="C494" t="str">
            <v>Wessex, Dorset, Kent and Sussex</v>
          </cell>
          <cell r="F494" t="str">
            <v>10X</v>
          </cell>
          <cell r="G494" t="str">
            <v>NHS SOUTHAMPTON CCG</v>
          </cell>
          <cell r="H494" t="str">
            <v>CAMHS</v>
          </cell>
          <cell r="I494" t="str">
            <v>Sussex Partnership NHS Foundation Trust</v>
          </cell>
          <cell r="J494" t="str">
            <v>Sussex Partnership NHS Foundation Trust, Southern Health NHS Foundation Trust, Solent NHS Trust, Priory Healthcare Ltd, Elysium Healthcare Limited, Dorset HealthCare University NHS Foundation Trust, Cygnet Health Care</v>
          </cell>
          <cell r="K494" t="str">
            <v>Phase 1 - Fast Track
Phase 2 - Development</v>
          </cell>
          <cell r="L494" t="str">
            <v>Hampshire &amp; Isle of Wight</v>
          </cell>
        </row>
        <row r="495">
          <cell r="A495">
            <v>40</v>
          </cell>
          <cell r="B495" t="str">
            <v>South East</v>
          </cell>
          <cell r="C495" t="str">
            <v>Wessex, Dorset, Kent and Sussex</v>
          </cell>
          <cell r="F495" t="str">
            <v>10R</v>
          </cell>
          <cell r="G495" t="str">
            <v>NHS PORTSMOUTH CCG</v>
          </cell>
          <cell r="H495" t="str">
            <v>CAMHS</v>
          </cell>
          <cell r="I495" t="str">
            <v>Sussex Partnership NHS Foundation Trust</v>
          </cell>
          <cell r="J495" t="str">
            <v>Sussex Partnership NHS Foundation Trust, Southern Health NHS Foundation Trust, Solent NHS Trust, Priory Healthcare Ltd, Elysium Healthcare Limited, Dorset HealthCare University NHS Foundation Trust, Cygnet Health Care</v>
          </cell>
          <cell r="K495" t="str">
            <v>Phase 1 - Fast Track
Phase 2 - Development</v>
          </cell>
          <cell r="L495" t="str">
            <v>Hampshire &amp; Isle of Wight</v>
          </cell>
        </row>
        <row r="496">
          <cell r="A496">
            <v>40</v>
          </cell>
          <cell r="B496" t="str">
            <v>South East</v>
          </cell>
          <cell r="C496" t="str">
            <v>Wessex, Dorset, Kent and Sussex</v>
          </cell>
          <cell r="F496" t="str">
            <v>09D</v>
          </cell>
          <cell r="G496" t="str">
            <v>NHS BRIGHTON &amp; HOVE CCG</v>
          </cell>
          <cell r="H496" t="str">
            <v>CAMHS</v>
          </cell>
          <cell r="I496" t="str">
            <v>Sussex Partnership NHS Foundation Trust</v>
          </cell>
          <cell r="J496" t="str">
            <v>Sussex Partnership NHS Foundation Trust, Southern Health NHS Foundation Trust, Solent NHS Trust, Priory Healthcare Ltd, Elysium Healthcare Limited, Dorset HealthCare University NHS Foundation Trust, Cygnet Health Care</v>
          </cell>
          <cell r="K496" t="str">
            <v>Phase 1 - Fast Track
Phase 2 - Development</v>
          </cell>
          <cell r="L496" t="str">
            <v>Sussex</v>
          </cell>
        </row>
        <row r="497">
          <cell r="A497">
            <v>40</v>
          </cell>
          <cell r="B497" t="str">
            <v>South East</v>
          </cell>
          <cell r="C497" t="str">
            <v>Wessex, Dorset, Kent and Sussex</v>
          </cell>
          <cell r="F497" t="str">
            <v>09G</v>
          </cell>
          <cell r="G497" t="str">
            <v>NHS COASTAL WEST SUSSEX CCG</v>
          </cell>
          <cell r="H497" t="str">
            <v>CAMHS</v>
          </cell>
          <cell r="I497" t="str">
            <v>Sussex Partnership NHS Foundation Trust</v>
          </cell>
          <cell r="J497" t="str">
            <v>Sussex Partnership NHS Foundation Trust, Southern Health NHS Foundation Trust, Solent NHS Trust, Priory Healthcare Ltd, Elysium Healthcare Limited, Dorset HealthCare University NHS Foundation Trust, Cygnet Health Care</v>
          </cell>
          <cell r="K497" t="str">
            <v>Phase 1 - Fast Track
Phase 2 - Development</v>
          </cell>
          <cell r="L497" t="str">
            <v>Sussex</v>
          </cell>
        </row>
        <row r="498">
          <cell r="A498">
            <v>40</v>
          </cell>
          <cell r="B498" t="str">
            <v>South East</v>
          </cell>
          <cell r="C498" t="str">
            <v>Wessex, Dorset, Kent and Sussex</v>
          </cell>
          <cell r="F498" t="str">
            <v>09H</v>
          </cell>
          <cell r="G498" t="str">
            <v>NHS CRAWLEY CCG</v>
          </cell>
          <cell r="H498" t="str">
            <v>CAMHS</v>
          </cell>
          <cell r="I498" t="str">
            <v>Sussex Partnership NHS Foundation Trust</v>
          </cell>
          <cell r="J498" t="str">
            <v>Sussex Partnership NHS Foundation Trust, Southern Health NHS Foundation Trust, Solent NHS Trust, Priory Healthcare Ltd, Elysium Healthcare Limited, Dorset HealthCare University NHS Foundation Trust, Cygnet Health Care</v>
          </cell>
          <cell r="K498" t="str">
            <v>Phase 1 - Fast Track
Phase 2 - Development</v>
          </cell>
          <cell r="L498" t="str">
            <v>Sussex</v>
          </cell>
        </row>
        <row r="499">
          <cell r="A499">
            <v>40</v>
          </cell>
          <cell r="B499" t="str">
            <v>South East</v>
          </cell>
          <cell r="C499" t="str">
            <v>Wessex, Dorset, Kent and Sussex</v>
          </cell>
          <cell r="F499" t="str">
            <v>09F</v>
          </cell>
          <cell r="G499" t="str">
            <v>NHS EASTBOURNE, HAILSHAM &amp; SEAFORD CCG</v>
          </cell>
          <cell r="H499" t="str">
            <v>CAMHS</v>
          </cell>
          <cell r="I499" t="str">
            <v>Sussex Partnership NHS Foundation Trust</v>
          </cell>
          <cell r="J499" t="str">
            <v>Sussex Partnership NHS Foundation Trust, Southern Health NHS Foundation Trust, Solent NHS Trust, Priory Healthcare Ltd, Elysium Healthcare Limited, Dorset HealthCare University NHS Foundation Trust, Cygnet Health Care</v>
          </cell>
          <cell r="K499" t="str">
            <v>Phase 1 - Fast Track
Phase 2 - Development</v>
          </cell>
          <cell r="L499" t="str">
            <v>Sussex</v>
          </cell>
        </row>
        <row r="500">
          <cell r="A500">
            <v>40</v>
          </cell>
          <cell r="B500" t="str">
            <v>South East</v>
          </cell>
          <cell r="C500" t="str">
            <v>Wessex, Dorset, Kent and Sussex</v>
          </cell>
          <cell r="F500" t="str">
            <v>09P</v>
          </cell>
          <cell r="G500" t="str">
            <v>NHS HASTINGS &amp; ROTHER CCG</v>
          </cell>
          <cell r="H500" t="str">
            <v>CAMHS</v>
          </cell>
          <cell r="I500" t="str">
            <v>Sussex Partnership NHS Foundation Trust</v>
          </cell>
          <cell r="J500" t="str">
            <v>Sussex Partnership NHS Foundation Trust, Southern Health NHS Foundation Trust, Solent NHS Trust, Priory Healthcare Ltd, Elysium Healthcare Limited, Dorset HealthCare University NHS Foundation Trust, Cygnet Health Care</v>
          </cell>
          <cell r="K500" t="str">
            <v>Phase 1 - Fast Track
Phase 2 - Development</v>
          </cell>
          <cell r="L500" t="str">
            <v>Sussex</v>
          </cell>
        </row>
        <row r="501">
          <cell r="A501">
            <v>40</v>
          </cell>
          <cell r="B501" t="str">
            <v>South East</v>
          </cell>
          <cell r="C501" t="str">
            <v>Wessex, Dorset, Kent and Sussex</v>
          </cell>
          <cell r="F501" t="str">
            <v>99K</v>
          </cell>
          <cell r="G501" t="str">
            <v>NHS HIGH WEALD LEWES HAVENS CCG</v>
          </cell>
          <cell r="H501" t="str">
            <v>CAMHS</v>
          </cell>
          <cell r="I501" t="str">
            <v>Sussex Partnership NHS Foundation Trust</v>
          </cell>
          <cell r="J501" t="str">
            <v>Sussex Partnership NHS Foundation Trust, Southern Health NHS Foundation Trust, Solent NHS Trust, Priory Healthcare Ltd, Elysium Healthcare Limited, Dorset HealthCare University NHS Foundation Trust, Cygnet Health Care</v>
          </cell>
          <cell r="K501" t="str">
            <v>Phase 1 - Fast Track
Phase 2 - Development</v>
          </cell>
          <cell r="L501" t="str">
            <v>Sussex</v>
          </cell>
        </row>
        <row r="502">
          <cell r="A502">
            <v>40</v>
          </cell>
          <cell r="B502" t="str">
            <v>South East</v>
          </cell>
          <cell r="C502" t="str">
            <v>Wessex, Dorset, Kent and Sussex</v>
          </cell>
          <cell r="F502" t="str">
            <v>09X</v>
          </cell>
          <cell r="G502" t="str">
            <v>NHS HORSHAM &amp; MID SUSSEX CCG</v>
          </cell>
          <cell r="H502" t="str">
            <v>CAMHS</v>
          </cell>
          <cell r="I502" t="str">
            <v>Sussex Partnership NHS Foundation Trust</v>
          </cell>
          <cell r="J502" t="str">
            <v>Sussex Partnership NHS Foundation Trust, Southern Health NHS Foundation Trust, Solent NHS Trust, Priory Healthcare Ltd, Elysium Healthcare Limited, Dorset HealthCare University NHS Foundation Trust, Cygnet Health Care</v>
          </cell>
          <cell r="K502" t="str">
            <v>Phase 1 - Fast Track
Phase 2 - Development</v>
          </cell>
          <cell r="L502" t="str">
            <v>Sussex</v>
          </cell>
        </row>
        <row r="503">
          <cell r="A503">
            <v>40</v>
          </cell>
          <cell r="B503" t="str">
            <v>South East</v>
          </cell>
          <cell r="C503" t="str">
            <v>Wessex, Dorset, Kent and Sussex</v>
          </cell>
          <cell r="F503" t="str">
            <v>09C</v>
          </cell>
          <cell r="G503" t="str">
            <v>NHS ASHFORD CCG</v>
          </cell>
          <cell r="H503" t="str">
            <v>CAMHS</v>
          </cell>
          <cell r="I503" t="str">
            <v>Sussex Partnership NHS Foundation Trust</v>
          </cell>
          <cell r="J503" t="str">
            <v>Sussex Partnership NHS Foundation Trust, Southern Health NHS Foundation Trust, Solent NHS Trust, Priory Healthcare Ltd, Elysium Healthcare Limited, Dorset HealthCare University NHS Foundation Trust, Cygnet Health Care</v>
          </cell>
          <cell r="K503" t="str">
            <v>Phase 1 - Fast Track
Phase 2 - Development</v>
          </cell>
          <cell r="L503" t="str">
            <v>Kent and Medway</v>
          </cell>
        </row>
        <row r="504">
          <cell r="A504">
            <v>40</v>
          </cell>
          <cell r="B504" t="str">
            <v>South East</v>
          </cell>
          <cell r="C504" t="str">
            <v>Wessex, Dorset, Kent and Sussex</v>
          </cell>
          <cell r="F504" t="str">
            <v>09E</v>
          </cell>
          <cell r="G504" t="str">
            <v>NHS CANTERBURY &amp; COASTAL CCG</v>
          </cell>
          <cell r="H504" t="str">
            <v>CAMHS</v>
          </cell>
          <cell r="I504" t="str">
            <v>Sussex Partnership NHS Foundation Trust</v>
          </cell>
          <cell r="J504" t="str">
            <v>Sussex Partnership NHS Foundation Trust, Southern Health NHS Foundation Trust, Solent NHS Trust, Priory Healthcare Ltd, Elysium Healthcare Limited, Dorset HealthCare University NHS Foundation Trust, Cygnet Health Care</v>
          </cell>
          <cell r="K504" t="str">
            <v>Phase 1 - Fast Track
Phase 2 - Development</v>
          </cell>
          <cell r="L504" t="str">
            <v>Kent and Medway</v>
          </cell>
        </row>
        <row r="505">
          <cell r="A505">
            <v>40</v>
          </cell>
          <cell r="B505" t="str">
            <v>South East</v>
          </cell>
          <cell r="C505" t="str">
            <v>Wessex, Dorset, Kent and Sussex</v>
          </cell>
          <cell r="F505" t="str">
            <v>09J</v>
          </cell>
          <cell r="G505" t="str">
            <v>NHS DARTFORD, GRAVESHAM &amp; SWANLEY CCG</v>
          </cell>
          <cell r="H505" t="str">
            <v>CAMHS</v>
          </cell>
          <cell r="I505" t="str">
            <v>Sussex Partnership NHS Foundation Trust</v>
          </cell>
          <cell r="J505" t="str">
            <v>Sussex Partnership NHS Foundation Trust, Southern Health NHS Foundation Trust, Solent NHS Trust, Priory Healthcare Ltd, Elysium Healthcare Limited, Dorset HealthCare University NHS Foundation Trust, Cygnet Health Care</v>
          </cell>
          <cell r="K505" t="str">
            <v>Phase 1 - Fast Track
Phase 2 - Development</v>
          </cell>
          <cell r="L505" t="str">
            <v>Kent and Medway</v>
          </cell>
        </row>
        <row r="506">
          <cell r="A506">
            <v>40</v>
          </cell>
          <cell r="B506" t="str">
            <v>South East</v>
          </cell>
          <cell r="C506" t="str">
            <v>Wessex, Dorset, Kent and Sussex</v>
          </cell>
          <cell r="F506" t="str">
            <v>09W</v>
          </cell>
          <cell r="G506" t="str">
            <v>NHS MEDWAY CCG</v>
          </cell>
          <cell r="H506" t="str">
            <v>CAMHS</v>
          </cell>
          <cell r="I506" t="str">
            <v>Sussex Partnership NHS Foundation Trust</v>
          </cell>
          <cell r="J506" t="str">
            <v>Sussex Partnership NHS Foundation Trust, Southern Health NHS Foundation Trust, Solent NHS Trust, Priory Healthcare Ltd, Elysium Healthcare Limited, Dorset HealthCare University NHS Foundation Trust, Cygnet Health Care</v>
          </cell>
          <cell r="K506" t="str">
            <v>Phase 1 - Fast Track
Phase 2 - Development</v>
          </cell>
          <cell r="L506" t="str">
            <v>Kent and Medway</v>
          </cell>
        </row>
        <row r="507">
          <cell r="A507">
            <v>40</v>
          </cell>
          <cell r="B507" t="str">
            <v>South East</v>
          </cell>
          <cell r="C507" t="str">
            <v>Wessex, Dorset, Kent and Sussex</v>
          </cell>
          <cell r="F507" t="str">
            <v>10A</v>
          </cell>
          <cell r="G507" t="str">
            <v>NHS SOUTH KENT COAST CCG</v>
          </cell>
          <cell r="H507" t="str">
            <v>CAMHS</v>
          </cell>
          <cell r="I507" t="str">
            <v>Sussex Partnership NHS Foundation Trust</v>
          </cell>
          <cell r="J507" t="str">
            <v>Sussex Partnership NHS Foundation Trust, Southern Health NHS Foundation Trust, Solent NHS Trust, Priory Healthcare Ltd, Elysium Healthcare Limited, Dorset HealthCare University NHS Foundation Trust, Cygnet Health Care</v>
          </cell>
          <cell r="K507" t="str">
            <v>Phase 1 - Fast Track
Phase 2 - Development</v>
          </cell>
          <cell r="L507" t="str">
            <v>Kent and Medway</v>
          </cell>
        </row>
        <row r="508">
          <cell r="A508">
            <v>40</v>
          </cell>
          <cell r="B508" t="str">
            <v>South East</v>
          </cell>
          <cell r="C508" t="str">
            <v>Wessex, Dorset, Kent and Sussex</v>
          </cell>
          <cell r="F508" t="str">
            <v>10D</v>
          </cell>
          <cell r="G508" t="str">
            <v>NHS SWALE CCG</v>
          </cell>
          <cell r="H508" t="str">
            <v>CAMHS</v>
          </cell>
          <cell r="I508" t="str">
            <v>Sussex Partnership NHS Foundation Trust</v>
          </cell>
          <cell r="J508" t="str">
            <v>Sussex Partnership NHS Foundation Trust, Southern Health NHS Foundation Trust, Solent NHS Trust, Priory Healthcare Ltd, Elysium Healthcare Limited, Dorset HealthCare University NHS Foundation Trust, Cygnet Health Care</v>
          </cell>
          <cell r="K508" t="str">
            <v>Phase 1 - Fast Track
Phase 2 - Development</v>
          </cell>
          <cell r="L508" t="str">
            <v>Kent and Medway</v>
          </cell>
        </row>
        <row r="509">
          <cell r="A509">
            <v>40</v>
          </cell>
          <cell r="B509" t="str">
            <v>South East</v>
          </cell>
          <cell r="C509" t="str">
            <v>Wessex, Dorset, Kent and Sussex</v>
          </cell>
          <cell r="F509" t="str">
            <v>10E</v>
          </cell>
          <cell r="G509" t="str">
            <v>NHS THANET CCG</v>
          </cell>
          <cell r="H509" t="str">
            <v>CAMHS</v>
          </cell>
          <cell r="I509" t="str">
            <v>Sussex Partnership NHS Foundation Trust</v>
          </cell>
          <cell r="J509" t="str">
            <v>Sussex Partnership NHS Foundation Trust, Southern Health NHS Foundation Trust, Solent NHS Trust, Priory Healthcare Ltd, Elysium Healthcare Limited, Dorset HealthCare University NHS Foundation Trust, Cygnet Health Care</v>
          </cell>
          <cell r="K509" t="str">
            <v>Phase 1 - Fast Track
Phase 2 - Development</v>
          </cell>
          <cell r="L509" t="str">
            <v>Kent and Medway</v>
          </cell>
        </row>
        <row r="510">
          <cell r="A510">
            <v>40</v>
          </cell>
          <cell r="B510" t="str">
            <v>South East</v>
          </cell>
          <cell r="C510" t="str">
            <v>Wessex, Dorset, Kent and Sussex</v>
          </cell>
          <cell r="F510" t="str">
            <v>99J</v>
          </cell>
          <cell r="G510" t="str">
            <v>NHS WEST KENT CCG</v>
          </cell>
          <cell r="H510" t="str">
            <v>CAMHS</v>
          </cell>
          <cell r="I510" t="str">
            <v>Sussex Partnership NHS Foundation Trust</v>
          </cell>
          <cell r="J510" t="str">
            <v>Sussex Partnership NHS Foundation Trust, Southern Health NHS Foundation Trust, Solent NHS Trust, Priory Healthcare Ltd, Elysium Healthcare Limited, Dorset HealthCare University NHS Foundation Trust, Cygnet Health Care</v>
          </cell>
          <cell r="K510" t="str">
            <v>Phase 1 - Fast Track
Phase 2 - Development</v>
          </cell>
          <cell r="L510" t="str">
            <v>Kent and Medway</v>
          </cell>
        </row>
        <row r="511">
          <cell r="A511">
            <v>41</v>
          </cell>
          <cell r="B511" t="str">
            <v>South East</v>
          </cell>
          <cell r="C511" t="str">
            <v>Kent and Sussex</v>
          </cell>
          <cell r="F511" t="str">
            <v>09C</v>
          </cell>
          <cell r="G511" t="str">
            <v>NHS ASHFORD CCG</v>
          </cell>
          <cell r="H511" t="str">
            <v>Adult eating disorders</v>
          </cell>
          <cell r="I511" t="str">
            <v>Sussex Partnership NHS Foundation Trust</v>
          </cell>
          <cell r="J511" t="str">
            <v>Sussex Partnership NHS Foundation Trust</v>
          </cell>
          <cell r="K511" t="str">
            <v>Further development track</v>
          </cell>
          <cell r="L511" t="str">
            <v>Kent and Medway</v>
          </cell>
        </row>
        <row r="512">
          <cell r="A512">
            <v>41</v>
          </cell>
          <cell r="B512" t="str">
            <v>South East</v>
          </cell>
          <cell r="C512" t="str">
            <v>Kent and Sussex</v>
          </cell>
          <cell r="F512" t="str">
            <v>09D</v>
          </cell>
          <cell r="G512" t="str">
            <v>NHS BRIGHTON &amp; HOVE CCG</v>
          </cell>
          <cell r="H512" t="str">
            <v>Adult eating disorders</v>
          </cell>
          <cell r="I512" t="str">
            <v>Sussex Partnership NHS Foundation Trust</v>
          </cell>
          <cell r="J512" t="str">
            <v>Sussex Partnership NHS Foundation Trust</v>
          </cell>
          <cell r="K512" t="str">
            <v>Further development track</v>
          </cell>
          <cell r="L512" t="str">
            <v>Sussex</v>
          </cell>
        </row>
        <row r="513">
          <cell r="A513">
            <v>41</v>
          </cell>
          <cell r="B513" t="str">
            <v>South East</v>
          </cell>
          <cell r="C513" t="str">
            <v>Kent and Sussex</v>
          </cell>
          <cell r="F513" t="str">
            <v>09E</v>
          </cell>
          <cell r="G513" t="str">
            <v>NHS CANTERBURY &amp; COASTAL CCG</v>
          </cell>
          <cell r="H513" t="str">
            <v>Adult eating disorders</v>
          </cell>
          <cell r="I513" t="str">
            <v>Sussex Partnership NHS Foundation Trust</v>
          </cell>
          <cell r="J513" t="str">
            <v>Sussex Partnership NHS Foundation Trust</v>
          </cell>
          <cell r="K513" t="str">
            <v>Further development track</v>
          </cell>
          <cell r="L513" t="str">
            <v>Kent and Medway</v>
          </cell>
        </row>
        <row r="514">
          <cell r="A514">
            <v>41</v>
          </cell>
          <cell r="B514" t="str">
            <v>South East</v>
          </cell>
          <cell r="C514" t="str">
            <v>Kent and Sussex</v>
          </cell>
          <cell r="F514" t="str">
            <v>09G</v>
          </cell>
          <cell r="G514" t="str">
            <v>NHS COASTAL WEST SUSSEX CCG</v>
          </cell>
          <cell r="H514" t="str">
            <v>Adult eating disorders</v>
          </cell>
          <cell r="I514" t="str">
            <v>Sussex Partnership NHS Foundation Trust</v>
          </cell>
          <cell r="J514" t="str">
            <v>Sussex Partnership NHS Foundation Trust</v>
          </cell>
          <cell r="K514" t="str">
            <v>Further development track</v>
          </cell>
          <cell r="L514" t="str">
            <v>Sussex</v>
          </cell>
        </row>
        <row r="515">
          <cell r="A515">
            <v>41</v>
          </cell>
          <cell r="B515" t="str">
            <v>South East</v>
          </cell>
          <cell r="C515" t="str">
            <v>Kent and Sussex</v>
          </cell>
          <cell r="F515" t="str">
            <v>09H</v>
          </cell>
          <cell r="G515" t="str">
            <v>NHS CRAWLEY CCG</v>
          </cell>
          <cell r="H515" t="str">
            <v>Adult eating disorders</v>
          </cell>
          <cell r="I515" t="str">
            <v>Sussex Partnership NHS Foundation Trust</v>
          </cell>
          <cell r="J515" t="str">
            <v>Sussex Partnership NHS Foundation Trust</v>
          </cell>
          <cell r="K515" t="str">
            <v>Further development track</v>
          </cell>
          <cell r="L515" t="str">
            <v>Sussex</v>
          </cell>
        </row>
        <row r="516">
          <cell r="A516">
            <v>41</v>
          </cell>
          <cell r="B516" t="str">
            <v>South East</v>
          </cell>
          <cell r="C516" t="str">
            <v>Kent and Sussex</v>
          </cell>
          <cell r="F516" t="str">
            <v>09J</v>
          </cell>
          <cell r="G516" t="str">
            <v>NHS DARTFORD, GRAVESHAM &amp; SWANLEY CCG</v>
          </cell>
          <cell r="H516" t="str">
            <v>Adult eating disorders</v>
          </cell>
          <cell r="I516" t="str">
            <v>Sussex Partnership NHS Foundation Trust</v>
          </cell>
          <cell r="J516" t="str">
            <v>Sussex Partnership NHS Foundation Trust</v>
          </cell>
          <cell r="K516" t="str">
            <v>Further development track</v>
          </cell>
          <cell r="L516" t="str">
            <v>Kent and Medway</v>
          </cell>
        </row>
        <row r="517">
          <cell r="A517">
            <v>41</v>
          </cell>
          <cell r="B517" t="str">
            <v>South East</v>
          </cell>
          <cell r="C517" t="str">
            <v>Kent and Sussex</v>
          </cell>
          <cell r="F517" t="str">
            <v>09F</v>
          </cell>
          <cell r="G517" t="str">
            <v>NHS EASTBOURNE, HAILSHAM &amp; SEAFORD CCG</v>
          </cell>
          <cell r="H517" t="str">
            <v>Adult eating disorders</v>
          </cell>
          <cell r="I517" t="str">
            <v>Sussex Partnership NHS Foundation Trust</v>
          </cell>
          <cell r="J517" t="str">
            <v>Sussex Partnership NHS Foundation Trust</v>
          </cell>
          <cell r="K517" t="str">
            <v>Further development track</v>
          </cell>
          <cell r="L517" t="str">
            <v>Sussex</v>
          </cell>
        </row>
        <row r="518">
          <cell r="A518">
            <v>41</v>
          </cell>
          <cell r="B518" t="str">
            <v>South East</v>
          </cell>
          <cell r="C518" t="str">
            <v>Kent and Sussex</v>
          </cell>
          <cell r="F518" t="str">
            <v>09P</v>
          </cell>
          <cell r="G518" t="str">
            <v>NHS HASTINGS &amp; ROTHER CCG</v>
          </cell>
          <cell r="H518" t="str">
            <v>Adult eating disorders</v>
          </cell>
          <cell r="I518" t="str">
            <v>Sussex Partnership NHS Foundation Trust</v>
          </cell>
          <cell r="J518" t="str">
            <v>Sussex Partnership NHS Foundation Trust</v>
          </cell>
          <cell r="K518" t="str">
            <v>Further development track</v>
          </cell>
          <cell r="L518" t="str">
            <v>Sussex</v>
          </cell>
        </row>
        <row r="519">
          <cell r="A519">
            <v>41</v>
          </cell>
          <cell r="B519" t="str">
            <v>South East</v>
          </cell>
          <cell r="C519" t="str">
            <v>Kent and Sussex</v>
          </cell>
          <cell r="F519" t="str">
            <v>99K</v>
          </cell>
          <cell r="G519" t="str">
            <v>NHS HIGH WEALD LEWES HAVENS CCG</v>
          </cell>
          <cell r="H519" t="str">
            <v>Adult eating disorders</v>
          </cell>
          <cell r="I519" t="str">
            <v>Sussex Partnership NHS Foundation Trust</v>
          </cell>
          <cell r="J519" t="str">
            <v>Sussex Partnership NHS Foundation Trust</v>
          </cell>
          <cell r="K519" t="str">
            <v>Further development track</v>
          </cell>
          <cell r="L519" t="str">
            <v>Sussex</v>
          </cell>
        </row>
        <row r="520">
          <cell r="A520">
            <v>41</v>
          </cell>
          <cell r="B520" t="str">
            <v>South East</v>
          </cell>
          <cell r="C520" t="str">
            <v>Kent and Sussex</v>
          </cell>
          <cell r="F520" t="str">
            <v>09X</v>
          </cell>
          <cell r="G520" t="str">
            <v>NHS HORSHAM &amp; MID SUSSEX CCG</v>
          </cell>
          <cell r="H520" t="str">
            <v>Adult eating disorders</v>
          </cell>
          <cell r="I520" t="str">
            <v>Sussex Partnership NHS Foundation Trust</v>
          </cell>
          <cell r="J520" t="str">
            <v>Sussex Partnership NHS Foundation Trust</v>
          </cell>
          <cell r="K520" t="str">
            <v>Further development track</v>
          </cell>
          <cell r="L520" t="str">
            <v>Sussex</v>
          </cell>
        </row>
        <row r="521">
          <cell r="A521">
            <v>41</v>
          </cell>
          <cell r="B521" t="str">
            <v>South East</v>
          </cell>
          <cell r="C521" t="str">
            <v>Kent and Sussex</v>
          </cell>
          <cell r="F521" t="str">
            <v>09W</v>
          </cell>
          <cell r="G521" t="str">
            <v>NHS MEDWAY CCG</v>
          </cell>
          <cell r="H521" t="str">
            <v>Adult eating disorders</v>
          </cell>
          <cell r="I521" t="str">
            <v>Sussex Partnership NHS Foundation Trust</v>
          </cell>
          <cell r="J521" t="str">
            <v>Sussex Partnership NHS Foundation Trust</v>
          </cell>
          <cell r="K521" t="str">
            <v>Further development track</v>
          </cell>
          <cell r="L521" t="str">
            <v>Kent and Medway</v>
          </cell>
        </row>
        <row r="522">
          <cell r="A522">
            <v>41</v>
          </cell>
          <cell r="B522" t="str">
            <v>South East</v>
          </cell>
          <cell r="C522" t="str">
            <v>Kent and Sussex</v>
          </cell>
          <cell r="F522" t="str">
            <v>10A</v>
          </cell>
          <cell r="G522" t="str">
            <v>NHS SOUTH KENT COAST CCG</v>
          </cell>
          <cell r="H522" t="str">
            <v>Adult eating disorders</v>
          </cell>
          <cell r="I522" t="str">
            <v>Sussex Partnership NHS Foundation Trust</v>
          </cell>
          <cell r="J522" t="str">
            <v>Sussex Partnership NHS Foundation Trust</v>
          </cell>
          <cell r="K522" t="str">
            <v>Further development track</v>
          </cell>
          <cell r="L522" t="str">
            <v>Kent and Medway</v>
          </cell>
        </row>
        <row r="523">
          <cell r="A523">
            <v>41</v>
          </cell>
          <cell r="B523" t="str">
            <v>South East</v>
          </cell>
          <cell r="C523" t="str">
            <v>Kent and Sussex</v>
          </cell>
          <cell r="F523" t="str">
            <v>10D</v>
          </cell>
          <cell r="G523" t="str">
            <v>NHS SWALE CCG</v>
          </cell>
          <cell r="H523" t="str">
            <v>Adult eating disorders</v>
          </cell>
          <cell r="I523" t="str">
            <v>Sussex Partnership NHS Foundation Trust</v>
          </cell>
          <cell r="J523" t="str">
            <v>Sussex Partnership NHS Foundation Trust</v>
          </cell>
          <cell r="K523" t="str">
            <v>Further development track</v>
          </cell>
          <cell r="L523" t="str">
            <v>Kent and Medway</v>
          </cell>
        </row>
        <row r="524">
          <cell r="A524">
            <v>41</v>
          </cell>
          <cell r="B524" t="str">
            <v>South East</v>
          </cell>
          <cell r="C524" t="str">
            <v>Kent and Sussex</v>
          </cell>
          <cell r="F524" t="str">
            <v>10E</v>
          </cell>
          <cell r="G524" t="str">
            <v>NHS THANET CCG</v>
          </cell>
          <cell r="H524" t="str">
            <v>Adult eating disorders</v>
          </cell>
          <cell r="I524" t="str">
            <v>Sussex Partnership NHS Foundation Trust</v>
          </cell>
          <cell r="J524" t="str">
            <v>Sussex Partnership NHS Foundation Trust</v>
          </cell>
          <cell r="K524" t="str">
            <v>Further development track</v>
          </cell>
          <cell r="L524" t="str">
            <v>Kent and Medway</v>
          </cell>
        </row>
        <row r="525">
          <cell r="A525">
            <v>41</v>
          </cell>
          <cell r="B525" t="str">
            <v>South East</v>
          </cell>
          <cell r="C525" t="str">
            <v>Kent and Sussex</v>
          </cell>
          <cell r="F525" t="str">
            <v>99J</v>
          </cell>
          <cell r="G525" t="str">
            <v>NHS WEST KENT CCG</v>
          </cell>
          <cell r="H525" t="str">
            <v>Adult eating disorders</v>
          </cell>
          <cell r="I525" t="str">
            <v>Sussex Partnership NHS Foundation Trust</v>
          </cell>
          <cell r="J525" t="str">
            <v>Sussex Partnership NHS Foundation Trust</v>
          </cell>
          <cell r="K525" t="str">
            <v>Further development track</v>
          </cell>
          <cell r="L525" t="str">
            <v>Kent and Medway</v>
          </cell>
        </row>
        <row r="526">
          <cell r="A526">
            <v>42</v>
          </cell>
          <cell r="B526" t="str">
            <v>South East</v>
          </cell>
          <cell r="C526" t="str">
            <v>Thames Valley and Wessex</v>
          </cell>
          <cell r="F526" t="str">
            <v>15A</v>
          </cell>
          <cell r="G526" t="str">
            <v>NHS BERKSHIRE WEST CCG</v>
          </cell>
          <cell r="H526" t="str">
            <v>Adult secure</v>
          </cell>
          <cell r="I526" t="str">
            <v>Oxford Health NHS Foundation Trust</v>
          </cell>
          <cell r="J526" t="str">
            <v>Oxford Health NHS Foundation Trust, Southern Health NHS Foundation Trust, Dorset Healthcare University NHS Foundation Trust, Berkshire Healthcare NHS Foundation Trust, Central And North West London NHS Foundation Trust, Solent NHS Trust, Isle Of Wight NHS Trust, Response, Elysium, Priory</v>
          </cell>
          <cell r="K526" t="str">
            <v>Fast track</v>
          </cell>
          <cell r="L526" t="str">
            <v>Berkshire</v>
          </cell>
        </row>
        <row r="527">
          <cell r="A527">
            <v>42</v>
          </cell>
          <cell r="B527" t="str">
            <v>South East</v>
          </cell>
          <cell r="C527" t="str">
            <v>Thames Valley and Wessex</v>
          </cell>
          <cell r="F527" t="str">
            <v>14Y</v>
          </cell>
          <cell r="G527" t="str">
            <v>NHS BUCKINGHAMSHIRE CCG</v>
          </cell>
          <cell r="H527" t="str">
            <v>Adult secure</v>
          </cell>
          <cell r="I527" t="str">
            <v>Oxford Health NHS Foundation Trust</v>
          </cell>
          <cell r="J527" t="str">
            <v>Oxford Health NHS Foundation Trust, Southern Health NHS Foundation Trust, Dorset Healthcare University NHS Foundation Trust, Berkshire Healthcare NHS Foundation Trust, Central And North West London NHS Foundation Trust, Solent NHS Trust, Isle Of Wight NHS Trust, Response, Elysium, Priory</v>
          </cell>
          <cell r="K527" t="str">
            <v>Fast track</v>
          </cell>
          <cell r="L527" t="str">
            <v>Buckinghamshire</v>
          </cell>
        </row>
        <row r="528">
          <cell r="A528">
            <v>42</v>
          </cell>
          <cell r="B528" t="str">
            <v>South East</v>
          </cell>
          <cell r="C528" t="str">
            <v>Thames Valley and Wessex</v>
          </cell>
          <cell r="F528" t="str">
            <v>11J</v>
          </cell>
          <cell r="G528" t="str">
            <v>NHS DORSET CCG</v>
          </cell>
          <cell r="H528" t="str">
            <v>Adult secure</v>
          </cell>
          <cell r="I528" t="str">
            <v>Oxford Health NHS Foundation Trust</v>
          </cell>
          <cell r="J528" t="str">
            <v>Oxford Health NHS Foundation Trust, Southern Health NHS Foundation Trust, Dorset Healthcare University NHS Foundation Trust, Berkshire Healthcare NHS Foundation Trust, Central And North West London NHS Foundation Trust, Solent NHS Trust, Isle Of Wight NHS Trust, Response, Elysium, Priory</v>
          </cell>
          <cell r="K528" t="str">
            <v>Fast track</v>
          </cell>
          <cell r="L528" t="str">
            <v>Dorset</v>
          </cell>
        </row>
        <row r="529">
          <cell r="A529">
            <v>42</v>
          </cell>
          <cell r="B529" t="str">
            <v>South East</v>
          </cell>
          <cell r="C529" t="str">
            <v>Thames Valley and Wessex</v>
          </cell>
          <cell r="F529" t="str">
            <v>15D</v>
          </cell>
          <cell r="G529" t="str">
            <v>NHS EAST BERKSHIRE CCG</v>
          </cell>
          <cell r="H529" t="str">
            <v>Adult secure</v>
          </cell>
          <cell r="I529" t="str">
            <v>Oxford Health NHS Foundation Trust</v>
          </cell>
          <cell r="J529" t="str">
            <v>Oxford Health NHS Foundation Trust, Southern Health NHS Foundation Trust, Dorset Healthcare University NHS Foundation Trust, Berkshire Healthcare NHS Foundation Trust, Central And North West London NHS Foundation Trust, Solent NHS Trust, Isle Of Wight NHS Trust, Response, Elysium, Priory</v>
          </cell>
          <cell r="K529" t="str">
            <v>Fast track</v>
          </cell>
          <cell r="L529" t="str">
            <v>Berkshire</v>
          </cell>
        </row>
        <row r="530">
          <cell r="A530">
            <v>42</v>
          </cell>
          <cell r="B530" t="str">
            <v>South East</v>
          </cell>
          <cell r="C530" t="str">
            <v>Thames Valley and Wessex</v>
          </cell>
          <cell r="F530" t="str">
            <v>10K</v>
          </cell>
          <cell r="G530" t="str">
            <v>NHS FAREHAM &amp; GOSPORT CCG</v>
          </cell>
          <cell r="H530" t="str">
            <v>Adult secure</v>
          </cell>
          <cell r="I530" t="str">
            <v>Oxford Health NHS Foundation Trust</v>
          </cell>
          <cell r="J530" t="str">
            <v>Oxford Health NHS Foundation Trust, Southern Health NHS Foundation Trust, Dorset Healthcare University NHS Foundation Trust, Berkshire Healthcare NHS Foundation Trust, Central And North West London NHS Foundation Trust, Solent NHS Trust, Isle Of Wight NHS Trust, Response, Elysium, Priory</v>
          </cell>
          <cell r="K530" t="str">
            <v>Fast track</v>
          </cell>
          <cell r="L530" t="str">
            <v>Hampshire &amp; Isle of Wight</v>
          </cell>
        </row>
        <row r="531">
          <cell r="A531">
            <v>42</v>
          </cell>
          <cell r="B531" t="str">
            <v>South East</v>
          </cell>
          <cell r="C531" t="str">
            <v>Thames Valley and Wessex</v>
          </cell>
          <cell r="F531" t="str">
            <v>10L</v>
          </cell>
          <cell r="G531" t="str">
            <v>NHS ISLE OF WIGHT CCG</v>
          </cell>
          <cell r="H531" t="str">
            <v>Adult secure</v>
          </cell>
          <cell r="I531" t="str">
            <v>Oxford Health NHS Foundation Trust</v>
          </cell>
          <cell r="J531" t="str">
            <v>Oxford Health NHS Foundation Trust, Southern Health NHS Foundation Trust, Dorset Healthcare University NHS Foundation Trust, Berkshire Healthcare NHS Foundation Trust, Central And North West London NHS Foundation Trust, Solent NHS Trust, Isle Of Wight NHS Trust, Response, Elysium, Priory</v>
          </cell>
          <cell r="K531" t="str">
            <v>Fast track</v>
          </cell>
          <cell r="L531" t="str">
            <v>Hampshire &amp; Isle of Wight</v>
          </cell>
        </row>
        <row r="532">
          <cell r="A532">
            <v>42</v>
          </cell>
          <cell r="B532" t="str">
            <v>South East</v>
          </cell>
          <cell r="C532" t="str">
            <v>Thames Valley and Wessex</v>
          </cell>
          <cell r="F532" t="str">
            <v>04F</v>
          </cell>
          <cell r="G532" t="str">
            <v>NHS MILTON KEYNES CCG</v>
          </cell>
          <cell r="H532" t="str">
            <v>Adult secure</v>
          </cell>
          <cell r="I532" t="str">
            <v>Oxford Health NHS Foundation Trust</v>
          </cell>
          <cell r="J532" t="str">
            <v>Oxford Health NHS Foundation Trust, Southern Health NHS Foundation Trust, Dorset Healthcare University NHS Foundation Trust, Berkshire Healthcare NHS Foundation Trust, Central And North West London NHS Foundation Trust, Solent NHS Trust, Isle Of Wight NHS Trust, Response, Elysium, Priory</v>
          </cell>
          <cell r="K532" t="str">
            <v>Fast track</v>
          </cell>
          <cell r="L532" t="str">
            <v>Bedford, Luton and Milton Keynes</v>
          </cell>
        </row>
        <row r="533">
          <cell r="A533">
            <v>42</v>
          </cell>
          <cell r="B533" t="str">
            <v>South East</v>
          </cell>
          <cell r="C533" t="str">
            <v>Thames Valley and Wessex</v>
          </cell>
          <cell r="F533" t="str">
            <v>99M</v>
          </cell>
          <cell r="G533" t="str">
            <v>NHS NORTH EAST HAMPSHIRE &amp; FARNHAM CCG</v>
          </cell>
          <cell r="H533" t="str">
            <v>Adult secure</v>
          </cell>
          <cell r="I533" t="str">
            <v>Oxford Health NHS Foundation Trust</v>
          </cell>
          <cell r="J533" t="str">
            <v>Oxford Health NHS Foundation Trust, Southern Health NHS Foundation Trust, Dorset Healthcare University NHS Foundation Trust, Berkshire Healthcare NHS Foundation Trust, Central And North West London NHS Foundation Trust, Solent NHS Trust, Isle Of Wight NHS Trust, Response, Elysium, Priory</v>
          </cell>
          <cell r="K533" t="str">
            <v>Fast track</v>
          </cell>
          <cell r="L533" t="str">
            <v>Hampshire &amp; Isle of Wight</v>
          </cell>
        </row>
        <row r="534">
          <cell r="A534">
            <v>42</v>
          </cell>
          <cell r="B534" t="str">
            <v>South East</v>
          </cell>
          <cell r="C534" t="str">
            <v>Thames Valley and Wessex</v>
          </cell>
          <cell r="F534" t="str">
            <v>10J</v>
          </cell>
          <cell r="G534" t="str">
            <v>NHS NORTH HAMPSHIRE CCG</v>
          </cell>
          <cell r="H534" t="str">
            <v>Adult secure</v>
          </cell>
          <cell r="I534" t="str">
            <v>Oxford Health NHS Foundation Trust</v>
          </cell>
          <cell r="J534" t="str">
            <v>Oxford Health NHS Foundation Trust, Southern Health NHS Foundation Trust, Dorset Healthcare University NHS Foundation Trust, Berkshire Healthcare NHS Foundation Trust, Central And North West London NHS Foundation Trust, Solent NHS Trust, Isle Of Wight NHS Trust, Response, Elysium, Priory</v>
          </cell>
          <cell r="K534" t="str">
            <v>Fast track</v>
          </cell>
          <cell r="L534" t="str">
            <v>Hampshire &amp; Isle of Wight</v>
          </cell>
        </row>
        <row r="535">
          <cell r="A535">
            <v>42</v>
          </cell>
          <cell r="B535" t="str">
            <v>South East</v>
          </cell>
          <cell r="C535" t="str">
            <v>Thames Valley and Wessex</v>
          </cell>
          <cell r="F535" t="str">
            <v>10Q</v>
          </cell>
          <cell r="G535" t="str">
            <v>NHS OXFORDSHIRE CCG</v>
          </cell>
          <cell r="H535" t="str">
            <v>Adult secure</v>
          </cell>
          <cell r="I535" t="str">
            <v>Oxford Health NHS Foundation Trust</v>
          </cell>
          <cell r="J535" t="str">
            <v>Oxford Health NHS Foundation Trust, Southern Health NHS Foundation Trust, Dorset Healthcare University NHS Foundation Trust, Berkshire Healthcare NHS Foundation Trust, Central And North West London NHS Foundation Trust, Solent NHS Trust, Isle Of Wight NHS Trust, Response, Elysium, Priory</v>
          </cell>
          <cell r="K535" t="str">
            <v>Fast track</v>
          </cell>
          <cell r="L535" t="str">
            <v>Oxfordshire</v>
          </cell>
        </row>
        <row r="536">
          <cell r="A536">
            <v>42</v>
          </cell>
          <cell r="B536" t="str">
            <v>South East</v>
          </cell>
          <cell r="C536" t="str">
            <v>Thames Valley and Wessex</v>
          </cell>
          <cell r="F536" t="str">
            <v>10R</v>
          </cell>
          <cell r="G536" t="str">
            <v>NHS PORTSMOUTH CCG</v>
          </cell>
          <cell r="H536" t="str">
            <v>Adult secure</v>
          </cell>
          <cell r="I536" t="str">
            <v>Oxford Health NHS Foundation Trust</v>
          </cell>
          <cell r="J536" t="str">
            <v>Oxford Health NHS Foundation Trust, Southern Health NHS Foundation Trust, Dorset Healthcare University NHS Foundation Trust, Berkshire Healthcare NHS Foundation Trust, Central And North West London NHS Foundation Trust, Solent NHS Trust, Isle Of Wight NHS Trust, Response, Elysium, Priory</v>
          </cell>
          <cell r="K536" t="str">
            <v>Fast track</v>
          </cell>
          <cell r="L536" t="str">
            <v>Hampshire &amp; Isle of Wight</v>
          </cell>
        </row>
        <row r="537">
          <cell r="A537">
            <v>42</v>
          </cell>
          <cell r="B537" t="str">
            <v>South East</v>
          </cell>
          <cell r="C537" t="str">
            <v>Thames Valley and Wessex</v>
          </cell>
          <cell r="F537" t="str">
            <v>10V</v>
          </cell>
          <cell r="G537" t="str">
            <v>NHS SOUTH EASTERN HAMPSHIRE CCG</v>
          </cell>
          <cell r="H537" t="str">
            <v>Adult secure</v>
          </cell>
          <cell r="I537" t="str">
            <v>Oxford Health NHS Foundation Trust</v>
          </cell>
          <cell r="J537" t="str">
            <v>Oxford Health NHS Foundation Trust, Southern Health NHS Foundation Trust, Dorset Healthcare University NHS Foundation Trust, Berkshire Healthcare NHS Foundation Trust, Central And North West London NHS Foundation Trust, Solent NHS Trust, Isle Of Wight NHS Trust, Response, Elysium, Priory</v>
          </cell>
          <cell r="K537" t="str">
            <v>Fast track</v>
          </cell>
          <cell r="L537" t="str">
            <v>Hampshire &amp; Isle of Wight</v>
          </cell>
        </row>
        <row r="538">
          <cell r="A538">
            <v>42</v>
          </cell>
          <cell r="B538" t="str">
            <v>South East</v>
          </cell>
          <cell r="C538" t="str">
            <v>Thames Valley and Wessex</v>
          </cell>
          <cell r="F538" t="str">
            <v>10X</v>
          </cell>
          <cell r="G538" t="str">
            <v>NHS SOUTHAMPTON CCG</v>
          </cell>
          <cell r="H538" t="str">
            <v>Adult secure</v>
          </cell>
          <cell r="I538" t="str">
            <v>Oxford Health NHS Foundation Trust</v>
          </cell>
          <cell r="J538" t="str">
            <v>Oxford Health NHS Foundation Trust, Southern Health NHS Foundation Trust, Dorset Healthcare University NHS Foundation Trust, Berkshire Healthcare NHS Foundation Trust, Central And North West London NHS Foundation Trust, Solent NHS Trust, Isle Of Wight NHS Trust, Response, Elysium, Priory</v>
          </cell>
          <cell r="K538" t="str">
            <v>Fast track</v>
          </cell>
          <cell r="L538" t="str">
            <v>Hampshire &amp; Isle of Wight</v>
          </cell>
        </row>
        <row r="539">
          <cell r="A539">
            <v>42</v>
          </cell>
          <cell r="B539" t="str">
            <v>South East</v>
          </cell>
          <cell r="C539" t="str">
            <v>Thames Valley and Wessex</v>
          </cell>
          <cell r="F539" t="str">
            <v>11A</v>
          </cell>
          <cell r="G539" t="str">
            <v>NHS WEST HAMPSHIRE CCG</v>
          </cell>
          <cell r="H539" t="str">
            <v>Adult secure</v>
          </cell>
          <cell r="I539" t="str">
            <v>Oxford Health NHS Foundation Trust</v>
          </cell>
          <cell r="J539" t="str">
            <v>Oxford Health NHS Foundation Trust, Southern Health NHS Foundation Trust, Dorset Healthcare University NHS Foundation Trust, Berkshire Healthcare NHS Foundation Trust, Central And North West London NHS Foundation Trust, Solent NHS Trust, Isle Of Wight NHS Trust, Response, Elysium, Priory</v>
          </cell>
          <cell r="K539" t="str">
            <v>Fast track</v>
          </cell>
          <cell r="L539" t="str">
            <v>Hampshire &amp; Isle of Wight</v>
          </cell>
        </row>
        <row r="540">
          <cell r="A540">
            <v>43</v>
          </cell>
          <cell r="B540" t="str">
            <v>South East</v>
          </cell>
          <cell r="C540" t="str">
            <v>Thames Valley</v>
          </cell>
          <cell r="F540" t="str">
            <v>11E</v>
          </cell>
          <cell r="G540" t="str">
            <v>NHS BATH &amp; NORTH EAST SOMERSET CCG</v>
          </cell>
          <cell r="H540" t="str">
            <v>CAMHS</v>
          </cell>
          <cell r="I540" t="str">
            <v>Oxford Health NHS Foundation Trust</v>
          </cell>
          <cell r="J540" t="str">
            <v>Oxford Health NHS Foundation Trust, The Priory Group, The Huntercombe Group, Berkshire Healthcare Foundation Trust, Gloucestershire Health and Care
NHS Foundation Trust, Southern Health NHS Foundation Trust</v>
          </cell>
          <cell r="K540" t="str">
            <v>Fast track</v>
          </cell>
          <cell r="L540" t="str">
            <v>Bath, Swindon and Wiltshire</v>
          </cell>
        </row>
        <row r="541">
          <cell r="A541">
            <v>43</v>
          </cell>
          <cell r="B541" t="str">
            <v>South East</v>
          </cell>
          <cell r="C541" t="str">
            <v>Thames Valley</v>
          </cell>
          <cell r="F541" t="str">
            <v>15A</v>
          </cell>
          <cell r="G541" t="str">
            <v>NHS BERKSHIRE WEST CCG</v>
          </cell>
          <cell r="H541" t="str">
            <v>CAMHS</v>
          </cell>
          <cell r="I541" t="str">
            <v>Oxford Health NHS Foundation Trust</v>
          </cell>
          <cell r="J541" t="str">
            <v>Oxford Health NHS Foundation Trust, The Priory Group, The Huntercombe Group, Berkshire Healthcare Foundation Trust, Gloucestershire Health and Care
NHS Foundation Trust, Southern Health NHS Foundation Trust</v>
          </cell>
          <cell r="K541" t="str">
            <v>Fast track</v>
          </cell>
          <cell r="L541" t="str">
            <v>Berkshire</v>
          </cell>
        </row>
        <row r="542">
          <cell r="A542">
            <v>43</v>
          </cell>
          <cell r="B542" t="str">
            <v>South East</v>
          </cell>
          <cell r="C542" t="str">
            <v>Thames Valley</v>
          </cell>
          <cell r="F542" t="str">
            <v>14Y</v>
          </cell>
          <cell r="G542" t="str">
            <v>NHS BUCKINGHAMSHIRE CCG</v>
          </cell>
          <cell r="H542" t="str">
            <v>CAMHS</v>
          </cell>
          <cell r="I542" t="str">
            <v>Oxford Health NHS Foundation Trust</v>
          </cell>
          <cell r="J542" t="str">
            <v>Oxford Health NHS Foundation Trust, The Priory Group, The Huntercombe Group, Berkshire Healthcare Foundation Trust, Gloucestershire Health and Care
NHS Foundation Trust, Southern Health NHS Foundation Trust</v>
          </cell>
          <cell r="K542" t="str">
            <v>Fast track</v>
          </cell>
          <cell r="L542" t="str">
            <v>Buckinghamshire</v>
          </cell>
        </row>
        <row r="543">
          <cell r="A543">
            <v>43</v>
          </cell>
          <cell r="B543" t="str">
            <v>South East</v>
          </cell>
          <cell r="C543" t="str">
            <v>Thames Valley</v>
          </cell>
          <cell r="F543" t="str">
            <v>15D</v>
          </cell>
          <cell r="G543" t="str">
            <v>NHS EAST BERKSHIRE CCG</v>
          </cell>
          <cell r="H543" t="str">
            <v>CAMHS</v>
          </cell>
          <cell r="I543" t="str">
            <v>Oxford Health NHS Foundation Trust</v>
          </cell>
          <cell r="J543" t="str">
            <v>Oxford Health NHS Foundation Trust, The Priory Group, The Huntercombe Group, Berkshire Healthcare Foundation Trust, Gloucestershire Health and Care
NHS Foundation Trust, Southern Health NHS Foundation Trust</v>
          </cell>
          <cell r="K543" t="str">
            <v>Fast track</v>
          </cell>
          <cell r="L543" t="str">
            <v>Berkshire</v>
          </cell>
        </row>
        <row r="544">
          <cell r="A544">
            <v>43</v>
          </cell>
          <cell r="B544" t="str">
            <v>South East</v>
          </cell>
          <cell r="C544" t="str">
            <v>Thames Valley</v>
          </cell>
          <cell r="F544" t="str">
            <v>11M</v>
          </cell>
          <cell r="G544" t="str">
            <v>NHS GLOUCESTERSHIRE CCG</v>
          </cell>
          <cell r="H544" t="str">
            <v>CAMHS</v>
          </cell>
          <cell r="I544" t="str">
            <v>Oxford Health NHS Foundation Trust</v>
          </cell>
          <cell r="J544" t="str">
            <v>Oxford Health NHS Foundation Trust, The Priory Group, The Huntercombe Group, Berkshire Healthcare Foundation Trust, Gloucestershire Health and Care
NHS Foundation Trust, Southern Health NHS Foundation Trust</v>
          </cell>
          <cell r="K544" t="str">
            <v>Fast track</v>
          </cell>
          <cell r="L544" t="str">
            <v>Gloucestershire</v>
          </cell>
        </row>
        <row r="545">
          <cell r="A545">
            <v>43</v>
          </cell>
          <cell r="B545" t="str">
            <v>South East</v>
          </cell>
          <cell r="C545" t="str">
            <v>Thames Valley</v>
          </cell>
          <cell r="F545" t="str">
            <v>10Q</v>
          </cell>
          <cell r="G545" t="str">
            <v>NHS OXFORDSHIRE CCG</v>
          </cell>
          <cell r="H545" t="str">
            <v>CAMHS</v>
          </cell>
          <cell r="I545" t="str">
            <v>Oxford Health NHS Foundation Trust</v>
          </cell>
          <cell r="J545" t="str">
            <v>Oxford Health NHS Foundation Trust, The Priory Group, The Huntercombe Group, Berkshire Healthcare Foundation Trust, Gloucestershire Health and Care
NHS Foundation Trust, Southern Health NHS Foundation Trust</v>
          </cell>
          <cell r="K545" t="str">
            <v>Fast track</v>
          </cell>
          <cell r="L545" t="str">
            <v>Oxfordshire</v>
          </cell>
        </row>
        <row r="546">
          <cell r="A546">
            <v>43</v>
          </cell>
          <cell r="B546" t="str">
            <v>South East</v>
          </cell>
          <cell r="C546" t="str">
            <v>Thames Valley</v>
          </cell>
          <cell r="F546" t="str">
            <v>12D</v>
          </cell>
          <cell r="G546" t="str">
            <v>NHS SWINDON CCG</v>
          </cell>
          <cell r="H546" t="str">
            <v>CAMHS</v>
          </cell>
          <cell r="I546" t="str">
            <v>Oxford Health NHS Foundation Trust</v>
          </cell>
          <cell r="J546" t="str">
            <v>Oxford Health NHS Foundation Trust, The Priory Group, The Huntercombe Group, Berkshire Healthcare Foundation Trust, Gloucestershire Health and Care
NHS Foundation Trust, Southern Health NHS Foundation Trust</v>
          </cell>
          <cell r="K546" t="str">
            <v>Fast track</v>
          </cell>
          <cell r="L546" t="str">
            <v>Bath, Swindon and Wiltshire</v>
          </cell>
        </row>
        <row r="547">
          <cell r="A547">
            <v>43</v>
          </cell>
          <cell r="B547" t="str">
            <v>South East</v>
          </cell>
          <cell r="C547" t="str">
            <v>Thames Valley</v>
          </cell>
          <cell r="F547" t="str">
            <v>99N</v>
          </cell>
          <cell r="G547" t="str">
            <v>NHS WILTSHIRE CCG</v>
          </cell>
          <cell r="H547" t="str">
            <v>CAMHS</v>
          </cell>
          <cell r="I547" t="str">
            <v>Oxford Health NHS Foundation Trust</v>
          </cell>
          <cell r="J547" t="str">
            <v>Oxford Health NHS Foundation Trust, The Priory Group, The Huntercombe Group, Berkshire Healthcare Foundation Trust, Gloucestershire Health and Care
NHS Foundation Trust, Southern Health NHS Foundation Trust</v>
          </cell>
          <cell r="K547" t="str">
            <v>Fast track</v>
          </cell>
          <cell r="L547" t="str">
            <v>Bath, Swindon and Wiltshire</v>
          </cell>
        </row>
        <row r="548">
          <cell r="A548">
            <v>44</v>
          </cell>
          <cell r="B548" t="str">
            <v>South East</v>
          </cell>
          <cell r="C548" t="str">
            <v>Oxfordshire, Buckinghamshire, West and East Berkshire, Gloucestershire, Wiltshire, Swindon</v>
          </cell>
          <cell r="F548" t="str">
            <v>15A</v>
          </cell>
          <cell r="G548" t="str">
            <v>NHS BERKSHIRE WEST CCG</v>
          </cell>
          <cell r="H548" t="str">
            <v>Adult eating disorders</v>
          </cell>
          <cell r="I548" t="str">
            <v>Oxford Health NHS Foundation Trust</v>
          </cell>
          <cell r="J548" t="str">
            <v>Oxford Health NHS Foundation Trust, 2gether NHS Foundation Trust, Priory Healthcare Ltd, Berkshire Healthcare NHS Foundation Trust (BHFT)</v>
          </cell>
          <cell r="K548" t="str">
            <v>Development track</v>
          </cell>
          <cell r="L548" t="str">
            <v>Berkshire</v>
          </cell>
        </row>
        <row r="549">
          <cell r="A549">
            <v>44</v>
          </cell>
          <cell r="B549" t="str">
            <v>South East</v>
          </cell>
          <cell r="C549" t="str">
            <v>Oxfordshire, Buckinghamshire, West and East Berkshire, Gloucestershire, Wiltshire, Swindon</v>
          </cell>
          <cell r="F549" t="str">
            <v>14Y</v>
          </cell>
          <cell r="G549" t="str">
            <v>NHS BUCKINGHAMSHIRE CCG</v>
          </cell>
          <cell r="H549" t="str">
            <v>Adult eating disorders</v>
          </cell>
          <cell r="I549" t="str">
            <v>Oxford Health NHS Foundation Trust</v>
          </cell>
          <cell r="J549" t="str">
            <v>Oxford Health NHS Foundation Trust, 2gether NHS Foundation Trust, Priory Healthcare Ltd, Berkshire Healthcare NHS Foundation Trust (BHFT)</v>
          </cell>
          <cell r="K549" t="str">
            <v>Development track</v>
          </cell>
          <cell r="L549" t="str">
            <v>Buckinghamshire</v>
          </cell>
        </row>
        <row r="550">
          <cell r="A550">
            <v>44</v>
          </cell>
          <cell r="B550" t="str">
            <v>South East</v>
          </cell>
          <cell r="C550" t="str">
            <v>Oxfordshire, Buckinghamshire, West and East Berkshire, Gloucestershire, Wiltshire, Swindon</v>
          </cell>
          <cell r="F550" t="str">
            <v>15D</v>
          </cell>
          <cell r="G550" t="str">
            <v>NHS EAST BERKSHIRE CCG</v>
          </cell>
          <cell r="H550" t="str">
            <v>Adult eating disorders</v>
          </cell>
          <cell r="I550" t="str">
            <v>Oxford Health NHS Foundation Trust</v>
          </cell>
          <cell r="J550" t="str">
            <v>Oxford Health NHS Foundation Trust, 2gether NHS Foundation Trust, Priory Healthcare Ltd, Berkshire Healthcare NHS Foundation Trust (BHFT)</v>
          </cell>
          <cell r="K550" t="str">
            <v>Development track</v>
          </cell>
          <cell r="L550" t="str">
            <v>Berkshire</v>
          </cell>
        </row>
        <row r="551">
          <cell r="A551">
            <v>44</v>
          </cell>
          <cell r="B551" t="str">
            <v>South East</v>
          </cell>
          <cell r="C551" t="str">
            <v>Oxfordshire, Buckinghamshire, West and East Berkshire, Gloucestershire, Wiltshire, Swindon</v>
          </cell>
          <cell r="F551" t="str">
            <v>11M</v>
          </cell>
          <cell r="G551" t="str">
            <v>NHS GLOUCESTERSHIRE CCG</v>
          </cell>
          <cell r="H551" t="str">
            <v>Adult eating disorders</v>
          </cell>
          <cell r="I551" t="str">
            <v>Oxford Health NHS Foundation Trust</v>
          </cell>
          <cell r="J551" t="str">
            <v>Oxford Health NHS Foundation Trust, 2gether NHS Foundation Trust, Priory Healthcare Ltd, Berkshire Healthcare NHS Foundation Trust (BHFT)</v>
          </cell>
          <cell r="K551" t="str">
            <v>Development track</v>
          </cell>
          <cell r="L551" t="str">
            <v>Gloucestershire</v>
          </cell>
        </row>
        <row r="552">
          <cell r="A552">
            <v>44</v>
          </cell>
          <cell r="B552" t="str">
            <v>South East</v>
          </cell>
          <cell r="C552" t="str">
            <v>Oxfordshire, Buckinghamshire, West and East Berkshire, Gloucestershire, Wiltshire, Swindon</v>
          </cell>
          <cell r="F552" t="str">
            <v>10Q</v>
          </cell>
          <cell r="G552" t="str">
            <v>NHS OXFORDSHIRE CCG</v>
          </cell>
          <cell r="H552" t="str">
            <v>Adult eating disorders</v>
          </cell>
          <cell r="I552" t="str">
            <v>Oxford Health NHS Foundation Trust</v>
          </cell>
          <cell r="J552" t="str">
            <v>Oxford Health NHS Foundation Trust, 2gether NHS Foundation Trust, Priory Healthcare Ltd, Berkshire Healthcare NHS Foundation Trust (BHFT)</v>
          </cell>
          <cell r="K552" t="str">
            <v>Development track</v>
          </cell>
          <cell r="L552" t="str">
            <v>Oxfordshire</v>
          </cell>
        </row>
        <row r="553">
          <cell r="A553">
            <v>44</v>
          </cell>
          <cell r="B553" t="str">
            <v>South East</v>
          </cell>
          <cell r="C553" t="str">
            <v>Oxfordshire, Buckinghamshire, West and East Berkshire, Gloucestershire, Wiltshire, Swindon</v>
          </cell>
          <cell r="F553" t="str">
            <v>12D</v>
          </cell>
          <cell r="G553" t="str">
            <v>NHS SWINDON CCG</v>
          </cell>
          <cell r="H553" t="str">
            <v>Adult eating disorders</v>
          </cell>
          <cell r="I553" t="str">
            <v>Oxford Health NHS Foundation Trust</v>
          </cell>
          <cell r="J553" t="str">
            <v>Oxford Health NHS Foundation Trust, 2gether NHS Foundation Trust, Priory Healthcare Ltd, Berkshire Healthcare NHS Foundation Trust (BHFT)</v>
          </cell>
          <cell r="K553" t="str">
            <v>Development track</v>
          </cell>
          <cell r="L553" t="str">
            <v>Bath, Swindon and Wiltshire</v>
          </cell>
        </row>
        <row r="554">
          <cell r="A554">
            <v>44</v>
          </cell>
          <cell r="B554" t="str">
            <v>South East</v>
          </cell>
          <cell r="C554" t="str">
            <v>Oxfordshire, Buckinghamshire, West and East Berkshire, Gloucestershire, Wiltshire, Swindon</v>
          </cell>
          <cell r="F554" t="str">
            <v>99N</v>
          </cell>
          <cell r="G554" t="str">
            <v>NHS WILTSHIRE CCG</v>
          </cell>
          <cell r="H554" t="str">
            <v>Adult eating disorders</v>
          </cell>
          <cell r="I554" t="str">
            <v>Oxford Health NHS Foundation Trust</v>
          </cell>
          <cell r="J554" t="str">
            <v>Oxford Health NHS Foundation Trust, 2gether NHS Foundation Trust, Priory Healthcare Ltd, Berkshire Healthcare NHS Foundation Trust (BHFT)</v>
          </cell>
          <cell r="K554" t="str">
            <v>Development track</v>
          </cell>
          <cell r="L554" t="str">
            <v>Bath, Swindon and Wiltshire</v>
          </cell>
        </row>
        <row r="555">
          <cell r="A555">
            <v>45</v>
          </cell>
          <cell r="B555" t="str">
            <v>South East</v>
          </cell>
          <cell r="C555" t="str">
            <v>Dorset, Hampshire, Isle of Wight</v>
          </cell>
          <cell r="F555" t="str">
            <v>11J</v>
          </cell>
          <cell r="G555" t="str">
            <v>NHS DORSET CCG</v>
          </cell>
          <cell r="H555" t="str">
            <v>Adult eating disorders</v>
          </cell>
          <cell r="I555" t="str">
            <v>Dorset HealthCare University NHS Foundation Trust</v>
          </cell>
          <cell r="J555" t="str">
            <v xml:space="preserve">Dorset HealthCare University NHS Foundation Trust, Southern Health NHS Foundation Trust, Isle of Wight NHS (IOW) Trust, Solent NHS Trust, Priory Group   </v>
          </cell>
          <cell r="K555" t="str">
            <v>Further development track</v>
          </cell>
          <cell r="L555" t="str">
            <v>Dorset</v>
          </cell>
        </row>
        <row r="556">
          <cell r="A556">
            <v>45</v>
          </cell>
          <cell r="B556" t="str">
            <v>South East</v>
          </cell>
          <cell r="C556" t="str">
            <v>Dorset, Hampshire, Isle of Wight</v>
          </cell>
          <cell r="F556" t="str">
            <v>10K</v>
          </cell>
          <cell r="G556" t="str">
            <v>NHS FAREHAM &amp; GOSPORT CCG</v>
          </cell>
          <cell r="H556" t="str">
            <v>Adult eating disorders</v>
          </cell>
          <cell r="I556" t="str">
            <v>Dorset HealthCare University NHS Foundation Trust</v>
          </cell>
          <cell r="J556" t="str">
            <v xml:space="preserve">Dorset HealthCare University NHS Foundation Trust, Southern Health NHS Foundation Trust, Isle of Wight NHS (IOW) Trust, Solent NHS Trust, Priory Group   </v>
          </cell>
          <cell r="K556" t="str">
            <v>Further development track</v>
          </cell>
          <cell r="L556" t="str">
            <v>Hampshire &amp; Isle of Wight</v>
          </cell>
        </row>
        <row r="557">
          <cell r="A557">
            <v>45</v>
          </cell>
          <cell r="B557" t="str">
            <v>South East</v>
          </cell>
          <cell r="C557" t="str">
            <v>Dorset, Hampshire, Isle of Wight</v>
          </cell>
          <cell r="F557" t="str">
            <v>11A</v>
          </cell>
          <cell r="G557" t="str">
            <v>NHS WEST HAMPSHIRE CCG</v>
          </cell>
          <cell r="H557" t="str">
            <v>Adult eating disorders</v>
          </cell>
          <cell r="I557" t="str">
            <v>Dorset HealthCare University NHS Foundation Trust</v>
          </cell>
          <cell r="J557" t="str">
            <v xml:space="preserve">Dorset HealthCare University NHS Foundation Trust, Southern Health NHS Foundation Trust, Isle of Wight NHS (IOW) Trust, Solent NHS Trust, Priory Group   </v>
          </cell>
          <cell r="K557" t="str">
            <v>Further development track</v>
          </cell>
          <cell r="L557" t="str">
            <v>Hampshire &amp; Isle of Wight</v>
          </cell>
        </row>
        <row r="558">
          <cell r="A558">
            <v>45</v>
          </cell>
          <cell r="B558" t="str">
            <v>South East</v>
          </cell>
          <cell r="C558" t="str">
            <v>Dorset, Hampshire, Isle of Wight</v>
          </cell>
          <cell r="F558" t="str">
            <v>10J</v>
          </cell>
          <cell r="G558" t="str">
            <v>NHS NORTH HAMPSHIRE CCG</v>
          </cell>
          <cell r="H558" t="str">
            <v>Adult eating disorders</v>
          </cell>
          <cell r="I558" t="str">
            <v>Dorset HealthCare University NHS Foundation Trust</v>
          </cell>
          <cell r="J558" t="str">
            <v xml:space="preserve">Dorset HealthCare University NHS Foundation Trust, Southern Health NHS Foundation Trust, Isle of Wight NHS (IOW) Trust, Solent NHS Trust, Priory Group   </v>
          </cell>
          <cell r="K558" t="str">
            <v>Further development track</v>
          </cell>
          <cell r="L558" t="str">
            <v>Hampshire &amp; Isle of Wight</v>
          </cell>
        </row>
        <row r="559">
          <cell r="A559">
            <v>45</v>
          </cell>
          <cell r="B559" t="str">
            <v>South East</v>
          </cell>
          <cell r="C559" t="str">
            <v>Dorset, Hampshire, Isle of Wight</v>
          </cell>
          <cell r="F559" t="str">
            <v>99M</v>
          </cell>
          <cell r="G559" t="str">
            <v>NHS NORTH EAST HAMPSHIRE &amp; FARNHAM CCG</v>
          </cell>
          <cell r="H559" t="str">
            <v>Adult eating disorders</v>
          </cell>
          <cell r="I559" t="str">
            <v>Dorset HealthCare University NHS Foundation Trust</v>
          </cell>
          <cell r="J559" t="str">
            <v xml:space="preserve">Dorset HealthCare University NHS Foundation Trust, Southern Health NHS Foundation Trust, Isle of Wight NHS (IOW) Trust, Solent NHS Trust, Priory Group   </v>
          </cell>
          <cell r="K559" t="str">
            <v>Further development track</v>
          </cell>
          <cell r="L559" t="str">
            <v>Hampshire &amp; Isle of Wight</v>
          </cell>
        </row>
        <row r="560">
          <cell r="A560">
            <v>45</v>
          </cell>
          <cell r="B560" t="str">
            <v>South East</v>
          </cell>
          <cell r="C560" t="str">
            <v>Dorset, Hampshire, Isle of Wight</v>
          </cell>
          <cell r="F560" t="str">
            <v>10R</v>
          </cell>
          <cell r="G560" t="str">
            <v>NHS PORTSMOUTH CCG</v>
          </cell>
          <cell r="H560" t="str">
            <v>Adult eating disorders</v>
          </cell>
          <cell r="I560" t="str">
            <v>Dorset HealthCare University NHS Foundation Trust</v>
          </cell>
          <cell r="J560" t="str">
            <v xml:space="preserve">Dorset HealthCare University NHS Foundation Trust, Southern Health NHS Foundation Trust, Isle of Wight NHS (IOW) Trust, Solent NHS Trust, Priory Group   </v>
          </cell>
          <cell r="K560" t="str">
            <v>Further development track</v>
          </cell>
          <cell r="L560" t="str">
            <v>Hampshire &amp; Isle of Wight</v>
          </cell>
        </row>
        <row r="561">
          <cell r="A561">
            <v>45</v>
          </cell>
          <cell r="B561" t="str">
            <v>South East</v>
          </cell>
          <cell r="C561" t="str">
            <v>Dorset, Hampshire, Isle of Wight</v>
          </cell>
          <cell r="F561" t="str">
            <v>10X</v>
          </cell>
          <cell r="G561" t="str">
            <v>NHS SOUTHAMPTON CCG</v>
          </cell>
          <cell r="H561" t="str">
            <v>Adult eating disorders</v>
          </cell>
          <cell r="I561" t="str">
            <v>Dorset HealthCare University NHS Foundation Trust</v>
          </cell>
          <cell r="J561" t="str">
            <v xml:space="preserve">Dorset HealthCare University NHS Foundation Trust, Southern Health NHS Foundation Trust, Isle of Wight NHS (IOW) Trust, Solent NHS Trust, Priory Group   </v>
          </cell>
          <cell r="K561" t="str">
            <v>Further development track</v>
          </cell>
          <cell r="L561" t="str">
            <v>Hampshire &amp; Isle of Wight</v>
          </cell>
        </row>
        <row r="562">
          <cell r="A562">
            <v>45</v>
          </cell>
          <cell r="B562" t="str">
            <v>South East</v>
          </cell>
          <cell r="C562" t="str">
            <v>Dorset, Hampshire, Isle of Wight</v>
          </cell>
          <cell r="F562" t="str">
            <v>10V</v>
          </cell>
          <cell r="G562" t="str">
            <v>NHS SOUTH EASTERN HAMPSHIRE CCG</v>
          </cell>
          <cell r="H562" t="str">
            <v>Adult eating disorders</v>
          </cell>
          <cell r="I562" t="str">
            <v>Dorset HealthCare University NHS Foundation Trust</v>
          </cell>
          <cell r="J562" t="str">
            <v xml:space="preserve">Dorset HealthCare University NHS Foundation Trust, Southern Health NHS Foundation Trust, Isle of Wight NHS (IOW) Trust, Solent NHS Trust, Priory Group   </v>
          </cell>
          <cell r="K562" t="str">
            <v>Further development track</v>
          </cell>
          <cell r="L562" t="str">
            <v>Hampshire &amp; Isle of Wight</v>
          </cell>
        </row>
        <row r="563">
          <cell r="A563">
            <v>45</v>
          </cell>
          <cell r="B563" t="str">
            <v>South East</v>
          </cell>
          <cell r="C563" t="str">
            <v>Dorset, Hampshire, Isle of Wight</v>
          </cell>
          <cell r="F563" t="str">
            <v>10L</v>
          </cell>
          <cell r="G563" t="str">
            <v>NHS ISLE OF WIGHT CCG</v>
          </cell>
          <cell r="H563" t="str">
            <v>Adult eating disorders</v>
          </cell>
          <cell r="I563" t="str">
            <v>Dorset HealthCare University NHS Foundation Trust</v>
          </cell>
          <cell r="J563" t="str">
            <v xml:space="preserve">Dorset HealthCare University NHS Foundation Trust, Southern Health NHS Foundation Trust, Isle of Wight NHS (IOW) Trust, Solent NHS Trust, Priory Group   </v>
          </cell>
          <cell r="K563" t="str">
            <v>Further development track</v>
          </cell>
          <cell r="L563" t="str">
            <v>Hampshire &amp; Isle of Wight</v>
          </cell>
        </row>
        <row r="564">
          <cell r="A564">
            <v>46</v>
          </cell>
          <cell r="B564" t="str">
            <v>South East</v>
          </cell>
          <cell r="C564" t="str">
            <v>Surrey Heartlands  ICS</v>
          </cell>
          <cell r="F564" t="str">
            <v>09L</v>
          </cell>
          <cell r="G564" t="str">
            <v>NHS EAST SURREY CCG</v>
          </cell>
          <cell r="H564" t="str">
            <v>CAMHS</v>
          </cell>
          <cell r="I564" t="str">
            <v>Surrey and Borders Partnership</v>
          </cell>
          <cell r="J564" t="str">
            <v>SBPT, Priory Healthcare, Ellern Mede, Cygnet, South London Partnership</v>
          </cell>
          <cell r="K564" t="str">
            <v>Development track</v>
          </cell>
          <cell r="L564" t="str">
            <v>Surrey</v>
          </cell>
        </row>
        <row r="565">
          <cell r="A565">
            <v>46</v>
          </cell>
          <cell r="B565" t="str">
            <v>South East</v>
          </cell>
          <cell r="C565" t="str">
            <v>Surrey Heartlands  ICS</v>
          </cell>
          <cell r="F565" t="str">
            <v>09N</v>
          </cell>
          <cell r="G565" t="str">
            <v>NHS GUILDFORD &amp; WAVERLEY CCG</v>
          </cell>
          <cell r="H565" t="str">
            <v>CAMHS</v>
          </cell>
          <cell r="I565" t="str">
            <v>Surrey and Borders Partnership</v>
          </cell>
          <cell r="J565" t="str">
            <v>SBPT, Priory Healthcare, Ellern Mede, Cygnet, South London Partnership</v>
          </cell>
          <cell r="K565" t="str">
            <v>Development track</v>
          </cell>
          <cell r="L565" t="str">
            <v>Surrey</v>
          </cell>
        </row>
        <row r="566">
          <cell r="A566">
            <v>46</v>
          </cell>
          <cell r="B566" t="str">
            <v>South East</v>
          </cell>
          <cell r="C566" t="str">
            <v>Surrey Heartlands  ICS</v>
          </cell>
          <cell r="F566" t="str">
            <v>09Y</v>
          </cell>
          <cell r="G566" t="str">
            <v>NHS NORTH WEST SURREY CCG</v>
          </cell>
          <cell r="H566" t="str">
            <v>CAMHS</v>
          </cell>
          <cell r="I566" t="str">
            <v>Surrey and Borders Partnership</v>
          </cell>
          <cell r="J566" t="str">
            <v>SBPT, Priory Healthcare, Ellern Mede, Cygnet, South London Partnership</v>
          </cell>
          <cell r="K566" t="str">
            <v>Development track</v>
          </cell>
          <cell r="L566" t="str">
            <v>Surrey</v>
          </cell>
        </row>
        <row r="567">
          <cell r="A567">
            <v>46</v>
          </cell>
          <cell r="B567" t="str">
            <v>South East</v>
          </cell>
          <cell r="C567" t="str">
            <v>Surrey Heartlands  ICS</v>
          </cell>
          <cell r="F567" t="str">
            <v>99H</v>
          </cell>
          <cell r="G567" t="str">
            <v>NHS SURREY DOWNS CCG</v>
          </cell>
          <cell r="H567" t="str">
            <v>CAMHS</v>
          </cell>
          <cell r="I567" t="str">
            <v>Surrey and Borders Partnership</v>
          </cell>
          <cell r="J567" t="str">
            <v>SBPT, Priory Healthcare, Ellern Mede, Cygnet, South London Partnership</v>
          </cell>
          <cell r="K567" t="str">
            <v>Development track</v>
          </cell>
          <cell r="L567" t="str">
            <v>Surrey</v>
          </cell>
        </row>
        <row r="568">
          <cell r="A568">
            <v>46</v>
          </cell>
          <cell r="B568" t="str">
            <v>South East</v>
          </cell>
          <cell r="C568" t="str">
            <v>Surrey Heartlands  ICS</v>
          </cell>
          <cell r="F568" t="str">
            <v>10C</v>
          </cell>
          <cell r="G568" t="str">
            <v>NHS SURREY HEATH CCG</v>
          </cell>
          <cell r="H568" t="str">
            <v>CAMHS</v>
          </cell>
          <cell r="I568" t="str">
            <v>Surrey and Borders Partnership</v>
          </cell>
          <cell r="J568" t="str">
            <v>SBPT, Priory Healthcare, Ellern Mede, Cygnet, South London Partnership</v>
          </cell>
          <cell r="K568" t="str">
            <v>Development track</v>
          </cell>
          <cell r="L568" t="str">
            <v>Surrey</v>
          </cell>
        </row>
        <row r="569">
          <cell r="A569">
            <v>46</v>
          </cell>
          <cell r="B569" t="str">
            <v>South East</v>
          </cell>
          <cell r="C569" t="str">
            <v>Surrey Heartlands  ICS</v>
          </cell>
          <cell r="F569" t="str">
            <v>99M</v>
          </cell>
          <cell r="G569" t="str">
            <v>NHS NORTH EAST HAMPSHIRE &amp; FARNHAM CCG</v>
          </cell>
          <cell r="H569" t="str">
            <v>CAMHS</v>
          </cell>
          <cell r="I569" t="str">
            <v>Surrey and Borders Partnership</v>
          </cell>
          <cell r="J569" t="str">
            <v>SBPT, Priory Healthcare, Ellern Mede, Cygnet, South London Partnership</v>
          </cell>
          <cell r="K569" t="str">
            <v>Development track</v>
          </cell>
          <cell r="L569" t="str">
            <v>Hampshire &amp; Isle of Wight</v>
          </cell>
        </row>
      </sheetData>
      <sheetData sheetId="3"/>
      <sheetData sheetId="4"/>
      <sheetData sheetId="5"/>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Unit" displayName="Unit" ref="A1:BY27" totalsRowShown="0">
  <autoFilter ref="A1:BY27" xr:uid="{00000000-0009-0000-0100-000001000000}"/>
  <tableColumns count="77">
    <tableColumn id="2" xr3:uid="{00000000-0010-0000-0000-000002000000}" name="DN7"/>
    <tableColumn id="3" xr3:uid="{00000000-0010-0000-0000-000003000000}" name="8A867"/>
    <tableColumn id="6" xr3:uid="{00000000-0010-0000-0000-000006000000}" name="8CM63"/>
    <tableColumn id="77" xr3:uid="{00000000-0010-0000-0000-00004D000000}" name="AMX8"/>
    <tableColumn id="78" xr3:uid="{00000000-0010-0000-0000-00004E000000}" name="8WH14"/>
    <tableColumn id="79" xr3:uid="{00000000-0010-0000-0000-00004F000000}" name="AHL"/>
    <tableColumn id="1" xr3:uid="{00000000-0010-0000-0000-000001000000}" name="AHX"/>
    <tableColumn id="75" xr3:uid="{00000000-0010-0000-0000-00004B000000}" name="AHY"/>
    <tableColumn id="76" xr3:uid="{00000000-0010-0000-0000-00004C000000}" name="ATM"/>
    <tableColumn id="68" xr3:uid="{00000000-0010-0000-0000-000044000000}" name="DE8"/>
    <tableColumn id="69" xr3:uid="{00000000-0010-0000-0000-000045000000}" name="RNK"/>
    <tableColumn id="70" xr3:uid="{00000000-0010-0000-0000-000046000000}" name="NMJ"/>
    <tableColumn id="71" xr3:uid="{00000000-0010-0000-0000-000047000000}" name="NMV"/>
    <tableColumn id="72" xr3:uid="{00000000-0010-0000-0000-000048000000}" name="NQ4"/>
    <tableColumn id="73" xr3:uid="{00000000-0010-0000-0000-000049000000}" name="NQL"/>
    <tableColumn id="74" xr3:uid="{00000000-0010-0000-0000-00004A000000}" name="NR5"/>
    <tableColumn id="7" xr3:uid="{00000000-0010-0000-0000-000007000000}" name="NRC"/>
    <tableColumn id="8" xr3:uid="{00000000-0010-0000-0000-000008000000}" name="NRN"/>
    <tableColumn id="9" xr3:uid="{00000000-0010-0000-0000-000009000000}" name="NTN"/>
    <tableColumn id="10" xr3:uid="{00000000-0010-0000-0000-00000A000000}" name="NV2"/>
    <tableColumn id="11" xr3:uid="{00000000-0010-0000-0000-00000B000000}" name="NYA"/>
    <tableColumn id="12" xr3:uid="{00000000-0010-0000-0000-00000C000000}" name="R0A"/>
    <tableColumn id="13" xr3:uid="{00000000-0010-0000-0000-00000D000000}" name="R1L"/>
    <tableColumn id="14" xr3:uid="{00000000-0010-0000-0000-00000E000000}" name="RAT"/>
    <tableColumn id="15" xr3:uid="{00000000-0010-0000-0000-00000F000000}" name="RBS"/>
    <tableColumn id="16" xr3:uid="{00000000-0010-0000-0000-000010000000}" name="RCU"/>
    <tableColumn id="17" xr3:uid="{00000000-0010-0000-0000-000011000000}" name="RDY"/>
    <tableColumn id="18" xr3:uid="{00000000-0010-0000-0000-000012000000}" name="RGD"/>
    <tableColumn id="19" xr3:uid="{00000000-0010-0000-0000-000013000000}" name="RH5"/>
    <tableColumn id="20" xr3:uid="{00000000-0010-0000-0000-000014000000}" name="RHA"/>
    <tableColumn id="21" xr3:uid="{00000000-0010-0000-0000-000015000000}" name="RJ8"/>
    <tableColumn id="22" xr3:uid="{00000000-0010-0000-0000-000016000000}" name="RKE"/>
    <tableColumn id="23" xr3:uid="{00000000-0010-0000-0000-000017000000}" name="RKL"/>
    <tableColumn id="24" xr3:uid="{00000000-0010-0000-0000-000018000000}" name="RLY"/>
    <tableColumn id="25" xr3:uid="{00000000-0010-0000-0000-000019000000}" name="RMY"/>
    <tableColumn id="26" xr3:uid="{00000000-0010-0000-0000-00001A000000}" name="RNU"/>
    <tableColumn id="27" xr3:uid="{00000000-0010-0000-0000-00001B000000}" name="RP1"/>
    <tableColumn id="28" xr3:uid="{00000000-0010-0000-0000-00001C000000}" name="RP4"/>
    <tableColumn id="29" xr3:uid="{00000000-0010-0000-0000-00001D000000}" name="RP7"/>
    <tableColumn id="30" xr3:uid="{00000000-0010-0000-0000-00001E000000}" name="RPG"/>
    <tableColumn id="31" xr3:uid="{00000000-0010-0000-0000-00001F000000}" name="RQ3"/>
    <tableColumn id="32" xr3:uid="{00000000-0010-0000-0000-000020000000}" name="RQY"/>
    <tableColumn id="33" xr3:uid="{00000000-0010-0000-0000-000021000000}" name="RRE"/>
    <tableColumn id="34" xr3:uid="{00000000-0010-0000-0000-000022000000}" name="RRP"/>
    <tableColumn id="35" xr3:uid="{00000000-0010-0000-0000-000023000000}" name="RT1"/>
    <tableColumn id="36" xr3:uid="{00000000-0010-0000-0000-000024000000}" name="RT2"/>
    <tableColumn id="37" xr3:uid="{00000000-0010-0000-0000-000025000000}" name="RT5"/>
    <tableColumn id="38" xr3:uid="{00000000-0010-0000-0000-000026000000}" name="RTQ"/>
    <tableColumn id="39" xr3:uid="{00000000-0010-0000-0000-000027000000}" name="RTV"/>
    <tableColumn id="40" xr3:uid="{00000000-0010-0000-0000-000028000000}" name="RV3"/>
    <tableColumn id="41" xr3:uid="{00000000-0010-0000-0000-000029000000}" name="RV5"/>
    <tableColumn id="42" xr3:uid="{00000000-0010-0000-0000-00002A000000}" name="RV9"/>
    <tableColumn id="43" xr3:uid="{00000000-0010-0000-0000-00002B000000}" name="RVN"/>
    <tableColumn id="44" xr3:uid="{00000000-0010-0000-0000-00002C000000}" name="RW1"/>
    <tableColumn id="45" xr3:uid="{00000000-0010-0000-0000-00002D000000}" name="RW4"/>
    <tableColumn id="46" xr3:uid="{00000000-0010-0000-0000-00002E000000}" name="RW5"/>
    <tableColumn id="47" xr3:uid="{00000000-0010-0000-0000-00002F000000}" name="RWK"/>
    <tableColumn id="48" xr3:uid="{00000000-0010-0000-0000-000030000000}" name="RWR"/>
    <tableColumn id="49" xr3:uid="{00000000-0010-0000-0000-000031000000}" name="RWV"/>
    <tableColumn id="50" xr3:uid="{00000000-0010-0000-0000-000032000000}" name="RWX"/>
    <tableColumn id="51" xr3:uid="{00000000-0010-0000-0000-000033000000}" name="RX2"/>
    <tableColumn id="52" xr3:uid="{00000000-0010-0000-0000-000034000000}" name="RX3"/>
    <tableColumn id="53" xr3:uid="{00000000-0010-0000-0000-000035000000}" name="RX4"/>
    <tableColumn id="54" xr3:uid="{00000000-0010-0000-0000-000036000000}" name="RXA"/>
    <tableColumn id="55" xr3:uid="{00000000-0010-0000-0000-000037000000}" name="RXE"/>
    <tableColumn id="56" xr3:uid="{00000000-0010-0000-0000-000038000000}" name="RXG"/>
    <tableColumn id="57" xr3:uid="{00000000-0010-0000-0000-000039000000}" name="RXM"/>
    <tableColumn id="58" xr3:uid="{00000000-0010-0000-0000-00003A000000}" name="RXT"/>
    <tableColumn id="59" xr3:uid="{00000000-0010-0000-0000-00003B000000}" name="RXV"/>
    <tableColumn id="60" xr3:uid="{00000000-0010-0000-0000-00003C000000}" name="RXY"/>
    <tableColumn id="61" xr3:uid="{00000000-0010-0000-0000-00003D000000}" name="RY6"/>
    <tableColumn id="62" xr3:uid="{00000000-0010-0000-0000-00003E000000}" name="RYG"/>
    <tableColumn id="63" xr3:uid="{00000000-0010-0000-0000-00003F000000}" name="RYK"/>
    <tableColumn id="64" xr3:uid="{00000000-0010-0000-0000-000040000000}" name="SCA"/>
    <tableColumn id="65" xr3:uid="{00000000-0010-0000-0000-000041000000}" name="TAD"/>
    <tableColumn id="66" xr3:uid="{00000000-0010-0000-0000-000042000000}" name="TAH"/>
    <tableColumn id="67" xr3:uid="{00000000-0010-0000-0000-000043000000}" name="TAJ"/>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Ward" displayName="Ward" ref="A1:IT32" totalsRowShown="0">
  <autoFilter ref="A1:IT32" xr:uid="{00000000-0009-0000-0100-000002000000}"/>
  <tableColumns count="254">
    <tableColumn id="1" xr3:uid="{00000000-0010-0000-0100-000001000000}" name="8A580" dataDxfId="1"/>
    <tableColumn id="151" xr3:uid="{00000000-0010-0000-0100-000097000000}" name="8A867"/>
    <tableColumn id="184" xr3:uid="{00000000-0010-0000-0100-0000B8000000}" name="8CM63"/>
    <tableColumn id="256" xr3:uid="{00000000-0010-0000-0100-000000010000}" name="8HM58"/>
    <tableColumn id="259" xr3:uid="{00000000-0010-0000-0100-000003010000}" name="8WH14"/>
    <tableColumn id="260" xr3:uid="{00000000-0010-0000-0100-000004010000}" name="AHL01"/>
    <tableColumn id="261" xr3:uid="{00000000-0010-0000-0100-000005010000}" name="AHL02"/>
    <tableColumn id="262" xr3:uid="{00000000-0010-0000-0100-000006010000}" name="AHX02"/>
    <tableColumn id="263" xr3:uid="{00000000-0010-0000-0100-000007010000}" name="AHY01"/>
    <tableColumn id="264" xr3:uid="{00000000-0010-0000-0100-000008010000}" name="ATM01"/>
    <tableColumn id="245" xr3:uid="{00000000-0010-0000-0100-0000F5000000}" name="ATM02"/>
    <tableColumn id="246" xr3:uid="{00000000-0010-0000-0100-0000F6000000}" name="DE802"/>
    <tableColumn id="247" xr3:uid="{00000000-0010-0000-0100-0000F7000000}" name="DE806"/>
    <tableColumn id="248" xr3:uid="{00000000-0010-0000-0100-0000F8000000}" name="DE808"/>
    <tableColumn id="249" xr3:uid="{00000000-0010-0000-0100-0000F9000000}" name="DE809"/>
    <tableColumn id="250" xr3:uid="{00000000-0010-0000-0100-0000FA000000}" name="DE810"/>
    <tableColumn id="251" xr3:uid="{00000000-0010-0000-0100-0000FB000000}" name="DE811"/>
    <tableColumn id="252" xr3:uid="{00000000-0010-0000-0100-0000FC000000}" name="DE812"/>
    <tableColumn id="253" xr3:uid="{00000000-0010-0000-0100-0000FD000000}" name="DE813"/>
    <tableColumn id="254" xr3:uid="{00000000-0010-0000-0100-0000FE000000}" name="DE816"/>
    <tableColumn id="255" xr3:uid="{00000000-0010-0000-0100-0000FF000000}" name="DE819"/>
    <tableColumn id="235" xr3:uid="{00000000-0010-0000-0100-0000EB000000}" name="DE826"/>
    <tableColumn id="236" xr3:uid="{00000000-0010-0000-0100-0000EC000000}" name="DE865"/>
    <tableColumn id="237" xr3:uid="{00000000-0010-0000-0100-0000ED000000}" name="DE866"/>
    <tableColumn id="238" xr3:uid="{00000000-0010-0000-0100-0000EE000000}" name="DFL02"/>
    <tableColumn id="239" xr3:uid="{00000000-0010-0000-0100-0000EF000000}" name="NMJ01"/>
    <tableColumn id="240" xr3:uid="{00000000-0010-0000-0100-0000F0000000}" name="NMJ02"/>
    <tableColumn id="241" xr3:uid="{00000000-0010-0000-0100-0000F1000000}" name="NMJ03"/>
    <tableColumn id="242" xr3:uid="{00000000-0010-0000-0100-0000F2000000}" name="NMJ04"/>
    <tableColumn id="243" xr3:uid="{00000000-0010-0000-0100-0000F3000000}" name="NMJ05"/>
    <tableColumn id="244" xr3:uid="{00000000-0010-0000-0100-0000F4000000}" name="NMJ07"/>
    <tableColumn id="222" xr3:uid="{00000000-0010-0000-0100-0000DE000000}" name="NMJ08"/>
    <tableColumn id="223" xr3:uid="{00000000-0010-0000-0100-0000DF000000}" name="NMJ10"/>
    <tableColumn id="224" xr3:uid="{00000000-0010-0000-0100-0000E0000000}" name="NMJ11"/>
    <tableColumn id="225" xr3:uid="{00000000-0010-0000-0100-0000E1000000}" name="NMJ22"/>
    <tableColumn id="226" xr3:uid="{00000000-0010-0000-0100-0000E2000000}" name="NMJ23"/>
    <tableColumn id="227" xr3:uid="{00000000-0010-0000-0100-0000E3000000}" name="NMJ24"/>
    <tableColumn id="228" xr3:uid="{00000000-0010-0000-0100-0000E4000000}" name="NMJ26"/>
    <tableColumn id="229" xr3:uid="{00000000-0010-0000-0100-0000E5000000}" name="NMJ71"/>
    <tableColumn id="230" xr3:uid="{00000000-0010-0000-0100-0000E6000000}" name="NMV01"/>
    <tableColumn id="231" xr3:uid="{00000000-0010-0000-0100-0000E7000000}" name="NMV02"/>
    <tableColumn id="232" xr3:uid="{00000000-0010-0000-0100-0000E8000000}" name="NMV03"/>
    <tableColumn id="233" xr3:uid="{00000000-0010-0000-0100-0000E9000000}" name="NMV04"/>
    <tableColumn id="234" xr3:uid="{00000000-0010-0000-0100-0000EA000000}" name="NMV05"/>
    <tableColumn id="185" xr3:uid="{00000000-0010-0000-0100-0000B9000000}" name="NMV09"/>
    <tableColumn id="195" xr3:uid="{00000000-0010-0000-0100-0000C3000000}" name="NMV11"/>
    <tableColumn id="196" xr3:uid="{00000000-0010-0000-0100-0000C4000000}" name="NMV12"/>
    <tableColumn id="197" xr3:uid="{00000000-0010-0000-0100-0000C5000000}" name="NMV13"/>
    <tableColumn id="198" xr3:uid="{00000000-0010-0000-0100-0000C6000000}" name="NMV16"/>
    <tableColumn id="199" xr3:uid="{00000000-0010-0000-0100-0000C7000000}" name="NMV17"/>
    <tableColumn id="200" xr3:uid="{00000000-0010-0000-0100-0000C8000000}" name="NMV18"/>
    <tableColumn id="201" xr3:uid="{00000000-0010-0000-0100-0000C9000000}" name="NMV19"/>
    <tableColumn id="202" xr3:uid="{00000000-0010-0000-0100-0000CA000000}" name="NMV20"/>
    <tableColumn id="203" xr3:uid="{00000000-0010-0000-0100-0000CB000000}" name="NMV38"/>
    <tableColumn id="204" xr3:uid="{00000000-0010-0000-0100-0000CC000000}" name="NMV39"/>
    <tableColumn id="205" xr3:uid="{00000000-0010-0000-0100-0000CD000000}" name="NMV66"/>
    <tableColumn id="208" xr3:uid="{00000000-0010-0000-0100-0000D0000000}" name="NMV67"/>
    <tableColumn id="209" xr3:uid="{00000000-0010-0000-0100-0000D1000000}" name="NMV69"/>
    <tableColumn id="210" xr3:uid="{00000000-0010-0000-0100-0000D2000000}" name="NMV73"/>
    <tableColumn id="211" xr3:uid="{00000000-0010-0000-0100-0000D3000000}" name="NQL03"/>
    <tableColumn id="212" xr3:uid="{00000000-0010-0000-0100-0000D4000000}" name="NR510"/>
    <tableColumn id="213" xr3:uid="{00000000-0010-0000-0100-0000D5000000}" name="NR535"/>
    <tableColumn id="214" xr3:uid="{00000000-0010-0000-0100-0000D6000000}" name="NRC01"/>
    <tableColumn id="215" xr3:uid="{00000000-0010-0000-0100-0000D7000000}" name="NRC02"/>
    <tableColumn id="216" xr3:uid="{00000000-0010-0000-0100-0000D8000000}" name="NRN01"/>
    <tableColumn id="217" xr3:uid="{00000000-0010-0000-0100-0000D9000000}" name="NTN05"/>
    <tableColumn id="218" xr3:uid="{00000000-0010-0000-0100-0000DA000000}" name="NTN07"/>
    <tableColumn id="219" xr3:uid="{00000000-0010-0000-0100-0000DB000000}" name="NTN08"/>
    <tableColumn id="220" xr3:uid="{00000000-0010-0000-0100-0000DC000000}" name="NTN09"/>
    <tableColumn id="221" xr3:uid="{00000000-0010-0000-0100-0000DD000000}" name="NTN0I"/>
    <tableColumn id="186" xr3:uid="{00000000-0010-0000-0100-0000BA000000}" name="NTN0O"/>
    <tableColumn id="187" xr3:uid="{00000000-0010-0000-0100-0000BB000000}" name="NTN10"/>
    <tableColumn id="188" xr3:uid="{00000000-0010-0000-0100-0000BC000000}" name="NTN12"/>
    <tableColumn id="189" xr3:uid="{00000000-0010-0000-0100-0000BD000000}" name="NTN13"/>
    <tableColumn id="190" xr3:uid="{00000000-0010-0000-0100-0000BE000000}" name="NTN14"/>
    <tableColumn id="191" xr3:uid="{00000000-0010-0000-0100-0000BF000000}" name="NTN15"/>
    <tableColumn id="192" xr3:uid="{00000000-0010-0000-0100-0000C0000000}" name="NTN23"/>
    <tableColumn id="193" xr3:uid="{00000000-0010-0000-0100-0000C1000000}" name="NTN38"/>
    <tableColumn id="194" xr3:uid="{00000000-0010-0000-0100-0000C2000000}" name="NTN96"/>
    <tableColumn id="152" xr3:uid="{00000000-0010-0000-0100-000098000000}" name="NV201"/>
    <tableColumn id="153" xr3:uid="{00000000-0010-0000-0100-000099000000}" name="NV203"/>
    <tableColumn id="154" xr3:uid="{00000000-0010-0000-0100-00009A000000}" name="NV217"/>
    <tableColumn id="156" xr3:uid="{00000000-0010-0000-0100-00009C000000}" name="NV246"/>
    <tableColumn id="157" xr3:uid="{00000000-0010-0000-0100-00009D000000}" name="NYA01"/>
    <tableColumn id="158" xr3:uid="{00000000-0010-0000-0100-00009E000000}" name="NYA02"/>
    <tableColumn id="159" xr3:uid="{00000000-0010-0000-0100-00009F000000}" name="NYA03"/>
    <tableColumn id="160" xr3:uid="{00000000-0010-0000-0100-0000A0000000}" name="NYA04"/>
    <tableColumn id="161" xr3:uid="{00000000-0010-0000-0100-0000A1000000}" name="R0A1U"/>
    <tableColumn id="162" xr3:uid="{00000000-0010-0000-0100-0000A2000000}" name="R1L10"/>
    <tableColumn id="163" xr3:uid="{00000000-0010-0000-0100-0000A3000000}" name="R1L22"/>
    <tableColumn id="164" xr3:uid="{00000000-0010-0000-0100-0000A4000000}" name="R1LAH"/>
    <tableColumn id="165" xr3:uid="{00000000-0010-0000-0100-0000A5000000}" name="R1LK9"/>
    <tableColumn id="166" xr3:uid="{00000000-0010-0000-0100-0000A6000000}" name="R1LL8"/>
    <tableColumn id="167" xr3:uid="{00000000-0010-0000-0100-0000A7000000}" name="R1LN2"/>
    <tableColumn id="168" xr3:uid="{00000000-0010-0000-0100-0000A8000000}" name="RATGA"/>
    <tableColumn id="169" xr3:uid="{00000000-0010-0000-0100-0000A9000000}" name="RATRK"/>
    <tableColumn id="170" xr3:uid="{00000000-0010-0000-0100-0000AA000000}" name="RBSA2"/>
    <tableColumn id="171" xr3:uid="{00000000-0010-0000-0100-0000AB000000}" name="RCU51"/>
    <tableColumn id="172" xr3:uid="{00000000-0010-0000-0100-0000AC000000}" name="RDY10"/>
    <tableColumn id="173" xr3:uid="{00000000-0010-0000-0100-0000AD000000}" name="RDY32"/>
    <tableColumn id="174" xr3:uid="{00000000-0010-0000-0100-0000AE000000}" name="RDYGA"/>
    <tableColumn id="175" xr3:uid="{00000000-0010-0000-0100-0000AF000000}" name="RDYMR"/>
    <tableColumn id="176" xr3:uid="{00000000-0010-0000-0100-0000B0000000}" name="RGD05"/>
    <tableColumn id="177" xr3:uid="{00000000-0010-0000-0100-0000B1000000}" name="RGDAB"/>
    <tableColumn id="178" xr3:uid="{00000000-0010-0000-0100-0000B2000000}" name="RGDT5"/>
    <tableColumn id="179" xr3:uid="{00000000-0010-0000-0100-0000B3000000}" name="RGDVE"/>
    <tableColumn id="180" xr3:uid="{00000000-0010-0000-0100-0000B4000000}" name="RH5D8"/>
    <tableColumn id="181" xr3:uid="{00000000-0010-0000-0100-0000B5000000}" name="RH5E1"/>
    <tableColumn id="182" xr3:uid="{00000000-0010-0000-0100-0000B6000000}" name="RHA04"/>
    <tableColumn id="183" xr3:uid="{00000000-0010-0000-0100-0000B7000000}" name="RHAAR"/>
    <tableColumn id="2" xr3:uid="{00000000-0010-0000-0100-000002000000}" name="RHAFL"/>
    <tableColumn id="3" xr3:uid="{00000000-0010-0000-0100-000003000000}" name="RHANA"/>
    <tableColumn id="4" xr3:uid="{00000000-0010-0000-0100-000004000000}" name="RHARY"/>
    <tableColumn id="5" xr3:uid="{00000000-0010-0000-0100-000005000000}" name="RJ866"/>
    <tableColumn id="6" xr3:uid="{00000000-0010-0000-0100-000006000000}" name="RKE54"/>
    <tableColumn id="7" xr3:uid="{00000000-0010-0000-0100-000007000000}" name="RKL19"/>
    <tableColumn id="8" xr3:uid="{00000000-0010-0000-0100-000008000000}" name="RKL20"/>
    <tableColumn id="9" xr3:uid="{00000000-0010-0000-0100-000009000000}" name="RKL21"/>
    <tableColumn id="10" xr3:uid="{00000000-0010-0000-0100-00000A000000}" name="RKL22"/>
    <tableColumn id="11" xr3:uid="{00000000-0010-0000-0100-00000B000000}" name="RKL48"/>
    <tableColumn id="12" xr3:uid="{00000000-0010-0000-0100-00000C000000}" name="RKL51"/>
    <tableColumn id="13" xr3:uid="{00000000-0010-0000-0100-00000D000000}" name="RKL67"/>
    <tableColumn id="14" xr3:uid="{00000000-0010-0000-0100-00000E000000}" name="RKL72"/>
    <tableColumn id="15" xr3:uid="{00000000-0010-0000-0100-00000F000000}" name="RLY86"/>
    <tableColumn id="16" xr3:uid="{00000000-0010-0000-0100-000010000000}" name="RMY01"/>
    <tableColumn id="17" xr3:uid="{00000000-0010-0000-0100-000011000000}" name="RMY04"/>
    <tableColumn id="18" xr3:uid="{00000000-0010-0000-0100-000012000000}" name="RMY13"/>
    <tableColumn id="19" xr3:uid="{00000000-0010-0000-0100-000013000000}" name="RMYNX"/>
    <tableColumn id="20" xr3:uid="{00000000-0010-0000-0100-000014000000}" name="RNU26"/>
    <tableColumn id="21" xr3:uid="{00000000-0010-0000-0100-000015000000}" name="RNU30"/>
    <tableColumn id="22" xr3:uid="{00000000-0010-0000-0100-000016000000}" name="RNU33"/>
    <tableColumn id="23" xr3:uid="{00000000-0010-0000-0100-000017000000}" name="RNU80"/>
    <tableColumn id="24" xr3:uid="{00000000-0010-0000-0100-000018000000}" name="RNU92"/>
    <tableColumn id="25" xr3:uid="{00000000-0010-0000-0100-000019000000}" name="RNUAL"/>
    <tableColumn id="26" xr3:uid="{00000000-0010-0000-0100-00001A000000}" name="RNUGP"/>
    <tableColumn id="27" xr3:uid="{00000000-0010-0000-0100-00001B000000}" name="RP1CA"/>
    <tableColumn id="28" xr3:uid="{00000000-0010-0000-0100-00001C000000}" name="RP1V4"/>
    <tableColumn id="29" xr3:uid="{00000000-0010-0000-0100-00001D000000}" name="RP1V6"/>
    <tableColumn id="30" xr3:uid="{00000000-0010-0000-0100-00001E000000}" name="RP401"/>
    <tableColumn id="31" xr3:uid="{00000000-0010-0000-0100-00001F000000}" name="RP7FK"/>
    <tableColumn id="32" xr3:uid="{00000000-0010-0000-0100-000020000000}" name="RP7MA"/>
    <tableColumn id="33" xr3:uid="{00000000-0010-0000-0100-000021000000}" name="RPGAB"/>
    <tableColumn id="34" xr3:uid="{00000000-0010-0000-0100-000022000000}" name="RPGAG"/>
    <tableColumn id="35" xr3:uid="{00000000-0010-0000-0100-000023000000}" name="RQ330"/>
    <tableColumn id="36" xr3:uid="{00000000-0010-0000-0100-000024000000}" name="RQY01"/>
    <tableColumn id="37" xr3:uid="{00000000-0010-0000-0100-000025000000}" name="RRE11"/>
    <tableColumn id="38" xr3:uid="{00000000-0010-0000-0100-000026000000}" name="RRE3K"/>
    <tableColumn id="39" xr3:uid="{00000000-0010-0000-0100-000027000000}" name="RRE99"/>
    <tableColumn id="40" xr3:uid="{00000000-0010-0000-0100-000028000000}" name="RREV4"/>
    <tableColumn id="41" xr3:uid="{00000000-0010-0000-0100-000029000000}" name="RREV5"/>
    <tableColumn id="42" xr3:uid="{00000000-0010-0000-0100-00002A000000}" name="RRP07"/>
    <tableColumn id="43" xr3:uid="{00000000-0010-0000-0100-00002B000000}" name="RRP16"/>
    <tableColumn id="44" xr3:uid="{00000000-0010-0000-0100-00002C000000}" name="RRP23"/>
    <tableColumn id="45" xr3:uid="{00000000-0010-0000-0100-00002D000000}" name="RRP46"/>
    <tableColumn id="46" xr3:uid="{00000000-0010-0000-0100-00002E000000}" name="RT113"/>
    <tableColumn id="47" xr3:uid="{00000000-0010-0000-0100-00002F000000}" name="RT190"/>
    <tableColumn id="48" xr3:uid="{00000000-0010-0000-0100-000030000000}" name="RT1AE"/>
    <tableColumn id="49" xr3:uid="{00000000-0010-0000-0100-000031000000}" name="RT1AF"/>
    <tableColumn id="50" xr3:uid="{00000000-0010-0000-0100-000032000000}" name="RT1AG"/>
    <tableColumn id="51" xr3:uid="{00000000-0010-0000-0100-000033000000}" name="RT202"/>
    <tableColumn id="52" xr3:uid="{00000000-0010-0000-0100-000034000000}" name="RT204"/>
    <tableColumn id="53" xr3:uid="{00000000-0010-0000-0100-000035000000}" name="RT2ED"/>
    <tableColumn id="54" xr3:uid="{00000000-0010-0000-0100-000036000000}" name="RT2EE"/>
    <tableColumn id="55" xr3:uid="{00000000-0010-0000-0100-000037000000}" name="RT5KG"/>
    <tableColumn id="56" xr3:uid="{00000000-0010-0000-0100-000038000000}" name="RT5KW"/>
    <tableColumn id="57" xr3:uid="{00000000-0010-0000-0100-000039000000}" name="RT5PE"/>
    <tableColumn id="58" xr3:uid="{00000000-0010-0000-0100-00003A000000}" name="RTQ02"/>
    <tableColumn id="59" xr3:uid="{00000000-0010-0000-0100-00003B000000}" name="RTV33"/>
    <tableColumn id="60" xr3:uid="{00000000-0010-0000-0100-00003C000000}" name="RV312"/>
    <tableColumn id="61" xr3:uid="{00000000-0010-0000-0100-00003D000000}" name="RV332"/>
    <tableColumn id="62" xr3:uid="{00000000-0010-0000-0100-00003E000000}" name="RV397"/>
    <tableColumn id="63" xr3:uid="{00000000-0010-0000-0100-00003F000000}" name="RV3CX"/>
    <tableColumn id="64" xr3:uid="{00000000-0010-0000-0100-000040000000}" name="RV3E5"/>
    <tableColumn id="65" xr3:uid="{00000000-0010-0000-0100-000041000000}" name="RV504"/>
    <tableColumn id="66" xr3:uid="{00000000-0010-0000-0100-000042000000}" name="RV505"/>
    <tableColumn id="67" xr3:uid="{00000000-0010-0000-0100-000043000000}" name="RV936"/>
    <tableColumn id="68" xr3:uid="{00000000-0010-0000-0100-000044000000}" name="RVN3N"/>
    <tableColumn id="69" xr3:uid="{00000000-0010-0000-0100-000045000000}" name="RVN3Q"/>
    <tableColumn id="70" xr3:uid="{00000000-0010-0000-0100-000046000000}" name="RVNDF"/>
    <tableColumn id="71" xr3:uid="{00000000-0010-0000-0100-000047000000}" name="RVNP5"/>
    <tableColumn id="72" xr3:uid="{00000000-0010-0000-0100-000048000000}" name="RVNPA"/>
    <tableColumn id="73" xr3:uid="{00000000-0010-0000-0100-000049000000}" name="RW119"/>
    <tableColumn id="74" xr3:uid="{00000000-0010-0000-0100-00004A000000}" name="RW121"/>
    <tableColumn id="75" xr3:uid="{00000000-0010-0000-0100-00004B000000}" name="RW148"/>
    <tableColumn id="76" xr3:uid="{00000000-0010-0000-0100-00004C000000}" name="RW16L"/>
    <tableColumn id="77" xr3:uid="{00000000-0010-0000-0100-00004D000000}" name="RW190"/>
    <tableColumn id="78" xr3:uid="{00000000-0010-0000-0100-00004E000000}" name="RW1AR"/>
    <tableColumn id="79" xr3:uid="{00000000-0010-0000-0100-00004F000000}" name="RW404"/>
    <tableColumn id="80" xr3:uid="{00000000-0010-0000-0100-000050000000}" name="RW41P"/>
    <tableColumn id="81" xr3:uid="{00000000-0010-0000-0100-000051000000}" name="RW421"/>
    <tableColumn id="82" xr3:uid="{00000000-0010-0000-0100-000052000000}" name="RW493"/>
    <tableColumn id="83" xr3:uid="{00000000-0010-0000-0100-000053000000}" name="RW4RL"/>
    <tableColumn id="84" xr3:uid="{00000000-0010-0000-0100-000054000000}" name="RW5DA"/>
    <tableColumn id="85" xr3:uid="{00000000-0010-0000-0100-000055000000}" name="RW5ED"/>
    <tableColumn id="86" xr3:uid="{00000000-0010-0000-0100-000056000000}" name="RW5LY"/>
    <tableColumn id="87" xr3:uid="{00000000-0010-0000-0100-000057000000}" name="RWK46"/>
    <tableColumn id="88" xr3:uid="{00000000-0010-0000-0100-000058000000}" name="RWK60"/>
    <tableColumn id="89" xr3:uid="{00000000-0010-0000-0100-000059000000}" name="RWK62"/>
    <tableColumn id="90" xr3:uid="{00000000-0010-0000-0100-00005A000000}" name="RWK85"/>
    <tableColumn id="91" xr3:uid="{00000000-0010-0000-0100-00005B000000}" name="RWR23"/>
    <tableColumn id="92" xr3:uid="{00000000-0010-0000-0100-00005C000000}" name="RWR24"/>
    <tableColumn id="93" xr3:uid="{00000000-0010-0000-0100-00005D000000}" name="RWR63"/>
    <tableColumn id="94" xr3:uid="{00000000-0010-0000-0100-00005E000000}" name="RWRA9"/>
    <tableColumn id="95" xr3:uid="{00000000-0010-0000-0100-00005F000000}" name="RWRF4"/>
    <tableColumn id="96" xr3:uid="{00000000-0010-0000-0100-000060000000}" name="RWRR0"/>
    <tableColumn id="97" xr3:uid="{00000000-0010-0000-0100-000061000000}" name="RWV50"/>
    <tableColumn id="98" xr3:uid="{00000000-0010-0000-0100-000062000000}" name="RWVDL"/>
    <tableColumn id="99" xr3:uid="{00000000-0010-0000-0100-000063000000}" name="RWVGA"/>
    <tableColumn id="100" xr3:uid="{00000000-0010-0000-0100-000064000000}" name="RWVJH"/>
    <tableColumn id="101" xr3:uid="{00000000-0010-0000-0100-000065000000}" name="RWX70"/>
    <tableColumn id="102" xr3:uid="{00000000-0010-0000-0100-000066000000}" name="RX236"/>
    <tableColumn id="103" xr3:uid="{00000000-0010-0000-0100-000067000000}" name="RX2E9"/>
    <tableColumn id="104" xr3:uid="{00000000-0010-0000-0100-000068000000}" name="RX2X4"/>
    <tableColumn id="105" xr3:uid="{00000000-0010-0000-0100-000069000000}" name="RX33A"/>
    <tableColumn id="106" xr3:uid="{00000000-0010-0000-0100-00006A000000}" name="RX3LF"/>
    <tableColumn id="107" xr3:uid="{00000000-0010-0000-0100-00006B000000}" name="RX3MM"/>
    <tableColumn id="108" xr3:uid="{00000000-0010-0000-0100-00006C000000}" name="RX41M"/>
    <tableColumn id="109" xr3:uid="{00000000-0010-0000-0100-00006D000000}" name="RX467"/>
    <tableColumn id="110" xr3:uid="{00000000-0010-0000-0100-00006E000000}" name="RX4CA"/>
    <tableColumn id="111" xr3:uid="{00000000-0010-0000-0100-00006F000000}" name="RX4E2"/>
    <tableColumn id="112" xr3:uid="{00000000-0010-0000-0100-000070000000}" name="RX4E4"/>
    <tableColumn id="113" xr3:uid="{00000000-0010-0000-0100-000071000000}" name="RXA19"/>
    <tableColumn id="114" xr3:uid="{00000000-0010-0000-0100-000072000000}" name="RXA72"/>
    <tableColumn id="115" xr3:uid="{00000000-0010-0000-0100-000073000000}" name="RXADA"/>
    <tableColumn id="116" xr3:uid="{00000000-0010-0000-0100-000074000000}" name="RXAF4"/>
    <tableColumn id="117" xr3:uid="{00000000-0010-0000-0100-000075000000}" name="RXAG5"/>
    <tableColumn id="118" xr3:uid="{00000000-0010-0000-0100-000076000000}" name="RXEA1"/>
    <tableColumn id="119" xr3:uid="{00000000-0010-0000-0100-000077000000}" name="RXG10"/>
    <tableColumn id="120" xr3:uid="{00000000-0010-0000-0100-000078000000}" name="RXG11"/>
    <tableColumn id="121" xr3:uid="{00000000-0010-0000-0100-000079000000}" name="RXG12"/>
    <tableColumn id="122" xr3:uid="{00000000-0010-0000-0100-00007A000000}" name="RXM30"/>
    <tableColumn id="123" xr3:uid="{00000000-0010-0000-0100-00007B000000}" name="RXM54"/>
    <tableColumn id="124" xr3:uid="{00000000-0010-0000-0100-00007C000000}" name="RXT05"/>
    <tableColumn id="125" xr3:uid="{00000000-0010-0000-0100-00007D000000}" name="RXT29"/>
    <tableColumn id="126" xr3:uid="{00000000-0010-0000-0100-00007E000000}" name="RXT64"/>
    <tableColumn id="127" xr3:uid="{00000000-0010-0000-0100-00007F000000}" name="RXTD3"/>
    <tableColumn id="128" xr3:uid="{00000000-0010-0000-0100-000080000000}" name="RXTD6"/>
    <tableColumn id="129" xr3:uid="{00000000-0010-0000-0100-000081000000}" name="RXV20"/>
    <tableColumn id="130" xr3:uid="{00000000-0010-0000-0100-000082000000}" name="RXV91"/>
    <tableColumn id="131" xr3:uid="{00000000-0010-0000-0100-000083000000}" name="RXVG3"/>
    <tableColumn id="132" xr3:uid="{00000000-0010-0000-0100-000084000000}" name="RXVG5"/>
    <tableColumn id="133" xr3:uid="{00000000-0010-0000-0100-000085000000}" name="RXVG6"/>
    <tableColumn id="134" xr3:uid="{00000000-0010-0000-0100-000086000000}" name="RXVG7"/>
    <tableColumn id="135" xr3:uid="{00000000-0010-0000-0100-000087000000}" name="RXVM8"/>
    <tableColumn id="136" xr3:uid="{00000000-0010-0000-0100-000088000000}" name="RXY0A"/>
    <tableColumn id="137" xr3:uid="{00000000-0010-0000-0100-000089000000}" name="RXY41"/>
    <tableColumn id="138" xr3:uid="{00000000-0010-0000-0100-00008A000000}" name="RXY4J"/>
    <tableColumn id="139" xr3:uid="{00000000-0010-0000-0100-00008B000000}" name="RXYAN"/>
    <tableColumn id="140" xr3:uid="{00000000-0010-0000-0100-00008C000000}" name="RY632"/>
    <tableColumn id="146" xr3:uid="{00000000-0010-0000-0100-000092000000}" name="RYG92"/>
    <tableColumn id="147" xr3:uid="{00000000-0010-0000-0100-000093000000}" name="RYG96"/>
    <tableColumn id="148" xr3:uid="{00000000-0010-0000-0100-000094000000}" name="TAD17"/>
    <tableColumn id="149" xr3:uid="{00000000-0010-0000-0100-000095000000}" name="TAHXN"/>
    <tableColumn id="150" xr3:uid="{00000000-0010-0000-0100-000096000000}" name="TAJ1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ServiceTable" displayName="ServiceTable" ref="A1:Y45" totalsRowShown="0">
  <autoFilter ref="A1:Y45" xr:uid="{00000000-0009-0000-0100-000003000000}"/>
  <tableColumns count="25">
    <tableColumn id="1" xr3:uid="{00000000-0010-0000-0200-000001000000}" name="NCBPS22E" dataDxfId="0"/>
    <tableColumn id="3" xr3:uid="{00000000-0010-0000-0200-000003000000}" name="NCBPS22A"/>
    <tableColumn id="4" xr3:uid="{00000000-0010-0000-0200-000004000000}" name="NCBPS22D"/>
    <tableColumn id="5" xr3:uid="{00000000-0010-0000-0200-000005000000}" name="NCBPS22B"/>
    <tableColumn id="6" xr3:uid="{00000000-0010-0000-0200-000006000000}" name="NCBPS22P"/>
    <tableColumn id="7" xr3:uid="{00000000-0010-0000-0200-000007000000}" name="NCBPS22U"/>
    <tableColumn id="8" xr3:uid="{00000000-0010-0000-0200-000008000000}" name="NCBPS22S"/>
    <tableColumn id="9" xr3:uid="{00000000-0010-0000-0200-000009000000}" name="NCBPS22C"/>
    <tableColumn id="10" xr3:uid="{00000000-0010-0000-0200-00000A000000}" name="NCBPS22F"/>
    <tableColumn id="25" xr3:uid="{00000000-0010-0000-0200-000019000000}" name="NCBPS22H"/>
    <tableColumn id="11" xr3:uid="{00000000-0010-0000-0200-00000B000000}" name="NCBPS23K"/>
    <tableColumn id="12" xr3:uid="{00000000-0010-0000-0200-00000C000000}" name="NCBPS23L"/>
    <tableColumn id="13" xr3:uid="{00000000-0010-0000-0200-00000D000000}" name="NCBPS23O"/>
    <tableColumn id="14" xr3:uid="{00000000-0010-0000-0200-00000E000000}" name="NCBPS23U"/>
    <tableColumn id="15" xr3:uid="{00000000-0010-0000-0200-00000F000000}" name="NCBPS23V"/>
    <tableColumn id="16" xr3:uid="{00000000-0010-0000-0200-000010000000}" name="NCBPS24C"/>
    <tableColumn id="27" xr3:uid="{00000000-0010-0000-0200-00001B000000}" name="NCBPS42D"/>
    <tableColumn id="26" xr3:uid="{00000000-0010-0000-0200-00001A000000}" name="NCBPS24E"/>
    <tableColumn id="17" xr3:uid="{00000000-0010-0000-0200-000011000000}" name="NCBPS22T"/>
    <tableColumn id="19" xr3:uid="{00000000-0010-0000-0200-000013000000}" name="NCBPS05E"/>
    <tableColumn id="20" xr3:uid="{00000000-0010-0000-0200-000014000000}" name="NCBPS05C"/>
    <tableColumn id="21" xr3:uid="{00000000-0010-0000-0200-000015000000}" name="NCBPS08Y"/>
    <tableColumn id="22" xr3:uid="{00000000-0010-0000-0200-000016000000}" name="NCBPS22O"/>
    <tableColumn id="23" xr3:uid="{00000000-0010-0000-0200-000017000000}" name="NCBPSYYY"/>
    <tableColumn id="24" xr3:uid="{00000000-0010-0000-0200-000018000000}" name="NCBPSXXX"/>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owColHeaders="0" zoomScaleNormal="100" workbookViewId="0"/>
  </sheetViews>
  <sheetFormatPr defaultColWidth="9.140625" defaultRowHeight="15" x14ac:dyDescent="0.25"/>
  <cols>
    <col min="1" max="16384" width="9.140625" style="72"/>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2:D23"/>
  <sheetViews>
    <sheetView workbookViewId="0">
      <selection activeCell="A3" sqref="A3"/>
    </sheetView>
  </sheetViews>
  <sheetFormatPr defaultRowHeight="15" x14ac:dyDescent="0.25"/>
  <cols>
    <col min="1" max="1" width="19.28515625" bestFit="1" customWidth="1"/>
    <col min="2" max="2" width="45.28515625" style="19" bestFit="1" customWidth="1"/>
    <col min="3" max="3" width="17.28515625" style="72" customWidth="1"/>
    <col min="4" max="4" width="16.42578125" style="72" customWidth="1"/>
  </cols>
  <sheetData>
    <row r="2" spans="1:4" ht="18.75" x14ac:dyDescent="0.3">
      <c r="A2" s="10" t="s">
        <v>2013</v>
      </c>
    </row>
    <row r="3" spans="1:4" ht="15.75" thickBot="1" x14ac:dyDescent="0.3"/>
    <row r="4" spans="1:4" ht="16.5" thickBot="1" x14ac:dyDescent="0.3">
      <c r="C4" s="83" t="s">
        <v>2012</v>
      </c>
      <c r="D4" s="83" t="s">
        <v>2011</v>
      </c>
    </row>
    <row r="5" spans="1:4" ht="16.5" thickBot="1" x14ac:dyDescent="0.3">
      <c r="A5" s="78"/>
      <c r="B5" s="84" t="s">
        <v>586</v>
      </c>
      <c r="C5" s="88" t="s">
        <v>98</v>
      </c>
      <c r="D5" s="91" t="s">
        <v>667</v>
      </c>
    </row>
    <row r="6" spans="1:4" ht="16.5" thickBot="1" x14ac:dyDescent="0.3">
      <c r="A6" s="342" t="s">
        <v>563</v>
      </c>
      <c r="B6" s="84" t="s">
        <v>564</v>
      </c>
      <c r="C6" s="88"/>
      <c r="D6" s="91" t="s">
        <v>667</v>
      </c>
    </row>
    <row r="7" spans="1:4" ht="16.5" thickBot="1" x14ac:dyDescent="0.3">
      <c r="A7" s="343"/>
      <c r="B7" s="84" t="s">
        <v>565</v>
      </c>
      <c r="C7" s="88"/>
      <c r="D7" s="91" t="s">
        <v>667</v>
      </c>
    </row>
    <row r="8" spans="1:4" ht="16.5" thickBot="1" x14ac:dyDescent="0.3">
      <c r="A8" s="343"/>
      <c r="B8" s="84" t="s">
        <v>566</v>
      </c>
      <c r="C8" s="88"/>
      <c r="D8" s="91" t="s">
        <v>667</v>
      </c>
    </row>
    <row r="9" spans="1:4" ht="16.5" thickBot="1" x14ac:dyDescent="0.3">
      <c r="A9" s="343"/>
      <c r="B9" s="84" t="s">
        <v>567</v>
      </c>
      <c r="C9" s="88"/>
      <c r="D9" s="91" t="s">
        <v>667</v>
      </c>
    </row>
    <row r="10" spans="1:4" ht="16.5" thickBot="1" x14ac:dyDescent="0.3">
      <c r="A10" s="343"/>
      <c r="B10" s="84" t="s">
        <v>568</v>
      </c>
      <c r="C10" s="88"/>
      <c r="D10" s="91" t="s">
        <v>667</v>
      </c>
    </row>
    <row r="11" spans="1:4" ht="16.5" thickBot="1" x14ac:dyDescent="0.3">
      <c r="A11" s="343"/>
      <c r="B11" s="84" t="s">
        <v>569</v>
      </c>
      <c r="C11" s="88"/>
      <c r="D11" s="91" t="s">
        <v>667</v>
      </c>
    </row>
    <row r="12" spans="1:4" ht="16.5" thickBot="1" x14ac:dyDescent="0.3">
      <c r="A12" s="342" t="s">
        <v>570</v>
      </c>
      <c r="B12" s="84" t="s">
        <v>564</v>
      </c>
      <c r="C12" s="88"/>
      <c r="D12" s="91" t="s">
        <v>667</v>
      </c>
    </row>
    <row r="13" spans="1:4" ht="16.5" thickBot="1" x14ac:dyDescent="0.3">
      <c r="A13" s="343"/>
      <c r="B13" s="84" t="s">
        <v>565</v>
      </c>
      <c r="C13" s="88"/>
      <c r="D13" s="91" t="s">
        <v>667</v>
      </c>
    </row>
    <row r="14" spans="1:4" ht="16.5" thickBot="1" x14ac:dyDescent="0.3">
      <c r="A14" s="343"/>
      <c r="B14" s="84" t="s">
        <v>566</v>
      </c>
      <c r="C14" s="88"/>
      <c r="D14" s="91" t="s">
        <v>667</v>
      </c>
    </row>
    <row r="15" spans="1:4" ht="16.5" thickBot="1" x14ac:dyDescent="0.3">
      <c r="A15" s="343"/>
      <c r="B15" s="84" t="s">
        <v>567</v>
      </c>
      <c r="C15" s="88"/>
      <c r="D15" s="91" t="s">
        <v>667</v>
      </c>
    </row>
    <row r="16" spans="1:4" ht="16.5" thickBot="1" x14ac:dyDescent="0.3">
      <c r="A16" s="343"/>
      <c r="B16" s="84" t="s">
        <v>568</v>
      </c>
      <c r="C16" s="88"/>
      <c r="D16" s="91" t="s">
        <v>667</v>
      </c>
    </row>
    <row r="17" spans="1:4" ht="16.5" thickBot="1" x14ac:dyDescent="0.3">
      <c r="A17" s="343"/>
      <c r="B17" s="84" t="s">
        <v>569</v>
      </c>
      <c r="C17" s="88"/>
      <c r="D17" s="91" t="s">
        <v>667</v>
      </c>
    </row>
    <row r="18" spans="1:4" ht="16.5" thickBot="1" x14ac:dyDescent="0.3">
      <c r="A18" s="14"/>
      <c r="B18" s="85" t="s">
        <v>49</v>
      </c>
      <c r="C18" s="92">
        <v>100</v>
      </c>
      <c r="D18" s="91" t="s">
        <v>667</v>
      </c>
    </row>
    <row r="19" spans="1:4" ht="16.5" thickBot="1" x14ac:dyDescent="0.3">
      <c r="A19" s="14"/>
      <c r="B19" s="85" t="s">
        <v>51</v>
      </c>
      <c r="C19" s="90">
        <v>0.1</v>
      </c>
      <c r="D19" s="91" t="s">
        <v>667</v>
      </c>
    </row>
    <row r="20" spans="1:4" ht="16.5" thickBot="1" x14ac:dyDescent="0.3">
      <c r="A20" s="82"/>
      <c r="B20" s="85" t="s">
        <v>52</v>
      </c>
      <c r="C20" s="90">
        <v>0.1</v>
      </c>
      <c r="D20" s="91" t="s">
        <v>667</v>
      </c>
    </row>
    <row r="21" spans="1:4" ht="16.5" thickBot="1" x14ac:dyDescent="0.3">
      <c r="A21" s="82"/>
      <c r="B21" s="85" t="s">
        <v>2010</v>
      </c>
      <c r="C21" s="90">
        <v>0.9</v>
      </c>
      <c r="D21" s="87"/>
    </row>
    <row r="22" spans="1:4" ht="16.5" thickBot="1" x14ac:dyDescent="0.3">
      <c r="A22" s="82"/>
      <c r="B22" s="85" t="s">
        <v>2008</v>
      </c>
      <c r="C22" s="89"/>
      <c r="D22" s="87"/>
    </row>
    <row r="23" spans="1:4" ht="16.5" thickBot="1" x14ac:dyDescent="0.3">
      <c r="A23" s="82"/>
      <c r="B23" s="85" t="s">
        <v>2009</v>
      </c>
      <c r="C23" s="89"/>
      <c r="D23" s="86"/>
    </row>
  </sheetData>
  <mergeCells count="2">
    <mergeCell ref="A6:A11"/>
    <mergeCell ref="A12:A1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FFFF00"/>
  </sheetPr>
  <dimension ref="A1:H17"/>
  <sheetViews>
    <sheetView workbookViewId="0">
      <selection activeCell="C6" sqref="C6"/>
    </sheetView>
  </sheetViews>
  <sheetFormatPr defaultRowHeight="15" x14ac:dyDescent="0.25"/>
  <cols>
    <col min="1" max="1" width="23" bestFit="1" customWidth="1"/>
    <col min="2" max="2" width="54.140625" bestFit="1" customWidth="1"/>
    <col min="3" max="3" width="56" bestFit="1" customWidth="1"/>
    <col min="4" max="4" width="57" bestFit="1" customWidth="1"/>
    <col min="5" max="5" width="58.42578125" bestFit="1" customWidth="1"/>
    <col min="6" max="6" width="57.42578125" bestFit="1" customWidth="1"/>
    <col min="7" max="8" width="52.28515625" bestFit="1" customWidth="1"/>
  </cols>
  <sheetData>
    <row r="1" spans="1:8" s="38" customFormat="1" x14ac:dyDescent="0.25">
      <c r="A1" s="103" t="s">
        <v>587</v>
      </c>
      <c r="B1" s="101" t="s">
        <v>591</v>
      </c>
      <c r="C1" s="101" t="s">
        <v>135</v>
      </c>
      <c r="D1" s="101" t="s">
        <v>2082</v>
      </c>
      <c r="E1" s="101" t="s">
        <v>2084</v>
      </c>
      <c r="F1" s="101" t="s">
        <v>592</v>
      </c>
      <c r="G1" s="101" t="s">
        <v>2070</v>
      </c>
      <c r="H1" s="101" t="s">
        <v>593</v>
      </c>
    </row>
    <row r="2" spans="1:8" x14ac:dyDescent="0.25">
      <c r="A2" s="27" t="s">
        <v>134</v>
      </c>
      <c r="B2" s="70" t="s">
        <v>1159</v>
      </c>
      <c r="C2" s="70" t="s">
        <v>95</v>
      </c>
      <c r="D2" s="70" t="s">
        <v>1154</v>
      </c>
      <c r="E2" s="70" t="s">
        <v>257</v>
      </c>
      <c r="F2" s="70" t="s">
        <v>1147</v>
      </c>
      <c r="G2" s="70" t="s">
        <v>246</v>
      </c>
      <c r="H2" s="70" t="s">
        <v>235</v>
      </c>
    </row>
    <row r="3" spans="1:8" x14ac:dyDescent="0.25">
      <c r="A3" s="27" t="s">
        <v>135</v>
      </c>
      <c r="B3" s="70" t="s">
        <v>232</v>
      </c>
      <c r="C3" s="70" t="s">
        <v>236</v>
      </c>
      <c r="D3" s="70" t="s">
        <v>1155</v>
      </c>
      <c r="E3" s="70" t="s">
        <v>238</v>
      </c>
      <c r="F3" s="70" t="s">
        <v>1148</v>
      </c>
      <c r="G3" s="70" t="s">
        <v>1152</v>
      </c>
      <c r="H3" s="70" t="s">
        <v>239</v>
      </c>
    </row>
    <row r="4" spans="1:8" x14ac:dyDescent="0.25">
      <c r="A4" s="27" t="s">
        <v>2082</v>
      </c>
      <c r="B4" s="70" t="s">
        <v>1160</v>
      </c>
      <c r="C4" s="70" t="s">
        <v>243</v>
      </c>
      <c r="D4" s="70" t="s">
        <v>259</v>
      </c>
      <c r="E4" s="70" t="s">
        <v>209</v>
      </c>
      <c r="F4" s="70" t="s">
        <v>250</v>
      </c>
      <c r="G4" s="70" t="s">
        <v>219</v>
      </c>
      <c r="H4" s="70" t="s">
        <v>223</v>
      </c>
    </row>
    <row r="5" spans="1:8" x14ac:dyDescent="0.25">
      <c r="A5" s="27" t="s">
        <v>2083</v>
      </c>
      <c r="B5" s="70" t="s">
        <v>244</v>
      </c>
      <c r="C5" s="70" t="s">
        <v>2310</v>
      </c>
      <c r="D5" s="70" t="s">
        <v>256</v>
      </c>
      <c r="E5" s="70" t="s">
        <v>220</v>
      </c>
      <c r="F5" s="70" t="s">
        <v>1149</v>
      </c>
      <c r="G5" s="70" t="s">
        <v>1153</v>
      </c>
      <c r="H5" s="70" t="s">
        <v>245</v>
      </c>
    </row>
    <row r="6" spans="1:8" x14ac:dyDescent="0.25">
      <c r="A6" s="27" t="s">
        <v>137</v>
      </c>
      <c r="B6" s="70" t="s">
        <v>1161</v>
      </c>
      <c r="C6" s="70" t="s">
        <v>588</v>
      </c>
      <c r="D6" s="70" t="s">
        <v>253</v>
      </c>
      <c r="E6" s="70" t="s">
        <v>255</v>
      </c>
      <c r="F6" s="70" t="s">
        <v>1150</v>
      </c>
      <c r="G6" s="70" t="s">
        <v>254</v>
      </c>
      <c r="H6" s="70" t="s">
        <v>589</v>
      </c>
    </row>
    <row r="7" spans="1:8" x14ac:dyDescent="0.25">
      <c r="A7" s="27" t="s">
        <v>1489</v>
      </c>
      <c r="B7" s="70" t="s">
        <v>226</v>
      </c>
      <c r="C7" s="70" t="s">
        <v>209</v>
      </c>
      <c r="D7" s="70" t="s">
        <v>1156</v>
      </c>
      <c r="E7" s="70" t="s">
        <v>590</v>
      </c>
      <c r="F7" s="70" t="s">
        <v>242</v>
      </c>
      <c r="G7" s="70" t="s">
        <v>227</v>
      </c>
      <c r="H7" s="70" t="s">
        <v>210</v>
      </c>
    </row>
    <row r="8" spans="1:8" x14ac:dyDescent="0.25">
      <c r="A8" s="27" t="s">
        <v>140</v>
      </c>
      <c r="B8" s="70" t="s">
        <v>211</v>
      </c>
      <c r="C8" s="70" t="s">
        <v>217</v>
      </c>
      <c r="D8" s="70" t="s">
        <v>234</v>
      </c>
      <c r="E8" s="70" t="s">
        <v>1157</v>
      </c>
      <c r="F8" s="70" t="s">
        <v>241</v>
      </c>
      <c r="G8" s="70" t="s">
        <v>237</v>
      </c>
      <c r="H8" s="70" t="s">
        <v>221</v>
      </c>
    </row>
    <row r="9" spans="1:8" x14ac:dyDescent="0.25">
      <c r="B9" s="70" t="s">
        <v>214</v>
      </c>
      <c r="C9" s="70" t="s">
        <v>230</v>
      </c>
      <c r="D9" s="70" t="s">
        <v>229</v>
      </c>
      <c r="E9" s="70" t="s">
        <v>249</v>
      </c>
      <c r="F9" s="70" t="s">
        <v>1151</v>
      </c>
      <c r="G9" s="70" t="s">
        <v>240</v>
      </c>
    </row>
    <row r="10" spans="1:8" x14ac:dyDescent="0.25">
      <c r="C10" s="70" t="s">
        <v>237</v>
      </c>
      <c r="D10" s="70" t="s">
        <v>1461</v>
      </c>
      <c r="E10" s="70" t="s">
        <v>212</v>
      </c>
      <c r="F10" s="70" t="s">
        <v>233</v>
      </c>
      <c r="G10" s="70" t="s">
        <v>208</v>
      </c>
    </row>
    <row r="11" spans="1:8" x14ac:dyDescent="0.25">
      <c r="C11" s="70" t="s">
        <v>231</v>
      </c>
      <c r="D11" s="70" t="s">
        <v>1157</v>
      </c>
      <c r="E11" s="70" t="s">
        <v>213</v>
      </c>
      <c r="F11" s="70" t="s">
        <v>2072</v>
      </c>
      <c r="G11" s="70" t="s">
        <v>247</v>
      </c>
    </row>
    <row r="12" spans="1:8" x14ac:dyDescent="0.25">
      <c r="C12" s="70" t="s">
        <v>224</v>
      </c>
      <c r="D12" s="70" t="s">
        <v>225</v>
      </c>
      <c r="E12" s="70" t="s">
        <v>251</v>
      </c>
      <c r="F12" s="21"/>
    </row>
    <row r="13" spans="1:8" x14ac:dyDescent="0.25">
      <c r="C13" s="70" t="s">
        <v>2071</v>
      </c>
      <c r="D13" s="70" t="s">
        <v>228</v>
      </c>
      <c r="E13" s="70" t="s">
        <v>218</v>
      </c>
      <c r="F13" s="21"/>
    </row>
    <row r="14" spans="1:8" x14ac:dyDescent="0.25">
      <c r="C14" s="21"/>
      <c r="D14" s="70" t="s">
        <v>222</v>
      </c>
      <c r="E14" s="70" t="s">
        <v>258</v>
      </c>
      <c r="F14" s="21"/>
    </row>
    <row r="15" spans="1:8" x14ac:dyDescent="0.25">
      <c r="D15" s="70" t="s">
        <v>1158</v>
      </c>
      <c r="E15" s="70" t="s">
        <v>252</v>
      </c>
      <c r="F15" s="21"/>
    </row>
    <row r="16" spans="1:8" x14ac:dyDescent="0.25">
      <c r="D16" s="70" t="s">
        <v>216</v>
      </c>
      <c r="E16" s="70" t="s">
        <v>248</v>
      </c>
      <c r="F16" s="21"/>
    </row>
    <row r="17" spans="4:5" x14ac:dyDescent="0.25">
      <c r="D17" s="70" t="s">
        <v>215</v>
      </c>
      <c r="E17" s="70" t="s">
        <v>1166</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FFFF00"/>
  </sheetPr>
  <dimension ref="A1:BY21"/>
  <sheetViews>
    <sheetView topLeftCell="BM1" workbookViewId="0">
      <selection activeCell="BV2" sqref="BV2"/>
    </sheetView>
  </sheetViews>
  <sheetFormatPr defaultRowHeight="15" x14ac:dyDescent="0.25"/>
  <cols>
    <col min="1" max="1" width="25" bestFit="1" customWidth="1"/>
    <col min="2" max="2" width="27.140625" bestFit="1" customWidth="1"/>
    <col min="3" max="3" width="18" bestFit="1" customWidth="1"/>
    <col min="4" max="4" width="27.42578125" style="21" bestFit="1" customWidth="1"/>
    <col min="5" max="5" width="33.140625" style="21" bestFit="1" customWidth="1"/>
    <col min="6" max="6" width="22" style="21" bestFit="1" customWidth="1"/>
    <col min="7" max="7" width="18.7109375" style="21" bestFit="1" customWidth="1"/>
    <col min="8" max="8" width="18" style="21" bestFit="1" customWidth="1"/>
    <col min="9" max="9" width="21" style="21" bestFit="1" customWidth="1"/>
    <col min="10" max="10" width="23" style="21" bestFit="1" customWidth="1"/>
    <col min="11" max="12" width="31.140625" style="21" bestFit="1" customWidth="1"/>
    <col min="13" max="13" width="19.140625" style="21" bestFit="1" customWidth="1"/>
    <col min="14" max="14" width="23" style="21" bestFit="1" customWidth="1"/>
    <col min="15" max="15" width="31.5703125" style="21" bestFit="1" customWidth="1"/>
    <col min="16" max="16" width="18.85546875" style="21" bestFit="1" customWidth="1"/>
    <col min="17" max="17" width="14.140625" bestFit="1" customWidth="1"/>
    <col min="18" max="18" width="53.85546875" bestFit="1" customWidth="1"/>
    <col min="19" max="19" width="49.28515625" bestFit="1" customWidth="1"/>
    <col min="20" max="20" width="34.140625" bestFit="1" customWidth="1"/>
    <col min="21" max="21" width="40.28515625" bestFit="1" customWidth="1"/>
    <col min="22" max="22" width="39.140625" bestFit="1" customWidth="1"/>
    <col min="23" max="23" width="32" bestFit="1" customWidth="1"/>
    <col min="24" max="24" width="17.5703125" bestFit="1" customWidth="1"/>
    <col min="25" max="25" width="27.28515625" bestFit="1" customWidth="1"/>
    <col min="26" max="26" width="25.7109375" bestFit="1" customWidth="1"/>
    <col min="27" max="27" width="28.5703125" bestFit="1" customWidth="1"/>
    <col min="28" max="28" width="43.7109375" bestFit="1" customWidth="1"/>
    <col min="29" max="29" width="8.7109375" bestFit="1" customWidth="1"/>
    <col min="30" max="30" width="29.42578125" bestFit="1" customWidth="1"/>
    <col min="31" max="31" width="18.5703125" bestFit="1" customWidth="1"/>
    <col min="32" max="32" width="28" bestFit="1" customWidth="1"/>
    <col min="33" max="33" width="18" bestFit="1" customWidth="1"/>
    <col min="34" max="34" width="37.140625" bestFit="1" customWidth="1"/>
    <col min="35" max="35" width="26.28515625" bestFit="1" customWidth="1"/>
    <col min="36" max="36" width="30" bestFit="1" customWidth="1"/>
    <col min="37" max="37" width="22.85546875" bestFit="1" customWidth="1"/>
    <col min="38" max="38" width="21.42578125" bestFit="1" customWidth="1"/>
    <col min="39" max="39" width="15.28515625" bestFit="1" customWidth="1"/>
    <col min="40" max="40" width="28.42578125" bestFit="1" customWidth="1"/>
    <col min="41" max="41" width="34.85546875" bestFit="1" customWidth="1"/>
    <col min="42" max="42" width="32.42578125" bestFit="1" customWidth="1"/>
    <col min="43" max="43" width="31.5703125" bestFit="1" customWidth="1"/>
    <col min="44" max="44" width="20.5703125" bestFit="1" customWidth="1"/>
    <col min="45" max="45" width="28.28515625" bestFit="1" customWidth="1"/>
    <col min="46" max="46" width="11.5703125" bestFit="1" customWidth="1"/>
    <col min="47" max="47" width="23.85546875" bestFit="1" customWidth="1"/>
    <col min="48" max="48" width="35.7109375" bestFit="1" customWidth="1"/>
    <col min="49" max="49" width="26" bestFit="1" customWidth="1"/>
    <col min="50" max="50" width="14.7109375" bestFit="1" customWidth="1"/>
    <col min="51" max="51" width="15.85546875" bestFit="1" customWidth="1"/>
    <col min="52" max="52" width="23.42578125" bestFit="1" customWidth="1"/>
    <col min="53" max="53" width="24.42578125" bestFit="1" customWidth="1"/>
    <col min="54" max="54" width="12.85546875" bestFit="1" customWidth="1"/>
    <col min="55" max="55" width="15.28515625" bestFit="1" customWidth="1"/>
    <col min="56" max="56" width="29" bestFit="1" customWidth="1"/>
    <col min="57" max="57" width="39.42578125" bestFit="1" customWidth="1"/>
    <col min="58" max="58" width="49.42578125" bestFit="1" customWidth="1"/>
    <col min="59" max="59" width="20.85546875" bestFit="1" customWidth="1"/>
    <col min="60" max="60" width="32.7109375" bestFit="1" customWidth="1"/>
    <col min="61" max="61" width="25.140625" bestFit="1" customWidth="1"/>
    <col min="62" max="62" width="28.140625" bestFit="1" customWidth="1"/>
    <col min="63" max="63" width="24.42578125" bestFit="1" customWidth="1"/>
    <col min="64" max="64" width="36.42578125" bestFit="1" customWidth="1"/>
    <col min="65" max="65" width="12.7109375" bestFit="1" customWidth="1"/>
    <col min="66" max="66" width="14" bestFit="1" customWidth="1"/>
    <col min="67" max="67" width="14.28515625" bestFit="1" customWidth="1"/>
    <col min="68" max="68" width="15.85546875" bestFit="1" customWidth="1"/>
    <col min="69" max="69" width="28.28515625" bestFit="1" customWidth="1"/>
    <col min="70" max="70" width="18.85546875" bestFit="1" customWidth="1"/>
    <col min="71" max="71" width="35" bestFit="1" customWidth="1"/>
    <col min="72" max="72" width="18.85546875" bestFit="1" customWidth="1"/>
    <col min="73" max="73" width="24.7109375" bestFit="1" customWidth="1"/>
    <col min="74" max="74" width="45.85546875" bestFit="1" customWidth="1"/>
    <col min="75" max="75" width="15.5703125" bestFit="1" customWidth="1"/>
    <col min="76" max="76" width="12.28515625" bestFit="1" customWidth="1"/>
    <col min="77" max="77" width="17.42578125" bestFit="1" customWidth="1"/>
  </cols>
  <sheetData>
    <row r="1" spans="1:77" x14ac:dyDescent="0.25">
      <c r="A1" s="21" t="s">
        <v>2309</v>
      </c>
      <c r="B1" s="21" t="s">
        <v>260</v>
      </c>
      <c r="C1" s="21" t="s">
        <v>261</v>
      </c>
      <c r="D1" s="21" t="s">
        <v>2638</v>
      </c>
      <c r="E1" s="21" t="s">
        <v>2074</v>
      </c>
      <c r="F1" s="21" t="s">
        <v>143</v>
      </c>
      <c r="G1" s="21" t="s">
        <v>144</v>
      </c>
      <c r="H1" s="21" t="s">
        <v>145</v>
      </c>
      <c r="I1" s="21" t="s">
        <v>146</v>
      </c>
      <c r="J1" s="21" t="s">
        <v>1164</v>
      </c>
      <c r="K1" s="21" t="s">
        <v>2642</v>
      </c>
      <c r="L1" s="21" t="s">
        <v>147</v>
      </c>
      <c r="M1" s="21" t="s">
        <v>148</v>
      </c>
      <c r="N1" s="21" t="s">
        <v>2075</v>
      </c>
      <c r="O1" s="21" t="s">
        <v>149</v>
      </c>
      <c r="P1" s="21" t="s">
        <v>150</v>
      </c>
      <c r="Q1" s="21" t="s">
        <v>151</v>
      </c>
      <c r="R1" s="21" t="s">
        <v>152</v>
      </c>
      <c r="S1" s="21" t="s">
        <v>153</v>
      </c>
      <c r="T1" s="21" t="s">
        <v>154</v>
      </c>
      <c r="U1" s="21" t="s">
        <v>155</v>
      </c>
      <c r="V1" s="21" t="s">
        <v>2073</v>
      </c>
      <c r="W1" s="21" t="s">
        <v>1162</v>
      </c>
      <c r="X1" s="21" t="s">
        <v>156</v>
      </c>
      <c r="Y1" s="21" t="s">
        <v>1163</v>
      </c>
      <c r="Z1" s="21" t="s">
        <v>157</v>
      </c>
      <c r="AA1" s="21" t="s">
        <v>158</v>
      </c>
      <c r="AB1" s="21" t="s">
        <v>159</v>
      </c>
      <c r="AC1" s="21" t="s">
        <v>160</v>
      </c>
      <c r="AD1" s="21" t="s">
        <v>161</v>
      </c>
      <c r="AE1" s="21" t="s">
        <v>162</v>
      </c>
      <c r="AF1" s="21" t="s">
        <v>163</v>
      </c>
      <c r="AG1" s="21" t="s">
        <v>164</v>
      </c>
      <c r="AH1" s="21" t="s">
        <v>165</v>
      </c>
      <c r="AI1" s="21" t="s">
        <v>166</v>
      </c>
      <c r="AJ1" s="21" t="s">
        <v>167</v>
      </c>
      <c r="AK1" s="21" t="s">
        <v>168</v>
      </c>
      <c r="AL1" s="21" t="s">
        <v>169</v>
      </c>
      <c r="AM1" s="21" t="s">
        <v>170</v>
      </c>
      <c r="AN1" s="21" t="s">
        <v>171</v>
      </c>
      <c r="AO1" s="21" t="s">
        <v>172</v>
      </c>
      <c r="AP1" s="21" t="s">
        <v>173</v>
      </c>
      <c r="AQ1" s="21" t="s">
        <v>174</v>
      </c>
      <c r="AR1" s="21" t="s">
        <v>175</v>
      </c>
      <c r="AS1" s="21" t="s">
        <v>176</v>
      </c>
      <c r="AT1" s="21" t="s">
        <v>177</v>
      </c>
      <c r="AU1" s="21" t="s">
        <v>178</v>
      </c>
      <c r="AV1" s="21" t="s">
        <v>179</v>
      </c>
      <c r="AW1" s="21" t="s">
        <v>180</v>
      </c>
      <c r="AX1" s="21" t="s">
        <v>181</v>
      </c>
      <c r="AY1" s="21" t="s">
        <v>182</v>
      </c>
      <c r="AZ1" s="21" t="s">
        <v>183</v>
      </c>
      <c r="BA1" s="21" t="s">
        <v>184</v>
      </c>
      <c r="BB1" s="21" t="s">
        <v>185</v>
      </c>
      <c r="BC1" s="21" t="s">
        <v>186</v>
      </c>
      <c r="BD1" s="21" t="s">
        <v>187</v>
      </c>
      <c r="BE1" s="21" t="s">
        <v>188</v>
      </c>
      <c r="BF1" s="21" t="s">
        <v>189</v>
      </c>
      <c r="BG1" s="21" t="s">
        <v>190</v>
      </c>
      <c r="BH1" s="21" t="s">
        <v>191</v>
      </c>
      <c r="BI1" s="21" t="s">
        <v>192</v>
      </c>
      <c r="BJ1" s="21" t="s">
        <v>193</v>
      </c>
      <c r="BK1" s="21" t="s">
        <v>194</v>
      </c>
      <c r="BL1" s="21" t="s">
        <v>195</v>
      </c>
      <c r="BM1" s="21" t="s">
        <v>196</v>
      </c>
      <c r="BN1" s="21" t="s">
        <v>197</v>
      </c>
      <c r="BO1" s="21" t="s">
        <v>198</v>
      </c>
      <c r="BP1" s="21" t="s">
        <v>199</v>
      </c>
      <c r="BQ1" s="21" t="s">
        <v>200</v>
      </c>
      <c r="BR1" s="21" t="s">
        <v>201</v>
      </c>
      <c r="BS1" s="21" t="s">
        <v>202</v>
      </c>
      <c r="BT1" s="21" t="s">
        <v>203</v>
      </c>
      <c r="BU1" s="21" t="s">
        <v>595</v>
      </c>
      <c r="BV1" s="21" t="s">
        <v>204</v>
      </c>
      <c r="BW1" s="21" t="s">
        <v>205</v>
      </c>
      <c r="BX1" s="21" t="s">
        <v>206</v>
      </c>
      <c r="BY1" s="21" t="s">
        <v>207</v>
      </c>
    </row>
    <row r="2" spans="1:77" x14ac:dyDescent="0.25">
      <c r="A2" t="s">
        <v>2308</v>
      </c>
      <c r="B2" t="s">
        <v>1165</v>
      </c>
      <c r="C2" t="s">
        <v>208</v>
      </c>
      <c r="D2" s="21" t="s">
        <v>348</v>
      </c>
      <c r="E2" s="21" t="s">
        <v>1229</v>
      </c>
      <c r="F2" s="21" t="s">
        <v>1167</v>
      </c>
      <c r="G2" s="21" t="s">
        <v>362</v>
      </c>
      <c r="H2" s="21" t="s">
        <v>263</v>
      </c>
      <c r="I2" s="21" t="s">
        <v>265</v>
      </c>
      <c r="J2" s="21" t="s">
        <v>1184</v>
      </c>
      <c r="K2" s="21" t="s">
        <v>2698</v>
      </c>
      <c r="L2" s="21" t="s">
        <v>1174</v>
      </c>
      <c r="M2" s="21" t="s">
        <v>599</v>
      </c>
      <c r="N2" s="259" t="s">
        <v>1184</v>
      </c>
      <c r="O2" s="21" t="s">
        <v>1186</v>
      </c>
      <c r="P2" s="21" t="s">
        <v>313</v>
      </c>
      <c r="Q2" t="s">
        <v>604</v>
      </c>
      <c r="R2" t="s">
        <v>1187</v>
      </c>
      <c r="S2" t="s">
        <v>2315</v>
      </c>
      <c r="T2" t="s">
        <v>348</v>
      </c>
      <c r="U2" t="s">
        <v>357</v>
      </c>
      <c r="V2" t="s">
        <v>1232</v>
      </c>
      <c r="W2" t="s">
        <v>1194</v>
      </c>
      <c r="X2" t="s">
        <v>1200</v>
      </c>
      <c r="Y2" t="s">
        <v>1202</v>
      </c>
      <c r="Z2" t="s">
        <v>1203</v>
      </c>
      <c r="AA2" t="s">
        <v>605</v>
      </c>
      <c r="AB2" t="s">
        <v>373</v>
      </c>
      <c r="AC2" t="s">
        <v>378</v>
      </c>
      <c r="AD2" t="s">
        <v>382</v>
      </c>
      <c r="AE2" t="s">
        <v>389</v>
      </c>
      <c r="AF2" t="s">
        <v>1207</v>
      </c>
      <c r="AG2" t="s">
        <v>1208</v>
      </c>
      <c r="AH2" t="s">
        <v>394</v>
      </c>
      <c r="AI2" t="s">
        <v>1971</v>
      </c>
      <c r="AJ2" t="s">
        <v>409</v>
      </c>
      <c r="AK2" t="s">
        <v>1210</v>
      </c>
      <c r="AL2" t="s">
        <v>1211</v>
      </c>
      <c r="AM2" t="s">
        <v>424</v>
      </c>
      <c r="AN2" t="s">
        <v>426</v>
      </c>
      <c r="AO2" t="s">
        <v>1212</v>
      </c>
      <c r="AP2" t="s">
        <v>431</v>
      </c>
      <c r="AQ2" t="s">
        <v>436</v>
      </c>
      <c r="AR2" t="s">
        <v>1216</v>
      </c>
      <c r="AS2" t="s">
        <v>1219</v>
      </c>
      <c r="AT2" t="s">
        <v>1224</v>
      </c>
      <c r="AU2" t="s">
        <v>1001</v>
      </c>
      <c r="AV2" t="s">
        <v>451</v>
      </c>
      <c r="AW2" s="259" t="s">
        <v>1228</v>
      </c>
      <c r="AX2" t="s">
        <v>455</v>
      </c>
      <c r="AY2" t="s">
        <v>460</v>
      </c>
      <c r="AZ2" t="s">
        <v>464</v>
      </c>
      <c r="BA2" t="s">
        <v>467</v>
      </c>
      <c r="BB2" t="s">
        <v>476</v>
      </c>
      <c r="BC2" t="s">
        <v>1233</v>
      </c>
      <c r="BD2" t="s">
        <v>2136</v>
      </c>
      <c r="BE2" t="s">
        <v>608</v>
      </c>
      <c r="BF2" t="s">
        <v>697</v>
      </c>
      <c r="BG2" t="s">
        <v>1244</v>
      </c>
      <c r="BH2" t="s">
        <v>499</v>
      </c>
      <c r="BI2" t="s">
        <v>506</v>
      </c>
      <c r="BJ2" t="s">
        <v>1246</v>
      </c>
      <c r="BK2" t="s">
        <v>1472</v>
      </c>
      <c r="BL2" t="s">
        <v>1250</v>
      </c>
      <c r="BM2" t="s">
        <v>525</v>
      </c>
      <c r="BN2" t="s">
        <v>527</v>
      </c>
      <c r="BO2" t="s">
        <v>533</v>
      </c>
      <c r="BP2" t="s">
        <v>1257</v>
      </c>
      <c r="BQ2" t="s">
        <v>1262</v>
      </c>
      <c r="BR2" t="s">
        <v>535</v>
      </c>
      <c r="BS2" t="s">
        <v>1268</v>
      </c>
      <c r="BT2" t="s">
        <v>542</v>
      </c>
      <c r="BU2" s="259" t="s">
        <v>1465</v>
      </c>
      <c r="BV2" s="259" t="s">
        <v>544</v>
      </c>
      <c r="BW2" t="s">
        <v>546</v>
      </c>
      <c r="BX2" t="s">
        <v>548</v>
      </c>
      <c r="BY2" t="s">
        <v>550</v>
      </c>
    </row>
    <row r="3" spans="1:77" x14ac:dyDescent="0.25">
      <c r="A3" t="s">
        <v>2303</v>
      </c>
      <c r="F3" s="21" t="s">
        <v>1168</v>
      </c>
      <c r="I3" s="21" t="s">
        <v>2147</v>
      </c>
      <c r="J3" s="21" t="s">
        <v>291</v>
      </c>
      <c r="L3" s="21" t="s">
        <v>2129</v>
      </c>
      <c r="M3" s="21" t="s">
        <v>294</v>
      </c>
      <c r="N3" s="259" t="s">
        <v>1185</v>
      </c>
      <c r="P3" s="21" t="s">
        <v>315</v>
      </c>
      <c r="Q3" t="s">
        <v>317</v>
      </c>
      <c r="S3" t="s">
        <v>1188</v>
      </c>
      <c r="T3" t="s">
        <v>350</v>
      </c>
      <c r="U3" t="s">
        <v>355</v>
      </c>
      <c r="W3" t="s">
        <v>1195</v>
      </c>
      <c r="X3" t="s">
        <v>1201</v>
      </c>
      <c r="AA3" t="s">
        <v>369</v>
      </c>
      <c r="AB3" t="s">
        <v>1204</v>
      </c>
      <c r="AC3" t="s">
        <v>1206</v>
      </c>
      <c r="AD3" t="s">
        <v>1474</v>
      </c>
      <c r="AE3" t="s">
        <v>2127</v>
      </c>
      <c r="AG3" t="s">
        <v>680</v>
      </c>
      <c r="AI3" t="s">
        <v>401</v>
      </c>
      <c r="AJ3" t="s">
        <v>407</v>
      </c>
      <c r="AK3" t="s">
        <v>420</v>
      </c>
      <c r="AM3" t="s">
        <v>422</v>
      </c>
      <c r="AN3" t="s">
        <v>428</v>
      </c>
      <c r="AQ3" t="s">
        <v>1213</v>
      </c>
      <c r="AR3" t="s">
        <v>440</v>
      </c>
      <c r="AS3" t="s">
        <v>1220</v>
      </c>
      <c r="AT3" t="s">
        <v>1225</v>
      </c>
      <c r="AU3" t="s">
        <v>447</v>
      </c>
      <c r="AX3" t="s">
        <v>2124</v>
      </c>
      <c r="AY3" t="s">
        <v>2145</v>
      </c>
      <c r="BA3" t="s">
        <v>1230</v>
      </c>
      <c r="BB3" t="s">
        <v>470</v>
      </c>
      <c r="BC3" t="s">
        <v>1234</v>
      </c>
      <c r="BD3" t="s">
        <v>1238</v>
      </c>
      <c r="BE3" t="s">
        <v>484</v>
      </c>
      <c r="BF3" t="s">
        <v>1239</v>
      </c>
      <c r="BG3" t="s">
        <v>496</v>
      </c>
      <c r="BI3" t="s">
        <v>1245</v>
      </c>
      <c r="BJ3" t="s">
        <v>1247</v>
      </c>
      <c r="BK3" t="s">
        <v>1248</v>
      </c>
      <c r="BL3" t="s">
        <v>1251</v>
      </c>
      <c r="BN3" t="s">
        <v>531</v>
      </c>
      <c r="BO3" t="s">
        <v>1256</v>
      </c>
      <c r="BP3" t="s">
        <v>1258</v>
      </c>
      <c r="BQ3" t="s">
        <v>1263</v>
      </c>
      <c r="BR3" t="s">
        <v>2133</v>
      </c>
      <c r="BT3" t="s">
        <v>1269</v>
      </c>
    </row>
    <row r="4" spans="1:77" x14ac:dyDescent="0.25">
      <c r="A4" t="s">
        <v>2304</v>
      </c>
      <c r="J4" s="21" t="s">
        <v>1463</v>
      </c>
      <c r="L4" s="21" t="s">
        <v>1175</v>
      </c>
      <c r="M4" s="21" t="s">
        <v>600</v>
      </c>
      <c r="S4" t="s">
        <v>2316</v>
      </c>
      <c r="T4" t="s">
        <v>342</v>
      </c>
      <c r="U4" t="s">
        <v>361</v>
      </c>
      <c r="W4" t="s">
        <v>1196</v>
      </c>
      <c r="AA4" t="s">
        <v>367</v>
      </c>
      <c r="AB4" t="s">
        <v>1466</v>
      </c>
      <c r="AC4" t="s">
        <v>376</v>
      </c>
      <c r="AD4" t="s">
        <v>380</v>
      </c>
      <c r="AG4" t="s">
        <v>2148</v>
      </c>
      <c r="AI4" t="s">
        <v>396</v>
      </c>
      <c r="AJ4" t="s">
        <v>403</v>
      </c>
      <c r="AK4" t="s">
        <v>418</v>
      </c>
      <c r="AQ4" t="s">
        <v>438</v>
      </c>
      <c r="AR4" t="s">
        <v>1217</v>
      </c>
      <c r="AS4" t="s">
        <v>1221</v>
      </c>
      <c r="AT4" t="s">
        <v>1226</v>
      </c>
      <c r="AU4" t="s">
        <v>449</v>
      </c>
      <c r="AX4" t="s">
        <v>453</v>
      </c>
      <c r="AY4" t="s">
        <v>461</v>
      </c>
      <c r="BA4" t="s">
        <v>465</v>
      </c>
      <c r="BB4" t="s">
        <v>607</v>
      </c>
      <c r="BC4" t="s">
        <v>1235</v>
      </c>
      <c r="BD4" t="s">
        <v>2135</v>
      </c>
      <c r="BE4" t="s">
        <v>480</v>
      </c>
      <c r="BF4" t="s">
        <v>1240</v>
      </c>
      <c r="BG4" t="s">
        <v>2152</v>
      </c>
      <c r="BI4" t="s">
        <v>503</v>
      </c>
      <c r="BJ4" t="s">
        <v>508</v>
      </c>
      <c r="BK4" t="s">
        <v>516</v>
      </c>
      <c r="BL4" t="s">
        <v>2154</v>
      </c>
      <c r="BN4" t="s">
        <v>529</v>
      </c>
      <c r="BP4" t="s">
        <v>1259</v>
      </c>
      <c r="BQ4" t="s">
        <v>1644</v>
      </c>
      <c r="BR4" t="s">
        <v>539</v>
      </c>
    </row>
    <row r="5" spans="1:77" x14ac:dyDescent="0.25">
      <c r="J5" s="21" t="s">
        <v>1169</v>
      </c>
      <c r="L5" s="21" t="s">
        <v>1176</v>
      </c>
      <c r="M5" s="21" t="s">
        <v>297</v>
      </c>
      <c r="S5" t="s">
        <v>2317</v>
      </c>
      <c r="T5" t="s">
        <v>344</v>
      </c>
      <c r="U5" t="s">
        <v>359</v>
      </c>
      <c r="W5" t="s">
        <v>1197</v>
      </c>
      <c r="AA5" t="s">
        <v>365</v>
      </c>
      <c r="AB5" t="s">
        <v>1468</v>
      </c>
      <c r="AD5" t="s">
        <v>387</v>
      </c>
      <c r="AG5" t="s">
        <v>2149</v>
      </c>
      <c r="AI5" t="s">
        <v>398</v>
      </c>
      <c r="AJ5" t="s">
        <v>405</v>
      </c>
      <c r="AQ5" t="s">
        <v>1214</v>
      </c>
      <c r="AR5" t="s">
        <v>1218</v>
      </c>
      <c r="AS5" t="s">
        <v>1222</v>
      </c>
      <c r="AT5" t="s">
        <v>1227</v>
      </c>
      <c r="AX5" t="s">
        <v>2122</v>
      </c>
      <c r="BA5" t="s">
        <v>1231</v>
      </c>
      <c r="BB5" t="s">
        <v>473</v>
      </c>
      <c r="BC5" t="s">
        <v>1236</v>
      </c>
      <c r="BE5" t="s">
        <v>482</v>
      </c>
      <c r="BF5" t="s">
        <v>1241</v>
      </c>
      <c r="BG5" t="s">
        <v>1480</v>
      </c>
      <c r="BH5" s="21"/>
      <c r="BJ5" t="s">
        <v>2153</v>
      </c>
      <c r="BK5" t="s">
        <v>1482</v>
      </c>
      <c r="BL5" t="s">
        <v>1252</v>
      </c>
      <c r="BP5" t="s">
        <v>1260</v>
      </c>
      <c r="BQ5" t="s">
        <v>1264</v>
      </c>
      <c r="BR5" t="s">
        <v>537</v>
      </c>
    </row>
    <row r="6" spans="1:77" x14ac:dyDescent="0.25">
      <c r="J6" s="21" t="s">
        <v>1170</v>
      </c>
      <c r="L6" s="21" t="s">
        <v>272</v>
      </c>
      <c r="M6" s="21" t="s">
        <v>288</v>
      </c>
      <c r="S6" t="s">
        <v>1189</v>
      </c>
      <c r="W6" t="s">
        <v>1198</v>
      </c>
      <c r="AB6" t="s">
        <v>1470</v>
      </c>
      <c r="AD6" t="s">
        <v>384</v>
      </c>
      <c r="AG6" t="s">
        <v>2146</v>
      </c>
      <c r="AJ6" t="s">
        <v>411</v>
      </c>
      <c r="AQ6" t="s">
        <v>1215</v>
      </c>
      <c r="AS6" t="s">
        <v>1223</v>
      </c>
      <c r="AX6" t="s">
        <v>457</v>
      </c>
      <c r="BA6" t="s">
        <v>468</v>
      </c>
      <c r="BB6" t="s">
        <v>478</v>
      </c>
      <c r="BC6" t="s">
        <v>1237</v>
      </c>
      <c r="BF6" t="s">
        <v>1242</v>
      </c>
      <c r="BK6" t="s">
        <v>1484</v>
      </c>
      <c r="BL6" t="s">
        <v>1253</v>
      </c>
      <c r="BP6" t="s">
        <v>1261</v>
      </c>
      <c r="BQ6" t="s">
        <v>1265</v>
      </c>
    </row>
    <row r="7" spans="1:77" x14ac:dyDescent="0.25">
      <c r="J7" s="21" t="s">
        <v>1477</v>
      </c>
      <c r="L7" s="21" t="s">
        <v>1177</v>
      </c>
      <c r="M7" s="21" t="s">
        <v>601</v>
      </c>
      <c r="S7" t="s">
        <v>1190</v>
      </c>
      <c r="W7" t="s">
        <v>1199</v>
      </c>
      <c r="AB7" t="s">
        <v>1205</v>
      </c>
      <c r="AG7" t="s">
        <v>1209</v>
      </c>
      <c r="AJ7" t="s">
        <v>415</v>
      </c>
      <c r="BB7" t="s">
        <v>475</v>
      </c>
      <c r="BF7" t="s">
        <v>1243</v>
      </c>
      <c r="BK7" t="s">
        <v>1249</v>
      </c>
      <c r="BL7" t="s">
        <v>1254</v>
      </c>
      <c r="BQ7" t="s">
        <v>1266</v>
      </c>
    </row>
    <row r="8" spans="1:77" x14ac:dyDescent="0.25">
      <c r="J8" s="21" t="s">
        <v>603</v>
      </c>
      <c r="L8" s="21" t="s">
        <v>1178</v>
      </c>
      <c r="M8" s="21" t="s">
        <v>280</v>
      </c>
      <c r="S8" t="s">
        <v>1191</v>
      </c>
      <c r="AB8" t="s">
        <v>371</v>
      </c>
      <c r="AG8" t="s">
        <v>2150</v>
      </c>
      <c r="AJ8" t="s">
        <v>413</v>
      </c>
      <c r="BL8" t="s">
        <v>1255</v>
      </c>
      <c r="BQ8" t="s">
        <v>1267</v>
      </c>
    </row>
    <row r="9" spans="1:77" x14ac:dyDescent="0.25">
      <c r="J9" s="21" t="s">
        <v>1185</v>
      </c>
      <c r="L9" s="21" t="s">
        <v>277</v>
      </c>
      <c r="M9" s="21" t="s">
        <v>299</v>
      </c>
      <c r="S9" t="s">
        <v>1192</v>
      </c>
      <c r="AB9" t="s">
        <v>606</v>
      </c>
      <c r="AG9" t="s">
        <v>2151</v>
      </c>
    </row>
    <row r="10" spans="1:77" x14ac:dyDescent="0.25">
      <c r="J10" s="21" t="s">
        <v>311</v>
      </c>
      <c r="L10" s="21" t="s">
        <v>597</v>
      </c>
      <c r="M10" s="21" t="s">
        <v>602</v>
      </c>
      <c r="S10" t="s">
        <v>1193</v>
      </c>
    </row>
    <row r="11" spans="1:77" x14ac:dyDescent="0.25">
      <c r="J11" s="21" t="s">
        <v>1171</v>
      </c>
      <c r="L11" s="21" t="s">
        <v>598</v>
      </c>
      <c r="M11" s="21" t="s">
        <v>284</v>
      </c>
      <c r="S11" t="s">
        <v>2318</v>
      </c>
    </row>
    <row r="12" spans="1:77" x14ac:dyDescent="0.25">
      <c r="J12" s="21" t="s">
        <v>1172</v>
      </c>
      <c r="L12" s="21" t="s">
        <v>1179</v>
      </c>
      <c r="M12" s="21" t="s">
        <v>303</v>
      </c>
      <c r="S12" t="s">
        <v>2143</v>
      </c>
    </row>
    <row r="13" spans="1:77" x14ac:dyDescent="0.25">
      <c r="J13" s="21" t="s">
        <v>1173</v>
      </c>
      <c r="L13" s="21" t="s">
        <v>2131</v>
      </c>
      <c r="M13" s="21" t="s">
        <v>1479</v>
      </c>
      <c r="S13" t="s">
        <v>2319</v>
      </c>
    </row>
    <row r="14" spans="1:77" x14ac:dyDescent="0.25">
      <c r="J14" s="21" t="s">
        <v>1486</v>
      </c>
      <c r="L14" s="21" t="s">
        <v>1180</v>
      </c>
      <c r="M14" s="21" t="s">
        <v>2314</v>
      </c>
      <c r="S14" t="s">
        <v>2320</v>
      </c>
    </row>
    <row r="15" spans="1:77" x14ac:dyDescent="0.25">
      <c r="L15" s="21" t="s">
        <v>1181</v>
      </c>
      <c r="M15" s="21" t="s">
        <v>2313</v>
      </c>
      <c r="S15" t="s">
        <v>1183</v>
      </c>
    </row>
    <row r="16" spans="1:77" x14ac:dyDescent="0.25">
      <c r="M16" s="21" t="s">
        <v>2140</v>
      </c>
    </row>
    <row r="17" spans="13:13" x14ac:dyDescent="0.25">
      <c r="M17" s="21" t="s">
        <v>1182</v>
      </c>
    </row>
    <row r="18" spans="13:13" x14ac:dyDescent="0.25">
      <c r="M18" s="21" t="s">
        <v>282</v>
      </c>
    </row>
    <row r="19" spans="13:13" x14ac:dyDescent="0.25">
      <c r="M19" s="21" t="s">
        <v>286</v>
      </c>
    </row>
    <row r="20" spans="13:13" x14ac:dyDescent="0.25">
      <c r="M20" s="21" t="s">
        <v>301</v>
      </c>
    </row>
    <row r="21" spans="13:13" x14ac:dyDescent="0.25">
      <c r="M21" s="21" t="s">
        <v>307</v>
      </c>
    </row>
  </sheetData>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FFFF00"/>
  </sheetPr>
  <dimension ref="A1:IT32"/>
  <sheetViews>
    <sheetView workbookViewId="0"/>
  </sheetViews>
  <sheetFormatPr defaultRowHeight="15" x14ac:dyDescent="0.25"/>
  <cols>
    <col min="1" max="1" width="11.140625" bestFit="1" customWidth="1"/>
    <col min="2" max="2" width="8.5703125" style="72" bestFit="1" customWidth="1"/>
    <col min="3" max="3" width="9.5703125" style="72" bestFit="1" customWidth="1"/>
    <col min="4" max="4" width="13.5703125" style="72" bestFit="1" customWidth="1"/>
    <col min="5" max="5" width="12" style="72" bestFit="1" customWidth="1"/>
    <col min="6" max="6" width="8.7109375" style="72" bestFit="1" customWidth="1"/>
    <col min="7" max="7" width="9.42578125" style="72" bestFit="1" customWidth="1"/>
    <col min="8" max="8" width="10" style="72" bestFit="1" customWidth="1"/>
    <col min="9" max="9" width="14.85546875" style="72" bestFit="1" customWidth="1"/>
    <col min="10" max="11" width="9.42578125" style="72" bestFit="1" customWidth="1"/>
    <col min="12" max="12" width="23.85546875" style="72" bestFit="1" customWidth="1"/>
    <col min="13" max="13" width="30.28515625" style="72" bestFit="1" customWidth="1"/>
    <col min="14" max="14" width="24.28515625" style="72" bestFit="1" customWidth="1"/>
    <col min="15" max="15" width="21.5703125" style="72" bestFit="1" customWidth="1"/>
    <col min="16" max="16" width="26.7109375" style="72" bestFit="1" customWidth="1"/>
    <col min="17" max="17" width="26.85546875" style="72" bestFit="1" customWidth="1"/>
    <col min="18" max="18" width="28.140625" style="72" bestFit="1" customWidth="1"/>
    <col min="19" max="19" width="29.28515625" style="72" bestFit="1" customWidth="1"/>
    <col min="20" max="20" width="18.28515625" style="72" bestFit="1" customWidth="1"/>
    <col min="21" max="21" width="30.7109375" style="72" bestFit="1" customWidth="1"/>
    <col min="22" max="22" width="27.7109375" style="72" bestFit="1" customWidth="1"/>
    <col min="23" max="23" width="35.85546875" style="72" bestFit="1" customWidth="1"/>
    <col min="24" max="24" width="34.28515625" style="72" bestFit="1" customWidth="1"/>
    <col min="25" max="25" width="16.42578125" style="72" bestFit="1" customWidth="1"/>
    <col min="26" max="28" width="9.28515625" style="72" bestFit="1" customWidth="1"/>
    <col min="29" max="29" width="10.5703125" style="72" bestFit="1" customWidth="1"/>
    <col min="30" max="31" width="9.28515625" style="72" bestFit="1" customWidth="1"/>
    <col min="32" max="32" width="10.5703125" style="72" bestFit="1" customWidth="1"/>
    <col min="33" max="33" width="11.5703125" style="72" bestFit="1" customWidth="1"/>
    <col min="34" max="34" width="9.28515625" style="72" bestFit="1" customWidth="1"/>
    <col min="35" max="35" width="15.42578125" style="72" bestFit="1" customWidth="1"/>
    <col min="36" max="36" width="9.28515625" style="72" bestFit="1" customWidth="1"/>
    <col min="37" max="37" width="10.140625" style="72" bestFit="1" customWidth="1"/>
    <col min="38" max="39" width="9.28515625" style="72" bestFit="1" customWidth="1"/>
    <col min="40" max="40" width="27" style="72" bestFit="1" customWidth="1"/>
    <col min="41" max="41" width="24.5703125" style="72" bestFit="1" customWidth="1"/>
    <col min="42" max="42" width="29.28515625" style="72" bestFit="1" customWidth="1"/>
    <col min="43" max="43" width="32.42578125" style="72" bestFit="1" customWidth="1"/>
    <col min="44" max="44" width="25.28515625" style="72" bestFit="1" customWidth="1"/>
    <col min="45" max="45" width="43.5703125" style="72" bestFit="1" customWidth="1"/>
    <col min="46" max="46" width="22.7109375" style="72" bestFit="1" customWidth="1"/>
    <col min="47" max="47" width="34.28515625" style="72" bestFit="1" customWidth="1"/>
    <col min="48" max="48" width="35.28515625" style="72" bestFit="1" customWidth="1"/>
    <col min="49" max="49" width="23.42578125" style="72" bestFit="1" customWidth="1"/>
    <col min="50" max="50" width="17.5703125" style="72" bestFit="1" customWidth="1"/>
    <col min="51" max="51" width="24.85546875" style="72" bestFit="1" customWidth="1"/>
    <col min="52" max="52" width="29.7109375" style="72" bestFit="1" customWidth="1"/>
    <col min="53" max="53" width="27.28515625" style="72" bestFit="1" customWidth="1"/>
    <col min="54" max="54" width="25.85546875" style="72" bestFit="1" customWidth="1"/>
    <col min="55" max="55" width="25.28515625" style="72" bestFit="1" customWidth="1"/>
    <col min="56" max="56" width="11" style="72" bestFit="1" customWidth="1"/>
    <col min="57" max="57" width="13.42578125" style="72" bestFit="1" customWidth="1"/>
    <col min="58" max="58" width="36.42578125" style="72" bestFit="1" customWidth="1"/>
    <col min="59" max="59" width="20.7109375" style="72" bestFit="1" customWidth="1"/>
    <col min="60" max="60" width="13.5703125" style="72" bestFit="1" customWidth="1"/>
    <col min="61" max="61" width="8.85546875" style="72" bestFit="1" customWidth="1"/>
    <col min="62" max="62" width="17.85546875" style="72" bestFit="1" customWidth="1"/>
    <col min="63" max="63" width="20.140625" style="72" bestFit="1" customWidth="1"/>
    <col min="64" max="64" width="14.85546875" style="72" bestFit="1" customWidth="1"/>
    <col min="65" max="65" width="9.28515625" style="72" bestFit="1" customWidth="1"/>
    <col min="66" max="66" width="31" style="72" bestFit="1" customWidth="1"/>
    <col min="67" max="67" width="25.85546875" style="72" bestFit="1" customWidth="1"/>
    <col min="68" max="68" width="36.140625" style="72" bestFit="1" customWidth="1"/>
    <col min="69" max="69" width="40.140625" style="72" bestFit="1" customWidth="1"/>
    <col min="70" max="70" width="17.28515625" style="72" bestFit="1" customWidth="1"/>
    <col min="71" max="71" width="20.7109375" style="72" bestFit="1" customWidth="1"/>
    <col min="72" max="72" width="28.140625" style="72" bestFit="1" customWidth="1"/>
    <col min="73" max="73" width="49.42578125" style="72" bestFit="1" customWidth="1"/>
    <col min="74" max="74" width="28.140625" style="72" bestFit="1" customWidth="1"/>
    <col min="75" max="75" width="19.28515625" style="72" bestFit="1" customWidth="1"/>
    <col min="76" max="76" width="24.85546875" style="72" bestFit="1" customWidth="1"/>
    <col min="77" max="77" width="42.7109375" style="72" bestFit="1" customWidth="1"/>
    <col min="78" max="78" width="20" style="72" bestFit="1" customWidth="1"/>
    <col min="79" max="79" width="39.140625" style="72" bestFit="1" customWidth="1"/>
    <col min="80" max="80" width="9" style="72" bestFit="1" customWidth="1"/>
    <col min="81" max="81" width="12.42578125" style="72" bestFit="1" customWidth="1"/>
    <col min="82" max="82" width="13.85546875" style="72" bestFit="1" customWidth="1"/>
    <col min="83" max="83" width="12.85546875" style="72" bestFit="1" customWidth="1"/>
    <col min="84" max="84" width="20.5703125" style="72" bestFit="1" customWidth="1"/>
    <col min="85" max="85" width="14" style="72" bestFit="1" customWidth="1"/>
    <col min="86" max="86" width="16.7109375" style="72" bestFit="1" customWidth="1"/>
    <col min="87" max="87" width="13.85546875" style="72" bestFit="1" customWidth="1"/>
    <col min="88" max="88" width="12.85546875" style="72" bestFit="1" customWidth="1"/>
    <col min="89" max="89" width="8.28515625" style="72" bestFit="1" customWidth="1"/>
    <col min="90" max="90" width="14.85546875" style="72" bestFit="1" customWidth="1"/>
    <col min="91" max="91" width="16.7109375" style="72" bestFit="1" customWidth="1"/>
    <col min="92" max="92" width="9.85546875" style="72" bestFit="1" customWidth="1"/>
    <col min="93" max="93" width="9" style="72" bestFit="1" customWidth="1"/>
    <col min="94" max="94" width="11.28515625" style="72" bestFit="1" customWidth="1"/>
    <col min="95" max="95" width="9.42578125" style="72" bestFit="1" customWidth="1"/>
    <col min="96" max="96" width="9.85546875" style="72" bestFit="1" customWidth="1"/>
    <col min="97" max="97" width="8.85546875" style="72" bestFit="1" customWidth="1"/>
    <col min="98" max="98" width="14.7109375" style="72" bestFit="1" customWidth="1"/>
    <col min="99" max="99" width="14.85546875" style="72" bestFit="1" customWidth="1"/>
    <col min="100" max="101" width="32.42578125" style="72" bestFit="1" customWidth="1"/>
    <col min="102" max="102" width="13.140625" style="72" bestFit="1" customWidth="1"/>
    <col min="103" max="103" width="13.5703125" style="72" bestFit="1" customWidth="1"/>
    <col min="104" max="104" width="31.140625" style="72" bestFit="1" customWidth="1"/>
    <col min="105" max="105" width="15.42578125" style="72" bestFit="1" customWidth="1"/>
    <col min="106" max="106" width="26" style="72" bestFit="1" customWidth="1"/>
    <col min="107" max="107" width="14" style="72" bestFit="1" customWidth="1"/>
    <col min="108" max="108" width="9.42578125" style="72" bestFit="1" customWidth="1"/>
    <col min="109" max="109" width="17.28515625" style="72" bestFit="1" customWidth="1"/>
    <col min="110" max="110" width="11.85546875" style="72" bestFit="1" customWidth="1"/>
    <col min="111" max="111" width="38.7109375" bestFit="1" customWidth="1"/>
    <col min="112" max="112" width="14.85546875" bestFit="1" customWidth="1"/>
    <col min="113" max="113" width="14.42578125" bestFit="1" customWidth="1"/>
    <col min="114" max="114" width="8.7109375" bestFit="1" customWidth="1"/>
    <col min="115" max="115" width="15.28515625" bestFit="1" customWidth="1"/>
    <col min="116" max="116" width="9.5703125" bestFit="1" customWidth="1"/>
    <col min="117" max="117" width="12" bestFit="1" customWidth="1"/>
    <col min="118" max="118" width="12.42578125" bestFit="1" customWidth="1"/>
    <col min="119" max="119" width="9.5703125" bestFit="1" customWidth="1"/>
    <col min="120" max="120" width="16.140625" bestFit="1" customWidth="1"/>
    <col min="121" max="121" width="11.42578125" bestFit="1" customWidth="1"/>
    <col min="122" max="122" width="8.42578125" bestFit="1" customWidth="1"/>
    <col min="123" max="123" width="11.42578125" bestFit="1" customWidth="1"/>
    <col min="124" max="124" width="13.85546875" bestFit="1" customWidth="1"/>
    <col min="125" max="125" width="17.85546875" bestFit="1" customWidth="1"/>
    <col min="126" max="126" width="22.28515625" bestFit="1" customWidth="1"/>
    <col min="127" max="127" width="22.140625" bestFit="1" customWidth="1"/>
    <col min="128" max="128" width="27" bestFit="1" customWidth="1"/>
    <col min="129" max="129" width="34.140625" bestFit="1" customWidth="1"/>
    <col min="130" max="130" width="26.140625" bestFit="1" customWidth="1"/>
    <col min="131" max="131" width="24.85546875" bestFit="1" customWidth="1"/>
    <col min="132" max="132" width="30.42578125" bestFit="1" customWidth="1"/>
    <col min="133" max="133" width="23.7109375" bestFit="1" customWidth="1"/>
    <col min="134" max="134" width="33.5703125" bestFit="1" customWidth="1"/>
    <col min="135" max="135" width="20.7109375" bestFit="1" customWidth="1"/>
    <col min="136" max="136" width="12" bestFit="1" customWidth="1"/>
    <col min="137" max="137" width="15.28515625" bestFit="1" customWidth="1"/>
    <col min="138" max="138" width="8.85546875" bestFit="1" customWidth="1"/>
    <col min="139" max="139" width="17.85546875" bestFit="1" customWidth="1"/>
    <col min="140" max="140" width="16.85546875" bestFit="1" customWidth="1"/>
    <col min="141" max="141" width="9.7109375" bestFit="1" customWidth="1"/>
    <col min="142" max="142" width="19" bestFit="1" customWidth="1"/>
    <col min="143" max="143" width="24.7109375" bestFit="1" customWidth="1"/>
    <col min="144" max="144" width="11" bestFit="1" customWidth="1"/>
    <col min="145" max="145" width="26.42578125" bestFit="1" customWidth="1"/>
    <col min="146" max="146" width="21.42578125" bestFit="1" customWidth="1"/>
    <col min="147" max="147" width="22.28515625" bestFit="1" customWidth="1"/>
    <col min="148" max="148" width="20.85546875" bestFit="1" customWidth="1"/>
    <col min="149" max="149" width="21" bestFit="1" customWidth="1"/>
    <col min="150" max="150" width="20.28515625" bestFit="1" customWidth="1"/>
    <col min="151" max="151" width="14.5703125" bestFit="1" customWidth="1"/>
    <col min="152" max="152" width="37.140625" bestFit="1" customWidth="1"/>
    <col min="153" max="153" width="27.140625" bestFit="1" customWidth="1"/>
    <col min="154" max="154" width="13.42578125" bestFit="1" customWidth="1"/>
    <col min="155" max="155" width="23.7109375" bestFit="1" customWidth="1"/>
    <col min="156" max="156" width="8.42578125" bestFit="1" customWidth="1"/>
    <col min="157" max="157" width="19.140625" bestFit="1" customWidth="1"/>
    <col min="158" max="158" width="24.42578125" bestFit="1" customWidth="1"/>
    <col min="159" max="159" width="14.85546875" bestFit="1" customWidth="1"/>
    <col min="160" max="160" width="11.85546875" bestFit="1" customWidth="1"/>
    <col min="161" max="161" width="14" bestFit="1" customWidth="1"/>
    <col min="162" max="162" width="9.85546875" bestFit="1" customWidth="1"/>
    <col min="163" max="163" width="12" bestFit="1" customWidth="1"/>
    <col min="164" max="164" width="9" bestFit="1" customWidth="1"/>
    <col min="165" max="165" width="22.85546875" bestFit="1" customWidth="1"/>
    <col min="166" max="166" width="34.42578125" bestFit="1" customWidth="1"/>
    <col min="167" max="167" width="20" bestFit="1" customWidth="1"/>
    <col min="168" max="168" width="15.140625" bestFit="1" customWidth="1"/>
    <col min="169" max="169" width="14.28515625" bestFit="1" customWidth="1"/>
    <col min="170" max="170" width="14.140625" bestFit="1" customWidth="1"/>
    <col min="171" max="171" width="31" bestFit="1" customWidth="1"/>
    <col min="172" max="172" width="19" bestFit="1" customWidth="1"/>
    <col min="173" max="173" width="13.140625" bestFit="1" customWidth="1"/>
    <col min="174" max="174" width="29.7109375" bestFit="1" customWidth="1"/>
    <col min="175" max="175" width="45.7109375" bestFit="1" customWidth="1"/>
    <col min="176" max="176" width="15.5703125" bestFit="1" customWidth="1"/>
    <col min="177" max="177" width="35.140625" bestFit="1" customWidth="1"/>
    <col min="178" max="178" width="31.42578125" bestFit="1" customWidth="1"/>
    <col min="179" max="179" width="20" bestFit="1" customWidth="1"/>
    <col min="180" max="180" width="30.42578125" bestFit="1" customWidth="1"/>
    <col min="181" max="181" width="33.85546875" bestFit="1" customWidth="1"/>
    <col min="182" max="182" width="21.140625" bestFit="1" customWidth="1"/>
    <col min="183" max="183" width="17.7109375" bestFit="1" customWidth="1"/>
    <col min="184" max="184" width="21.7109375" bestFit="1" customWidth="1"/>
    <col min="185" max="185" width="15.5703125" bestFit="1" customWidth="1"/>
    <col min="186" max="186" width="15.7109375" bestFit="1" customWidth="1"/>
    <col min="187" max="187" width="26.5703125" bestFit="1" customWidth="1"/>
    <col min="188" max="188" width="9.5703125" bestFit="1" customWidth="1"/>
    <col min="189" max="189" width="20.85546875" bestFit="1" customWidth="1"/>
    <col min="190" max="190" width="14.5703125" bestFit="1" customWidth="1"/>
    <col min="191" max="191" width="9.7109375" bestFit="1" customWidth="1"/>
    <col min="192" max="192" width="11.28515625" bestFit="1" customWidth="1"/>
    <col min="193" max="193" width="11.42578125" bestFit="1" customWidth="1"/>
    <col min="194" max="194" width="13.140625" bestFit="1" customWidth="1"/>
    <col min="195" max="195" width="9.42578125" bestFit="1" customWidth="1"/>
    <col min="196" max="196" width="21" bestFit="1" customWidth="1"/>
    <col min="197" max="197" width="28.140625" bestFit="1" customWidth="1"/>
    <col min="198" max="198" width="24.5703125" bestFit="1" customWidth="1"/>
    <col min="199" max="199" width="21.42578125" bestFit="1" customWidth="1"/>
    <col min="200" max="200" width="15.5703125" bestFit="1" customWidth="1"/>
    <col min="201" max="201" width="22.42578125" bestFit="1" customWidth="1"/>
    <col min="202" max="202" width="19.7109375" bestFit="1" customWidth="1"/>
    <col min="203" max="203" width="18.42578125" bestFit="1" customWidth="1"/>
    <col min="204" max="204" width="15.85546875" bestFit="1" customWidth="1"/>
    <col min="205" max="205" width="10.5703125" bestFit="1" customWidth="1"/>
    <col min="206" max="206" width="9.7109375" bestFit="1" customWidth="1"/>
    <col min="207" max="207" width="9.85546875" bestFit="1" customWidth="1"/>
    <col min="208" max="208" width="16.5703125" bestFit="1" customWidth="1"/>
    <col min="209" max="209" width="20.7109375" bestFit="1" customWidth="1"/>
    <col min="210" max="210" width="13.42578125" bestFit="1" customWidth="1"/>
    <col min="211" max="211" width="11" bestFit="1" customWidth="1"/>
    <col min="212" max="212" width="12.42578125" bestFit="1" customWidth="1"/>
    <col min="213" max="213" width="8.7109375" bestFit="1" customWidth="1"/>
    <col min="214" max="214" width="23.85546875" bestFit="1" customWidth="1"/>
    <col min="215" max="215" width="19.42578125" bestFit="1" customWidth="1"/>
    <col min="216" max="216" width="10.28515625" bestFit="1" customWidth="1"/>
    <col min="217" max="217" width="9.42578125" bestFit="1" customWidth="1"/>
    <col min="218" max="218" width="29.42578125" bestFit="1" customWidth="1"/>
    <col min="219" max="219" width="12.7109375" bestFit="1" customWidth="1"/>
    <col min="220" max="220" width="8.85546875" bestFit="1" customWidth="1"/>
    <col min="221" max="221" width="12" bestFit="1" customWidth="1"/>
    <col min="222" max="222" width="22.140625" bestFit="1" customWidth="1"/>
    <col min="223" max="223" width="28.28515625" bestFit="1" customWidth="1"/>
    <col min="224" max="224" width="12.7109375" bestFit="1" customWidth="1"/>
    <col min="225" max="225" width="9" bestFit="1" customWidth="1"/>
    <col min="226" max="226" width="26" bestFit="1" customWidth="1"/>
    <col min="227" max="227" width="12.7109375" bestFit="1" customWidth="1"/>
    <col min="228" max="228" width="9" bestFit="1" customWidth="1"/>
    <col min="229" max="229" width="12.28515625" bestFit="1" customWidth="1"/>
    <col min="230" max="230" width="10.5703125" bestFit="1" customWidth="1"/>
    <col min="231" max="231" width="29" bestFit="1" customWidth="1"/>
    <col min="232" max="232" width="20.5703125" bestFit="1" customWidth="1"/>
    <col min="233" max="233" width="23" bestFit="1" customWidth="1"/>
    <col min="234" max="234" width="11.140625" bestFit="1" customWidth="1"/>
    <col min="235" max="235" width="16.140625" bestFit="1" customWidth="1"/>
    <col min="236" max="236" width="20.5703125" bestFit="1" customWidth="1"/>
    <col min="237" max="237" width="19.7109375" bestFit="1" customWidth="1"/>
    <col min="238" max="238" width="17.42578125" bestFit="1" customWidth="1"/>
    <col min="239" max="239" width="14" bestFit="1" customWidth="1"/>
    <col min="240" max="240" width="17" bestFit="1" customWidth="1"/>
    <col min="241" max="242" width="13.5703125" bestFit="1" customWidth="1"/>
    <col min="243" max="243" width="18" bestFit="1" customWidth="1"/>
    <col min="244" max="244" width="14.85546875" bestFit="1" customWidth="1"/>
    <col min="245" max="245" width="10.28515625" bestFit="1" customWidth="1"/>
    <col min="246" max="246" width="12.7109375" bestFit="1" customWidth="1"/>
    <col min="247" max="247" width="9.140625" bestFit="1" customWidth="1"/>
    <col min="248" max="248" width="9.42578125" bestFit="1" customWidth="1"/>
    <col min="249" max="249" width="8.5703125" bestFit="1" customWidth="1"/>
    <col min="250" max="250" width="18.28515625" bestFit="1" customWidth="1"/>
    <col min="251" max="251" width="22.140625" bestFit="1" customWidth="1"/>
    <col min="252" max="252" width="14.42578125" bestFit="1" customWidth="1"/>
    <col min="253" max="253" width="11.5703125" bestFit="1" customWidth="1"/>
    <col min="254" max="254" width="30.85546875" bestFit="1" customWidth="1"/>
  </cols>
  <sheetData>
    <row r="1" spans="1:254" x14ac:dyDescent="0.25">
      <c r="A1" s="21" t="s">
        <v>786</v>
      </c>
      <c r="B1" s="72" t="s">
        <v>260</v>
      </c>
      <c r="C1" s="72" t="s">
        <v>261</v>
      </c>
      <c r="D1" s="72" t="s">
        <v>596</v>
      </c>
      <c r="E1" s="72" t="s">
        <v>2074</v>
      </c>
      <c r="F1" s="72" t="s">
        <v>803</v>
      </c>
      <c r="G1" s="72" t="s">
        <v>804</v>
      </c>
      <c r="H1" s="72" t="s">
        <v>808</v>
      </c>
      <c r="I1" s="72" t="s">
        <v>262</v>
      </c>
      <c r="J1" s="72" t="s">
        <v>264</v>
      </c>
      <c r="K1" s="72" t="s">
        <v>2139</v>
      </c>
      <c r="L1" s="72" t="s">
        <v>1270</v>
      </c>
      <c r="M1" s="72" t="s">
        <v>1273</v>
      </c>
      <c r="N1" s="72" t="s">
        <v>1275</v>
      </c>
      <c r="O1" s="72" t="s">
        <v>1277</v>
      </c>
      <c r="P1" s="72" t="s">
        <v>1271</v>
      </c>
      <c r="Q1" s="72" t="s">
        <v>1276</v>
      </c>
      <c r="R1" s="72" t="s">
        <v>1272</v>
      </c>
      <c r="S1" s="72" t="s">
        <v>1464</v>
      </c>
      <c r="T1" s="72" t="s">
        <v>1478</v>
      </c>
      <c r="U1" s="72" t="s">
        <v>1487</v>
      </c>
      <c r="V1" s="72" t="s">
        <v>1274</v>
      </c>
      <c r="W1" s="72" t="s">
        <v>1462</v>
      </c>
      <c r="X1" s="72" t="s">
        <v>1483</v>
      </c>
      <c r="Y1" s="72" t="s">
        <v>1278</v>
      </c>
      <c r="Z1" s="72" t="s">
        <v>268</v>
      </c>
      <c r="AA1" s="72" t="s">
        <v>269</v>
      </c>
      <c r="AB1" s="72" t="s">
        <v>270</v>
      </c>
      <c r="AC1" s="72" t="s">
        <v>271</v>
      </c>
      <c r="AD1" s="72" t="s">
        <v>273</v>
      </c>
      <c r="AE1" s="72" t="s">
        <v>274</v>
      </c>
      <c r="AF1" s="72" t="s">
        <v>275</v>
      </c>
      <c r="AG1" s="72" t="s">
        <v>276</v>
      </c>
      <c r="AH1" s="72" t="s">
        <v>278</v>
      </c>
      <c r="AI1" s="72" t="s">
        <v>610</v>
      </c>
      <c r="AJ1" s="72" t="s">
        <v>611</v>
      </c>
      <c r="AK1" s="72" t="s">
        <v>612</v>
      </c>
      <c r="AL1" s="72" t="s">
        <v>2132</v>
      </c>
      <c r="AM1" s="72" t="s">
        <v>2130</v>
      </c>
      <c r="AN1" s="72" t="s">
        <v>279</v>
      </c>
      <c r="AO1" s="72" t="s">
        <v>281</v>
      </c>
      <c r="AP1" s="72" t="s">
        <v>283</v>
      </c>
      <c r="AQ1" s="72" t="s">
        <v>285</v>
      </c>
      <c r="AR1" s="72" t="s">
        <v>287</v>
      </c>
      <c r="AS1" s="72" t="s">
        <v>292</v>
      </c>
      <c r="AT1" s="72" t="s">
        <v>293</v>
      </c>
      <c r="AU1" s="72" t="s">
        <v>295</v>
      </c>
      <c r="AV1" s="72" t="s">
        <v>296</v>
      </c>
      <c r="AW1" s="72" t="s">
        <v>298</v>
      </c>
      <c r="AX1" s="72" t="s">
        <v>300</v>
      </c>
      <c r="AY1" s="72" t="s">
        <v>302</v>
      </c>
      <c r="AZ1" s="72" t="s">
        <v>304</v>
      </c>
      <c r="BA1" s="72" t="s">
        <v>305</v>
      </c>
      <c r="BB1" s="72" t="s">
        <v>306</v>
      </c>
      <c r="BC1" s="72" t="s">
        <v>613</v>
      </c>
      <c r="BD1" s="72" t="s">
        <v>615</v>
      </c>
      <c r="BE1" s="72" t="s">
        <v>616</v>
      </c>
      <c r="BF1" s="72" t="s">
        <v>308</v>
      </c>
      <c r="BG1" s="72" t="s">
        <v>2141</v>
      </c>
      <c r="BH1" s="72" t="s">
        <v>823</v>
      </c>
      <c r="BI1" s="72" t="s">
        <v>312</v>
      </c>
      <c r="BJ1" s="72" t="s">
        <v>314</v>
      </c>
      <c r="BK1" s="72" t="s">
        <v>316</v>
      </c>
      <c r="BL1" s="72" t="s">
        <v>1279</v>
      </c>
      <c r="BM1" s="72" t="s">
        <v>318</v>
      </c>
      <c r="BN1" s="72" t="s">
        <v>319</v>
      </c>
      <c r="BO1" s="72" t="s">
        <v>320</v>
      </c>
      <c r="BP1" s="72" t="s">
        <v>321</v>
      </c>
      <c r="BQ1" s="72" t="s">
        <v>322</v>
      </c>
      <c r="BR1" s="72" t="s">
        <v>2142</v>
      </c>
      <c r="BS1" s="72" t="s">
        <v>2144</v>
      </c>
      <c r="BT1" s="72" t="s">
        <v>323</v>
      </c>
      <c r="BU1" s="72" t="s">
        <v>324</v>
      </c>
      <c r="BV1" s="72" t="s">
        <v>325</v>
      </c>
      <c r="BW1" s="72" t="s">
        <v>326</v>
      </c>
      <c r="BX1" s="72" t="s">
        <v>327</v>
      </c>
      <c r="BY1" s="72" t="s">
        <v>328</v>
      </c>
      <c r="BZ1" s="72" t="s">
        <v>331</v>
      </c>
      <c r="CA1" s="72" t="s">
        <v>835</v>
      </c>
      <c r="CB1" s="72" t="s">
        <v>341</v>
      </c>
      <c r="CC1" s="72" t="s">
        <v>343</v>
      </c>
      <c r="CD1" s="72" t="s">
        <v>347</v>
      </c>
      <c r="CE1" s="72" t="s">
        <v>349</v>
      </c>
      <c r="CF1" s="72" t="s">
        <v>354</v>
      </c>
      <c r="CG1" s="72" t="s">
        <v>356</v>
      </c>
      <c r="CH1" s="72" t="s">
        <v>358</v>
      </c>
      <c r="CI1" s="72" t="s">
        <v>360</v>
      </c>
      <c r="CJ1" s="72" t="s">
        <v>2126</v>
      </c>
      <c r="CK1" s="72" t="s">
        <v>1283</v>
      </c>
      <c r="CL1" s="72" t="s">
        <v>1284</v>
      </c>
      <c r="CM1" s="72" t="s">
        <v>1281</v>
      </c>
      <c r="CN1" s="72" t="s">
        <v>1280</v>
      </c>
      <c r="CO1" s="72" t="s">
        <v>1285</v>
      </c>
      <c r="CP1" s="72" t="s">
        <v>1282</v>
      </c>
      <c r="CQ1" s="72" t="s">
        <v>880</v>
      </c>
      <c r="CR1" s="72" t="s">
        <v>881</v>
      </c>
      <c r="CS1" s="72" t="s">
        <v>1471</v>
      </c>
      <c r="CT1" s="72" t="s">
        <v>1286</v>
      </c>
      <c r="CU1" s="72" t="s">
        <v>364</v>
      </c>
      <c r="CV1" s="72" t="s">
        <v>1287</v>
      </c>
      <c r="CW1" s="72" t="s">
        <v>618</v>
      </c>
      <c r="CX1" s="72" t="s">
        <v>366</v>
      </c>
      <c r="CY1" s="72" t="s">
        <v>619</v>
      </c>
      <c r="CZ1" s="72" t="s">
        <v>370</v>
      </c>
      <c r="DA1" s="72" t="s">
        <v>372</v>
      </c>
      <c r="DB1" s="72" t="s">
        <v>1288</v>
      </c>
      <c r="DC1" s="72" t="s">
        <v>375</v>
      </c>
      <c r="DD1" s="72" t="s">
        <v>377</v>
      </c>
      <c r="DE1" s="72" t="s">
        <v>379</v>
      </c>
      <c r="DF1" s="72" t="s">
        <v>381</v>
      </c>
      <c r="DG1" s="21" t="s">
        <v>1475</v>
      </c>
      <c r="DH1" s="21" t="s">
        <v>383</v>
      </c>
      <c r="DI1" s="21" t="s">
        <v>386</v>
      </c>
      <c r="DJ1" s="21" t="s">
        <v>388</v>
      </c>
      <c r="DK1" s="21" t="s">
        <v>897</v>
      </c>
      <c r="DL1" s="21" t="s">
        <v>1291</v>
      </c>
      <c r="DM1" s="21" t="s">
        <v>1292</v>
      </c>
      <c r="DN1" s="21" t="s">
        <v>1289</v>
      </c>
      <c r="DO1" s="21" t="s">
        <v>1290</v>
      </c>
      <c r="DP1" s="21" t="s">
        <v>898</v>
      </c>
      <c r="DQ1" s="21" t="s">
        <v>899</v>
      </c>
      <c r="DR1" s="21" t="s">
        <v>391</v>
      </c>
      <c r="DS1" s="21" t="s">
        <v>392</v>
      </c>
      <c r="DT1" s="21" t="s">
        <v>393</v>
      </c>
      <c r="DU1" s="21" t="s">
        <v>395</v>
      </c>
      <c r="DV1" s="21" t="s">
        <v>397</v>
      </c>
      <c r="DW1" s="21" t="s">
        <v>1293</v>
      </c>
      <c r="DX1" s="21" t="s">
        <v>400</v>
      </c>
      <c r="DY1" s="21" t="s">
        <v>402</v>
      </c>
      <c r="DZ1" s="21" t="s">
        <v>404</v>
      </c>
      <c r="EA1" s="21" t="s">
        <v>406</v>
      </c>
      <c r="EB1" s="21" t="s">
        <v>408</v>
      </c>
      <c r="EC1" s="21" t="s">
        <v>410</v>
      </c>
      <c r="ED1" s="21" t="s">
        <v>414</v>
      </c>
      <c r="EE1" s="21" t="s">
        <v>1488</v>
      </c>
      <c r="EF1" s="21" t="s">
        <v>416</v>
      </c>
      <c r="EG1" s="21" t="s">
        <v>417</v>
      </c>
      <c r="EH1" s="21" t="s">
        <v>419</v>
      </c>
      <c r="EI1" s="21" t="s">
        <v>909</v>
      </c>
      <c r="EJ1" s="21" t="s">
        <v>421</v>
      </c>
      <c r="EK1" s="21" t="s">
        <v>423</v>
      </c>
      <c r="EL1" s="21" t="s">
        <v>425</v>
      </c>
      <c r="EM1" s="21" t="s">
        <v>427</v>
      </c>
      <c r="EN1" s="21" t="s">
        <v>1294</v>
      </c>
      <c r="EO1" s="21" t="s">
        <v>430</v>
      </c>
      <c r="EP1" s="21" t="s">
        <v>434</v>
      </c>
      <c r="EQ1" s="21" t="s">
        <v>1295</v>
      </c>
      <c r="ER1" s="21" t="s">
        <v>435</v>
      </c>
      <c r="ES1" s="21" t="s">
        <v>621</v>
      </c>
      <c r="ET1" s="21" t="s">
        <v>437</v>
      </c>
      <c r="EU1" s="21" t="s">
        <v>1296</v>
      </c>
      <c r="EV1" s="21" t="s">
        <v>439</v>
      </c>
      <c r="EW1" s="21" t="s">
        <v>913</v>
      </c>
      <c r="EX1" s="21" t="s">
        <v>622</v>
      </c>
      <c r="EY1" s="21" t="s">
        <v>914</v>
      </c>
      <c r="EZ1" s="21" t="s">
        <v>441</v>
      </c>
      <c r="FA1" s="21" t="s">
        <v>442</v>
      </c>
      <c r="FB1" s="21" t="s">
        <v>623</v>
      </c>
      <c r="FC1" s="21" t="s">
        <v>443</v>
      </c>
      <c r="FD1" s="21" t="s">
        <v>917</v>
      </c>
      <c r="FE1" s="21" t="s">
        <v>1299</v>
      </c>
      <c r="FF1" s="21" t="s">
        <v>1297</v>
      </c>
      <c r="FG1" s="21" t="s">
        <v>1298</v>
      </c>
      <c r="FH1" s="21" t="s">
        <v>446</v>
      </c>
      <c r="FI1" s="21" t="s">
        <v>448</v>
      </c>
      <c r="FJ1" s="21" t="s">
        <v>1300</v>
      </c>
      <c r="FK1" s="21" t="s">
        <v>450</v>
      </c>
      <c r="FL1" s="21" t="s">
        <v>923</v>
      </c>
      <c r="FM1" s="21" t="s">
        <v>452</v>
      </c>
      <c r="FN1" s="21" t="s">
        <v>2123</v>
      </c>
      <c r="FO1" s="21" t="s">
        <v>456</v>
      </c>
      <c r="FP1" s="21" t="s">
        <v>1301</v>
      </c>
      <c r="FQ1" s="21" t="s">
        <v>2125</v>
      </c>
      <c r="FR1" s="21" t="s">
        <v>458</v>
      </c>
      <c r="FS1" s="21" t="s">
        <v>459</v>
      </c>
      <c r="FT1" s="21" t="s">
        <v>463</v>
      </c>
      <c r="FU1" s="21" t="s">
        <v>935</v>
      </c>
      <c r="FV1" s="21" t="s">
        <v>936</v>
      </c>
      <c r="FW1" s="21" t="s">
        <v>938</v>
      </c>
      <c r="FX1" s="21" t="s">
        <v>466</v>
      </c>
      <c r="FY1" s="21" t="s">
        <v>939</v>
      </c>
      <c r="FZ1" s="21" t="s">
        <v>624</v>
      </c>
      <c r="GA1" s="21" t="s">
        <v>469</v>
      </c>
      <c r="GB1" s="21" t="s">
        <v>472</v>
      </c>
      <c r="GC1" s="21" t="s">
        <v>940</v>
      </c>
      <c r="GD1" s="21" t="s">
        <v>474</v>
      </c>
      <c r="GE1" s="21" t="s">
        <v>477</v>
      </c>
      <c r="GF1" s="21" t="s">
        <v>943</v>
      </c>
      <c r="GG1" s="21" t="s">
        <v>1303</v>
      </c>
      <c r="GH1" s="21" t="s">
        <v>945</v>
      </c>
      <c r="GI1" s="21" t="s">
        <v>1302</v>
      </c>
      <c r="GJ1" s="21" t="s">
        <v>946</v>
      </c>
      <c r="GK1" s="21" t="s">
        <v>2137</v>
      </c>
      <c r="GL1" s="21" t="s">
        <v>948</v>
      </c>
      <c r="GM1" s="21" t="s">
        <v>1304</v>
      </c>
      <c r="GN1" s="21" t="s">
        <v>1305</v>
      </c>
      <c r="GO1" s="21" t="s">
        <v>479</v>
      </c>
      <c r="GP1" s="21" t="s">
        <v>713</v>
      </c>
      <c r="GQ1" s="21" t="s">
        <v>481</v>
      </c>
      <c r="GR1" s="21" t="s">
        <v>490</v>
      </c>
      <c r="GS1" s="21" t="s">
        <v>491</v>
      </c>
      <c r="GT1" s="21" t="s">
        <v>492</v>
      </c>
      <c r="GU1" s="21" t="s">
        <v>625</v>
      </c>
      <c r="GV1" s="21" t="s">
        <v>954</v>
      </c>
      <c r="GW1" s="21" t="s">
        <v>1306</v>
      </c>
      <c r="GX1" s="21" t="s">
        <v>1481</v>
      </c>
      <c r="GY1" s="21" t="s">
        <v>495</v>
      </c>
      <c r="GZ1" s="21" t="s">
        <v>497</v>
      </c>
      <c r="HA1" s="21" t="s">
        <v>1476</v>
      </c>
      <c r="HB1" s="21" t="s">
        <v>498</v>
      </c>
      <c r="HC1" s="21" t="s">
        <v>1307</v>
      </c>
      <c r="HD1" s="21" t="s">
        <v>502</v>
      </c>
      <c r="HE1" s="21" t="s">
        <v>505</v>
      </c>
      <c r="HF1" s="21" t="s">
        <v>1309</v>
      </c>
      <c r="HG1" s="21" t="s">
        <v>510</v>
      </c>
      <c r="HH1" s="21" t="s">
        <v>511</v>
      </c>
      <c r="HI1" s="21" t="s">
        <v>515</v>
      </c>
      <c r="HJ1" s="21" t="s">
        <v>956</v>
      </c>
      <c r="HK1" s="21" t="s">
        <v>1473</v>
      </c>
      <c r="HL1" s="21" t="s">
        <v>1310</v>
      </c>
      <c r="HM1" s="21" t="s">
        <v>518</v>
      </c>
      <c r="HN1" s="21" t="s">
        <v>959</v>
      </c>
      <c r="HO1" s="21" t="s">
        <v>962</v>
      </c>
      <c r="HP1" s="21" t="s">
        <v>1311</v>
      </c>
      <c r="HQ1" s="21" t="s">
        <v>963</v>
      </c>
      <c r="HR1" s="21" t="s">
        <v>1312</v>
      </c>
      <c r="HS1" s="21" t="s">
        <v>524</v>
      </c>
      <c r="HT1" s="21" t="s">
        <v>526</v>
      </c>
      <c r="HU1" s="21" t="s">
        <v>528</v>
      </c>
      <c r="HV1" s="21" t="s">
        <v>530</v>
      </c>
      <c r="HW1" s="21" t="s">
        <v>532</v>
      </c>
      <c r="HX1" s="21" t="s">
        <v>1314</v>
      </c>
      <c r="HY1" s="21" t="s">
        <v>966</v>
      </c>
      <c r="HZ1" s="21" t="s">
        <v>967</v>
      </c>
      <c r="IA1" s="21" t="s">
        <v>969</v>
      </c>
      <c r="IB1" s="21" t="s">
        <v>1315</v>
      </c>
      <c r="IC1" s="21" t="s">
        <v>971</v>
      </c>
      <c r="ID1" s="21" t="s">
        <v>974</v>
      </c>
      <c r="IE1" s="21" t="s">
        <v>975</v>
      </c>
      <c r="IF1" s="21" t="s">
        <v>1316</v>
      </c>
      <c r="IG1" s="21" t="s">
        <v>1317</v>
      </c>
      <c r="IH1" s="21" t="s">
        <v>1319</v>
      </c>
      <c r="II1" s="21" t="s">
        <v>1318</v>
      </c>
      <c r="IJ1" s="21" t="s">
        <v>1320</v>
      </c>
      <c r="IK1" s="21" t="s">
        <v>2134</v>
      </c>
      <c r="IL1" s="21" t="s">
        <v>536</v>
      </c>
      <c r="IM1" s="21" t="s">
        <v>1321</v>
      </c>
      <c r="IN1" s="21" t="s">
        <v>538</v>
      </c>
      <c r="IO1" s="21" t="s">
        <v>540</v>
      </c>
      <c r="IP1" s="21" t="s">
        <v>1322</v>
      </c>
      <c r="IQ1" s="21" t="s">
        <v>541</v>
      </c>
      <c r="IR1" s="21" t="s">
        <v>545</v>
      </c>
      <c r="IS1" s="21" t="s">
        <v>547</v>
      </c>
      <c r="IT1" s="21" t="s">
        <v>549</v>
      </c>
    </row>
    <row r="2" spans="1:254" x14ac:dyDescent="0.25">
      <c r="A2" t="s">
        <v>1490</v>
      </c>
      <c r="B2" s="72" t="s">
        <v>2156</v>
      </c>
      <c r="C2" s="72" t="s">
        <v>626</v>
      </c>
      <c r="D2" s="72" t="s">
        <v>2157</v>
      </c>
      <c r="E2" s="72" t="s">
        <v>1600</v>
      </c>
      <c r="F2" s="72" t="s">
        <v>658</v>
      </c>
      <c r="G2" s="72" t="s">
        <v>1492</v>
      </c>
      <c r="H2" s="72" t="s">
        <v>1493</v>
      </c>
      <c r="I2" s="72" t="s">
        <v>1494</v>
      </c>
      <c r="J2" s="72" t="s">
        <v>2158</v>
      </c>
      <c r="K2" s="72" t="s">
        <v>1491</v>
      </c>
      <c r="L2" s="72" t="s">
        <v>1495</v>
      </c>
      <c r="M2" s="72" t="s">
        <v>2160</v>
      </c>
      <c r="N2" s="72" t="s">
        <v>1496</v>
      </c>
      <c r="O2" s="72" t="s">
        <v>2163</v>
      </c>
      <c r="P2" s="72" t="s">
        <v>1498</v>
      </c>
      <c r="Q2" s="72" t="s">
        <v>1499</v>
      </c>
      <c r="R2" s="72" t="s">
        <v>1500</v>
      </c>
      <c r="S2" s="72" t="s">
        <v>2167</v>
      </c>
      <c r="T2" s="72" t="s">
        <v>2168</v>
      </c>
      <c r="U2" s="72" t="s">
        <v>1501</v>
      </c>
      <c r="V2" s="72" t="s">
        <v>1502</v>
      </c>
      <c r="W2" s="72" t="s">
        <v>2170</v>
      </c>
      <c r="X2" s="72" t="s">
        <v>2174</v>
      </c>
      <c r="Y2" s="72" t="s">
        <v>1503</v>
      </c>
      <c r="Z2" s="72" t="s">
        <v>629</v>
      </c>
      <c r="AA2" s="72" t="s">
        <v>631</v>
      </c>
      <c r="AB2" s="72" t="s">
        <v>633</v>
      </c>
      <c r="AC2" s="72" t="s">
        <v>634</v>
      </c>
      <c r="AD2" s="72" t="s">
        <v>635</v>
      </c>
      <c r="AE2" s="72" t="s">
        <v>636</v>
      </c>
      <c r="AF2" s="72" t="s">
        <v>1504</v>
      </c>
      <c r="AG2" s="72" t="s">
        <v>638</v>
      </c>
      <c r="AH2" s="72" t="s">
        <v>639</v>
      </c>
      <c r="AI2" s="72" t="s">
        <v>643</v>
      </c>
      <c r="AJ2" s="72" t="s">
        <v>2177</v>
      </c>
      <c r="AK2" s="72" t="s">
        <v>656</v>
      </c>
      <c r="AL2" s="72" t="s">
        <v>630</v>
      </c>
      <c r="AM2" s="72" t="s">
        <v>2179</v>
      </c>
      <c r="AN2" s="72" t="s">
        <v>1505</v>
      </c>
      <c r="AO2" s="72" t="s">
        <v>1506</v>
      </c>
      <c r="AP2" s="72" t="s">
        <v>1507</v>
      </c>
      <c r="AQ2" s="72" t="s">
        <v>1508</v>
      </c>
      <c r="AR2" s="72" t="s">
        <v>1509</v>
      </c>
      <c r="AS2" s="72" t="s">
        <v>1510</v>
      </c>
      <c r="AT2" s="72" t="s">
        <v>1511</v>
      </c>
      <c r="AU2" s="72" t="s">
        <v>1667</v>
      </c>
      <c r="AV2" s="72" t="s">
        <v>1512</v>
      </c>
      <c r="AW2" s="72" t="s">
        <v>1513</v>
      </c>
      <c r="AX2" s="72" t="s">
        <v>1514</v>
      </c>
      <c r="AY2" s="72" t="s">
        <v>1515</v>
      </c>
      <c r="AZ2" s="72" t="s">
        <v>1516</v>
      </c>
      <c r="BA2" s="72" t="s">
        <v>1517</v>
      </c>
      <c r="BB2" s="72" t="s">
        <v>1518</v>
      </c>
      <c r="BC2" s="72" t="s">
        <v>1519</v>
      </c>
      <c r="BD2" s="72" t="s">
        <v>1520</v>
      </c>
      <c r="BE2" s="72" t="s">
        <v>1521</v>
      </c>
      <c r="BF2" s="72" t="s">
        <v>2182</v>
      </c>
      <c r="BG2" s="72" t="s">
        <v>1534</v>
      </c>
      <c r="BH2" s="72" t="s">
        <v>2184</v>
      </c>
      <c r="BI2" s="72" t="s">
        <v>313</v>
      </c>
      <c r="BJ2" s="72" t="s">
        <v>1523</v>
      </c>
      <c r="BK2" s="72" t="s">
        <v>2185</v>
      </c>
      <c r="BL2" s="72" t="s">
        <v>2186</v>
      </c>
      <c r="BM2" s="72" t="s">
        <v>1524</v>
      </c>
      <c r="BN2" s="72" t="s">
        <v>2187</v>
      </c>
      <c r="BO2" s="72" t="s">
        <v>1525</v>
      </c>
      <c r="BP2" s="72" t="s">
        <v>1526</v>
      </c>
      <c r="BQ2" s="72" t="s">
        <v>1527</v>
      </c>
      <c r="BR2" s="72" t="s">
        <v>1535</v>
      </c>
      <c r="BS2" s="72" t="s">
        <v>1522</v>
      </c>
      <c r="BT2" s="72" t="s">
        <v>2190</v>
      </c>
      <c r="BU2" s="72" t="s">
        <v>1678</v>
      </c>
      <c r="BV2" s="72" t="s">
        <v>1529</v>
      </c>
      <c r="BW2" s="72" t="s">
        <v>1530</v>
      </c>
      <c r="BX2" s="72" t="s">
        <v>1531</v>
      </c>
      <c r="BY2" s="72" t="s">
        <v>1532</v>
      </c>
      <c r="BZ2" s="72" t="s">
        <v>1533</v>
      </c>
      <c r="CA2" s="72" t="s">
        <v>1531</v>
      </c>
      <c r="CB2" s="72" t="s">
        <v>686</v>
      </c>
      <c r="CC2" s="72" t="s">
        <v>1328</v>
      </c>
      <c r="CD2" s="72" t="s">
        <v>695</v>
      </c>
      <c r="CE2" s="72" t="s">
        <v>1539</v>
      </c>
      <c r="CF2" s="72" t="s">
        <v>1540</v>
      </c>
      <c r="CG2" s="72" t="s">
        <v>1351</v>
      </c>
      <c r="CH2" s="72" t="s">
        <v>1354</v>
      </c>
      <c r="CI2" s="72" t="s">
        <v>1359</v>
      </c>
      <c r="CJ2" s="72" t="s">
        <v>1232</v>
      </c>
      <c r="CK2" s="72" t="s">
        <v>1541</v>
      </c>
      <c r="CL2" s="72" t="s">
        <v>1542</v>
      </c>
      <c r="CM2" s="72" t="s">
        <v>1543</v>
      </c>
      <c r="CN2" s="72" t="s">
        <v>1544</v>
      </c>
      <c r="CO2" s="72" t="s">
        <v>1545</v>
      </c>
      <c r="CP2" s="72" t="s">
        <v>696</v>
      </c>
      <c r="CQ2" s="72" t="s">
        <v>1546</v>
      </c>
      <c r="CR2" s="72" t="s">
        <v>1547</v>
      </c>
      <c r="CS2" s="72" t="s">
        <v>1548</v>
      </c>
      <c r="CT2" s="72" t="s">
        <v>2199</v>
      </c>
      <c r="CU2" s="72" t="s">
        <v>664</v>
      </c>
      <c r="CV2" s="72" t="s">
        <v>1549</v>
      </c>
      <c r="CW2" s="72" t="s">
        <v>1550</v>
      </c>
      <c r="CX2" s="72" t="s">
        <v>1551</v>
      </c>
      <c r="CY2" s="72" t="s">
        <v>1552</v>
      </c>
      <c r="CZ2" s="72" t="s">
        <v>2202</v>
      </c>
      <c r="DA2" s="72" t="s">
        <v>1553</v>
      </c>
      <c r="DB2" s="72" t="s">
        <v>2203</v>
      </c>
      <c r="DC2" s="72" t="s">
        <v>1323</v>
      </c>
      <c r="DD2" s="72" t="s">
        <v>1554</v>
      </c>
      <c r="DE2" s="72" t="s">
        <v>2204</v>
      </c>
      <c r="DF2" s="72" t="s">
        <v>1555</v>
      </c>
      <c r="DG2" t="s">
        <v>1556</v>
      </c>
      <c r="DH2" t="s">
        <v>670</v>
      </c>
      <c r="DI2" t="s">
        <v>1557</v>
      </c>
      <c r="DJ2" t="s">
        <v>389</v>
      </c>
      <c r="DK2" t="s">
        <v>1558</v>
      </c>
      <c r="DL2" t="s">
        <v>1559</v>
      </c>
      <c r="DM2" t="s">
        <v>679</v>
      </c>
      <c r="DN2" t="s">
        <v>680</v>
      </c>
      <c r="DO2" t="s">
        <v>674</v>
      </c>
      <c r="DP2" t="s">
        <v>2229</v>
      </c>
      <c r="DQ2" t="s">
        <v>1363</v>
      </c>
      <c r="DR2" t="s">
        <v>1375</v>
      </c>
      <c r="DS2" t="s">
        <v>2230</v>
      </c>
      <c r="DT2" t="s">
        <v>1560</v>
      </c>
      <c r="DU2" t="s">
        <v>2232</v>
      </c>
      <c r="DV2" t="s">
        <v>2233</v>
      </c>
      <c r="DW2" t="s">
        <v>1562</v>
      </c>
      <c r="DX2" t="s">
        <v>1563</v>
      </c>
      <c r="DY2" t="s">
        <v>1564</v>
      </c>
      <c r="DZ2" t="s">
        <v>1565</v>
      </c>
      <c r="EA2" t="s">
        <v>1566</v>
      </c>
      <c r="EB2" t="s">
        <v>1567</v>
      </c>
      <c r="EC2" t="s">
        <v>1568</v>
      </c>
      <c r="ED2" t="s">
        <v>1569</v>
      </c>
      <c r="EE2" t="s">
        <v>1570</v>
      </c>
      <c r="EF2" t="s">
        <v>1571</v>
      </c>
      <c r="EG2" t="s">
        <v>1572</v>
      </c>
      <c r="EH2" t="s">
        <v>1573</v>
      </c>
      <c r="EI2" t="s">
        <v>2234</v>
      </c>
      <c r="EJ2" t="s">
        <v>422</v>
      </c>
      <c r="EK2" t="s">
        <v>1574</v>
      </c>
      <c r="EL2" t="s">
        <v>1575</v>
      </c>
      <c r="EM2" t="s">
        <v>1576</v>
      </c>
      <c r="EN2" t="s">
        <v>1577</v>
      </c>
      <c r="EO2" t="s">
        <v>1578</v>
      </c>
      <c r="EP2" t="s">
        <v>1579</v>
      </c>
      <c r="EQ2" t="s">
        <v>1580</v>
      </c>
      <c r="ER2" t="s">
        <v>1581</v>
      </c>
      <c r="ES2" t="s">
        <v>2236</v>
      </c>
      <c r="ET2" t="s">
        <v>1583</v>
      </c>
      <c r="EU2" t="s">
        <v>1584</v>
      </c>
      <c r="EV2" t="s">
        <v>1585</v>
      </c>
      <c r="EW2" t="s">
        <v>1586</v>
      </c>
      <c r="EX2" t="s">
        <v>1587</v>
      </c>
      <c r="EY2" t="s">
        <v>1588</v>
      </c>
      <c r="EZ2" t="s">
        <v>1589</v>
      </c>
      <c r="FA2" t="s">
        <v>1378</v>
      </c>
      <c r="FB2" t="s">
        <v>1379</v>
      </c>
      <c r="FC2" t="s">
        <v>689</v>
      </c>
      <c r="FD2" t="s">
        <v>1591</v>
      </c>
      <c r="FE2" t="s">
        <v>1590</v>
      </c>
      <c r="FF2" t="s">
        <v>1592</v>
      </c>
      <c r="FG2" t="s">
        <v>1593</v>
      </c>
      <c r="FH2" t="s">
        <v>1325</v>
      </c>
      <c r="FI2" t="s">
        <v>1594</v>
      </c>
      <c r="FJ2" t="s">
        <v>1595</v>
      </c>
      <c r="FK2" t="s">
        <v>2239</v>
      </c>
      <c r="FL2" t="s">
        <v>1707</v>
      </c>
      <c r="FM2" t="s">
        <v>1596</v>
      </c>
      <c r="FN2" t="s">
        <v>2240</v>
      </c>
      <c r="FO2" t="s">
        <v>1597</v>
      </c>
      <c r="FP2" t="s">
        <v>1598</v>
      </c>
      <c r="FQ2" t="s">
        <v>2241</v>
      </c>
      <c r="FR2" t="s">
        <v>1599</v>
      </c>
      <c r="FS2" t="s">
        <v>2242</v>
      </c>
      <c r="FT2" t="s">
        <v>693</v>
      </c>
      <c r="FU2" t="s">
        <v>1601</v>
      </c>
      <c r="FV2" t="s">
        <v>1602</v>
      </c>
      <c r="FW2" t="s">
        <v>1603</v>
      </c>
      <c r="FX2" t="s">
        <v>1604</v>
      </c>
      <c r="FY2" t="s">
        <v>1605</v>
      </c>
      <c r="FZ2" t="s">
        <v>1606</v>
      </c>
      <c r="GA2" t="s">
        <v>1607</v>
      </c>
      <c r="GB2" t="s">
        <v>1714</v>
      </c>
      <c r="GC2" t="s">
        <v>1608</v>
      </c>
      <c r="GD2" t="s">
        <v>1609</v>
      </c>
      <c r="GE2" t="s">
        <v>1610</v>
      </c>
      <c r="GF2" t="s">
        <v>1611</v>
      </c>
      <c r="GG2" t="s">
        <v>1612</v>
      </c>
      <c r="GH2" t="s">
        <v>1613</v>
      </c>
      <c r="GI2" t="s">
        <v>1614</v>
      </c>
      <c r="GJ2" t="s">
        <v>1615</v>
      </c>
      <c r="GK2" t="s">
        <v>2244</v>
      </c>
      <c r="GL2" t="s">
        <v>1616</v>
      </c>
      <c r="GM2" t="s">
        <v>1617</v>
      </c>
      <c r="GN2" t="s">
        <v>1618</v>
      </c>
      <c r="GO2" t="s">
        <v>2245</v>
      </c>
      <c r="GP2" t="s">
        <v>1620</v>
      </c>
      <c r="GQ2" t="s">
        <v>1621</v>
      </c>
      <c r="GR2" t="s">
        <v>697</v>
      </c>
      <c r="GS2" t="s">
        <v>2247</v>
      </c>
      <c r="GT2" t="s">
        <v>2248</v>
      </c>
      <c r="GU2" t="s">
        <v>1622</v>
      </c>
      <c r="GV2" t="s">
        <v>2253</v>
      </c>
      <c r="GW2" t="s">
        <v>2256</v>
      </c>
      <c r="GX2" t="s">
        <v>1480</v>
      </c>
      <c r="GY2" t="s">
        <v>1623</v>
      </c>
      <c r="GZ2" t="s">
        <v>699</v>
      </c>
      <c r="HA2" t="s">
        <v>2257</v>
      </c>
      <c r="HB2" t="s">
        <v>1624</v>
      </c>
      <c r="HC2" t="s">
        <v>1625</v>
      </c>
      <c r="HD2" t="s">
        <v>1554</v>
      </c>
      <c r="HE2" t="s">
        <v>1626</v>
      </c>
      <c r="HF2" t="s">
        <v>2258</v>
      </c>
      <c r="HG2" t="s">
        <v>2279</v>
      </c>
      <c r="HH2" t="s">
        <v>703</v>
      </c>
      <c r="HI2" t="s">
        <v>1627</v>
      </c>
      <c r="HJ2" t="s">
        <v>1628</v>
      </c>
      <c r="HK2" t="s">
        <v>1629</v>
      </c>
      <c r="HL2" t="s">
        <v>609</v>
      </c>
      <c r="HM2" t="s">
        <v>1381</v>
      </c>
      <c r="HN2" t="s">
        <v>2285</v>
      </c>
      <c r="HO2" t="s">
        <v>1630</v>
      </c>
      <c r="HP2" t="s">
        <v>1631</v>
      </c>
      <c r="HQ2" t="s">
        <v>1632</v>
      </c>
      <c r="HR2" t="s">
        <v>1633</v>
      </c>
      <c r="HS2" t="s">
        <v>525</v>
      </c>
      <c r="HT2" t="s">
        <v>1634</v>
      </c>
      <c r="HU2" t="s">
        <v>1635</v>
      </c>
      <c r="HV2" t="s">
        <v>531</v>
      </c>
      <c r="HW2" t="s">
        <v>2286</v>
      </c>
      <c r="HX2" t="s">
        <v>2288</v>
      </c>
      <c r="HY2" s="21" t="s">
        <v>1636</v>
      </c>
      <c r="HZ2" t="s">
        <v>1259</v>
      </c>
      <c r="IA2" t="s">
        <v>1637</v>
      </c>
      <c r="IB2" t="s">
        <v>1638</v>
      </c>
      <c r="IC2" t="s">
        <v>1639</v>
      </c>
      <c r="ID2" t="s">
        <v>1640</v>
      </c>
      <c r="IE2" t="s">
        <v>1266</v>
      </c>
      <c r="IF2" t="s">
        <v>1641</v>
      </c>
      <c r="IG2" t="s">
        <v>1642</v>
      </c>
      <c r="IH2" t="s">
        <v>1643</v>
      </c>
      <c r="II2" t="s">
        <v>1644</v>
      </c>
      <c r="IJ2" t="s">
        <v>1645</v>
      </c>
      <c r="IK2" t="s">
        <v>2290</v>
      </c>
      <c r="IL2" t="s">
        <v>707</v>
      </c>
      <c r="IM2" t="s">
        <v>1646</v>
      </c>
      <c r="IN2" t="s">
        <v>711</v>
      </c>
      <c r="IO2" t="s">
        <v>1647</v>
      </c>
      <c r="IP2" t="s">
        <v>1648</v>
      </c>
      <c r="IQ2" t="s">
        <v>1649</v>
      </c>
      <c r="IR2" t="s">
        <v>1650</v>
      </c>
      <c r="IS2" t="s">
        <v>27</v>
      </c>
      <c r="IT2" t="s">
        <v>1651</v>
      </c>
    </row>
    <row r="3" spans="1:254" x14ac:dyDescent="0.25">
      <c r="A3" t="s">
        <v>1652</v>
      </c>
      <c r="C3" s="72" t="s">
        <v>627</v>
      </c>
      <c r="E3" s="72" t="s">
        <v>1710</v>
      </c>
      <c r="F3" s="72" t="s">
        <v>1653</v>
      </c>
      <c r="G3" s="72" t="s">
        <v>1654</v>
      </c>
      <c r="H3" s="72" t="s">
        <v>661</v>
      </c>
      <c r="J3" s="72" t="s">
        <v>2159</v>
      </c>
      <c r="L3" s="72" t="s">
        <v>1655</v>
      </c>
      <c r="M3" s="72" t="s">
        <v>2161</v>
      </c>
      <c r="N3" s="72" t="s">
        <v>1656</v>
      </c>
      <c r="O3" s="72" t="s">
        <v>1497</v>
      </c>
      <c r="P3" s="72" t="s">
        <v>1658</v>
      </c>
      <c r="Q3" s="72" t="s">
        <v>1659</v>
      </c>
      <c r="R3" s="72" t="s">
        <v>1660</v>
      </c>
      <c r="T3" s="72" t="s">
        <v>2169</v>
      </c>
      <c r="V3" s="72" t="s">
        <v>1661</v>
      </c>
      <c r="W3" s="72" t="s">
        <v>2171</v>
      </c>
      <c r="X3" s="72" t="s">
        <v>2175</v>
      </c>
      <c r="AA3" s="72" t="s">
        <v>632</v>
      </c>
      <c r="AC3" s="72" t="s">
        <v>1504</v>
      </c>
      <c r="AE3" s="72" t="s">
        <v>637</v>
      </c>
      <c r="AF3" s="72" t="s">
        <v>1326</v>
      </c>
      <c r="AH3" s="72" t="s">
        <v>640</v>
      </c>
      <c r="AI3" s="72" t="s">
        <v>1327</v>
      </c>
      <c r="AJ3" s="72" t="s">
        <v>1767</v>
      </c>
      <c r="AK3" s="72" t="s">
        <v>657</v>
      </c>
      <c r="AM3" s="72" t="s">
        <v>2180</v>
      </c>
      <c r="AN3" s="72" t="s">
        <v>1662</v>
      </c>
      <c r="AO3" s="72" t="s">
        <v>1663</v>
      </c>
      <c r="AP3" s="72" t="s">
        <v>1664</v>
      </c>
      <c r="AQ3" s="72" t="s">
        <v>1665</v>
      </c>
      <c r="AR3" s="72" t="s">
        <v>1666</v>
      </c>
      <c r="AT3" s="72" t="s">
        <v>1753</v>
      </c>
      <c r="AW3" s="72" t="s">
        <v>2181</v>
      </c>
      <c r="AX3" s="72" t="s">
        <v>1669</v>
      </c>
      <c r="AY3" s="72" t="s">
        <v>1670</v>
      </c>
      <c r="AZ3" s="72" t="s">
        <v>1671</v>
      </c>
      <c r="BA3" s="72" t="s">
        <v>1672</v>
      </c>
      <c r="BC3" s="72" t="s">
        <v>1673</v>
      </c>
      <c r="BD3" s="72" t="s">
        <v>461</v>
      </c>
      <c r="BE3" s="72" t="s">
        <v>1674</v>
      </c>
      <c r="BF3" s="72" t="s">
        <v>2183</v>
      </c>
      <c r="BG3" s="72" t="s">
        <v>1682</v>
      </c>
      <c r="BM3" s="72" t="s">
        <v>659</v>
      </c>
      <c r="BN3" s="72" t="s">
        <v>2188</v>
      </c>
      <c r="BO3" s="72" t="s">
        <v>1538</v>
      </c>
      <c r="BP3" s="72" t="s">
        <v>1537</v>
      </c>
      <c r="BQ3" s="72" t="s">
        <v>2189</v>
      </c>
      <c r="BR3" s="72" t="s">
        <v>1685</v>
      </c>
      <c r="BS3" s="72" t="s">
        <v>1675</v>
      </c>
      <c r="BT3" s="72" t="s">
        <v>1528</v>
      </c>
      <c r="BU3" s="72" t="s">
        <v>1684</v>
      </c>
      <c r="BX3" s="72" t="s">
        <v>1679</v>
      </c>
      <c r="BY3" s="72" t="s">
        <v>1680</v>
      </c>
      <c r="BZ3" s="72" t="s">
        <v>1681</v>
      </c>
      <c r="CA3" s="72" t="s">
        <v>1683</v>
      </c>
      <c r="CB3" s="72" t="s">
        <v>688</v>
      </c>
      <c r="CC3" s="72" t="s">
        <v>1329</v>
      </c>
      <c r="CD3" s="72" t="s">
        <v>1368</v>
      </c>
      <c r="CF3" s="72" t="s">
        <v>1687</v>
      </c>
      <c r="CG3" s="72" t="s">
        <v>1352</v>
      </c>
      <c r="CH3" s="72" t="s">
        <v>1355</v>
      </c>
      <c r="CI3" s="72" t="s">
        <v>1360</v>
      </c>
      <c r="CL3" s="72" t="s">
        <v>1688</v>
      </c>
      <c r="CM3" s="72" t="s">
        <v>1689</v>
      </c>
      <c r="CN3" s="72" t="s">
        <v>679</v>
      </c>
      <c r="CT3" s="72" t="s">
        <v>2200</v>
      </c>
      <c r="CZ3" s="72" t="s">
        <v>1690</v>
      </c>
      <c r="DA3" s="72" t="s">
        <v>1691</v>
      </c>
      <c r="DE3" s="72" t="s">
        <v>2205</v>
      </c>
      <c r="DF3" s="72" t="s">
        <v>1692</v>
      </c>
      <c r="DG3" t="s">
        <v>1693</v>
      </c>
      <c r="DH3" t="s">
        <v>671</v>
      </c>
      <c r="DI3" t="s">
        <v>1694</v>
      </c>
      <c r="DL3" t="s">
        <v>1695</v>
      </c>
      <c r="DM3" t="s">
        <v>681</v>
      </c>
      <c r="DO3" t="s">
        <v>676</v>
      </c>
      <c r="DQ3" t="s">
        <v>1364</v>
      </c>
      <c r="DR3" t="s">
        <v>675</v>
      </c>
      <c r="DS3" t="s">
        <v>2231</v>
      </c>
      <c r="DU3" t="s">
        <v>1696</v>
      </c>
      <c r="DV3" t="s">
        <v>1561</v>
      </c>
      <c r="DY3" t="s">
        <v>1698</v>
      </c>
      <c r="DZ3" t="s">
        <v>1699</v>
      </c>
      <c r="EC3" t="s">
        <v>1700</v>
      </c>
      <c r="EL3" t="s">
        <v>1701</v>
      </c>
      <c r="EM3" t="s">
        <v>2235</v>
      </c>
      <c r="EN3" t="s">
        <v>1702</v>
      </c>
      <c r="EO3" t="s">
        <v>1376</v>
      </c>
      <c r="ER3" t="s">
        <v>1703</v>
      </c>
      <c r="ES3" t="s">
        <v>1582</v>
      </c>
      <c r="ET3" t="s">
        <v>1704</v>
      </c>
      <c r="EV3" t="s">
        <v>1705</v>
      </c>
      <c r="EW3" t="s">
        <v>1706</v>
      </c>
      <c r="FB3" t="s">
        <v>1380</v>
      </c>
      <c r="FL3" t="s">
        <v>1776</v>
      </c>
      <c r="FM3" t="s">
        <v>691</v>
      </c>
      <c r="FS3" t="s">
        <v>1708</v>
      </c>
      <c r="FT3" t="s">
        <v>1709</v>
      </c>
      <c r="FV3" t="s">
        <v>1711</v>
      </c>
      <c r="FX3" t="s">
        <v>1712</v>
      </c>
      <c r="GA3" t="s">
        <v>1713</v>
      </c>
      <c r="GB3" t="s">
        <v>1781</v>
      </c>
      <c r="GC3" t="s">
        <v>1715</v>
      </c>
      <c r="GE3" t="s">
        <v>1716</v>
      </c>
      <c r="GF3" t="s">
        <v>1492</v>
      </c>
      <c r="GG3" t="s">
        <v>1717</v>
      </c>
      <c r="GH3" t="s">
        <v>1718</v>
      </c>
      <c r="GI3" t="s">
        <v>1719</v>
      </c>
      <c r="GL3" t="s">
        <v>1720</v>
      </c>
      <c r="GN3" t="s">
        <v>1721</v>
      </c>
      <c r="GO3" t="s">
        <v>1619</v>
      </c>
      <c r="GQ3" t="s">
        <v>1723</v>
      </c>
      <c r="GT3" t="s">
        <v>2249</v>
      </c>
      <c r="GV3" t="s">
        <v>2254</v>
      </c>
      <c r="GZ3" t="s">
        <v>698</v>
      </c>
      <c r="HC3" t="s">
        <v>1724</v>
      </c>
      <c r="HD3" t="s">
        <v>1725</v>
      </c>
      <c r="HF3" t="s">
        <v>2259</v>
      </c>
      <c r="HG3" t="s">
        <v>2280</v>
      </c>
      <c r="HJ3" t="s">
        <v>1726</v>
      </c>
      <c r="HK3" t="s">
        <v>1727</v>
      </c>
      <c r="HM3" t="s">
        <v>1728</v>
      </c>
      <c r="HR3" t="s">
        <v>1729</v>
      </c>
      <c r="HT3" t="s">
        <v>1730</v>
      </c>
      <c r="HU3" t="s">
        <v>631</v>
      </c>
      <c r="HW3" t="s">
        <v>2287</v>
      </c>
      <c r="HY3" s="21" t="s">
        <v>1731</v>
      </c>
      <c r="IA3" t="s">
        <v>1732</v>
      </c>
      <c r="IB3" t="s">
        <v>1733</v>
      </c>
      <c r="IC3" t="s">
        <v>1734</v>
      </c>
      <c r="IF3" t="s">
        <v>1735</v>
      </c>
      <c r="IH3" t="s">
        <v>1736</v>
      </c>
      <c r="IL3" t="s">
        <v>708</v>
      </c>
      <c r="IN3" t="s">
        <v>712</v>
      </c>
      <c r="IQ3" t="s">
        <v>1737</v>
      </c>
      <c r="IR3" t="s">
        <v>1738</v>
      </c>
      <c r="IS3" t="s">
        <v>1739</v>
      </c>
      <c r="IT3" t="s">
        <v>1740</v>
      </c>
    </row>
    <row r="4" spans="1:254" x14ac:dyDescent="0.25">
      <c r="A4" t="s">
        <v>2155</v>
      </c>
      <c r="C4" s="72" t="s">
        <v>628</v>
      </c>
      <c r="G4" s="72" t="s">
        <v>1741</v>
      </c>
      <c r="H4" s="72" t="s">
        <v>662</v>
      </c>
      <c r="L4" s="72" t="s">
        <v>1742</v>
      </c>
      <c r="M4" s="72" t="s">
        <v>2162</v>
      </c>
      <c r="N4" s="72" t="s">
        <v>1743</v>
      </c>
      <c r="O4" s="72" t="s">
        <v>1657</v>
      </c>
      <c r="P4" s="72" t="s">
        <v>1745</v>
      </c>
      <c r="Q4" s="72" t="s">
        <v>1746</v>
      </c>
      <c r="R4" s="72" t="s">
        <v>1747</v>
      </c>
      <c r="V4" s="72" t="s">
        <v>1748</v>
      </c>
      <c r="W4" s="72" t="s">
        <v>2172</v>
      </c>
      <c r="X4" s="72" t="s">
        <v>2176</v>
      </c>
      <c r="AH4" s="72" t="s">
        <v>641</v>
      </c>
      <c r="AI4" s="72" t="s">
        <v>644</v>
      </c>
      <c r="AJ4" s="72" t="s">
        <v>655</v>
      </c>
      <c r="AN4" s="72" t="s">
        <v>1749</v>
      </c>
      <c r="AO4" s="72" t="s">
        <v>1750</v>
      </c>
      <c r="AP4" s="72" t="s">
        <v>1751</v>
      </c>
      <c r="AR4" s="72" t="s">
        <v>1752</v>
      </c>
      <c r="AW4" s="72" t="s">
        <v>1668</v>
      </c>
      <c r="AX4" s="72" t="s">
        <v>1755</v>
      </c>
      <c r="AY4" s="72" t="s">
        <v>1756</v>
      </c>
      <c r="AZ4" s="72" t="s">
        <v>1757</v>
      </c>
      <c r="BA4" s="72" t="s">
        <v>1758</v>
      </c>
      <c r="BM4" s="72" t="s">
        <v>1720</v>
      </c>
      <c r="BP4" s="72" t="s">
        <v>1676</v>
      </c>
      <c r="BQ4" s="72" t="s">
        <v>1819</v>
      </c>
      <c r="BT4" s="72" t="s">
        <v>1677</v>
      </c>
      <c r="BY4" s="72" t="s">
        <v>1536</v>
      </c>
      <c r="BZ4" s="72" t="s">
        <v>2191</v>
      </c>
      <c r="CB4" s="72" t="s">
        <v>669</v>
      </c>
      <c r="CC4" s="72" t="s">
        <v>1761</v>
      </c>
      <c r="CD4" s="72" t="s">
        <v>1762</v>
      </c>
      <c r="CF4" s="72" t="s">
        <v>1763</v>
      </c>
      <c r="CG4" s="72" t="s">
        <v>1353</v>
      </c>
      <c r="CH4" s="72" t="s">
        <v>1356</v>
      </c>
      <c r="CI4" s="72" t="s">
        <v>1361</v>
      </c>
      <c r="CN4" s="72" t="s">
        <v>1764</v>
      </c>
      <c r="CT4" s="72" t="s">
        <v>2201</v>
      </c>
      <c r="CZ4" s="72" t="s">
        <v>665</v>
      </c>
      <c r="DA4" s="72" t="s">
        <v>1765</v>
      </c>
      <c r="DE4" s="72" t="s">
        <v>2206</v>
      </c>
      <c r="DF4" s="72" t="s">
        <v>1766</v>
      </c>
      <c r="DG4" t="s">
        <v>1767</v>
      </c>
      <c r="DH4" t="s">
        <v>672</v>
      </c>
      <c r="DI4" t="s">
        <v>1768</v>
      </c>
      <c r="DL4" t="s">
        <v>1769</v>
      </c>
      <c r="DM4" t="s">
        <v>682</v>
      </c>
      <c r="DO4" t="s">
        <v>677</v>
      </c>
      <c r="DQ4" t="s">
        <v>662</v>
      </c>
      <c r="DS4" t="s">
        <v>1324</v>
      </c>
      <c r="DV4" t="s">
        <v>1697</v>
      </c>
      <c r="DZ4" t="s">
        <v>1770</v>
      </c>
      <c r="EL4" t="s">
        <v>1771</v>
      </c>
      <c r="EN4" t="s">
        <v>1772</v>
      </c>
      <c r="EO4" t="s">
        <v>1773</v>
      </c>
      <c r="ET4" t="s">
        <v>1774</v>
      </c>
      <c r="EV4" t="s">
        <v>1775</v>
      </c>
      <c r="FL4" t="s">
        <v>1831</v>
      </c>
      <c r="FM4" t="s">
        <v>692</v>
      </c>
      <c r="FR4" s="21"/>
      <c r="FS4" t="s">
        <v>1777</v>
      </c>
      <c r="FT4" t="s">
        <v>1833</v>
      </c>
      <c r="FV4" t="s">
        <v>1778</v>
      </c>
      <c r="FX4" t="s">
        <v>1779</v>
      </c>
      <c r="GA4" t="s">
        <v>1780</v>
      </c>
      <c r="GB4" t="s">
        <v>1835</v>
      </c>
      <c r="GC4" t="s">
        <v>1782</v>
      </c>
      <c r="GE4" t="s">
        <v>1783</v>
      </c>
      <c r="GF4" t="s">
        <v>1784</v>
      </c>
      <c r="GG4" t="s">
        <v>1785</v>
      </c>
      <c r="GI4" t="s">
        <v>1382</v>
      </c>
      <c r="GL4" t="s">
        <v>1786</v>
      </c>
      <c r="GN4" t="s">
        <v>1787</v>
      </c>
      <c r="GO4" t="s">
        <v>1722</v>
      </c>
      <c r="GQ4" t="s">
        <v>1789</v>
      </c>
      <c r="GT4" t="s">
        <v>2250</v>
      </c>
      <c r="GV4" t="s">
        <v>2255</v>
      </c>
      <c r="GZ4" t="s">
        <v>1790</v>
      </c>
      <c r="HC4" t="s">
        <v>1791</v>
      </c>
      <c r="HD4" t="s">
        <v>1792</v>
      </c>
      <c r="HF4" t="s">
        <v>2260</v>
      </c>
      <c r="HG4" t="s">
        <v>2281</v>
      </c>
      <c r="HJ4" t="s">
        <v>1793</v>
      </c>
      <c r="HK4" t="s">
        <v>1794</v>
      </c>
      <c r="HM4" t="s">
        <v>2284</v>
      </c>
      <c r="HT4" t="s">
        <v>1795</v>
      </c>
      <c r="HU4" t="s">
        <v>1796</v>
      </c>
      <c r="HY4" t="s">
        <v>1797</v>
      </c>
      <c r="IA4" t="s">
        <v>1798</v>
      </c>
      <c r="IB4" t="s">
        <v>1799</v>
      </c>
      <c r="IC4" t="s">
        <v>1800</v>
      </c>
      <c r="IF4" t="s">
        <v>1801</v>
      </c>
      <c r="IL4" t="s">
        <v>709</v>
      </c>
      <c r="IQ4" t="s">
        <v>1802</v>
      </c>
      <c r="IR4" t="s">
        <v>1803</v>
      </c>
      <c r="IT4" t="s">
        <v>1804</v>
      </c>
    </row>
    <row r="5" spans="1:254" x14ac:dyDescent="0.25">
      <c r="L5" s="72" t="s">
        <v>1805</v>
      </c>
      <c r="N5" s="72" t="s">
        <v>1806</v>
      </c>
      <c r="O5" s="72" t="s">
        <v>1744</v>
      </c>
      <c r="P5" s="72" t="s">
        <v>1807</v>
      </c>
      <c r="Q5" s="72" t="s">
        <v>2165</v>
      </c>
      <c r="R5" s="72" t="s">
        <v>1809</v>
      </c>
      <c r="V5" s="72" t="s">
        <v>1810</v>
      </c>
      <c r="W5" s="72" t="s">
        <v>2173</v>
      </c>
      <c r="AH5" s="72" t="s">
        <v>642</v>
      </c>
      <c r="AI5" s="72" t="s">
        <v>645</v>
      </c>
      <c r="AJ5" s="72" t="s">
        <v>2178</v>
      </c>
      <c r="AN5" s="72" t="s">
        <v>1811</v>
      </c>
      <c r="AO5" s="72" t="s">
        <v>1812</v>
      </c>
      <c r="AR5" s="72" t="s">
        <v>1813</v>
      </c>
      <c r="AW5" s="72" t="s">
        <v>1754</v>
      </c>
      <c r="AX5" s="72" t="s">
        <v>1815</v>
      </c>
      <c r="AY5" s="72" t="s">
        <v>1816</v>
      </c>
      <c r="AZ5" s="72" t="s">
        <v>1817</v>
      </c>
      <c r="BM5" s="72" t="s">
        <v>1818</v>
      </c>
      <c r="BY5" s="72" t="s">
        <v>1686</v>
      </c>
      <c r="BZ5" s="72" t="s">
        <v>1760</v>
      </c>
      <c r="CB5" s="72" t="s">
        <v>1820</v>
      </c>
      <c r="CD5" s="72" t="s">
        <v>1331</v>
      </c>
      <c r="CF5" s="72" t="s">
        <v>1821</v>
      </c>
      <c r="CH5" s="72" t="s">
        <v>1357</v>
      </c>
      <c r="CI5" s="72" t="s">
        <v>1362</v>
      </c>
      <c r="CN5" s="72" t="s">
        <v>1822</v>
      </c>
      <c r="CZ5" s="72" t="s">
        <v>1823</v>
      </c>
      <c r="DE5" s="72" t="s">
        <v>2207</v>
      </c>
      <c r="DF5" s="72" t="s">
        <v>1824</v>
      </c>
      <c r="DG5" t="s">
        <v>690</v>
      </c>
      <c r="DH5" t="s">
        <v>673</v>
      </c>
      <c r="DI5" t="s">
        <v>1825</v>
      </c>
      <c r="DL5" t="s">
        <v>1826</v>
      </c>
      <c r="DM5" t="s">
        <v>683</v>
      </c>
      <c r="DO5" t="s">
        <v>678</v>
      </c>
      <c r="DQ5" t="s">
        <v>1365</v>
      </c>
      <c r="DZ5" t="s">
        <v>1827</v>
      </c>
      <c r="EL5" t="s">
        <v>1828</v>
      </c>
      <c r="EO5" t="s">
        <v>1377</v>
      </c>
      <c r="ET5" t="s">
        <v>1829</v>
      </c>
      <c r="EV5" t="s">
        <v>2237</v>
      </c>
      <c r="FS5" t="s">
        <v>1832</v>
      </c>
      <c r="FT5" t="s">
        <v>694</v>
      </c>
      <c r="FX5" t="s">
        <v>1834</v>
      </c>
      <c r="GB5" t="s">
        <v>1873</v>
      </c>
      <c r="GE5" t="s">
        <v>1836</v>
      </c>
      <c r="GF5" t="s">
        <v>1837</v>
      </c>
      <c r="GG5" t="s">
        <v>1838</v>
      </c>
      <c r="GI5" t="s">
        <v>1839</v>
      </c>
      <c r="GL5" t="s">
        <v>1840</v>
      </c>
      <c r="GO5" t="s">
        <v>1788</v>
      </c>
      <c r="GQ5" t="s">
        <v>1842</v>
      </c>
      <c r="GT5" t="s">
        <v>2251</v>
      </c>
      <c r="GZ5" t="s">
        <v>700</v>
      </c>
      <c r="HD5" t="s">
        <v>1843</v>
      </c>
      <c r="HF5" t="s">
        <v>2261</v>
      </c>
      <c r="HJ5" t="s">
        <v>2282</v>
      </c>
      <c r="HK5" t="s">
        <v>1879</v>
      </c>
      <c r="HM5" t="s">
        <v>705</v>
      </c>
      <c r="HU5" t="s">
        <v>1844</v>
      </c>
      <c r="HY5" t="s">
        <v>1845</v>
      </c>
      <c r="IA5" t="s">
        <v>1846</v>
      </c>
      <c r="IC5" t="s">
        <v>1847</v>
      </c>
      <c r="IF5" t="s">
        <v>1848</v>
      </c>
      <c r="IL5" t="s">
        <v>710</v>
      </c>
      <c r="IQ5" t="s">
        <v>1849</v>
      </c>
    </row>
    <row r="6" spans="1:254" x14ac:dyDescent="0.25">
      <c r="L6" s="72" t="s">
        <v>1850</v>
      </c>
      <c r="N6" s="72" t="s">
        <v>1851</v>
      </c>
      <c r="O6" s="72" t="s">
        <v>2164</v>
      </c>
      <c r="P6" s="72" t="s">
        <v>1852</v>
      </c>
      <c r="Q6" s="72" t="s">
        <v>1808</v>
      </c>
      <c r="R6" s="72" t="s">
        <v>1854</v>
      </c>
      <c r="V6" s="72" t="s">
        <v>1855</v>
      </c>
      <c r="AI6" s="72" t="s">
        <v>646</v>
      </c>
      <c r="AO6" s="72" t="s">
        <v>1856</v>
      </c>
      <c r="AW6" s="72" t="s">
        <v>1814</v>
      </c>
      <c r="AX6" s="72" t="s">
        <v>1858</v>
      </c>
      <c r="AY6" s="72" t="s">
        <v>1859</v>
      </c>
      <c r="BM6" s="72" t="s">
        <v>1860</v>
      </c>
      <c r="BY6" s="72" t="s">
        <v>1759</v>
      </c>
      <c r="CD6" s="72" t="s">
        <v>1332</v>
      </c>
      <c r="CF6" s="72" t="s">
        <v>1861</v>
      </c>
      <c r="CH6" s="72" t="s">
        <v>2195</v>
      </c>
      <c r="CN6" s="72" t="s">
        <v>1862</v>
      </c>
      <c r="DE6" s="72" t="s">
        <v>2208</v>
      </c>
      <c r="DF6" s="72" t="s">
        <v>1863</v>
      </c>
      <c r="DH6" t="s">
        <v>1864</v>
      </c>
      <c r="DI6" t="s">
        <v>1865</v>
      </c>
      <c r="DL6" t="s">
        <v>1866</v>
      </c>
      <c r="DM6" t="s">
        <v>684</v>
      </c>
      <c r="DQ6" t="s">
        <v>1366</v>
      </c>
      <c r="DZ6" t="s">
        <v>1867</v>
      </c>
      <c r="EL6" t="s">
        <v>1868</v>
      </c>
      <c r="EO6" t="s">
        <v>1869</v>
      </c>
      <c r="EV6" t="s">
        <v>1830</v>
      </c>
      <c r="FS6" t="s">
        <v>1871</v>
      </c>
      <c r="FT6" t="s">
        <v>1916</v>
      </c>
      <c r="FX6" t="s">
        <v>1872</v>
      </c>
      <c r="GE6" t="s">
        <v>1874</v>
      </c>
      <c r="GF6" t="s">
        <v>1875</v>
      </c>
      <c r="GG6" t="s">
        <v>1876</v>
      </c>
      <c r="GI6" t="s">
        <v>1541</v>
      </c>
      <c r="GL6" t="s">
        <v>1330</v>
      </c>
      <c r="GO6" t="s">
        <v>1841</v>
      </c>
      <c r="GQ6" t="s">
        <v>1878</v>
      </c>
      <c r="GT6" t="s">
        <v>2252</v>
      </c>
      <c r="GZ6" t="s">
        <v>701</v>
      </c>
      <c r="HF6" t="s">
        <v>2262</v>
      </c>
      <c r="HJ6" t="s">
        <v>2283</v>
      </c>
      <c r="HM6" t="s">
        <v>704</v>
      </c>
      <c r="HU6" t="s">
        <v>706</v>
      </c>
      <c r="HY6" t="s">
        <v>1880</v>
      </c>
      <c r="IA6" t="s">
        <v>1881</v>
      </c>
      <c r="IC6" t="s">
        <v>1882</v>
      </c>
      <c r="IF6" t="s">
        <v>1883</v>
      </c>
      <c r="IQ6" t="s">
        <v>1884</v>
      </c>
    </row>
    <row r="7" spans="1:254" x14ac:dyDescent="0.25">
      <c r="N7" s="72" t="s">
        <v>1885</v>
      </c>
      <c r="P7" s="72" t="s">
        <v>1886</v>
      </c>
      <c r="Q7" s="72" t="s">
        <v>1853</v>
      </c>
      <c r="AI7" s="72" t="s">
        <v>647</v>
      </c>
      <c r="AO7" s="72" t="s">
        <v>1888</v>
      </c>
      <c r="AW7" s="72" t="s">
        <v>1857</v>
      </c>
      <c r="BM7" s="72" t="s">
        <v>1890</v>
      </c>
      <c r="CD7" s="72" t="s">
        <v>1333</v>
      </c>
      <c r="CF7" s="72" t="s">
        <v>1334</v>
      </c>
      <c r="CH7" s="72" t="s">
        <v>1358</v>
      </c>
      <c r="CN7" s="72" t="s">
        <v>1891</v>
      </c>
      <c r="DE7" s="72" t="s">
        <v>2209</v>
      </c>
      <c r="DF7" s="72" t="s">
        <v>1892</v>
      </c>
      <c r="DH7" t="s">
        <v>1893</v>
      </c>
      <c r="DM7" t="s">
        <v>1912</v>
      </c>
      <c r="DQ7" t="s">
        <v>1367</v>
      </c>
      <c r="DZ7" t="s">
        <v>1894</v>
      </c>
      <c r="EL7" t="s">
        <v>1895</v>
      </c>
      <c r="EO7" t="s">
        <v>687</v>
      </c>
      <c r="EV7" t="s">
        <v>1870</v>
      </c>
      <c r="FS7" t="s">
        <v>2243</v>
      </c>
      <c r="FX7" t="s">
        <v>1897</v>
      </c>
      <c r="GF7" t="s">
        <v>706</v>
      </c>
      <c r="GG7" t="s">
        <v>1898</v>
      </c>
      <c r="GL7" t="s">
        <v>1899</v>
      </c>
      <c r="GO7" t="s">
        <v>1877</v>
      </c>
      <c r="GZ7" t="s">
        <v>702</v>
      </c>
      <c r="HF7" t="s">
        <v>2263</v>
      </c>
      <c r="HU7" t="s">
        <v>1901</v>
      </c>
      <c r="HY7" t="s">
        <v>1902</v>
      </c>
      <c r="IA7" t="s">
        <v>1903</v>
      </c>
      <c r="IC7" t="s">
        <v>1904</v>
      </c>
      <c r="IF7" t="s">
        <v>1905</v>
      </c>
    </row>
    <row r="8" spans="1:254" x14ac:dyDescent="0.25">
      <c r="P8" s="72" t="s">
        <v>1906</v>
      </c>
      <c r="Q8" s="72" t="s">
        <v>1887</v>
      </c>
      <c r="AI8" s="72" t="s">
        <v>648</v>
      </c>
      <c r="AO8" s="72" t="s">
        <v>1908</v>
      </c>
      <c r="AW8" s="72" t="s">
        <v>1889</v>
      </c>
      <c r="BM8" s="72" t="s">
        <v>654</v>
      </c>
      <c r="CF8" s="72" t="s">
        <v>1909</v>
      </c>
      <c r="CH8" s="72" t="s">
        <v>2196</v>
      </c>
      <c r="CN8" s="72" t="s">
        <v>1910</v>
      </c>
      <c r="DE8" s="72" t="s">
        <v>2210</v>
      </c>
      <c r="DF8" s="72" t="s">
        <v>1911</v>
      </c>
      <c r="DM8" t="s">
        <v>685</v>
      </c>
      <c r="DQ8" t="s">
        <v>1368</v>
      </c>
      <c r="DZ8" t="s">
        <v>1913</v>
      </c>
      <c r="EO8" t="s">
        <v>663</v>
      </c>
      <c r="EV8" t="s">
        <v>1896</v>
      </c>
      <c r="FS8" t="s">
        <v>1915</v>
      </c>
      <c r="FX8" t="s">
        <v>1917</v>
      </c>
      <c r="GF8" t="s">
        <v>1918</v>
      </c>
      <c r="GG8" t="s">
        <v>1933</v>
      </c>
      <c r="GL8" t="s">
        <v>1919</v>
      </c>
      <c r="GO8" t="s">
        <v>1900</v>
      </c>
      <c r="HF8" t="s">
        <v>2264</v>
      </c>
      <c r="HU8" t="s">
        <v>1921</v>
      </c>
      <c r="IA8" t="s">
        <v>1922</v>
      </c>
      <c r="IC8" t="s">
        <v>1923</v>
      </c>
      <c r="IF8" t="s">
        <v>1924</v>
      </c>
    </row>
    <row r="9" spans="1:254" x14ac:dyDescent="0.25">
      <c r="P9" s="72" t="s">
        <v>1925</v>
      </c>
      <c r="Q9" s="72" t="s">
        <v>1907</v>
      </c>
      <c r="AI9" s="72" t="s">
        <v>649</v>
      </c>
      <c r="BM9" s="72" t="s">
        <v>1927</v>
      </c>
      <c r="CF9" s="72" t="s">
        <v>1928</v>
      </c>
      <c r="CH9" s="72" t="s">
        <v>2197</v>
      </c>
      <c r="DE9" s="72" t="s">
        <v>2211</v>
      </c>
      <c r="DQ9" t="s">
        <v>1369</v>
      </c>
      <c r="EO9" t="s">
        <v>1929</v>
      </c>
      <c r="EV9" t="s">
        <v>2238</v>
      </c>
      <c r="FS9" t="s">
        <v>1931</v>
      </c>
      <c r="GF9" t="s">
        <v>1932</v>
      </c>
      <c r="GG9" t="s">
        <v>1940</v>
      </c>
      <c r="GL9" t="s">
        <v>1934</v>
      </c>
      <c r="GO9" t="s">
        <v>2246</v>
      </c>
      <c r="HF9" t="s">
        <v>2265</v>
      </c>
      <c r="IF9" t="s">
        <v>1936</v>
      </c>
    </row>
    <row r="10" spans="1:254" x14ac:dyDescent="0.25">
      <c r="Q10" s="72" t="s">
        <v>2166</v>
      </c>
      <c r="AI10" s="72" t="s">
        <v>650</v>
      </c>
      <c r="CF10" s="72" t="s">
        <v>1335</v>
      </c>
      <c r="CH10" s="72" t="s">
        <v>2198</v>
      </c>
      <c r="DE10" s="72" t="s">
        <v>2212</v>
      </c>
      <c r="DQ10" t="s">
        <v>666</v>
      </c>
      <c r="EO10" t="s">
        <v>1937</v>
      </c>
      <c r="EV10" t="s">
        <v>1914</v>
      </c>
      <c r="FS10" t="s">
        <v>1938</v>
      </c>
      <c r="GF10" t="s">
        <v>1939</v>
      </c>
      <c r="GG10" t="s">
        <v>1948</v>
      </c>
      <c r="GL10" t="s">
        <v>1941</v>
      </c>
      <c r="GO10" t="s">
        <v>1920</v>
      </c>
      <c r="HF10" t="s">
        <v>2266</v>
      </c>
      <c r="IF10" t="s">
        <v>1943</v>
      </c>
    </row>
    <row r="11" spans="1:254" x14ac:dyDescent="0.25">
      <c r="Q11" s="72" t="s">
        <v>1926</v>
      </c>
      <c r="AI11" s="72" t="s">
        <v>651</v>
      </c>
      <c r="CF11" s="72" t="s">
        <v>2192</v>
      </c>
      <c r="DE11" s="72" t="s">
        <v>2213</v>
      </c>
      <c r="DQ11" t="s">
        <v>1370</v>
      </c>
      <c r="EO11" t="s">
        <v>1944</v>
      </c>
      <c r="EV11" t="s">
        <v>1930</v>
      </c>
      <c r="FS11" t="s">
        <v>1946</v>
      </c>
      <c r="GF11" t="s">
        <v>1947</v>
      </c>
      <c r="GL11" t="s">
        <v>1949</v>
      </c>
      <c r="GO11" t="s">
        <v>1935</v>
      </c>
      <c r="HF11" t="s">
        <v>2267</v>
      </c>
      <c r="IF11" t="s">
        <v>1951</v>
      </c>
    </row>
    <row r="12" spans="1:254" x14ac:dyDescent="0.25">
      <c r="AI12" s="72" t="s">
        <v>652</v>
      </c>
      <c r="CF12" s="72" t="s">
        <v>2193</v>
      </c>
      <c r="DE12" s="72" t="s">
        <v>2214</v>
      </c>
      <c r="DQ12" t="s">
        <v>668</v>
      </c>
      <c r="EO12" t="s">
        <v>1952</v>
      </c>
      <c r="EV12" t="s">
        <v>1945</v>
      </c>
      <c r="FS12" t="s">
        <v>1954</v>
      </c>
      <c r="GF12" t="s">
        <v>1955</v>
      </c>
      <c r="GL12" t="s">
        <v>660</v>
      </c>
      <c r="GO12" t="s">
        <v>1942</v>
      </c>
      <c r="HF12" t="s">
        <v>2268</v>
      </c>
      <c r="IF12" t="s">
        <v>1956</v>
      </c>
    </row>
    <row r="13" spans="1:254" x14ac:dyDescent="0.25">
      <c r="AI13" s="72" t="s">
        <v>653</v>
      </c>
      <c r="CF13" s="72" t="s">
        <v>1336</v>
      </c>
      <c r="DE13" s="72" t="s">
        <v>2215</v>
      </c>
      <c r="DQ13" t="s">
        <v>1371</v>
      </c>
      <c r="EV13" t="s">
        <v>1953</v>
      </c>
      <c r="FS13" t="s">
        <v>1957</v>
      </c>
      <c r="GF13" t="s">
        <v>632</v>
      </c>
      <c r="GL13" t="s">
        <v>1958</v>
      </c>
      <c r="GO13" t="s">
        <v>1950</v>
      </c>
      <c r="HF13" t="s">
        <v>2269</v>
      </c>
      <c r="IF13" t="s">
        <v>2289</v>
      </c>
    </row>
    <row r="14" spans="1:254" x14ac:dyDescent="0.25">
      <c r="AI14" s="72" t="s">
        <v>1960</v>
      </c>
      <c r="CF14" s="72" t="s">
        <v>1337</v>
      </c>
      <c r="DE14" s="72" t="s">
        <v>2216</v>
      </c>
      <c r="DQ14" t="s">
        <v>1372</v>
      </c>
      <c r="FS14" t="s">
        <v>1961</v>
      </c>
      <c r="GF14" t="s">
        <v>678</v>
      </c>
      <c r="GL14" t="s">
        <v>1962</v>
      </c>
      <c r="HF14" t="s">
        <v>2270</v>
      </c>
      <c r="IF14" t="s">
        <v>1959</v>
      </c>
    </row>
    <row r="15" spans="1:254" s="21" customFormat="1" x14ac:dyDescent="0.25">
      <c r="A15" s="71"/>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t="s">
        <v>1338</v>
      </c>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t="s">
        <v>2217</v>
      </c>
      <c r="DF15" s="71"/>
      <c r="DQ15" s="21" t="s">
        <v>1373</v>
      </c>
      <c r="GL15" s="21" t="s">
        <v>1964</v>
      </c>
      <c r="HF15" s="21" t="s">
        <v>2271</v>
      </c>
      <c r="IF15" s="21" t="s">
        <v>1963</v>
      </c>
    </row>
    <row r="16" spans="1:254" s="21" customFormat="1" x14ac:dyDescent="0.25">
      <c r="A16" s="71"/>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t="s">
        <v>1339</v>
      </c>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t="s">
        <v>2218</v>
      </c>
      <c r="DF16" s="71"/>
      <c r="DQ16" s="21" t="s">
        <v>1374</v>
      </c>
      <c r="GL16" s="21" t="s">
        <v>1966</v>
      </c>
      <c r="HF16" s="21" t="s">
        <v>2272</v>
      </c>
      <c r="IF16" s="21" t="s">
        <v>1965</v>
      </c>
    </row>
    <row r="17" spans="1:240" s="21" customFormat="1" x14ac:dyDescent="0.25">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t="s">
        <v>1340</v>
      </c>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t="s">
        <v>2219</v>
      </c>
      <c r="DF17" s="71"/>
      <c r="HF17" s="21" t="s">
        <v>2273</v>
      </c>
      <c r="IF17" s="21" t="s">
        <v>1967</v>
      </c>
    </row>
    <row r="18" spans="1:240" s="21" customFormat="1" x14ac:dyDescent="0.25">
      <c r="A18" s="71"/>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t="s">
        <v>1968</v>
      </c>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t="s">
        <v>2220</v>
      </c>
      <c r="DF18" s="71"/>
      <c r="HF18" s="21" t="s">
        <v>2274</v>
      </c>
      <c r="IF18" s="21" t="s">
        <v>1969</v>
      </c>
    </row>
    <row r="19" spans="1:240" s="21" customFormat="1" x14ac:dyDescent="0.25">
      <c r="A19" s="71"/>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t="s">
        <v>1341</v>
      </c>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t="s">
        <v>2221</v>
      </c>
      <c r="DF19" s="71"/>
      <c r="HF19" s="21" t="s">
        <v>2275</v>
      </c>
    </row>
    <row r="20" spans="1:240" s="21" customFormat="1" x14ac:dyDescent="0.25">
      <c r="A20" s="71"/>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t="s">
        <v>1342</v>
      </c>
      <c r="CG20" s="71"/>
      <c r="CH20" s="71"/>
      <c r="CI20" s="71"/>
      <c r="CJ20" s="71"/>
      <c r="CK20" s="71"/>
      <c r="CL20" s="71"/>
      <c r="CM20" s="71"/>
      <c r="CN20" s="71"/>
      <c r="CO20" s="71"/>
      <c r="CP20" s="71"/>
      <c r="CQ20" s="71"/>
      <c r="CR20" s="71"/>
      <c r="CS20" s="71"/>
      <c r="CT20" s="71"/>
      <c r="CU20" s="71"/>
      <c r="CV20" s="71"/>
      <c r="CW20" s="71"/>
      <c r="CX20" s="71"/>
      <c r="CY20" s="71"/>
      <c r="CZ20" s="71"/>
      <c r="DA20" s="71"/>
      <c r="DB20" s="71"/>
      <c r="DC20" s="71"/>
      <c r="DD20" s="71"/>
      <c r="DE20" s="71" t="s">
        <v>2222</v>
      </c>
      <c r="DF20" s="71"/>
      <c r="HF20" s="21" t="s">
        <v>2276</v>
      </c>
    </row>
    <row r="21" spans="1:240" s="21" customFormat="1" x14ac:dyDescent="0.25">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t="s">
        <v>1970</v>
      </c>
      <c r="CG21" s="71"/>
      <c r="CH21" s="71"/>
      <c r="CI21" s="71"/>
      <c r="CJ21" s="71"/>
      <c r="CK21" s="71"/>
      <c r="CL21" s="71"/>
      <c r="CM21" s="71"/>
      <c r="CN21" s="71"/>
      <c r="CO21" s="71"/>
      <c r="CP21" s="71"/>
      <c r="CQ21" s="71"/>
      <c r="CR21" s="71"/>
      <c r="CS21" s="71"/>
      <c r="CT21" s="71"/>
      <c r="CU21" s="71"/>
      <c r="CV21" s="71"/>
      <c r="CW21" s="71"/>
      <c r="CX21" s="71"/>
      <c r="CY21" s="71"/>
      <c r="CZ21" s="71"/>
      <c r="DA21" s="71"/>
      <c r="DB21" s="71"/>
      <c r="DC21" s="71"/>
      <c r="DD21" s="71"/>
      <c r="DE21" s="71" t="s">
        <v>2223</v>
      </c>
      <c r="DF21" s="71"/>
      <c r="HF21" s="21" t="s">
        <v>2277</v>
      </c>
    </row>
    <row r="22" spans="1:240" x14ac:dyDescent="0.25">
      <c r="CF22" s="72" t="s">
        <v>1343</v>
      </c>
      <c r="DE22" s="72" t="s">
        <v>2224</v>
      </c>
      <c r="HF22" t="s">
        <v>2278</v>
      </c>
    </row>
    <row r="23" spans="1:240" x14ac:dyDescent="0.25">
      <c r="CF23" s="72" t="s">
        <v>1344</v>
      </c>
      <c r="DE23" s="72" t="s">
        <v>2225</v>
      </c>
    </row>
    <row r="24" spans="1:240" x14ac:dyDescent="0.25">
      <c r="CF24" s="72" t="s">
        <v>2194</v>
      </c>
      <c r="DE24" s="72" t="s">
        <v>2226</v>
      </c>
    </row>
    <row r="25" spans="1:240" x14ac:dyDescent="0.25">
      <c r="CF25" s="72" t="s">
        <v>1345</v>
      </c>
      <c r="DE25" s="72" t="s">
        <v>2227</v>
      </c>
    </row>
    <row r="26" spans="1:240" x14ac:dyDescent="0.25">
      <c r="CF26" s="72" t="s">
        <v>1346</v>
      </c>
      <c r="DE26" s="72" t="s">
        <v>2228</v>
      </c>
    </row>
    <row r="27" spans="1:240" x14ac:dyDescent="0.25">
      <c r="CF27" s="72" t="s">
        <v>1347</v>
      </c>
    </row>
    <row r="28" spans="1:240" x14ac:dyDescent="0.25">
      <c r="CJ28" s="72" t="s">
        <v>1349</v>
      </c>
    </row>
    <row r="29" spans="1:240" x14ac:dyDescent="0.25">
      <c r="CJ29" s="72" t="s">
        <v>1350</v>
      </c>
    </row>
    <row r="30" spans="1:240" x14ac:dyDescent="0.25">
      <c r="FA30" t="s">
        <v>1348</v>
      </c>
    </row>
    <row r="31" spans="1:240" x14ac:dyDescent="0.25">
      <c r="FA31" t="s">
        <v>1349</v>
      </c>
    </row>
    <row r="32" spans="1:240" x14ac:dyDescent="0.25">
      <c r="FA32" t="s">
        <v>1350</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FFFF00"/>
  </sheetPr>
  <dimension ref="A1:Y45"/>
  <sheetViews>
    <sheetView topLeftCell="B1" workbookViewId="0">
      <selection activeCell="G1" sqref="G1"/>
    </sheetView>
  </sheetViews>
  <sheetFormatPr defaultColWidth="9.140625" defaultRowHeight="15" x14ac:dyDescent="0.25"/>
  <cols>
    <col min="1" max="1" width="33.7109375" style="21" customWidth="1"/>
    <col min="2" max="2" width="34.140625" style="21" bestFit="1" customWidth="1"/>
    <col min="3" max="3" width="28.5703125" style="21" bestFit="1" customWidth="1"/>
    <col min="4" max="5" width="20.7109375" style="21" bestFit="1" customWidth="1"/>
    <col min="6" max="6" width="23.42578125" style="21" bestFit="1" customWidth="1"/>
    <col min="7" max="7" width="49.5703125" style="21" bestFit="1" customWidth="1"/>
    <col min="8" max="8" width="31.28515625" style="21" bestFit="1" customWidth="1"/>
    <col min="9" max="9" width="20.5703125" style="21" bestFit="1" customWidth="1"/>
    <col min="10" max="10" width="20.85546875" style="72" bestFit="1" customWidth="1"/>
    <col min="11" max="11" width="45.28515625" style="21" bestFit="1" customWidth="1"/>
    <col min="12" max="12" width="27.42578125" style="21" bestFit="1" customWidth="1"/>
    <col min="13" max="13" width="15.42578125" style="21" bestFit="1" customWidth="1"/>
    <col min="14" max="14" width="46.7109375" style="21" bestFit="1" customWidth="1"/>
    <col min="15" max="15" width="34.5703125" style="21" bestFit="1" customWidth="1"/>
    <col min="16" max="16" width="18.5703125" style="21" bestFit="1" customWidth="1"/>
    <col min="17" max="18" width="18.5703125" style="72" customWidth="1"/>
    <col min="19" max="19" width="20.5703125" style="21" bestFit="1" customWidth="1"/>
    <col min="20" max="20" width="34" style="21" bestFit="1" customWidth="1"/>
    <col min="21" max="21" width="31.28515625" style="21" bestFit="1" customWidth="1"/>
    <col min="22" max="22" width="27.85546875" style="21" bestFit="1" customWidth="1"/>
    <col min="23" max="23" width="29" style="21" bestFit="1" customWidth="1"/>
    <col min="24" max="24" width="40.85546875" style="21" bestFit="1" customWidth="1"/>
    <col min="25" max="25" width="12.5703125" style="21" bestFit="1" customWidth="1"/>
    <col min="26" max="16384" width="9.140625" style="21"/>
  </cols>
  <sheetData>
    <row r="1" spans="1:25" x14ac:dyDescent="0.25">
      <c r="A1" s="21" t="s">
        <v>1005</v>
      </c>
      <c r="B1" s="21" t="s">
        <v>1009</v>
      </c>
      <c r="C1" s="21" t="s">
        <v>1010</v>
      </c>
      <c r="D1" s="21" t="s">
        <v>1012</v>
      </c>
      <c r="E1" s="21" t="s">
        <v>1015</v>
      </c>
      <c r="F1" s="21" t="s">
        <v>1107</v>
      </c>
      <c r="G1" s="21" t="s">
        <v>1018</v>
      </c>
      <c r="H1" s="21" t="s">
        <v>1037</v>
      </c>
      <c r="I1" s="21" t="s">
        <v>1042</v>
      </c>
      <c r="J1" s="72" t="s">
        <v>1454</v>
      </c>
      <c r="K1" s="21" t="s">
        <v>1045</v>
      </c>
      <c r="L1" s="21" t="s">
        <v>1111</v>
      </c>
      <c r="M1" s="21" t="s">
        <v>1118</v>
      </c>
      <c r="N1" s="21" t="s">
        <v>1120</v>
      </c>
      <c r="O1" s="21" t="s">
        <v>1121</v>
      </c>
      <c r="P1" s="21" t="s">
        <v>1122</v>
      </c>
      <c r="Q1" s="72" t="s">
        <v>2055</v>
      </c>
      <c r="R1" s="72" t="s">
        <v>2065</v>
      </c>
      <c r="S1" s="21" t="s">
        <v>1047</v>
      </c>
      <c r="T1" s="72" t="s">
        <v>1050</v>
      </c>
      <c r="U1" s="72" t="s">
        <v>1383</v>
      </c>
      <c r="V1" s="72" t="s">
        <v>1051</v>
      </c>
      <c r="W1" s="21" t="s">
        <v>1055</v>
      </c>
      <c r="X1" s="21" t="s">
        <v>1980</v>
      </c>
      <c r="Y1" s="21" t="s">
        <v>1076</v>
      </c>
    </row>
    <row r="2" spans="1:25" x14ac:dyDescent="0.25">
      <c r="A2" s="102" t="s">
        <v>73</v>
      </c>
      <c r="B2" s="102" t="s">
        <v>79</v>
      </c>
      <c r="C2" s="102" t="s">
        <v>81</v>
      </c>
      <c r="D2" s="102" t="s">
        <v>1972</v>
      </c>
      <c r="E2" s="102" t="s">
        <v>27</v>
      </c>
      <c r="F2" s="102" t="s">
        <v>34</v>
      </c>
      <c r="G2" s="102" t="s">
        <v>1129</v>
      </c>
      <c r="H2" s="102" t="s">
        <v>1141</v>
      </c>
      <c r="I2" s="102" t="s">
        <v>27</v>
      </c>
      <c r="J2" s="102" t="s">
        <v>27</v>
      </c>
      <c r="K2" s="102" t="s">
        <v>65</v>
      </c>
      <c r="L2" s="102" t="s">
        <v>24</v>
      </c>
      <c r="M2" s="102" t="s">
        <v>1973</v>
      </c>
      <c r="N2" s="102" t="s">
        <v>770</v>
      </c>
      <c r="O2" s="102" t="s">
        <v>1974</v>
      </c>
      <c r="P2" s="102" t="s">
        <v>1083</v>
      </c>
      <c r="Q2" s="102" t="s">
        <v>1140</v>
      </c>
      <c r="R2" s="102" t="s">
        <v>39</v>
      </c>
      <c r="S2" s="102" t="s">
        <v>27</v>
      </c>
      <c r="T2" s="102" t="s">
        <v>1976</v>
      </c>
      <c r="U2" s="102" t="s">
        <v>1385</v>
      </c>
      <c r="V2" s="102" t="s">
        <v>1062</v>
      </c>
      <c r="W2" s="102" t="s">
        <v>1400</v>
      </c>
      <c r="X2" s="102" t="s">
        <v>64</v>
      </c>
      <c r="Y2" s="102" t="s">
        <v>123</v>
      </c>
    </row>
    <row r="3" spans="1:25" x14ac:dyDescent="0.25">
      <c r="A3" s="102" t="s">
        <v>47</v>
      </c>
      <c r="B3" s="102" t="s">
        <v>80</v>
      </c>
      <c r="C3" s="102" t="s">
        <v>82</v>
      </c>
      <c r="D3" s="102" t="s">
        <v>10</v>
      </c>
      <c r="E3" s="102" t="s">
        <v>10</v>
      </c>
      <c r="F3" s="102" t="s">
        <v>36</v>
      </c>
      <c r="G3" s="102" t="s">
        <v>1127</v>
      </c>
      <c r="H3" s="102" t="s">
        <v>16</v>
      </c>
      <c r="I3" s="102" t="s">
        <v>10</v>
      </c>
      <c r="J3" s="102" t="s">
        <v>10</v>
      </c>
      <c r="K3" s="102" t="s">
        <v>67</v>
      </c>
      <c r="L3" s="102" t="s">
        <v>23</v>
      </c>
      <c r="M3" s="21" t="s">
        <v>1979</v>
      </c>
      <c r="N3" s="102" t="s">
        <v>66</v>
      </c>
      <c r="O3" s="102" t="s">
        <v>769</v>
      </c>
      <c r="P3" s="21" t="s">
        <v>1979</v>
      </c>
      <c r="Q3" s="102" t="s">
        <v>76</v>
      </c>
      <c r="R3" s="102" t="s">
        <v>771</v>
      </c>
      <c r="S3" s="102" t="s">
        <v>10</v>
      </c>
      <c r="T3" s="21" t="s">
        <v>1979</v>
      </c>
      <c r="U3" s="21" t="s">
        <v>1979</v>
      </c>
      <c r="V3" s="102" t="s">
        <v>10</v>
      </c>
      <c r="W3" s="21" t="s">
        <v>1979</v>
      </c>
      <c r="X3" s="21" t="s">
        <v>1979</v>
      </c>
      <c r="Y3" s="21" t="s">
        <v>1979</v>
      </c>
    </row>
    <row r="4" spans="1:25" x14ac:dyDescent="0.25">
      <c r="A4" s="102" t="s">
        <v>48</v>
      </c>
      <c r="B4" s="102" t="s">
        <v>119</v>
      </c>
      <c r="C4" s="102" t="s">
        <v>47</v>
      </c>
      <c r="D4" s="102" t="s">
        <v>28</v>
      </c>
      <c r="E4" s="102" t="s">
        <v>86</v>
      </c>
      <c r="F4" s="102" t="s">
        <v>30</v>
      </c>
      <c r="G4" s="102" t="s">
        <v>26</v>
      </c>
      <c r="H4" s="102" t="s">
        <v>85</v>
      </c>
      <c r="I4" s="102" t="s">
        <v>86</v>
      </c>
      <c r="J4" s="102" t="s">
        <v>86</v>
      </c>
      <c r="K4" s="102" t="s">
        <v>69</v>
      </c>
      <c r="L4" s="102" t="s">
        <v>25</v>
      </c>
      <c r="M4" s="21" t="s">
        <v>1979</v>
      </c>
      <c r="N4" s="102" t="s">
        <v>41</v>
      </c>
      <c r="O4" s="102" t="s">
        <v>1975</v>
      </c>
      <c r="P4" s="21" t="s">
        <v>1979</v>
      </c>
      <c r="Q4" s="102" t="s">
        <v>78</v>
      </c>
      <c r="R4" s="102" t="s">
        <v>40</v>
      </c>
      <c r="S4" s="102" t="s">
        <v>86</v>
      </c>
      <c r="T4" s="21" t="s">
        <v>1979</v>
      </c>
      <c r="U4" s="21" t="s">
        <v>1979</v>
      </c>
      <c r="V4" s="102" t="s">
        <v>71</v>
      </c>
      <c r="W4" s="21" t="s">
        <v>1979</v>
      </c>
      <c r="X4" s="21" t="s">
        <v>1979</v>
      </c>
      <c r="Y4" s="21" t="s">
        <v>1979</v>
      </c>
    </row>
    <row r="5" spans="1:25" x14ac:dyDescent="0.25">
      <c r="A5" s="102" t="s">
        <v>10</v>
      </c>
      <c r="B5" s="21" t="s">
        <v>1979</v>
      </c>
      <c r="C5" s="102" t="s">
        <v>48</v>
      </c>
      <c r="D5" s="21" t="s">
        <v>1979</v>
      </c>
      <c r="E5" s="102" t="s">
        <v>119</v>
      </c>
      <c r="F5" s="102" t="s">
        <v>32</v>
      </c>
      <c r="G5" s="102" t="s">
        <v>1092</v>
      </c>
      <c r="H5" s="102" t="s">
        <v>12</v>
      </c>
      <c r="I5" s="102" t="s">
        <v>119</v>
      </c>
      <c r="J5" s="102" t="s">
        <v>119</v>
      </c>
      <c r="K5" s="102" t="s">
        <v>70</v>
      </c>
      <c r="L5" s="102" t="s">
        <v>20</v>
      </c>
      <c r="M5" s="21" t="s">
        <v>1979</v>
      </c>
      <c r="N5" s="102" t="s">
        <v>1065</v>
      </c>
      <c r="O5" s="102" t="s">
        <v>1145</v>
      </c>
      <c r="P5" s="21" t="s">
        <v>1979</v>
      </c>
      <c r="Q5" s="102" t="s">
        <v>77</v>
      </c>
      <c r="R5" s="102" t="s">
        <v>42</v>
      </c>
      <c r="S5" s="102" t="s">
        <v>119</v>
      </c>
      <c r="T5" s="21" t="s">
        <v>1979</v>
      </c>
      <c r="U5" s="21" t="s">
        <v>1979</v>
      </c>
      <c r="V5" s="102" t="s">
        <v>1977</v>
      </c>
      <c r="W5" s="21" t="s">
        <v>1979</v>
      </c>
      <c r="X5" s="21" t="s">
        <v>1979</v>
      </c>
      <c r="Y5" s="21" t="s">
        <v>1979</v>
      </c>
    </row>
    <row r="6" spans="1:25" x14ac:dyDescent="0.25">
      <c r="A6" s="102" t="s">
        <v>75</v>
      </c>
      <c r="B6" s="21" t="s">
        <v>1979</v>
      </c>
      <c r="C6" s="102" t="s">
        <v>10</v>
      </c>
      <c r="D6" s="21" t="s">
        <v>1979</v>
      </c>
      <c r="E6" s="21" t="s">
        <v>1979</v>
      </c>
      <c r="F6" s="102" t="s">
        <v>33</v>
      </c>
      <c r="G6" s="102" t="s">
        <v>24</v>
      </c>
      <c r="H6" s="102" t="s">
        <v>767</v>
      </c>
      <c r="I6" s="21" t="s">
        <v>1979</v>
      </c>
      <c r="J6" s="72" t="s">
        <v>1979</v>
      </c>
      <c r="K6" s="102" t="s">
        <v>38</v>
      </c>
      <c r="L6" s="102" t="s">
        <v>19</v>
      </c>
      <c r="M6" s="21" t="s">
        <v>1979</v>
      </c>
      <c r="N6" s="102" t="s">
        <v>68</v>
      </c>
      <c r="O6" s="21" t="s">
        <v>1979</v>
      </c>
      <c r="P6" s="21" t="s">
        <v>1979</v>
      </c>
      <c r="Q6" s="102" t="s">
        <v>2058</v>
      </c>
      <c r="R6" s="102" t="s">
        <v>573</v>
      </c>
      <c r="S6" s="21" t="s">
        <v>1979</v>
      </c>
      <c r="T6" s="21" t="s">
        <v>1979</v>
      </c>
      <c r="U6" s="21" t="s">
        <v>1979</v>
      </c>
      <c r="V6" s="21" t="s">
        <v>1979</v>
      </c>
      <c r="W6" s="21" t="s">
        <v>1979</v>
      </c>
      <c r="X6" s="21" t="s">
        <v>1979</v>
      </c>
      <c r="Y6" s="21" t="s">
        <v>1979</v>
      </c>
    </row>
    <row r="7" spans="1:25" x14ac:dyDescent="0.25">
      <c r="A7" s="102" t="s">
        <v>1063</v>
      </c>
      <c r="B7" s="21" t="s">
        <v>1979</v>
      </c>
      <c r="C7" s="102" t="s">
        <v>83</v>
      </c>
      <c r="D7" s="21" t="s">
        <v>1979</v>
      </c>
      <c r="E7" s="21" t="s">
        <v>1979</v>
      </c>
      <c r="F7" s="102" t="s">
        <v>35</v>
      </c>
      <c r="G7" s="102" t="s">
        <v>23</v>
      </c>
      <c r="H7" s="102" t="s">
        <v>119</v>
      </c>
      <c r="I7" s="21" t="s">
        <v>1979</v>
      </c>
      <c r="J7" s="72" t="s">
        <v>1979</v>
      </c>
      <c r="K7" s="102" t="s">
        <v>37</v>
      </c>
      <c r="L7" s="102" t="s">
        <v>21</v>
      </c>
      <c r="M7" s="21" t="s">
        <v>1979</v>
      </c>
      <c r="N7" s="102" t="s">
        <v>1144</v>
      </c>
      <c r="O7" s="21" t="s">
        <v>1979</v>
      </c>
      <c r="P7" s="21" t="s">
        <v>1979</v>
      </c>
      <c r="S7" s="21" t="s">
        <v>1979</v>
      </c>
      <c r="T7" s="21" t="s">
        <v>1979</v>
      </c>
      <c r="U7" s="21" t="s">
        <v>1979</v>
      </c>
      <c r="V7" s="21" t="s">
        <v>1979</v>
      </c>
      <c r="W7" s="21" t="s">
        <v>1979</v>
      </c>
      <c r="X7" s="21" t="s">
        <v>1979</v>
      </c>
      <c r="Y7" s="21" t="s">
        <v>1979</v>
      </c>
    </row>
    <row r="8" spans="1:25" x14ac:dyDescent="0.25">
      <c r="A8" s="102" t="s">
        <v>1064</v>
      </c>
      <c r="B8" s="21" t="s">
        <v>1979</v>
      </c>
      <c r="C8" s="102" t="s">
        <v>84</v>
      </c>
      <c r="D8" s="21" t="s">
        <v>1979</v>
      </c>
      <c r="E8" s="21" t="s">
        <v>1979</v>
      </c>
      <c r="F8" s="102" t="s">
        <v>29</v>
      </c>
      <c r="G8" s="102" t="s">
        <v>25</v>
      </c>
      <c r="H8" s="21" t="s">
        <v>1979</v>
      </c>
      <c r="I8" s="21" t="s">
        <v>1979</v>
      </c>
      <c r="J8" s="72" t="s">
        <v>1979</v>
      </c>
      <c r="K8" s="102" t="s">
        <v>87</v>
      </c>
      <c r="L8" s="102" t="s">
        <v>762</v>
      </c>
      <c r="M8" s="21" t="s">
        <v>1979</v>
      </c>
      <c r="N8" s="72" t="s">
        <v>1979</v>
      </c>
      <c r="O8" s="21" t="s">
        <v>1979</v>
      </c>
      <c r="P8" s="21" t="s">
        <v>1979</v>
      </c>
      <c r="S8" s="21" t="s">
        <v>1979</v>
      </c>
      <c r="T8" s="21" t="s">
        <v>1979</v>
      </c>
      <c r="U8" s="21" t="s">
        <v>1979</v>
      </c>
      <c r="V8" s="21" t="s">
        <v>1979</v>
      </c>
      <c r="W8" s="21" t="s">
        <v>1979</v>
      </c>
      <c r="X8" s="21" t="s">
        <v>1979</v>
      </c>
      <c r="Y8" s="21" t="s">
        <v>1979</v>
      </c>
    </row>
    <row r="9" spans="1:25" x14ac:dyDescent="0.25">
      <c r="A9" s="102" t="s">
        <v>119</v>
      </c>
      <c r="B9" s="21" t="s">
        <v>1979</v>
      </c>
      <c r="C9" s="102" t="s">
        <v>119</v>
      </c>
      <c r="D9" s="21" t="s">
        <v>1979</v>
      </c>
      <c r="E9" s="21" t="s">
        <v>1979</v>
      </c>
      <c r="F9" s="102" t="s">
        <v>31</v>
      </c>
      <c r="G9" s="102" t="s">
        <v>1078</v>
      </c>
      <c r="H9" s="21" t="s">
        <v>1979</v>
      </c>
      <c r="I9" s="21" t="s">
        <v>1979</v>
      </c>
      <c r="J9" s="72" t="s">
        <v>1979</v>
      </c>
      <c r="K9" s="102" t="s">
        <v>759</v>
      </c>
      <c r="L9" s="102" t="s">
        <v>763</v>
      </c>
      <c r="M9" s="21" t="s">
        <v>1979</v>
      </c>
      <c r="N9" s="21" t="s">
        <v>1979</v>
      </c>
      <c r="O9" s="21" t="s">
        <v>1979</v>
      </c>
      <c r="P9" s="21" t="s">
        <v>1979</v>
      </c>
      <c r="S9" s="21" t="s">
        <v>1979</v>
      </c>
      <c r="T9" s="21" t="s">
        <v>1979</v>
      </c>
      <c r="U9" s="21" t="s">
        <v>1979</v>
      </c>
      <c r="V9" s="21" t="s">
        <v>1979</v>
      </c>
      <c r="W9" s="21" t="s">
        <v>1979</v>
      </c>
      <c r="X9" s="21" t="s">
        <v>1979</v>
      </c>
      <c r="Y9" s="21" t="s">
        <v>1979</v>
      </c>
    </row>
    <row r="10" spans="1:25" x14ac:dyDescent="0.25">
      <c r="A10" s="21" t="s">
        <v>1979</v>
      </c>
      <c r="B10" s="21" t="s">
        <v>1979</v>
      </c>
      <c r="C10" s="21" t="s">
        <v>1979</v>
      </c>
      <c r="D10" s="21" t="s">
        <v>1979</v>
      </c>
      <c r="E10" s="21" t="s">
        <v>1979</v>
      </c>
      <c r="F10" s="21" t="s">
        <v>1979</v>
      </c>
      <c r="G10" s="102" t="s">
        <v>22</v>
      </c>
      <c r="H10" s="21" t="s">
        <v>1979</v>
      </c>
      <c r="I10" s="21" t="s">
        <v>1979</v>
      </c>
      <c r="J10" s="72" t="s">
        <v>1979</v>
      </c>
      <c r="K10" s="102" t="s">
        <v>785</v>
      </c>
      <c r="L10" s="102" t="s">
        <v>764</v>
      </c>
      <c r="M10" s="21" t="s">
        <v>1979</v>
      </c>
      <c r="N10" s="21" t="s">
        <v>1979</v>
      </c>
      <c r="O10" s="21" t="s">
        <v>1979</v>
      </c>
      <c r="P10" s="21" t="s">
        <v>1979</v>
      </c>
      <c r="S10" s="21" t="s">
        <v>1979</v>
      </c>
      <c r="T10" s="21" t="s">
        <v>1979</v>
      </c>
      <c r="U10" s="21" t="s">
        <v>1979</v>
      </c>
      <c r="V10" s="21" t="s">
        <v>1979</v>
      </c>
      <c r="W10" s="21" t="s">
        <v>1979</v>
      </c>
      <c r="X10" s="21" t="s">
        <v>1979</v>
      </c>
      <c r="Y10" s="21" t="s">
        <v>1979</v>
      </c>
    </row>
    <row r="11" spans="1:25" x14ac:dyDescent="0.25">
      <c r="A11" s="21" t="s">
        <v>1979</v>
      </c>
      <c r="B11" s="21" t="s">
        <v>1979</v>
      </c>
      <c r="C11" s="21" t="s">
        <v>1979</v>
      </c>
      <c r="D11" s="21" t="s">
        <v>1979</v>
      </c>
      <c r="E11" s="21" t="s">
        <v>1979</v>
      </c>
      <c r="F11" s="21" t="s">
        <v>1979</v>
      </c>
      <c r="G11" s="102" t="s">
        <v>1093</v>
      </c>
      <c r="H11" s="21" t="s">
        <v>1979</v>
      </c>
      <c r="I11" s="21" t="s">
        <v>1979</v>
      </c>
      <c r="J11" s="72" t="s">
        <v>1979</v>
      </c>
      <c r="K11" s="102" t="s">
        <v>572</v>
      </c>
      <c r="L11" s="21" t="s">
        <v>1979</v>
      </c>
      <c r="M11" s="21" t="s">
        <v>1979</v>
      </c>
      <c r="N11" s="21" t="s">
        <v>1979</v>
      </c>
      <c r="O11" s="21" t="s">
        <v>1979</v>
      </c>
      <c r="P11" s="21" t="s">
        <v>1979</v>
      </c>
      <c r="S11" s="21" t="s">
        <v>1979</v>
      </c>
      <c r="T11" s="21" t="s">
        <v>1979</v>
      </c>
      <c r="U11" s="21" t="s">
        <v>1979</v>
      </c>
      <c r="V11" s="21" t="s">
        <v>1979</v>
      </c>
      <c r="W11" s="21" t="s">
        <v>1979</v>
      </c>
      <c r="X11" s="21" t="s">
        <v>1979</v>
      </c>
      <c r="Y11" s="21" t="s">
        <v>1979</v>
      </c>
    </row>
    <row r="12" spans="1:25" x14ac:dyDescent="0.25">
      <c r="A12" s="71" t="s">
        <v>1979</v>
      </c>
      <c r="B12" s="21" t="s">
        <v>1979</v>
      </c>
      <c r="C12" s="21" t="s">
        <v>1979</v>
      </c>
      <c r="D12" s="21" t="s">
        <v>1979</v>
      </c>
      <c r="E12" s="21" t="s">
        <v>1979</v>
      </c>
      <c r="F12" s="21" t="s">
        <v>1979</v>
      </c>
      <c r="G12" s="102" t="s">
        <v>20</v>
      </c>
      <c r="H12" s="21" t="s">
        <v>1979</v>
      </c>
      <c r="I12" s="21" t="s">
        <v>1979</v>
      </c>
      <c r="J12" s="72" t="s">
        <v>1979</v>
      </c>
      <c r="K12" s="102" t="s">
        <v>2064</v>
      </c>
      <c r="L12" s="21" t="s">
        <v>1979</v>
      </c>
      <c r="M12" s="21" t="s">
        <v>1979</v>
      </c>
      <c r="N12" s="21" t="s">
        <v>1979</v>
      </c>
      <c r="O12" s="21" t="s">
        <v>1979</v>
      </c>
      <c r="P12" s="21" t="s">
        <v>1979</v>
      </c>
      <c r="S12" s="21" t="s">
        <v>1979</v>
      </c>
      <c r="T12" s="21" t="s">
        <v>1979</v>
      </c>
      <c r="U12" s="21" t="s">
        <v>1979</v>
      </c>
      <c r="V12" s="21" t="s">
        <v>1979</v>
      </c>
      <c r="W12" s="21" t="s">
        <v>1979</v>
      </c>
      <c r="X12" s="21" t="s">
        <v>1979</v>
      </c>
      <c r="Y12" s="21" t="s">
        <v>1979</v>
      </c>
    </row>
    <row r="13" spans="1:25" x14ac:dyDescent="0.25">
      <c r="A13" s="71" t="s">
        <v>1979</v>
      </c>
      <c r="B13" s="21" t="s">
        <v>1979</v>
      </c>
      <c r="C13" s="21" t="s">
        <v>1979</v>
      </c>
      <c r="D13" s="21" t="s">
        <v>1979</v>
      </c>
      <c r="E13" s="21" t="s">
        <v>1979</v>
      </c>
      <c r="F13" s="21" t="s">
        <v>1979</v>
      </c>
      <c r="G13" s="102" t="s">
        <v>19</v>
      </c>
      <c r="H13" s="21" t="s">
        <v>1979</v>
      </c>
      <c r="I13" s="21" t="s">
        <v>1979</v>
      </c>
      <c r="J13" s="72" t="s">
        <v>1979</v>
      </c>
      <c r="L13" s="21" t="s">
        <v>1979</v>
      </c>
      <c r="M13" s="21" t="s">
        <v>1979</v>
      </c>
      <c r="N13" s="21" t="s">
        <v>1979</v>
      </c>
      <c r="O13" s="21" t="s">
        <v>1979</v>
      </c>
      <c r="P13" s="21" t="s">
        <v>1979</v>
      </c>
      <c r="S13" s="21" t="s">
        <v>1979</v>
      </c>
      <c r="T13" s="21" t="s">
        <v>1979</v>
      </c>
      <c r="U13" s="21" t="s">
        <v>1979</v>
      </c>
      <c r="V13" s="21" t="s">
        <v>1979</v>
      </c>
      <c r="W13" s="21" t="s">
        <v>1979</v>
      </c>
      <c r="X13" s="21" t="s">
        <v>1979</v>
      </c>
      <c r="Y13" s="21" t="s">
        <v>1979</v>
      </c>
    </row>
    <row r="14" spans="1:25" x14ac:dyDescent="0.25">
      <c r="A14" s="71" t="s">
        <v>1979</v>
      </c>
      <c r="B14" s="21" t="s">
        <v>1979</v>
      </c>
      <c r="C14" s="21" t="s">
        <v>1979</v>
      </c>
      <c r="D14" s="21" t="s">
        <v>1979</v>
      </c>
      <c r="E14" s="21" t="s">
        <v>1979</v>
      </c>
      <c r="F14" s="21" t="s">
        <v>1979</v>
      </c>
      <c r="G14" s="102" t="s">
        <v>21</v>
      </c>
      <c r="H14" s="21" t="s">
        <v>1979</v>
      </c>
      <c r="I14" s="21" t="s">
        <v>1979</v>
      </c>
      <c r="J14" s="72" t="s">
        <v>1979</v>
      </c>
      <c r="L14" s="21" t="s">
        <v>1979</v>
      </c>
      <c r="M14" s="21" t="s">
        <v>1979</v>
      </c>
      <c r="N14" s="21" t="s">
        <v>1979</v>
      </c>
      <c r="O14" s="21" t="s">
        <v>1979</v>
      </c>
      <c r="P14" s="21" t="s">
        <v>1979</v>
      </c>
      <c r="S14" s="21" t="s">
        <v>1979</v>
      </c>
      <c r="T14" s="21" t="s">
        <v>1979</v>
      </c>
      <c r="U14" s="21" t="s">
        <v>1979</v>
      </c>
      <c r="V14" s="21" t="s">
        <v>1979</v>
      </c>
      <c r="W14" s="21" t="s">
        <v>1979</v>
      </c>
      <c r="X14" s="21" t="s">
        <v>1979</v>
      </c>
      <c r="Y14" s="21" t="s">
        <v>1979</v>
      </c>
    </row>
    <row r="15" spans="1:25" x14ac:dyDescent="0.25">
      <c r="A15" s="71" t="s">
        <v>1979</v>
      </c>
      <c r="B15" s="21" t="s">
        <v>1979</v>
      </c>
      <c r="C15" s="21" t="s">
        <v>1979</v>
      </c>
      <c r="D15" s="21" t="s">
        <v>1979</v>
      </c>
      <c r="E15" s="21" t="s">
        <v>1979</v>
      </c>
      <c r="F15" s="21" t="s">
        <v>1979</v>
      </c>
      <c r="G15" s="102" t="s">
        <v>761</v>
      </c>
      <c r="I15" s="21" t="s">
        <v>1979</v>
      </c>
      <c r="J15" s="72" t="s">
        <v>1979</v>
      </c>
      <c r="L15" s="21" t="s">
        <v>1979</v>
      </c>
      <c r="M15" s="21" t="s">
        <v>1979</v>
      </c>
      <c r="N15" s="21" t="s">
        <v>1979</v>
      </c>
      <c r="O15" s="21" t="s">
        <v>1979</v>
      </c>
      <c r="P15" s="21" t="s">
        <v>1979</v>
      </c>
      <c r="S15" s="21" t="s">
        <v>1979</v>
      </c>
      <c r="T15" s="21" t="s">
        <v>1979</v>
      </c>
      <c r="U15" s="21" t="s">
        <v>1979</v>
      </c>
      <c r="V15" s="21" t="s">
        <v>1979</v>
      </c>
      <c r="W15" s="21" t="s">
        <v>1979</v>
      </c>
      <c r="X15" s="21" t="s">
        <v>1979</v>
      </c>
      <c r="Y15" s="21" t="s">
        <v>1979</v>
      </c>
    </row>
    <row r="16" spans="1:25" x14ac:dyDescent="0.25">
      <c r="A16" s="71" t="s">
        <v>1979</v>
      </c>
      <c r="B16" s="21" t="s">
        <v>1979</v>
      </c>
      <c r="C16" s="21" t="s">
        <v>1979</v>
      </c>
      <c r="D16" s="21" t="s">
        <v>1979</v>
      </c>
      <c r="E16" s="21" t="s">
        <v>1979</v>
      </c>
      <c r="F16" s="21" t="s">
        <v>1979</v>
      </c>
      <c r="G16" s="102" t="s">
        <v>762</v>
      </c>
      <c r="H16" s="21" t="s">
        <v>1979</v>
      </c>
      <c r="I16" s="21" t="s">
        <v>1979</v>
      </c>
      <c r="J16" s="72" t="s">
        <v>1979</v>
      </c>
      <c r="L16" s="21" t="s">
        <v>1979</v>
      </c>
      <c r="M16" s="21" t="s">
        <v>1979</v>
      </c>
      <c r="N16" s="21" t="s">
        <v>1979</v>
      </c>
      <c r="O16" s="21" t="s">
        <v>1979</v>
      </c>
      <c r="P16" s="21" t="s">
        <v>1979</v>
      </c>
      <c r="S16" s="21" t="s">
        <v>1979</v>
      </c>
      <c r="T16" s="21" t="s">
        <v>1979</v>
      </c>
      <c r="U16" s="21" t="s">
        <v>1979</v>
      </c>
      <c r="V16" s="21" t="s">
        <v>1979</v>
      </c>
      <c r="W16" s="21" t="s">
        <v>1979</v>
      </c>
      <c r="X16" s="21" t="s">
        <v>1979</v>
      </c>
      <c r="Y16" s="21" t="s">
        <v>1979</v>
      </c>
    </row>
    <row r="17" spans="1:25" x14ac:dyDescent="0.25">
      <c r="A17" s="71" t="s">
        <v>1979</v>
      </c>
      <c r="B17" s="21" t="s">
        <v>1979</v>
      </c>
      <c r="C17" s="21" t="s">
        <v>1979</v>
      </c>
      <c r="D17" s="21" t="s">
        <v>1979</v>
      </c>
      <c r="E17" s="21" t="s">
        <v>1979</v>
      </c>
      <c r="F17" s="21" t="s">
        <v>1979</v>
      </c>
      <c r="G17" s="102" t="s">
        <v>763</v>
      </c>
      <c r="H17" s="21" t="s">
        <v>1979</v>
      </c>
      <c r="I17" s="21" t="s">
        <v>1979</v>
      </c>
      <c r="J17" s="72" t="s">
        <v>1979</v>
      </c>
      <c r="L17" s="21" t="s">
        <v>1979</v>
      </c>
      <c r="M17" s="21" t="s">
        <v>1979</v>
      </c>
      <c r="N17" s="21" t="s">
        <v>1979</v>
      </c>
      <c r="O17" s="21" t="s">
        <v>1979</v>
      </c>
      <c r="P17" s="21" t="s">
        <v>1979</v>
      </c>
      <c r="S17" s="21" t="s">
        <v>1979</v>
      </c>
      <c r="T17" s="21" t="s">
        <v>1979</v>
      </c>
      <c r="U17" s="21" t="s">
        <v>1979</v>
      </c>
      <c r="V17" s="21" t="s">
        <v>1979</v>
      </c>
      <c r="W17" s="21" t="s">
        <v>1979</v>
      </c>
      <c r="X17" s="21" t="s">
        <v>1979</v>
      </c>
      <c r="Y17" s="21" t="s">
        <v>1979</v>
      </c>
    </row>
    <row r="18" spans="1:25" x14ac:dyDescent="0.25">
      <c r="A18" s="71" t="s">
        <v>1979</v>
      </c>
      <c r="B18" s="21" t="s">
        <v>1979</v>
      </c>
      <c r="C18" s="21" t="s">
        <v>1979</v>
      </c>
      <c r="D18" s="21" t="s">
        <v>1979</v>
      </c>
      <c r="E18" s="21" t="s">
        <v>1979</v>
      </c>
      <c r="F18" s="21" t="s">
        <v>1979</v>
      </c>
      <c r="G18" s="102" t="s">
        <v>764</v>
      </c>
      <c r="H18" s="21" t="s">
        <v>1979</v>
      </c>
      <c r="I18" s="21" t="s">
        <v>1979</v>
      </c>
      <c r="J18" s="72" t="s">
        <v>1979</v>
      </c>
      <c r="L18" s="21" t="s">
        <v>1979</v>
      </c>
      <c r="M18" s="21" t="s">
        <v>1979</v>
      </c>
      <c r="N18" s="21" t="s">
        <v>1979</v>
      </c>
      <c r="O18" s="21" t="s">
        <v>1979</v>
      </c>
      <c r="P18" s="21" t="s">
        <v>1979</v>
      </c>
      <c r="S18" s="21" t="s">
        <v>1979</v>
      </c>
      <c r="T18" s="21" t="s">
        <v>1979</v>
      </c>
      <c r="U18" s="21" t="s">
        <v>1979</v>
      </c>
      <c r="V18" s="21" t="s">
        <v>1979</v>
      </c>
      <c r="W18" s="21" t="s">
        <v>1979</v>
      </c>
      <c r="X18" s="21" t="s">
        <v>1979</v>
      </c>
      <c r="Y18" s="21" t="s">
        <v>1979</v>
      </c>
    </row>
    <row r="19" spans="1:25" x14ac:dyDescent="0.25">
      <c r="A19" s="71" t="s">
        <v>1979</v>
      </c>
      <c r="B19" s="21" t="s">
        <v>1979</v>
      </c>
      <c r="C19" s="21" t="s">
        <v>1979</v>
      </c>
      <c r="D19" s="21" t="s">
        <v>1979</v>
      </c>
      <c r="E19" s="21" t="s">
        <v>1979</v>
      </c>
      <c r="F19" s="21" t="s">
        <v>1979</v>
      </c>
      <c r="G19" s="102" t="s">
        <v>1128</v>
      </c>
      <c r="H19" s="21" t="s">
        <v>1979</v>
      </c>
      <c r="I19" s="21" t="s">
        <v>1979</v>
      </c>
      <c r="J19" s="72" t="s">
        <v>1979</v>
      </c>
      <c r="L19" s="21" t="s">
        <v>1979</v>
      </c>
      <c r="M19" s="21" t="s">
        <v>1979</v>
      </c>
      <c r="N19" s="21" t="s">
        <v>1979</v>
      </c>
      <c r="O19" s="21" t="s">
        <v>1979</v>
      </c>
      <c r="P19" s="21" t="s">
        <v>1979</v>
      </c>
      <c r="S19" s="21" t="s">
        <v>1979</v>
      </c>
      <c r="T19" s="21" t="s">
        <v>1979</v>
      </c>
      <c r="U19" s="21" t="s">
        <v>1979</v>
      </c>
      <c r="V19" s="21" t="s">
        <v>1979</v>
      </c>
      <c r="W19" s="21" t="s">
        <v>1979</v>
      </c>
      <c r="X19" s="21" t="s">
        <v>1979</v>
      </c>
      <c r="Y19" s="21" t="s">
        <v>1979</v>
      </c>
    </row>
    <row r="20" spans="1:25" x14ac:dyDescent="0.25">
      <c r="A20" s="71" t="s">
        <v>1979</v>
      </c>
      <c r="B20" s="21" t="s">
        <v>1979</v>
      </c>
      <c r="C20" s="21" t="s">
        <v>1979</v>
      </c>
      <c r="D20" s="21" t="s">
        <v>1979</v>
      </c>
      <c r="E20" s="21" t="s">
        <v>1979</v>
      </c>
      <c r="F20" s="21" t="s">
        <v>1979</v>
      </c>
      <c r="G20" s="102" t="s">
        <v>18</v>
      </c>
      <c r="H20" s="21" t="s">
        <v>1979</v>
      </c>
      <c r="I20" s="21" t="s">
        <v>1979</v>
      </c>
      <c r="J20" s="72" t="s">
        <v>1979</v>
      </c>
      <c r="L20" s="21" t="s">
        <v>1979</v>
      </c>
      <c r="M20" s="21" t="s">
        <v>1979</v>
      </c>
      <c r="N20" s="21" t="s">
        <v>1979</v>
      </c>
      <c r="O20" s="21" t="s">
        <v>1979</v>
      </c>
      <c r="P20" s="21" t="s">
        <v>1979</v>
      </c>
      <c r="S20" s="21" t="s">
        <v>1979</v>
      </c>
      <c r="T20" s="21" t="s">
        <v>1979</v>
      </c>
      <c r="U20" s="21" t="s">
        <v>1979</v>
      </c>
      <c r="V20" s="21" t="s">
        <v>1979</v>
      </c>
      <c r="W20" s="21" t="s">
        <v>1979</v>
      </c>
      <c r="X20" s="21" t="s">
        <v>1979</v>
      </c>
      <c r="Y20" s="21" t="s">
        <v>1979</v>
      </c>
    </row>
    <row r="21" spans="1:25" x14ac:dyDescent="0.25">
      <c r="A21" s="21" t="s">
        <v>1979</v>
      </c>
      <c r="B21" s="21" t="s">
        <v>1979</v>
      </c>
      <c r="C21" s="21" t="s">
        <v>1979</v>
      </c>
      <c r="D21" s="21" t="s">
        <v>1979</v>
      </c>
      <c r="E21" s="21" t="s">
        <v>1979</v>
      </c>
      <c r="F21" s="21" t="s">
        <v>1979</v>
      </c>
      <c r="G21" s="102" t="s">
        <v>17</v>
      </c>
      <c r="H21" s="21" t="s">
        <v>1979</v>
      </c>
      <c r="I21" s="21" t="s">
        <v>1979</v>
      </c>
      <c r="J21" s="72" t="s">
        <v>1979</v>
      </c>
      <c r="K21" s="21" t="s">
        <v>1979</v>
      </c>
      <c r="L21" s="21" t="s">
        <v>1979</v>
      </c>
      <c r="M21" s="21" t="s">
        <v>1979</v>
      </c>
      <c r="N21" s="21" t="s">
        <v>1979</v>
      </c>
      <c r="O21" s="21" t="s">
        <v>1979</v>
      </c>
      <c r="P21" s="21" t="s">
        <v>1979</v>
      </c>
      <c r="S21" s="21" t="s">
        <v>1979</v>
      </c>
      <c r="T21" s="21" t="s">
        <v>1979</v>
      </c>
      <c r="U21" s="21" t="s">
        <v>1979</v>
      </c>
      <c r="V21" s="21" t="s">
        <v>1979</v>
      </c>
      <c r="W21" s="21" t="s">
        <v>1979</v>
      </c>
      <c r="X21" s="21" t="s">
        <v>1979</v>
      </c>
      <c r="Y21" s="21" t="s">
        <v>1979</v>
      </c>
    </row>
    <row r="22" spans="1:25" x14ac:dyDescent="0.25">
      <c r="A22" s="21" t="s">
        <v>1979</v>
      </c>
      <c r="B22" s="21" t="s">
        <v>1979</v>
      </c>
      <c r="C22" s="21" t="s">
        <v>1979</v>
      </c>
      <c r="D22" s="21" t="s">
        <v>1979</v>
      </c>
      <c r="E22" s="21" t="s">
        <v>1979</v>
      </c>
      <c r="F22" s="21" t="s">
        <v>1979</v>
      </c>
      <c r="G22" s="102" t="s">
        <v>16</v>
      </c>
      <c r="H22" s="21" t="s">
        <v>1979</v>
      </c>
      <c r="I22" s="21" t="s">
        <v>1979</v>
      </c>
      <c r="J22" s="72" t="s">
        <v>1979</v>
      </c>
      <c r="K22" s="21" t="s">
        <v>1979</v>
      </c>
      <c r="L22" s="21" t="s">
        <v>1979</v>
      </c>
      <c r="M22" s="21" t="s">
        <v>1979</v>
      </c>
      <c r="N22" s="21" t="s">
        <v>1979</v>
      </c>
      <c r="O22" s="21" t="s">
        <v>1979</v>
      </c>
      <c r="P22" s="21" t="s">
        <v>1979</v>
      </c>
      <c r="S22" s="21" t="s">
        <v>1979</v>
      </c>
      <c r="T22" s="21" t="s">
        <v>1979</v>
      </c>
      <c r="U22" s="21" t="s">
        <v>1979</v>
      </c>
      <c r="V22" s="21" t="s">
        <v>1979</v>
      </c>
      <c r="W22" s="21" t="s">
        <v>1979</v>
      </c>
      <c r="X22" s="21" t="s">
        <v>1979</v>
      </c>
      <c r="Y22" s="21" t="s">
        <v>1979</v>
      </c>
    </row>
    <row r="23" spans="1:25" x14ac:dyDescent="0.25">
      <c r="A23" s="21" t="s">
        <v>1979</v>
      </c>
      <c r="B23" s="21" t="s">
        <v>1979</v>
      </c>
      <c r="C23" s="21" t="s">
        <v>1979</v>
      </c>
      <c r="D23" s="21" t="s">
        <v>1979</v>
      </c>
      <c r="E23" s="21" t="s">
        <v>1979</v>
      </c>
      <c r="F23" s="21" t="s">
        <v>1979</v>
      </c>
      <c r="G23" s="102" t="s">
        <v>1082</v>
      </c>
      <c r="H23" s="21" t="s">
        <v>1979</v>
      </c>
      <c r="I23" s="21" t="s">
        <v>1979</v>
      </c>
      <c r="J23" s="72" t="s">
        <v>1979</v>
      </c>
      <c r="K23" s="21" t="s">
        <v>1979</v>
      </c>
      <c r="L23" s="21" t="s">
        <v>1979</v>
      </c>
      <c r="M23" s="21" t="s">
        <v>1979</v>
      </c>
      <c r="N23" s="21" t="s">
        <v>1979</v>
      </c>
      <c r="O23" s="21" t="s">
        <v>1979</v>
      </c>
      <c r="P23" s="21" t="s">
        <v>1979</v>
      </c>
      <c r="S23" s="21" t="s">
        <v>1979</v>
      </c>
      <c r="T23" s="21" t="s">
        <v>1979</v>
      </c>
      <c r="U23" s="21" t="s">
        <v>1979</v>
      </c>
      <c r="V23" s="21" t="s">
        <v>1979</v>
      </c>
      <c r="W23" s="21" t="s">
        <v>1979</v>
      </c>
      <c r="X23" s="21" t="s">
        <v>1979</v>
      </c>
      <c r="Y23" s="21" t="s">
        <v>1979</v>
      </c>
    </row>
    <row r="24" spans="1:25" x14ac:dyDescent="0.25">
      <c r="A24" s="71" t="s">
        <v>1979</v>
      </c>
      <c r="B24" s="21" t="s">
        <v>1979</v>
      </c>
      <c r="C24" s="21" t="s">
        <v>1979</v>
      </c>
      <c r="D24" s="21" t="s">
        <v>1979</v>
      </c>
      <c r="E24" s="21" t="s">
        <v>1979</v>
      </c>
      <c r="F24" s="21" t="s">
        <v>1979</v>
      </c>
      <c r="G24" s="102" t="s">
        <v>2321</v>
      </c>
      <c r="H24" s="21" t="s">
        <v>1979</v>
      </c>
      <c r="I24" s="21" t="s">
        <v>1979</v>
      </c>
      <c r="J24" s="72" t="s">
        <v>1979</v>
      </c>
      <c r="K24" s="21" t="s">
        <v>1979</v>
      </c>
      <c r="L24" s="21" t="s">
        <v>1979</v>
      </c>
      <c r="M24" s="21" t="s">
        <v>1979</v>
      </c>
      <c r="N24" s="21" t="s">
        <v>1979</v>
      </c>
      <c r="O24" s="21" t="s">
        <v>1979</v>
      </c>
      <c r="P24" s="21" t="s">
        <v>1979</v>
      </c>
      <c r="S24" s="21" t="s">
        <v>1979</v>
      </c>
      <c r="T24" s="21" t="s">
        <v>1979</v>
      </c>
      <c r="U24" s="21" t="s">
        <v>1979</v>
      </c>
      <c r="V24" s="21" t="s">
        <v>1979</v>
      </c>
      <c r="W24" s="21" t="s">
        <v>1979</v>
      </c>
      <c r="X24" s="21" t="s">
        <v>1979</v>
      </c>
      <c r="Y24" s="21" t="s">
        <v>1979</v>
      </c>
    </row>
    <row r="25" spans="1:25" x14ac:dyDescent="0.25">
      <c r="A25" s="71" t="s">
        <v>1979</v>
      </c>
      <c r="B25" s="21" t="s">
        <v>1979</v>
      </c>
      <c r="C25" s="21" t="s">
        <v>1979</v>
      </c>
      <c r="D25" s="21" t="s">
        <v>1979</v>
      </c>
      <c r="E25" s="21" t="s">
        <v>1979</v>
      </c>
      <c r="F25" s="21" t="s">
        <v>1979</v>
      </c>
      <c r="G25" s="102" t="s">
        <v>1080</v>
      </c>
      <c r="H25" s="21" t="s">
        <v>1979</v>
      </c>
      <c r="I25" s="21" t="s">
        <v>1979</v>
      </c>
      <c r="J25" s="72" t="s">
        <v>1979</v>
      </c>
      <c r="K25" s="21" t="s">
        <v>1979</v>
      </c>
      <c r="L25" s="21" t="s">
        <v>1979</v>
      </c>
      <c r="M25" s="21" t="s">
        <v>1979</v>
      </c>
      <c r="N25" s="21" t="s">
        <v>1979</v>
      </c>
      <c r="O25" s="21" t="s">
        <v>1979</v>
      </c>
      <c r="P25" s="21" t="s">
        <v>1979</v>
      </c>
      <c r="S25" s="21" t="s">
        <v>1979</v>
      </c>
      <c r="T25" s="21" t="s">
        <v>1979</v>
      </c>
      <c r="U25" s="21" t="s">
        <v>1979</v>
      </c>
      <c r="V25" s="21" t="s">
        <v>1979</v>
      </c>
      <c r="W25" s="21" t="s">
        <v>1979</v>
      </c>
      <c r="X25" s="21" t="s">
        <v>1979</v>
      </c>
      <c r="Y25" s="21" t="s">
        <v>1979</v>
      </c>
    </row>
    <row r="26" spans="1:25" x14ac:dyDescent="0.25">
      <c r="A26" s="71" t="s">
        <v>1979</v>
      </c>
      <c r="B26" s="21" t="s">
        <v>1979</v>
      </c>
      <c r="C26" s="21" t="s">
        <v>1979</v>
      </c>
      <c r="D26" s="21" t="s">
        <v>1979</v>
      </c>
      <c r="E26" s="21" t="s">
        <v>1979</v>
      </c>
      <c r="F26" s="21" t="s">
        <v>1979</v>
      </c>
      <c r="G26" s="102" t="s">
        <v>15</v>
      </c>
      <c r="H26" s="21" t="s">
        <v>1979</v>
      </c>
      <c r="I26" s="21" t="s">
        <v>1979</v>
      </c>
      <c r="J26" s="72" t="s">
        <v>1979</v>
      </c>
      <c r="K26" s="21" t="s">
        <v>1979</v>
      </c>
      <c r="L26" s="21" t="s">
        <v>1979</v>
      </c>
      <c r="M26" s="21" t="s">
        <v>1979</v>
      </c>
      <c r="N26" s="21" t="s">
        <v>1979</v>
      </c>
      <c r="O26" s="21" t="s">
        <v>1979</v>
      </c>
      <c r="P26" s="21" t="s">
        <v>1979</v>
      </c>
      <c r="S26" s="21" t="s">
        <v>1979</v>
      </c>
      <c r="T26" s="21" t="s">
        <v>1979</v>
      </c>
      <c r="U26" s="21" t="s">
        <v>1979</v>
      </c>
      <c r="V26" s="21" t="s">
        <v>1979</v>
      </c>
      <c r="W26" s="21" t="s">
        <v>1979</v>
      </c>
      <c r="X26" s="21" t="s">
        <v>1979</v>
      </c>
      <c r="Y26" s="21" t="s">
        <v>1979</v>
      </c>
    </row>
    <row r="27" spans="1:25" x14ac:dyDescent="0.25">
      <c r="A27" s="71" t="s">
        <v>1979</v>
      </c>
      <c r="B27" s="21" t="s">
        <v>1979</v>
      </c>
      <c r="C27" s="21" t="s">
        <v>1979</v>
      </c>
      <c r="D27" s="21" t="s">
        <v>1979</v>
      </c>
      <c r="E27" s="21" t="s">
        <v>1979</v>
      </c>
      <c r="F27" s="21" t="s">
        <v>1979</v>
      </c>
      <c r="G27" s="102" t="s">
        <v>1094</v>
      </c>
      <c r="H27" s="21" t="s">
        <v>1979</v>
      </c>
      <c r="I27" s="21" t="s">
        <v>1979</v>
      </c>
      <c r="J27" s="72" t="s">
        <v>1979</v>
      </c>
      <c r="K27" s="21" t="s">
        <v>1979</v>
      </c>
      <c r="L27" s="21" t="s">
        <v>1979</v>
      </c>
      <c r="M27" s="21" t="s">
        <v>1979</v>
      </c>
      <c r="N27" s="21" t="s">
        <v>1979</v>
      </c>
      <c r="O27" s="21" t="s">
        <v>1979</v>
      </c>
      <c r="P27" s="21" t="s">
        <v>1979</v>
      </c>
      <c r="S27" s="21" t="s">
        <v>1979</v>
      </c>
      <c r="T27" s="21" t="s">
        <v>1979</v>
      </c>
      <c r="U27" s="21" t="s">
        <v>1979</v>
      </c>
      <c r="V27" s="21" t="s">
        <v>1979</v>
      </c>
      <c r="W27" s="21" t="s">
        <v>1979</v>
      </c>
      <c r="X27" s="21" t="s">
        <v>1979</v>
      </c>
      <c r="Y27" s="21" t="s">
        <v>1979</v>
      </c>
    </row>
    <row r="28" spans="1:25" x14ac:dyDescent="0.25">
      <c r="A28" s="71" t="s">
        <v>1979</v>
      </c>
      <c r="B28" s="21" t="s">
        <v>1979</v>
      </c>
      <c r="C28" s="21" t="s">
        <v>1979</v>
      </c>
      <c r="D28" s="21" t="s">
        <v>1979</v>
      </c>
      <c r="E28" s="21" t="s">
        <v>1979</v>
      </c>
      <c r="F28" s="21" t="s">
        <v>1979</v>
      </c>
      <c r="G28" s="102" t="s">
        <v>13</v>
      </c>
      <c r="H28" s="21" t="s">
        <v>1979</v>
      </c>
      <c r="I28" s="21" t="s">
        <v>1979</v>
      </c>
      <c r="J28" s="72" t="s">
        <v>1979</v>
      </c>
      <c r="K28" s="21" t="s">
        <v>1979</v>
      </c>
      <c r="L28" s="21" t="s">
        <v>1979</v>
      </c>
      <c r="M28" s="21" t="s">
        <v>1979</v>
      </c>
      <c r="N28" s="21" t="s">
        <v>1979</v>
      </c>
      <c r="O28" s="21" t="s">
        <v>1979</v>
      </c>
      <c r="P28" s="21" t="s">
        <v>1979</v>
      </c>
      <c r="S28" s="21" t="s">
        <v>1979</v>
      </c>
      <c r="T28" s="21" t="s">
        <v>1979</v>
      </c>
      <c r="U28" s="21" t="s">
        <v>1979</v>
      </c>
      <c r="V28" s="21" t="s">
        <v>1979</v>
      </c>
      <c r="W28" s="21" t="s">
        <v>1979</v>
      </c>
      <c r="X28" s="21" t="s">
        <v>1979</v>
      </c>
      <c r="Y28" s="21" t="s">
        <v>1979</v>
      </c>
    </row>
    <row r="29" spans="1:25" x14ac:dyDescent="0.25">
      <c r="A29" s="71" t="s">
        <v>1979</v>
      </c>
      <c r="B29" s="21" t="s">
        <v>1979</v>
      </c>
      <c r="C29" s="21" t="s">
        <v>1979</v>
      </c>
      <c r="D29" s="21" t="s">
        <v>1979</v>
      </c>
      <c r="E29" s="21" t="s">
        <v>1979</v>
      </c>
      <c r="F29" s="21" t="s">
        <v>1979</v>
      </c>
      <c r="G29" s="102" t="s">
        <v>12</v>
      </c>
      <c r="H29" s="21" t="s">
        <v>1979</v>
      </c>
      <c r="I29" s="21" t="s">
        <v>1979</v>
      </c>
      <c r="J29" s="72" t="s">
        <v>1979</v>
      </c>
      <c r="K29" s="21" t="s">
        <v>1979</v>
      </c>
      <c r="L29" s="21" t="s">
        <v>1979</v>
      </c>
      <c r="M29" s="21" t="s">
        <v>1979</v>
      </c>
      <c r="N29" s="21" t="s">
        <v>1979</v>
      </c>
      <c r="O29" s="21" t="s">
        <v>1979</v>
      </c>
      <c r="P29" s="21" t="s">
        <v>1979</v>
      </c>
      <c r="S29" s="21" t="s">
        <v>1979</v>
      </c>
      <c r="T29" s="21" t="s">
        <v>1979</v>
      </c>
      <c r="U29" s="21" t="s">
        <v>1979</v>
      </c>
      <c r="V29" s="21" t="s">
        <v>1979</v>
      </c>
      <c r="W29" s="21" t="s">
        <v>1979</v>
      </c>
      <c r="X29" s="21" t="s">
        <v>1979</v>
      </c>
      <c r="Y29" s="21" t="s">
        <v>1979</v>
      </c>
    </row>
    <row r="30" spans="1:25" x14ac:dyDescent="0.25">
      <c r="A30" s="71" t="s">
        <v>1979</v>
      </c>
      <c r="B30" s="21" t="s">
        <v>1979</v>
      </c>
      <c r="C30" s="21" t="s">
        <v>1979</v>
      </c>
      <c r="D30" s="21" t="s">
        <v>1979</v>
      </c>
      <c r="E30" s="21" t="s">
        <v>1979</v>
      </c>
      <c r="F30" s="21" t="s">
        <v>1979</v>
      </c>
      <c r="G30" s="102" t="s">
        <v>14</v>
      </c>
      <c r="H30" s="21" t="s">
        <v>1979</v>
      </c>
      <c r="I30" s="21" t="s">
        <v>1979</v>
      </c>
      <c r="J30" s="72" t="s">
        <v>1979</v>
      </c>
      <c r="K30" s="21" t="s">
        <v>1979</v>
      </c>
      <c r="L30" s="21" t="s">
        <v>1979</v>
      </c>
      <c r="M30" s="21" t="s">
        <v>1979</v>
      </c>
      <c r="N30" s="21" t="s">
        <v>1979</v>
      </c>
      <c r="O30" s="21" t="s">
        <v>1979</v>
      </c>
      <c r="P30" s="21" t="s">
        <v>1979</v>
      </c>
      <c r="S30" s="21" t="s">
        <v>1979</v>
      </c>
      <c r="T30" s="21" t="s">
        <v>1979</v>
      </c>
      <c r="U30" s="21" t="s">
        <v>1979</v>
      </c>
      <c r="V30" s="21" t="s">
        <v>1979</v>
      </c>
      <c r="W30" s="21" t="s">
        <v>1979</v>
      </c>
      <c r="X30" s="21" t="s">
        <v>1979</v>
      </c>
      <c r="Y30" s="21" t="s">
        <v>1979</v>
      </c>
    </row>
    <row r="31" spans="1:25" x14ac:dyDescent="0.25">
      <c r="A31" s="21" t="s">
        <v>1979</v>
      </c>
      <c r="B31" s="21" t="s">
        <v>1979</v>
      </c>
      <c r="C31" s="21" t="s">
        <v>1979</v>
      </c>
      <c r="D31" s="21" t="s">
        <v>1979</v>
      </c>
      <c r="E31" s="21" t="s">
        <v>1979</v>
      </c>
      <c r="F31" s="21" t="s">
        <v>1979</v>
      </c>
      <c r="G31" s="102" t="s">
        <v>765</v>
      </c>
      <c r="H31" s="21" t="s">
        <v>1979</v>
      </c>
      <c r="I31" s="21" t="s">
        <v>1979</v>
      </c>
      <c r="J31" s="72" t="s">
        <v>1979</v>
      </c>
      <c r="K31" s="21" t="s">
        <v>1979</v>
      </c>
      <c r="L31" s="21" t="s">
        <v>1979</v>
      </c>
      <c r="M31" s="21" t="s">
        <v>1979</v>
      </c>
      <c r="N31" s="21" t="s">
        <v>1979</v>
      </c>
      <c r="O31" s="21" t="s">
        <v>1979</v>
      </c>
      <c r="P31" s="21" t="s">
        <v>1979</v>
      </c>
      <c r="S31" s="21" t="s">
        <v>1979</v>
      </c>
      <c r="T31" s="21" t="s">
        <v>1979</v>
      </c>
      <c r="U31" s="21" t="s">
        <v>1979</v>
      </c>
      <c r="V31" s="21" t="s">
        <v>1979</v>
      </c>
      <c r="W31" s="21" t="s">
        <v>1979</v>
      </c>
      <c r="X31" s="21" t="s">
        <v>1979</v>
      </c>
      <c r="Y31" s="21" t="s">
        <v>1979</v>
      </c>
    </row>
    <row r="32" spans="1:25" x14ac:dyDescent="0.25">
      <c r="A32" s="21" t="s">
        <v>1979</v>
      </c>
      <c r="B32" s="21" t="s">
        <v>1979</v>
      </c>
      <c r="C32" s="21" t="s">
        <v>1979</v>
      </c>
      <c r="D32" s="21" t="s">
        <v>1979</v>
      </c>
      <c r="E32" s="21" t="s">
        <v>1979</v>
      </c>
      <c r="F32" s="21" t="s">
        <v>1979</v>
      </c>
      <c r="G32" s="102" t="s">
        <v>766</v>
      </c>
      <c r="H32" s="21" t="s">
        <v>1979</v>
      </c>
      <c r="I32" s="21" t="s">
        <v>1979</v>
      </c>
      <c r="J32" s="72" t="s">
        <v>1979</v>
      </c>
      <c r="K32" s="21" t="s">
        <v>1979</v>
      </c>
      <c r="L32" s="21" t="s">
        <v>1979</v>
      </c>
      <c r="M32" s="21" t="s">
        <v>1979</v>
      </c>
      <c r="N32" s="21" t="s">
        <v>1979</v>
      </c>
      <c r="O32" s="21" t="s">
        <v>1979</v>
      </c>
      <c r="P32" s="21" t="s">
        <v>1979</v>
      </c>
      <c r="S32" s="21" t="s">
        <v>1979</v>
      </c>
      <c r="T32" s="21" t="s">
        <v>1979</v>
      </c>
      <c r="U32" s="21" t="s">
        <v>1979</v>
      </c>
      <c r="V32" s="21" t="s">
        <v>1979</v>
      </c>
      <c r="W32" s="21" t="s">
        <v>1979</v>
      </c>
      <c r="X32" s="21" t="s">
        <v>1979</v>
      </c>
      <c r="Y32" s="21" t="s">
        <v>1979</v>
      </c>
    </row>
    <row r="33" spans="1:25" x14ac:dyDescent="0.25">
      <c r="A33" s="21" t="s">
        <v>1979</v>
      </c>
      <c r="B33" s="21" t="s">
        <v>1979</v>
      </c>
      <c r="C33" s="21" t="s">
        <v>1979</v>
      </c>
      <c r="D33" s="21" t="s">
        <v>1979</v>
      </c>
      <c r="E33" s="21" t="s">
        <v>1979</v>
      </c>
      <c r="F33" s="21" t="s">
        <v>1979</v>
      </c>
      <c r="G33" s="102" t="s">
        <v>767</v>
      </c>
      <c r="H33" s="21" t="s">
        <v>1979</v>
      </c>
      <c r="I33" s="21" t="s">
        <v>1979</v>
      </c>
      <c r="J33" s="72" t="s">
        <v>1979</v>
      </c>
      <c r="K33" s="21" t="s">
        <v>1979</v>
      </c>
      <c r="L33" s="21" t="s">
        <v>1979</v>
      </c>
      <c r="M33" s="21" t="s">
        <v>1979</v>
      </c>
      <c r="N33" s="21" t="s">
        <v>1979</v>
      </c>
      <c r="O33" s="21" t="s">
        <v>1979</v>
      </c>
      <c r="P33" s="21" t="s">
        <v>1979</v>
      </c>
      <c r="S33" s="21" t="s">
        <v>1979</v>
      </c>
      <c r="T33" s="21" t="s">
        <v>1979</v>
      </c>
      <c r="U33" s="21" t="s">
        <v>1979</v>
      </c>
      <c r="V33" s="21" t="s">
        <v>1979</v>
      </c>
      <c r="W33" s="21" t="s">
        <v>1979</v>
      </c>
      <c r="X33" s="21" t="s">
        <v>1979</v>
      </c>
      <c r="Y33" s="21" t="s">
        <v>1979</v>
      </c>
    </row>
    <row r="34" spans="1:25" x14ac:dyDescent="0.25">
      <c r="A34" s="21" t="s">
        <v>1979</v>
      </c>
      <c r="B34" s="21" t="s">
        <v>1979</v>
      </c>
      <c r="C34" s="21" t="s">
        <v>1979</v>
      </c>
      <c r="D34" s="21" t="s">
        <v>1979</v>
      </c>
      <c r="E34" s="21" t="s">
        <v>1979</v>
      </c>
      <c r="F34" s="21" t="s">
        <v>1979</v>
      </c>
      <c r="G34" s="102" t="s">
        <v>768</v>
      </c>
      <c r="H34" s="21" t="s">
        <v>1979</v>
      </c>
      <c r="I34" s="21" t="s">
        <v>1979</v>
      </c>
      <c r="J34" s="72" t="s">
        <v>1979</v>
      </c>
      <c r="K34" s="21" t="s">
        <v>1979</v>
      </c>
      <c r="L34" s="21" t="s">
        <v>1979</v>
      </c>
      <c r="M34" s="21" t="s">
        <v>1979</v>
      </c>
      <c r="N34" s="21" t="s">
        <v>1979</v>
      </c>
      <c r="O34" s="21" t="s">
        <v>1979</v>
      </c>
      <c r="P34" s="21" t="s">
        <v>1979</v>
      </c>
      <c r="S34" s="21" t="s">
        <v>1979</v>
      </c>
      <c r="T34" s="21" t="s">
        <v>1979</v>
      </c>
      <c r="U34" s="21" t="s">
        <v>1979</v>
      </c>
      <c r="V34" s="21" t="s">
        <v>1979</v>
      </c>
      <c r="W34" s="21" t="s">
        <v>1979</v>
      </c>
      <c r="X34" s="21" t="s">
        <v>1979</v>
      </c>
      <c r="Y34" s="21" t="s">
        <v>1979</v>
      </c>
    </row>
    <row r="35" spans="1:25" x14ac:dyDescent="0.25">
      <c r="A35" s="21" t="s">
        <v>1979</v>
      </c>
      <c r="B35" s="21" t="s">
        <v>1979</v>
      </c>
      <c r="C35" s="21" t="s">
        <v>1979</v>
      </c>
      <c r="D35" s="21" t="s">
        <v>1979</v>
      </c>
      <c r="E35" s="21" t="s">
        <v>1979</v>
      </c>
      <c r="F35" s="21" t="s">
        <v>1979</v>
      </c>
      <c r="G35" s="102" t="s">
        <v>1059</v>
      </c>
      <c r="H35" s="21" t="s">
        <v>1979</v>
      </c>
      <c r="I35" s="21" t="s">
        <v>1979</v>
      </c>
      <c r="J35" s="72" t="s">
        <v>1979</v>
      </c>
      <c r="K35" s="21" t="s">
        <v>1979</v>
      </c>
      <c r="L35" s="21" t="s">
        <v>1979</v>
      </c>
      <c r="M35" s="21" t="s">
        <v>1979</v>
      </c>
      <c r="N35" s="21" t="s">
        <v>1979</v>
      </c>
      <c r="O35" s="21" t="s">
        <v>1979</v>
      </c>
      <c r="P35" s="21" t="s">
        <v>1979</v>
      </c>
      <c r="S35" s="21" t="s">
        <v>1979</v>
      </c>
      <c r="T35" s="21" t="s">
        <v>1979</v>
      </c>
      <c r="U35" s="21" t="s">
        <v>1979</v>
      </c>
      <c r="V35" s="21" t="s">
        <v>1979</v>
      </c>
      <c r="W35" s="21" t="s">
        <v>1979</v>
      </c>
      <c r="X35" s="21" t="s">
        <v>1979</v>
      </c>
      <c r="Y35" s="21" t="s">
        <v>1979</v>
      </c>
    </row>
    <row r="36" spans="1:25" x14ac:dyDescent="0.25">
      <c r="A36" s="21" t="s">
        <v>1979</v>
      </c>
      <c r="B36" s="21" t="s">
        <v>1979</v>
      </c>
      <c r="C36" s="21" t="s">
        <v>1979</v>
      </c>
      <c r="D36" s="21" t="s">
        <v>1979</v>
      </c>
      <c r="E36" s="21" t="s">
        <v>1979</v>
      </c>
      <c r="F36" s="21" t="s">
        <v>1979</v>
      </c>
      <c r="G36" s="102" t="s">
        <v>571</v>
      </c>
      <c r="H36" s="21" t="s">
        <v>1979</v>
      </c>
      <c r="I36" s="21" t="s">
        <v>1979</v>
      </c>
      <c r="J36" s="72" t="s">
        <v>1979</v>
      </c>
      <c r="K36" s="21" t="s">
        <v>1979</v>
      </c>
      <c r="L36" s="21" t="s">
        <v>1979</v>
      </c>
      <c r="M36" s="21" t="s">
        <v>1979</v>
      </c>
      <c r="N36" s="21" t="s">
        <v>1979</v>
      </c>
      <c r="O36" s="21" t="s">
        <v>1979</v>
      </c>
      <c r="P36" s="21" t="s">
        <v>1979</v>
      </c>
      <c r="S36" s="21" t="s">
        <v>1979</v>
      </c>
      <c r="T36" s="21" t="s">
        <v>1979</v>
      </c>
      <c r="U36" s="21" t="s">
        <v>1979</v>
      </c>
      <c r="V36" s="21" t="s">
        <v>1979</v>
      </c>
      <c r="W36" s="21" t="s">
        <v>1979</v>
      </c>
      <c r="X36" s="21" t="s">
        <v>1979</v>
      </c>
      <c r="Y36" s="21" t="s">
        <v>1979</v>
      </c>
    </row>
    <row r="37" spans="1:25" x14ac:dyDescent="0.25">
      <c r="A37" s="21" t="s">
        <v>1979</v>
      </c>
      <c r="B37" s="21" t="s">
        <v>1979</v>
      </c>
      <c r="C37" s="21" t="s">
        <v>1979</v>
      </c>
      <c r="D37" s="21" t="s">
        <v>1979</v>
      </c>
      <c r="E37" s="21" t="s">
        <v>1979</v>
      </c>
      <c r="F37" s="21" t="s">
        <v>1979</v>
      </c>
      <c r="G37" s="102" t="s">
        <v>2296</v>
      </c>
      <c r="H37" s="21" t="s">
        <v>1979</v>
      </c>
      <c r="I37" s="21" t="s">
        <v>1979</v>
      </c>
      <c r="J37" s="72" t="s">
        <v>1979</v>
      </c>
      <c r="K37" s="21" t="s">
        <v>1979</v>
      </c>
      <c r="L37" s="21" t="s">
        <v>1979</v>
      </c>
      <c r="M37" s="21" t="s">
        <v>1979</v>
      </c>
      <c r="N37" s="21" t="s">
        <v>1979</v>
      </c>
      <c r="O37" s="21" t="s">
        <v>1979</v>
      </c>
      <c r="P37" s="21" t="s">
        <v>1979</v>
      </c>
      <c r="S37" s="21" t="s">
        <v>1979</v>
      </c>
      <c r="T37" s="21" t="s">
        <v>1979</v>
      </c>
      <c r="U37" s="21" t="s">
        <v>1979</v>
      </c>
      <c r="V37" s="21" t="s">
        <v>1979</v>
      </c>
      <c r="W37" s="21" t="s">
        <v>1979</v>
      </c>
      <c r="X37" s="21" t="s">
        <v>1979</v>
      </c>
      <c r="Y37" s="21" t="s">
        <v>1979</v>
      </c>
    </row>
    <row r="38" spans="1:25" x14ac:dyDescent="0.25">
      <c r="A38" s="21" t="s">
        <v>1979</v>
      </c>
      <c r="B38" s="21" t="s">
        <v>1979</v>
      </c>
      <c r="C38" s="21" t="s">
        <v>1979</v>
      </c>
      <c r="D38" s="21" t="s">
        <v>1979</v>
      </c>
      <c r="E38" s="21" t="s">
        <v>1979</v>
      </c>
      <c r="F38" s="21" t="s">
        <v>1979</v>
      </c>
      <c r="G38" s="102" t="s">
        <v>1398</v>
      </c>
      <c r="H38" s="21" t="s">
        <v>1979</v>
      </c>
      <c r="I38" s="21" t="s">
        <v>1979</v>
      </c>
      <c r="J38" s="72" t="s">
        <v>1979</v>
      </c>
      <c r="K38" s="21" t="s">
        <v>1979</v>
      </c>
      <c r="L38" s="21" t="s">
        <v>1979</v>
      </c>
      <c r="M38" s="21" t="s">
        <v>1979</v>
      </c>
      <c r="N38" s="21" t="s">
        <v>1979</v>
      </c>
      <c r="O38" s="21" t="s">
        <v>1979</v>
      </c>
      <c r="P38" s="21" t="s">
        <v>1979</v>
      </c>
      <c r="S38" s="21" t="s">
        <v>1979</v>
      </c>
      <c r="T38" s="21" t="s">
        <v>1979</v>
      </c>
      <c r="U38" s="21" t="s">
        <v>1979</v>
      </c>
      <c r="V38" s="21" t="s">
        <v>1979</v>
      </c>
      <c r="W38" s="21" t="s">
        <v>1979</v>
      </c>
      <c r="X38" s="21" t="s">
        <v>1979</v>
      </c>
      <c r="Y38" s="21" t="s">
        <v>1979</v>
      </c>
    </row>
    <row r="39" spans="1:25" x14ac:dyDescent="0.25">
      <c r="A39" s="21" t="s">
        <v>1979</v>
      </c>
      <c r="B39" s="21" t="s">
        <v>1979</v>
      </c>
      <c r="C39" s="21" t="s">
        <v>1979</v>
      </c>
      <c r="D39" s="21" t="s">
        <v>1979</v>
      </c>
      <c r="E39" s="21" t="s">
        <v>1979</v>
      </c>
      <c r="F39" s="21" t="s">
        <v>1979</v>
      </c>
      <c r="G39" s="102" t="s">
        <v>1133</v>
      </c>
      <c r="H39" s="21" t="s">
        <v>1979</v>
      </c>
      <c r="I39" s="21" t="s">
        <v>1979</v>
      </c>
      <c r="J39" s="72" t="s">
        <v>1979</v>
      </c>
      <c r="K39" s="21" t="s">
        <v>1979</v>
      </c>
      <c r="L39" s="21" t="s">
        <v>1979</v>
      </c>
      <c r="M39" s="21" t="s">
        <v>1979</v>
      </c>
      <c r="N39" s="21" t="s">
        <v>1979</v>
      </c>
      <c r="O39" s="21" t="s">
        <v>1979</v>
      </c>
      <c r="P39" s="21" t="s">
        <v>1979</v>
      </c>
      <c r="S39" s="21" t="s">
        <v>1979</v>
      </c>
      <c r="T39" s="21" t="s">
        <v>1979</v>
      </c>
      <c r="U39" s="21" t="s">
        <v>1979</v>
      </c>
      <c r="V39" s="21" t="s">
        <v>1979</v>
      </c>
      <c r="W39" s="21" t="s">
        <v>1979</v>
      </c>
      <c r="X39" s="21" t="s">
        <v>1979</v>
      </c>
      <c r="Y39" s="21" t="s">
        <v>1979</v>
      </c>
    </row>
    <row r="40" spans="1:25" x14ac:dyDescent="0.25">
      <c r="A40" s="21" t="s">
        <v>1979</v>
      </c>
      <c r="B40" s="21" t="s">
        <v>1979</v>
      </c>
      <c r="C40" s="21" t="s">
        <v>1979</v>
      </c>
      <c r="D40" s="21" t="s">
        <v>1979</v>
      </c>
      <c r="E40" s="21" t="s">
        <v>1979</v>
      </c>
      <c r="F40" s="21" t="s">
        <v>1979</v>
      </c>
      <c r="G40" s="102" t="s">
        <v>1131</v>
      </c>
      <c r="H40" s="21" t="s">
        <v>1979</v>
      </c>
      <c r="I40" s="21" t="s">
        <v>1979</v>
      </c>
      <c r="J40" s="72" t="s">
        <v>1979</v>
      </c>
      <c r="K40" s="21" t="s">
        <v>1979</v>
      </c>
      <c r="L40" s="21" t="s">
        <v>1979</v>
      </c>
      <c r="M40" s="21" t="s">
        <v>1979</v>
      </c>
      <c r="N40" s="21" t="s">
        <v>1979</v>
      </c>
      <c r="O40" s="21" t="s">
        <v>1979</v>
      </c>
      <c r="P40" s="21" t="s">
        <v>1979</v>
      </c>
      <c r="S40" s="21" t="s">
        <v>1979</v>
      </c>
      <c r="T40" s="21" t="s">
        <v>1979</v>
      </c>
      <c r="U40" s="21" t="s">
        <v>1979</v>
      </c>
      <c r="V40" s="21" t="s">
        <v>1979</v>
      </c>
      <c r="W40" s="21" t="s">
        <v>1979</v>
      </c>
      <c r="X40" s="21" t="s">
        <v>1979</v>
      </c>
      <c r="Y40" s="21" t="s">
        <v>1979</v>
      </c>
    </row>
    <row r="41" spans="1:25" x14ac:dyDescent="0.25">
      <c r="A41" s="21" t="s">
        <v>1979</v>
      </c>
      <c r="B41" s="21" t="s">
        <v>1979</v>
      </c>
      <c r="C41" s="21" t="s">
        <v>1979</v>
      </c>
      <c r="D41" s="21" t="s">
        <v>1979</v>
      </c>
      <c r="E41" s="21" t="s">
        <v>1979</v>
      </c>
      <c r="F41" s="21" t="s">
        <v>1979</v>
      </c>
      <c r="G41" s="102" t="s">
        <v>1386</v>
      </c>
      <c r="H41" s="21" t="s">
        <v>1979</v>
      </c>
      <c r="I41" s="21" t="s">
        <v>1979</v>
      </c>
      <c r="J41" s="72" t="s">
        <v>1979</v>
      </c>
      <c r="K41" s="21" t="s">
        <v>1979</v>
      </c>
      <c r="L41" s="21" t="s">
        <v>1979</v>
      </c>
      <c r="M41" s="21" t="s">
        <v>1979</v>
      </c>
      <c r="N41" s="21" t="s">
        <v>1979</v>
      </c>
      <c r="O41" s="21" t="s">
        <v>1979</v>
      </c>
      <c r="P41" s="21" t="s">
        <v>1979</v>
      </c>
      <c r="S41" s="21" t="s">
        <v>1979</v>
      </c>
      <c r="T41" s="21" t="s">
        <v>1979</v>
      </c>
      <c r="U41" s="21" t="s">
        <v>1979</v>
      </c>
      <c r="V41" s="21" t="s">
        <v>1979</v>
      </c>
      <c r="W41" s="21" t="s">
        <v>1979</v>
      </c>
      <c r="X41" s="21" t="s">
        <v>1979</v>
      </c>
      <c r="Y41" s="21" t="s">
        <v>1979</v>
      </c>
    </row>
    <row r="42" spans="1:25" x14ac:dyDescent="0.25">
      <c r="A42" s="21" t="s">
        <v>1979</v>
      </c>
      <c r="B42" s="21" t="s">
        <v>1979</v>
      </c>
      <c r="C42" s="21" t="s">
        <v>1979</v>
      </c>
      <c r="D42" s="21" t="s">
        <v>1979</v>
      </c>
      <c r="E42" s="21" t="s">
        <v>1979</v>
      </c>
      <c r="F42" s="21" t="s">
        <v>1979</v>
      </c>
      <c r="G42" s="102" t="s">
        <v>1137</v>
      </c>
      <c r="H42" s="21" t="s">
        <v>1979</v>
      </c>
      <c r="I42" s="21" t="s">
        <v>1979</v>
      </c>
      <c r="J42" s="72" t="s">
        <v>1979</v>
      </c>
      <c r="K42" s="21" t="s">
        <v>1979</v>
      </c>
      <c r="L42" s="21" t="s">
        <v>1979</v>
      </c>
      <c r="M42" s="21" t="s">
        <v>1979</v>
      </c>
      <c r="N42" s="21" t="s">
        <v>1979</v>
      </c>
      <c r="O42" s="21" t="s">
        <v>1979</v>
      </c>
      <c r="P42" s="21" t="s">
        <v>1979</v>
      </c>
      <c r="S42" s="21" t="s">
        <v>1979</v>
      </c>
      <c r="T42" s="21" t="s">
        <v>1979</v>
      </c>
      <c r="U42" s="21" t="s">
        <v>1979</v>
      </c>
      <c r="V42" s="21" t="s">
        <v>1979</v>
      </c>
      <c r="W42" s="21" t="s">
        <v>1979</v>
      </c>
      <c r="X42" s="21" t="s">
        <v>1979</v>
      </c>
      <c r="Y42" s="21" t="s">
        <v>1979</v>
      </c>
    </row>
    <row r="43" spans="1:25" x14ac:dyDescent="0.25">
      <c r="A43" s="21" t="s">
        <v>1979</v>
      </c>
      <c r="B43" s="21" t="s">
        <v>1979</v>
      </c>
      <c r="C43" s="21" t="s">
        <v>1979</v>
      </c>
      <c r="D43" s="21" t="s">
        <v>1979</v>
      </c>
      <c r="E43" s="21" t="s">
        <v>1979</v>
      </c>
      <c r="F43" s="21" t="s">
        <v>1979</v>
      </c>
      <c r="G43" s="102" t="s">
        <v>1135</v>
      </c>
      <c r="H43" s="21" t="s">
        <v>1979</v>
      </c>
      <c r="I43" s="21" t="s">
        <v>1979</v>
      </c>
      <c r="J43" s="72" t="s">
        <v>1979</v>
      </c>
      <c r="K43" s="21" t="s">
        <v>1979</v>
      </c>
      <c r="L43" s="21" t="s">
        <v>1979</v>
      </c>
      <c r="M43" s="21" t="s">
        <v>1979</v>
      </c>
      <c r="N43" s="21" t="s">
        <v>1979</v>
      </c>
      <c r="O43" s="21" t="s">
        <v>1979</v>
      </c>
      <c r="P43" s="21" t="s">
        <v>1979</v>
      </c>
      <c r="S43" s="21" t="s">
        <v>1979</v>
      </c>
      <c r="T43" s="21" t="s">
        <v>1979</v>
      </c>
      <c r="U43" s="21" t="s">
        <v>1979</v>
      </c>
      <c r="V43" s="21" t="s">
        <v>1979</v>
      </c>
      <c r="W43" s="21" t="s">
        <v>1979</v>
      </c>
      <c r="X43" s="21" t="s">
        <v>1979</v>
      </c>
      <c r="Y43" s="21" t="s">
        <v>1979</v>
      </c>
    </row>
    <row r="44" spans="1:25" x14ac:dyDescent="0.25">
      <c r="A44" s="21" t="s">
        <v>1979</v>
      </c>
      <c r="B44" s="21" t="s">
        <v>1979</v>
      </c>
      <c r="C44" s="21" t="s">
        <v>1979</v>
      </c>
      <c r="D44" s="21" t="s">
        <v>1979</v>
      </c>
      <c r="E44" s="21" t="s">
        <v>1979</v>
      </c>
      <c r="F44" s="21" t="s">
        <v>1979</v>
      </c>
      <c r="G44" s="102" t="s">
        <v>1139</v>
      </c>
      <c r="H44" s="21" t="s">
        <v>1979</v>
      </c>
      <c r="I44" s="21" t="s">
        <v>1979</v>
      </c>
      <c r="J44" s="72" t="s">
        <v>1979</v>
      </c>
      <c r="K44" s="21" t="s">
        <v>1979</v>
      </c>
      <c r="L44" s="21" t="s">
        <v>1979</v>
      </c>
      <c r="M44" s="21" t="s">
        <v>1979</v>
      </c>
      <c r="N44" s="21" t="s">
        <v>1979</v>
      </c>
      <c r="O44" s="21" t="s">
        <v>1979</v>
      </c>
      <c r="P44" s="21" t="s">
        <v>1979</v>
      </c>
      <c r="S44" s="21" t="s">
        <v>1979</v>
      </c>
      <c r="T44" s="21" t="s">
        <v>1979</v>
      </c>
      <c r="U44" s="21" t="s">
        <v>1979</v>
      </c>
      <c r="V44" s="21" t="s">
        <v>1979</v>
      </c>
      <c r="W44" s="21" t="s">
        <v>1979</v>
      </c>
      <c r="X44" s="21" t="s">
        <v>1979</v>
      </c>
      <c r="Y44" s="21" t="s">
        <v>1979</v>
      </c>
    </row>
    <row r="45" spans="1:25" x14ac:dyDescent="0.25">
      <c r="A45" s="21" t="s">
        <v>1979</v>
      </c>
      <c r="B45" s="21" t="s">
        <v>1979</v>
      </c>
      <c r="C45" s="21" t="s">
        <v>1979</v>
      </c>
      <c r="D45" s="21" t="s">
        <v>1979</v>
      </c>
      <c r="E45" s="21" t="s">
        <v>1979</v>
      </c>
      <c r="F45" s="21" t="s">
        <v>1979</v>
      </c>
      <c r="G45" s="21" t="s">
        <v>1979</v>
      </c>
      <c r="H45" s="21" t="s">
        <v>1979</v>
      </c>
      <c r="I45" s="21" t="s">
        <v>1979</v>
      </c>
      <c r="J45" s="72" t="s">
        <v>1979</v>
      </c>
      <c r="K45" s="21" t="s">
        <v>1979</v>
      </c>
      <c r="L45" s="21" t="s">
        <v>1979</v>
      </c>
      <c r="M45" s="21" t="s">
        <v>1979</v>
      </c>
      <c r="N45" s="21" t="s">
        <v>1979</v>
      </c>
      <c r="O45" s="21" t="s">
        <v>1979</v>
      </c>
      <c r="P45" s="21" t="s">
        <v>1979</v>
      </c>
      <c r="S45" s="21" t="s">
        <v>1979</v>
      </c>
      <c r="T45" s="21" t="s">
        <v>1979</v>
      </c>
      <c r="U45" s="21" t="s">
        <v>1979</v>
      </c>
      <c r="V45" s="21" t="s">
        <v>1979</v>
      </c>
      <c r="W45" s="21" t="s">
        <v>1979</v>
      </c>
      <c r="X45" s="21" t="s">
        <v>1979</v>
      </c>
      <c r="Y45" s="21" t="s">
        <v>1979</v>
      </c>
    </row>
  </sheetData>
  <sortState xmlns:xlrd2="http://schemas.microsoft.com/office/spreadsheetml/2017/richdata2" ref="N2:N44">
    <sortCondition ref="N1"/>
  </sortState>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B410"/>
  <sheetViews>
    <sheetView workbookViewId="0"/>
  </sheetViews>
  <sheetFormatPr defaultRowHeight="15" x14ac:dyDescent="0.25"/>
  <cols>
    <col min="1" max="1" width="9.7109375" bestFit="1" customWidth="1"/>
    <col min="2" max="2" width="20.85546875" bestFit="1" customWidth="1"/>
  </cols>
  <sheetData>
    <row r="1" spans="1:2" x14ac:dyDescent="0.25">
      <c r="A1" t="s">
        <v>129</v>
      </c>
      <c r="B1" t="s">
        <v>772</v>
      </c>
    </row>
    <row r="2" spans="1:2" x14ac:dyDescent="0.25">
      <c r="A2" t="s">
        <v>786</v>
      </c>
      <c r="B2" t="s">
        <v>135</v>
      </c>
    </row>
    <row r="3" spans="1:2" x14ac:dyDescent="0.25">
      <c r="A3" t="s">
        <v>260</v>
      </c>
      <c r="B3" t="s">
        <v>134</v>
      </c>
    </row>
    <row r="4" spans="1:2" x14ac:dyDescent="0.25">
      <c r="A4" t="s">
        <v>261</v>
      </c>
      <c r="B4" t="s">
        <v>139</v>
      </c>
    </row>
    <row r="5" spans="1:2" x14ac:dyDescent="0.25">
      <c r="A5" t="s">
        <v>787</v>
      </c>
      <c r="B5" t="s">
        <v>137</v>
      </c>
    </row>
    <row r="6" spans="1:2" x14ac:dyDescent="0.25">
      <c r="A6" t="s">
        <v>788</v>
      </c>
      <c r="B6" t="s">
        <v>137</v>
      </c>
    </row>
    <row r="7" spans="1:2" x14ac:dyDescent="0.25">
      <c r="A7" t="s">
        <v>789</v>
      </c>
      <c r="B7" t="s">
        <v>140</v>
      </c>
    </row>
    <row r="8" spans="1:2" x14ac:dyDescent="0.25">
      <c r="A8" t="s">
        <v>790</v>
      </c>
      <c r="B8" t="s">
        <v>136</v>
      </c>
    </row>
    <row r="9" spans="1:2" x14ac:dyDescent="0.25">
      <c r="A9" t="s">
        <v>791</v>
      </c>
      <c r="B9" t="s">
        <v>137</v>
      </c>
    </row>
    <row r="10" spans="1:2" x14ac:dyDescent="0.25">
      <c r="A10" t="s">
        <v>792</v>
      </c>
      <c r="B10" t="s">
        <v>137</v>
      </c>
    </row>
    <row r="11" spans="1:2" x14ac:dyDescent="0.25">
      <c r="A11" t="s">
        <v>793</v>
      </c>
      <c r="B11" t="s">
        <v>141</v>
      </c>
    </row>
    <row r="12" spans="1:2" x14ac:dyDescent="0.25">
      <c r="A12" t="s">
        <v>794</v>
      </c>
      <c r="B12" t="s">
        <v>137</v>
      </c>
    </row>
    <row r="13" spans="1:2" x14ac:dyDescent="0.25">
      <c r="A13" t="s">
        <v>795</v>
      </c>
      <c r="B13" t="s">
        <v>137</v>
      </c>
    </row>
    <row r="14" spans="1:2" x14ac:dyDescent="0.25">
      <c r="A14" t="s">
        <v>796</v>
      </c>
      <c r="B14" t="s">
        <v>138</v>
      </c>
    </row>
    <row r="15" spans="1:2" x14ac:dyDescent="0.25">
      <c r="A15" t="s">
        <v>797</v>
      </c>
      <c r="B15" t="s">
        <v>134</v>
      </c>
    </row>
    <row r="16" spans="1:2" x14ac:dyDescent="0.25">
      <c r="A16" t="s">
        <v>798</v>
      </c>
      <c r="B16" t="s">
        <v>137</v>
      </c>
    </row>
    <row r="17" spans="1:2" x14ac:dyDescent="0.25">
      <c r="A17" t="s">
        <v>799</v>
      </c>
      <c r="B17" t="s">
        <v>142</v>
      </c>
    </row>
    <row r="18" spans="1:2" x14ac:dyDescent="0.25">
      <c r="A18" t="s">
        <v>800</v>
      </c>
      <c r="B18" t="s">
        <v>137</v>
      </c>
    </row>
    <row r="19" spans="1:2" x14ac:dyDescent="0.25">
      <c r="A19" t="s">
        <v>801</v>
      </c>
      <c r="B19" t="s">
        <v>802</v>
      </c>
    </row>
    <row r="20" spans="1:2" x14ac:dyDescent="0.25">
      <c r="A20" t="s">
        <v>803</v>
      </c>
      <c r="B20" t="s">
        <v>142</v>
      </c>
    </row>
    <row r="21" spans="1:2" x14ac:dyDescent="0.25">
      <c r="A21" t="s">
        <v>804</v>
      </c>
      <c r="B21" t="s">
        <v>135</v>
      </c>
    </row>
    <row r="22" spans="1:2" x14ac:dyDescent="0.25">
      <c r="A22" t="s">
        <v>805</v>
      </c>
      <c r="B22" t="s">
        <v>137</v>
      </c>
    </row>
    <row r="23" spans="1:2" x14ac:dyDescent="0.25">
      <c r="A23" t="s">
        <v>806</v>
      </c>
      <c r="B23" t="s">
        <v>137</v>
      </c>
    </row>
    <row r="24" spans="1:2" x14ac:dyDescent="0.25">
      <c r="A24" t="s">
        <v>807</v>
      </c>
      <c r="B24" t="s">
        <v>802</v>
      </c>
    </row>
    <row r="25" spans="1:2" x14ac:dyDescent="0.25">
      <c r="A25" t="s">
        <v>808</v>
      </c>
      <c r="B25" t="s">
        <v>802</v>
      </c>
    </row>
    <row r="26" spans="1:2" x14ac:dyDescent="0.25">
      <c r="A26" t="s">
        <v>262</v>
      </c>
      <c r="B26" t="s">
        <v>139</v>
      </c>
    </row>
    <row r="27" spans="1:2" x14ac:dyDescent="0.25">
      <c r="A27" t="s">
        <v>809</v>
      </c>
      <c r="B27" t="s">
        <v>135</v>
      </c>
    </row>
    <row r="28" spans="1:2" x14ac:dyDescent="0.25">
      <c r="A28" t="s">
        <v>810</v>
      </c>
      <c r="B28" t="s">
        <v>135</v>
      </c>
    </row>
    <row r="29" spans="1:2" x14ac:dyDescent="0.25">
      <c r="A29" t="s">
        <v>264</v>
      </c>
      <c r="B29" t="s">
        <v>141</v>
      </c>
    </row>
    <row r="30" spans="1:2" x14ac:dyDescent="0.25">
      <c r="A30" t="s">
        <v>811</v>
      </c>
      <c r="B30" t="s">
        <v>802</v>
      </c>
    </row>
    <row r="31" spans="1:2" x14ac:dyDescent="0.25">
      <c r="A31" t="s">
        <v>812</v>
      </c>
      <c r="B31" t="s">
        <v>141</v>
      </c>
    </row>
    <row r="32" spans="1:2" x14ac:dyDescent="0.25">
      <c r="A32" t="s">
        <v>266</v>
      </c>
      <c r="B32" t="s">
        <v>141</v>
      </c>
    </row>
    <row r="33" spans="1:2" x14ac:dyDescent="0.25">
      <c r="A33" t="s">
        <v>267</v>
      </c>
      <c r="B33" t="s">
        <v>142</v>
      </c>
    </row>
    <row r="34" spans="1:2" x14ac:dyDescent="0.25">
      <c r="A34" t="s">
        <v>268</v>
      </c>
      <c r="B34" t="s">
        <v>139</v>
      </c>
    </row>
    <row r="35" spans="1:2" x14ac:dyDescent="0.25">
      <c r="A35" t="s">
        <v>269</v>
      </c>
      <c r="B35" t="s">
        <v>142</v>
      </c>
    </row>
    <row r="36" spans="1:2" x14ac:dyDescent="0.25">
      <c r="A36" t="s">
        <v>270</v>
      </c>
      <c r="B36" t="s">
        <v>140</v>
      </c>
    </row>
    <row r="37" spans="1:2" x14ac:dyDescent="0.25">
      <c r="A37" t="s">
        <v>271</v>
      </c>
      <c r="B37" t="s">
        <v>135</v>
      </c>
    </row>
    <row r="38" spans="1:2" x14ac:dyDescent="0.25">
      <c r="A38" t="s">
        <v>273</v>
      </c>
      <c r="B38" t="s">
        <v>135</v>
      </c>
    </row>
    <row r="39" spans="1:2" x14ac:dyDescent="0.25">
      <c r="A39" t="s">
        <v>274</v>
      </c>
      <c r="B39" t="s">
        <v>133</v>
      </c>
    </row>
    <row r="40" spans="1:2" x14ac:dyDescent="0.25">
      <c r="A40" t="s">
        <v>275</v>
      </c>
      <c r="B40" t="s">
        <v>135</v>
      </c>
    </row>
    <row r="41" spans="1:2" x14ac:dyDescent="0.25">
      <c r="A41" t="s">
        <v>276</v>
      </c>
      <c r="B41" t="s">
        <v>135</v>
      </c>
    </row>
    <row r="42" spans="1:2" x14ac:dyDescent="0.25">
      <c r="A42" t="s">
        <v>278</v>
      </c>
      <c r="B42" t="s">
        <v>134</v>
      </c>
    </row>
    <row r="43" spans="1:2" x14ac:dyDescent="0.25">
      <c r="A43" t="s">
        <v>813</v>
      </c>
      <c r="B43" t="s">
        <v>142</v>
      </c>
    </row>
    <row r="44" spans="1:2" x14ac:dyDescent="0.25">
      <c r="A44" t="s">
        <v>610</v>
      </c>
      <c r="B44" t="s">
        <v>137</v>
      </c>
    </row>
    <row r="45" spans="1:2" x14ac:dyDescent="0.25">
      <c r="A45" t="s">
        <v>611</v>
      </c>
      <c r="B45" t="s">
        <v>142</v>
      </c>
    </row>
    <row r="46" spans="1:2" x14ac:dyDescent="0.25">
      <c r="A46" t="s">
        <v>612</v>
      </c>
      <c r="B46" t="s">
        <v>139</v>
      </c>
    </row>
    <row r="47" spans="1:2" x14ac:dyDescent="0.25">
      <c r="A47" t="s">
        <v>814</v>
      </c>
      <c r="B47" t="s">
        <v>142</v>
      </c>
    </row>
    <row r="48" spans="1:2" x14ac:dyDescent="0.25">
      <c r="A48" t="s">
        <v>815</v>
      </c>
      <c r="B48" t="s">
        <v>142</v>
      </c>
    </row>
    <row r="49" spans="1:2" x14ac:dyDescent="0.25">
      <c r="A49" t="s">
        <v>816</v>
      </c>
      <c r="B49" t="s">
        <v>135</v>
      </c>
    </row>
    <row r="50" spans="1:2" x14ac:dyDescent="0.25">
      <c r="A50" t="s">
        <v>279</v>
      </c>
      <c r="B50" t="s">
        <v>134</v>
      </c>
    </row>
    <row r="51" spans="1:2" x14ac:dyDescent="0.25">
      <c r="A51" t="s">
        <v>281</v>
      </c>
      <c r="B51" t="s">
        <v>142</v>
      </c>
    </row>
    <row r="52" spans="1:2" x14ac:dyDescent="0.25">
      <c r="A52" t="s">
        <v>283</v>
      </c>
      <c r="B52" t="s">
        <v>135</v>
      </c>
    </row>
    <row r="53" spans="1:2" x14ac:dyDescent="0.25">
      <c r="A53" t="s">
        <v>285</v>
      </c>
      <c r="B53" t="s">
        <v>134</v>
      </c>
    </row>
    <row r="54" spans="1:2" x14ac:dyDescent="0.25">
      <c r="A54" t="s">
        <v>287</v>
      </c>
      <c r="B54" t="s">
        <v>137</v>
      </c>
    </row>
    <row r="55" spans="1:2" x14ac:dyDescent="0.25">
      <c r="A55" t="s">
        <v>289</v>
      </c>
      <c r="B55" t="s">
        <v>137</v>
      </c>
    </row>
    <row r="56" spans="1:2" x14ac:dyDescent="0.25">
      <c r="A56" t="s">
        <v>290</v>
      </c>
      <c r="B56" t="s">
        <v>137</v>
      </c>
    </row>
    <row r="57" spans="1:2" x14ac:dyDescent="0.25">
      <c r="A57" t="s">
        <v>292</v>
      </c>
      <c r="B57" t="s">
        <v>139</v>
      </c>
    </row>
    <row r="58" spans="1:2" x14ac:dyDescent="0.25">
      <c r="A58" t="s">
        <v>293</v>
      </c>
      <c r="B58" t="s">
        <v>133</v>
      </c>
    </row>
    <row r="59" spans="1:2" x14ac:dyDescent="0.25">
      <c r="A59" t="s">
        <v>295</v>
      </c>
      <c r="B59" t="s">
        <v>133</v>
      </c>
    </row>
    <row r="60" spans="1:2" x14ac:dyDescent="0.25">
      <c r="A60" t="s">
        <v>296</v>
      </c>
      <c r="B60" t="s">
        <v>133</v>
      </c>
    </row>
    <row r="61" spans="1:2" x14ac:dyDescent="0.25">
      <c r="A61" t="s">
        <v>298</v>
      </c>
      <c r="B61" t="s">
        <v>802</v>
      </c>
    </row>
    <row r="62" spans="1:2" x14ac:dyDescent="0.25">
      <c r="A62" t="s">
        <v>300</v>
      </c>
      <c r="B62" t="s">
        <v>802</v>
      </c>
    </row>
    <row r="63" spans="1:2" x14ac:dyDescent="0.25">
      <c r="A63" t="s">
        <v>302</v>
      </c>
      <c r="B63" t="s">
        <v>134</v>
      </c>
    </row>
    <row r="64" spans="1:2" x14ac:dyDescent="0.25">
      <c r="A64" t="s">
        <v>304</v>
      </c>
      <c r="B64" t="s">
        <v>134</v>
      </c>
    </row>
    <row r="65" spans="1:2" x14ac:dyDescent="0.25">
      <c r="A65" t="s">
        <v>305</v>
      </c>
      <c r="B65" t="s">
        <v>134</v>
      </c>
    </row>
    <row r="66" spans="1:2" x14ac:dyDescent="0.25">
      <c r="A66" t="s">
        <v>306</v>
      </c>
      <c r="B66" t="s">
        <v>817</v>
      </c>
    </row>
    <row r="67" spans="1:2" x14ac:dyDescent="0.25">
      <c r="A67" t="s">
        <v>613</v>
      </c>
      <c r="B67" t="s">
        <v>138</v>
      </c>
    </row>
    <row r="68" spans="1:2" x14ac:dyDescent="0.25">
      <c r="A68" t="s">
        <v>614</v>
      </c>
      <c r="B68" t="s">
        <v>134</v>
      </c>
    </row>
    <row r="69" spans="1:2" x14ac:dyDescent="0.25">
      <c r="A69" t="s">
        <v>615</v>
      </c>
      <c r="B69" t="s">
        <v>134</v>
      </c>
    </row>
    <row r="70" spans="1:2" x14ac:dyDescent="0.25">
      <c r="A70" t="s">
        <v>616</v>
      </c>
      <c r="B70" t="s">
        <v>135</v>
      </c>
    </row>
    <row r="71" spans="1:2" x14ac:dyDescent="0.25">
      <c r="A71" t="s">
        <v>308</v>
      </c>
      <c r="B71" t="s">
        <v>133</v>
      </c>
    </row>
    <row r="72" spans="1:2" x14ac:dyDescent="0.25">
      <c r="A72" t="s">
        <v>818</v>
      </c>
      <c r="B72" t="s">
        <v>134</v>
      </c>
    </row>
    <row r="73" spans="1:2" x14ac:dyDescent="0.25">
      <c r="A73" t="s">
        <v>819</v>
      </c>
      <c r="B73" t="s">
        <v>802</v>
      </c>
    </row>
    <row r="74" spans="1:2" x14ac:dyDescent="0.25">
      <c r="A74" t="s">
        <v>820</v>
      </c>
      <c r="B74" t="s">
        <v>137</v>
      </c>
    </row>
    <row r="75" spans="1:2" x14ac:dyDescent="0.25">
      <c r="A75" t="s">
        <v>821</v>
      </c>
      <c r="B75" t="s">
        <v>137</v>
      </c>
    </row>
    <row r="76" spans="1:2" x14ac:dyDescent="0.25">
      <c r="A76" t="s">
        <v>822</v>
      </c>
      <c r="B76" t="s">
        <v>134</v>
      </c>
    </row>
    <row r="77" spans="1:2" x14ac:dyDescent="0.25">
      <c r="A77" t="s">
        <v>309</v>
      </c>
      <c r="B77" t="s">
        <v>142</v>
      </c>
    </row>
    <row r="78" spans="1:2" x14ac:dyDescent="0.25">
      <c r="A78" t="s">
        <v>823</v>
      </c>
      <c r="B78" t="s">
        <v>142</v>
      </c>
    </row>
    <row r="79" spans="1:2" x14ac:dyDescent="0.25">
      <c r="A79" t="s">
        <v>310</v>
      </c>
      <c r="B79" t="s">
        <v>133</v>
      </c>
    </row>
    <row r="80" spans="1:2" x14ac:dyDescent="0.25">
      <c r="A80" t="s">
        <v>312</v>
      </c>
      <c r="B80" t="s">
        <v>140</v>
      </c>
    </row>
    <row r="81" spans="1:2" x14ac:dyDescent="0.25">
      <c r="A81" t="s">
        <v>314</v>
      </c>
      <c r="B81" t="s">
        <v>140</v>
      </c>
    </row>
    <row r="82" spans="1:2" x14ac:dyDescent="0.25">
      <c r="A82" t="s">
        <v>824</v>
      </c>
      <c r="B82" t="s">
        <v>134</v>
      </c>
    </row>
    <row r="83" spans="1:2" x14ac:dyDescent="0.25">
      <c r="A83" t="s">
        <v>316</v>
      </c>
      <c r="B83" t="s">
        <v>142</v>
      </c>
    </row>
    <row r="84" spans="1:2" x14ac:dyDescent="0.25">
      <c r="A84" t="s">
        <v>714</v>
      </c>
      <c r="B84" t="s">
        <v>142</v>
      </c>
    </row>
    <row r="85" spans="1:2" x14ac:dyDescent="0.25">
      <c r="A85" t="s">
        <v>617</v>
      </c>
      <c r="B85" t="s">
        <v>142</v>
      </c>
    </row>
    <row r="86" spans="1:2" x14ac:dyDescent="0.25">
      <c r="A86" t="s">
        <v>318</v>
      </c>
      <c r="B86" t="s">
        <v>142</v>
      </c>
    </row>
    <row r="87" spans="1:2" x14ac:dyDescent="0.25">
      <c r="A87" t="s">
        <v>825</v>
      </c>
      <c r="B87" t="s">
        <v>135</v>
      </c>
    </row>
    <row r="88" spans="1:2" x14ac:dyDescent="0.25">
      <c r="A88" t="s">
        <v>826</v>
      </c>
      <c r="B88" t="s">
        <v>137</v>
      </c>
    </row>
    <row r="89" spans="1:2" x14ac:dyDescent="0.25">
      <c r="A89" t="s">
        <v>827</v>
      </c>
      <c r="B89" t="s">
        <v>137</v>
      </c>
    </row>
    <row r="90" spans="1:2" x14ac:dyDescent="0.25">
      <c r="A90" t="s">
        <v>828</v>
      </c>
      <c r="B90" t="s">
        <v>137</v>
      </c>
    </row>
    <row r="91" spans="1:2" x14ac:dyDescent="0.25">
      <c r="A91" t="s">
        <v>829</v>
      </c>
      <c r="B91" t="s">
        <v>134</v>
      </c>
    </row>
    <row r="92" spans="1:2" x14ac:dyDescent="0.25">
      <c r="A92" t="s">
        <v>319</v>
      </c>
      <c r="B92" t="s">
        <v>139</v>
      </c>
    </row>
    <row r="93" spans="1:2" x14ac:dyDescent="0.25">
      <c r="A93" t="s">
        <v>320</v>
      </c>
      <c r="B93" t="s">
        <v>134</v>
      </c>
    </row>
    <row r="94" spans="1:2" x14ac:dyDescent="0.25">
      <c r="A94" t="s">
        <v>321</v>
      </c>
      <c r="B94" t="s">
        <v>141</v>
      </c>
    </row>
    <row r="95" spans="1:2" x14ac:dyDescent="0.25">
      <c r="A95" t="s">
        <v>322</v>
      </c>
      <c r="B95" t="s">
        <v>135</v>
      </c>
    </row>
    <row r="96" spans="1:2" x14ac:dyDescent="0.25">
      <c r="A96" t="s">
        <v>323</v>
      </c>
      <c r="B96" t="s">
        <v>135</v>
      </c>
    </row>
    <row r="97" spans="1:2" x14ac:dyDescent="0.25">
      <c r="A97" t="s">
        <v>324</v>
      </c>
      <c r="B97" t="s">
        <v>138</v>
      </c>
    </row>
    <row r="98" spans="1:2" x14ac:dyDescent="0.25">
      <c r="A98" t="s">
        <v>325</v>
      </c>
      <c r="B98" t="s">
        <v>137</v>
      </c>
    </row>
    <row r="99" spans="1:2" x14ac:dyDescent="0.25">
      <c r="A99" t="s">
        <v>326</v>
      </c>
      <c r="B99" t="s">
        <v>137</v>
      </c>
    </row>
    <row r="100" spans="1:2" x14ac:dyDescent="0.25">
      <c r="A100" t="s">
        <v>327</v>
      </c>
      <c r="B100" t="s">
        <v>135</v>
      </c>
    </row>
    <row r="101" spans="1:2" x14ac:dyDescent="0.25">
      <c r="A101" t="s">
        <v>328</v>
      </c>
      <c r="B101" t="s">
        <v>137</v>
      </c>
    </row>
    <row r="102" spans="1:2" x14ac:dyDescent="0.25">
      <c r="A102" t="s">
        <v>830</v>
      </c>
      <c r="B102" t="s">
        <v>136</v>
      </c>
    </row>
    <row r="103" spans="1:2" x14ac:dyDescent="0.25">
      <c r="A103" t="s">
        <v>329</v>
      </c>
      <c r="B103" t="s">
        <v>139</v>
      </c>
    </row>
    <row r="104" spans="1:2" x14ac:dyDescent="0.25">
      <c r="A104" t="s">
        <v>831</v>
      </c>
      <c r="B104" t="s">
        <v>137</v>
      </c>
    </row>
    <row r="105" spans="1:2" x14ac:dyDescent="0.25">
      <c r="A105" t="s">
        <v>832</v>
      </c>
      <c r="B105" t="s">
        <v>139</v>
      </c>
    </row>
    <row r="106" spans="1:2" x14ac:dyDescent="0.25">
      <c r="A106" t="s">
        <v>330</v>
      </c>
      <c r="B106" t="s">
        <v>133</v>
      </c>
    </row>
    <row r="107" spans="1:2" x14ac:dyDescent="0.25">
      <c r="A107" t="s">
        <v>331</v>
      </c>
      <c r="B107" t="s">
        <v>140</v>
      </c>
    </row>
    <row r="108" spans="1:2" x14ac:dyDescent="0.25">
      <c r="A108" t="s">
        <v>833</v>
      </c>
      <c r="B108" t="s">
        <v>142</v>
      </c>
    </row>
    <row r="109" spans="1:2" x14ac:dyDescent="0.25">
      <c r="A109" t="s">
        <v>332</v>
      </c>
      <c r="B109" t="s">
        <v>138</v>
      </c>
    </row>
    <row r="110" spans="1:2" x14ac:dyDescent="0.25">
      <c r="A110" t="s">
        <v>834</v>
      </c>
      <c r="B110" t="s">
        <v>802</v>
      </c>
    </row>
    <row r="111" spans="1:2" x14ac:dyDescent="0.25">
      <c r="A111" t="s">
        <v>835</v>
      </c>
      <c r="B111" t="s">
        <v>135</v>
      </c>
    </row>
    <row r="112" spans="1:2" x14ac:dyDescent="0.25">
      <c r="A112" t="s">
        <v>836</v>
      </c>
      <c r="B112" t="s">
        <v>137</v>
      </c>
    </row>
    <row r="113" spans="1:2" x14ac:dyDescent="0.25">
      <c r="A113" t="s">
        <v>837</v>
      </c>
      <c r="B113" t="s">
        <v>135</v>
      </c>
    </row>
    <row r="114" spans="1:2" x14ac:dyDescent="0.25">
      <c r="A114" t="s">
        <v>838</v>
      </c>
      <c r="B114" t="s">
        <v>141</v>
      </c>
    </row>
    <row r="115" spans="1:2" x14ac:dyDescent="0.25">
      <c r="A115" t="s">
        <v>839</v>
      </c>
      <c r="B115" t="s">
        <v>135</v>
      </c>
    </row>
    <row r="116" spans="1:2" x14ac:dyDescent="0.25">
      <c r="A116" t="s">
        <v>840</v>
      </c>
      <c r="B116" t="s">
        <v>137</v>
      </c>
    </row>
    <row r="117" spans="1:2" x14ac:dyDescent="0.25">
      <c r="A117" t="s">
        <v>841</v>
      </c>
      <c r="B117" t="s">
        <v>135</v>
      </c>
    </row>
    <row r="118" spans="1:2" x14ac:dyDescent="0.25">
      <c r="A118" t="s">
        <v>333</v>
      </c>
      <c r="B118" t="s">
        <v>138</v>
      </c>
    </row>
    <row r="119" spans="1:2" x14ac:dyDescent="0.25">
      <c r="A119" t="s">
        <v>334</v>
      </c>
      <c r="B119" t="s">
        <v>817</v>
      </c>
    </row>
    <row r="120" spans="1:2" x14ac:dyDescent="0.25">
      <c r="A120" t="s">
        <v>335</v>
      </c>
      <c r="B120" t="s">
        <v>135</v>
      </c>
    </row>
    <row r="121" spans="1:2" x14ac:dyDescent="0.25">
      <c r="A121" t="s">
        <v>336</v>
      </c>
      <c r="B121" t="s">
        <v>137</v>
      </c>
    </row>
    <row r="122" spans="1:2" x14ac:dyDescent="0.25">
      <c r="A122" t="s">
        <v>337</v>
      </c>
      <c r="B122" t="s">
        <v>141</v>
      </c>
    </row>
    <row r="123" spans="1:2" x14ac:dyDescent="0.25">
      <c r="A123" t="s">
        <v>338</v>
      </c>
      <c r="B123" t="s">
        <v>134</v>
      </c>
    </row>
    <row r="124" spans="1:2" x14ac:dyDescent="0.25">
      <c r="A124" t="s">
        <v>842</v>
      </c>
      <c r="B124" t="s">
        <v>138</v>
      </c>
    </row>
    <row r="125" spans="1:2" x14ac:dyDescent="0.25">
      <c r="A125" t="s">
        <v>843</v>
      </c>
      <c r="B125" t="s">
        <v>141</v>
      </c>
    </row>
    <row r="126" spans="1:2" x14ac:dyDescent="0.25">
      <c r="A126" t="s">
        <v>844</v>
      </c>
      <c r="B126" t="s">
        <v>137</v>
      </c>
    </row>
    <row r="127" spans="1:2" x14ac:dyDescent="0.25">
      <c r="A127" t="s">
        <v>339</v>
      </c>
      <c r="B127" t="s">
        <v>134</v>
      </c>
    </row>
    <row r="128" spans="1:2" x14ac:dyDescent="0.25">
      <c r="A128" t="s">
        <v>340</v>
      </c>
      <c r="B128" t="s">
        <v>133</v>
      </c>
    </row>
    <row r="129" spans="1:2" x14ac:dyDescent="0.25">
      <c r="A129" t="s">
        <v>341</v>
      </c>
      <c r="B129" t="s">
        <v>138</v>
      </c>
    </row>
    <row r="130" spans="1:2" x14ac:dyDescent="0.25">
      <c r="A130" t="s">
        <v>343</v>
      </c>
      <c r="B130" t="s">
        <v>141</v>
      </c>
    </row>
    <row r="131" spans="1:2" x14ac:dyDescent="0.25">
      <c r="A131" t="s">
        <v>345</v>
      </c>
      <c r="B131" t="s">
        <v>141</v>
      </c>
    </row>
    <row r="132" spans="1:2" x14ac:dyDescent="0.25">
      <c r="A132" t="s">
        <v>346</v>
      </c>
      <c r="B132" t="s">
        <v>134</v>
      </c>
    </row>
    <row r="133" spans="1:2" x14ac:dyDescent="0.25">
      <c r="A133" t="s">
        <v>347</v>
      </c>
      <c r="B133" t="s">
        <v>139</v>
      </c>
    </row>
    <row r="134" spans="1:2" x14ac:dyDescent="0.25">
      <c r="A134" t="s">
        <v>845</v>
      </c>
      <c r="B134" t="s">
        <v>141</v>
      </c>
    </row>
    <row r="135" spans="1:2" x14ac:dyDescent="0.25">
      <c r="A135" t="s">
        <v>349</v>
      </c>
      <c r="B135" t="s">
        <v>141</v>
      </c>
    </row>
    <row r="136" spans="1:2" x14ac:dyDescent="0.25">
      <c r="A136" t="s">
        <v>846</v>
      </c>
      <c r="B136" t="s">
        <v>142</v>
      </c>
    </row>
    <row r="137" spans="1:2" x14ac:dyDescent="0.25">
      <c r="A137" t="s">
        <v>847</v>
      </c>
      <c r="B137" t="s">
        <v>134</v>
      </c>
    </row>
    <row r="138" spans="1:2" x14ac:dyDescent="0.25">
      <c r="A138" t="s">
        <v>848</v>
      </c>
      <c r="B138" t="s">
        <v>135</v>
      </c>
    </row>
    <row r="139" spans="1:2" x14ac:dyDescent="0.25">
      <c r="A139" t="s">
        <v>351</v>
      </c>
      <c r="B139" t="s">
        <v>140</v>
      </c>
    </row>
    <row r="140" spans="1:2" x14ac:dyDescent="0.25">
      <c r="A140" t="s">
        <v>352</v>
      </c>
      <c r="B140" t="s">
        <v>134</v>
      </c>
    </row>
    <row r="141" spans="1:2" x14ac:dyDescent="0.25">
      <c r="A141" t="s">
        <v>353</v>
      </c>
      <c r="B141" t="s">
        <v>134</v>
      </c>
    </row>
    <row r="142" spans="1:2" x14ac:dyDescent="0.25">
      <c r="A142" t="s">
        <v>849</v>
      </c>
      <c r="B142" t="s">
        <v>141</v>
      </c>
    </row>
    <row r="143" spans="1:2" x14ac:dyDescent="0.25">
      <c r="A143" t="s">
        <v>850</v>
      </c>
      <c r="B143" t="s">
        <v>137</v>
      </c>
    </row>
    <row r="144" spans="1:2" x14ac:dyDescent="0.25">
      <c r="A144" t="s">
        <v>851</v>
      </c>
      <c r="B144" t="s">
        <v>140</v>
      </c>
    </row>
    <row r="145" spans="1:2" x14ac:dyDescent="0.25">
      <c r="A145" t="s">
        <v>354</v>
      </c>
      <c r="B145" t="s">
        <v>133</v>
      </c>
    </row>
    <row r="146" spans="1:2" x14ac:dyDescent="0.25">
      <c r="A146" t="s">
        <v>356</v>
      </c>
      <c r="B146" t="s">
        <v>134</v>
      </c>
    </row>
    <row r="147" spans="1:2" x14ac:dyDescent="0.25">
      <c r="A147" t="s">
        <v>358</v>
      </c>
      <c r="B147" t="s">
        <v>141</v>
      </c>
    </row>
    <row r="148" spans="1:2" x14ac:dyDescent="0.25">
      <c r="A148" t="s">
        <v>360</v>
      </c>
      <c r="B148" t="s">
        <v>133</v>
      </c>
    </row>
    <row r="149" spans="1:2" x14ac:dyDescent="0.25">
      <c r="A149" t="s">
        <v>852</v>
      </c>
      <c r="B149" t="s">
        <v>133</v>
      </c>
    </row>
    <row r="150" spans="1:2" x14ac:dyDescent="0.25">
      <c r="A150" t="s">
        <v>853</v>
      </c>
      <c r="B150" t="s">
        <v>133</v>
      </c>
    </row>
    <row r="151" spans="1:2" x14ac:dyDescent="0.25">
      <c r="A151" t="s">
        <v>854</v>
      </c>
      <c r="B151" t="s">
        <v>133</v>
      </c>
    </row>
    <row r="152" spans="1:2" x14ac:dyDescent="0.25">
      <c r="A152" t="s">
        <v>855</v>
      </c>
      <c r="B152" t="s">
        <v>133</v>
      </c>
    </row>
    <row r="153" spans="1:2" x14ac:dyDescent="0.25">
      <c r="A153" t="s">
        <v>856</v>
      </c>
      <c r="B153" t="s">
        <v>133</v>
      </c>
    </row>
    <row r="154" spans="1:2" x14ac:dyDescent="0.25">
      <c r="A154" t="s">
        <v>857</v>
      </c>
      <c r="B154" t="s">
        <v>133</v>
      </c>
    </row>
    <row r="155" spans="1:2" x14ac:dyDescent="0.25">
      <c r="A155" t="s">
        <v>858</v>
      </c>
      <c r="B155" t="s">
        <v>133</v>
      </c>
    </row>
    <row r="156" spans="1:2" x14ac:dyDescent="0.25">
      <c r="A156" t="s">
        <v>859</v>
      </c>
      <c r="B156" t="s">
        <v>133</v>
      </c>
    </row>
    <row r="157" spans="1:2" x14ac:dyDescent="0.25">
      <c r="A157" t="s">
        <v>860</v>
      </c>
      <c r="B157" t="s">
        <v>133</v>
      </c>
    </row>
    <row r="158" spans="1:2" x14ac:dyDescent="0.25">
      <c r="A158" t="s">
        <v>861</v>
      </c>
      <c r="B158" t="s">
        <v>802</v>
      </c>
    </row>
    <row r="159" spans="1:2" x14ac:dyDescent="0.25">
      <c r="A159" t="s">
        <v>862</v>
      </c>
      <c r="B159" t="s">
        <v>802</v>
      </c>
    </row>
    <row r="160" spans="1:2" x14ac:dyDescent="0.25">
      <c r="A160" t="s">
        <v>863</v>
      </c>
      <c r="B160" t="s">
        <v>802</v>
      </c>
    </row>
    <row r="161" spans="1:2" x14ac:dyDescent="0.25">
      <c r="A161" t="s">
        <v>864</v>
      </c>
      <c r="B161" t="s">
        <v>802</v>
      </c>
    </row>
    <row r="162" spans="1:2" x14ac:dyDescent="0.25">
      <c r="A162" t="s">
        <v>865</v>
      </c>
      <c r="B162" t="s">
        <v>802</v>
      </c>
    </row>
    <row r="163" spans="1:2" x14ac:dyDescent="0.25">
      <c r="A163" t="s">
        <v>866</v>
      </c>
      <c r="B163" t="s">
        <v>802</v>
      </c>
    </row>
    <row r="164" spans="1:2" x14ac:dyDescent="0.25">
      <c r="A164" t="s">
        <v>867</v>
      </c>
      <c r="B164" t="s">
        <v>802</v>
      </c>
    </row>
    <row r="165" spans="1:2" x14ac:dyDescent="0.25">
      <c r="A165" t="s">
        <v>868</v>
      </c>
      <c r="B165" t="s">
        <v>802</v>
      </c>
    </row>
    <row r="166" spans="1:2" x14ac:dyDescent="0.25">
      <c r="A166" t="s">
        <v>869</v>
      </c>
      <c r="B166" t="s">
        <v>802</v>
      </c>
    </row>
    <row r="167" spans="1:2" x14ac:dyDescent="0.25">
      <c r="A167" t="s">
        <v>870</v>
      </c>
      <c r="B167" t="s">
        <v>802</v>
      </c>
    </row>
    <row r="168" spans="1:2" x14ac:dyDescent="0.25">
      <c r="A168" t="s">
        <v>871</v>
      </c>
      <c r="B168" t="s">
        <v>802</v>
      </c>
    </row>
    <row r="169" spans="1:2" x14ac:dyDescent="0.25">
      <c r="A169" t="s">
        <v>872</v>
      </c>
      <c r="B169" t="s">
        <v>135</v>
      </c>
    </row>
    <row r="170" spans="1:2" x14ac:dyDescent="0.25">
      <c r="A170" t="s">
        <v>873</v>
      </c>
      <c r="B170" t="s">
        <v>136</v>
      </c>
    </row>
    <row r="171" spans="1:2" x14ac:dyDescent="0.25">
      <c r="A171" t="s">
        <v>874</v>
      </c>
      <c r="B171" t="s">
        <v>802</v>
      </c>
    </row>
    <row r="172" spans="1:2" x14ac:dyDescent="0.25">
      <c r="A172" t="s">
        <v>875</v>
      </c>
      <c r="B172" t="s">
        <v>802</v>
      </c>
    </row>
    <row r="173" spans="1:2" x14ac:dyDescent="0.25">
      <c r="A173" t="s">
        <v>876</v>
      </c>
      <c r="B173" t="s">
        <v>802</v>
      </c>
    </row>
    <row r="174" spans="1:2" x14ac:dyDescent="0.25">
      <c r="A174" t="s">
        <v>877</v>
      </c>
      <c r="B174" t="s">
        <v>817</v>
      </c>
    </row>
    <row r="175" spans="1:2" x14ac:dyDescent="0.25">
      <c r="A175" t="s">
        <v>878</v>
      </c>
      <c r="B175" t="s">
        <v>802</v>
      </c>
    </row>
    <row r="176" spans="1:2" x14ac:dyDescent="0.25">
      <c r="A176" t="s">
        <v>879</v>
      </c>
      <c r="B176" t="s">
        <v>802</v>
      </c>
    </row>
    <row r="177" spans="1:2" x14ac:dyDescent="0.25">
      <c r="A177" t="s">
        <v>880</v>
      </c>
      <c r="B177" t="s">
        <v>135</v>
      </c>
    </row>
    <row r="178" spans="1:2" x14ac:dyDescent="0.25">
      <c r="A178" t="s">
        <v>881</v>
      </c>
      <c r="B178" t="s">
        <v>135</v>
      </c>
    </row>
    <row r="179" spans="1:2" x14ac:dyDescent="0.25">
      <c r="A179" t="s">
        <v>882</v>
      </c>
      <c r="B179" t="s">
        <v>141</v>
      </c>
    </row>
    <row r="180" spans="1:2" x14ac:dyDescent="0.25">
      <c r="A180" t="s">
        <v>883</v>
      </c>
      <c r="B180" t="s">
        <v>137</v>
      </c>
    </row>
    <row r="181" spans="1:2" x14ac:dyDescent="0.25">
      <c r="A181" t="s">
        <v>884</v>
      </c>
      <c r="B181" t="s">
        <v>142</v>
      </c>
    </row>
    <row r="182" spans="1:2" x14ac:dyDescent="0.25">
      <c r="A182" t="s">
        <v>885</v>
      </c>
      <c r="B182" t="s">
        <v>142</v>
      </c>
    </row>
    <row r="183" spans="1:2" x14ac:dyDescent="0.25">
      <c r="A183" t="s">
        <v>886</v>
      </c>
      <c r="B183" t="s">
        <v>142</v>
      </c>
    </row>
    <row r="184" spans="1:2" x14ac:dyDescent="0.25">
      <c r="A184" t="s">
        <v>363</v>
      </c>
      <c r="B184" t="s">
        <v>142</v>
      </c>
    </row>
    <row r="185" spans="1:2" x14ac:dyDescent="0.25">
      <c r="A185" t="s">
        <v>887</v>
      </c>
      <c r="B185" t="s">
        <v>142</v>
      </c>
    </row>
    <row r="186" spans="1:2" x14ac:dyDescent="0.25">
      <c r="A186" t="s">
        <v>364</v>
      </c>
      <c r="B186" t="s">
        <v>138</v>
      </c>
    </row>
    <row r="187" spans="1:2" x14ac:dyDescent="0.25">
      <c r="A187" t="s">
        <v>888</v>
      </c>
      <c r="B187" t="s">
        <v>138</v>
      </c>
    </row>
    <row r="188" spans="1:2" x14ac:dyDescent="0.25">
      <c r="A188" t="s">
        <v>618</v>
      </c>
      <c r="B188" t="s">
        <v>138</v>
      </c>
    </row>
    <row r="189" spans="1:2" x14ac:dyDescent="0.25">
      <c r="A189" t="s">
        <v>366</v>
      </c>
      <c r="B189" t="s">
        <v>138</v>
      </c>
    </row>
    <row r="190" spans="1:2" x14ac:dyDescent="0.25">
      <c r="A190" t="s">
        <v>889</v>
      </c>
      <c r="B190" t="s">
        <v>138</v>
      </c>
    </row>
    <row r="191" spans="1:2" x14ac:dyDescent="0.25">
      <c r="A191" t="s">
        <v>368</v>
      </c>
      <c r="B191" t="s">
        <v>138</v>
      </c>
    </row>
    <row r="192" spans="1:2" x14ac:dyDescent="0.25">
      <c r="A192" t="s">
        <v>619</v>
      </c>
      <c r="B192" t="s">
        <v>142</v>
      </c>
    </row>
    <row r="193" spans="1:2" x14ac:dyDescent="0.25">
      <c r="A193" t="s">
        <v>370</v>
      </c>
      <c r="B193" t="s">
        <v>142</v>
      </c>
    </row>
    <row r="194" spans="1:2" x14ac:dyDescent="0.25">
      <c r="A194" t="s">
        <v>890</v>
      </c>
      <c r="B194" t="s">
        <v>142</v>
      </c>
    </row>
    <row r="195" spans="1:2" x14ac:dyDescent="0.25">
      <c r="A195" t="s">
        <v>891</v>
      </c>
      <c r="B195" t="s">
        <v>142</v>
      </c>
    </row>
    <row r="196" spans="1:2" x14ac:dyDescent="0.25">
      <c r="A196" t="s">
        <v>372</v>
      </c>
      <c r="B196" t="s">
        <v>142</v>
      </c>
    </row>
    <row r="197" spans="1:2" x14ac:dyDescent="0.25">
      <c r="A197" t="s">
        <v>374</v>
      </c>
      <c r="B197" t="s">
        <v>142</v>
      </c>
    </row>
    <row r="198" spans="1:2" x14ac:dyDescent="0.25">
      <c r="A198" t="s">
        <v>620</v>
      </c>
      <c r="B198" t="s">
        <v>142</v>
      </c>
    </row>
    <row r="199" spans="1:2" x14ac:dyDescent="0.25">
      <c r="A199" t="s">
        <v>892</v>
      </c>
      <c r="B199" t="s">
        <v>140</v>
      </c>
    </row>
    <row r="200" spans="1:2" x14ac:dyDescent="0.25">
      <c r="A200" t="s">
        <v>375</v>
      </c>
      <c r="B200" t="s">
        <v>140</v>
      </c>
    </row>
    <row r="201" spans="1:2" x14ac:dyDescent="0.25">
      <c r="A201" t="s">
        <v>377</v>
      </c>
      <c r="B201" t="s">
        <v>140</v>
      </c>
    </row>
    <row r="202" spans="1:2" x14ac:dyDescent="0.25">
      <c r="A202" t="s">
        <v>379</v>
      </c>
      <c r="B202" t="s">
        <v>142</v>
      </c>
    </row>
    <row r="203" spans="1:2" x14ac:dyDescent="0.25">
      <c r="A203" t="s">
        <v>381</v>
      </c>
      <c r="B203" t="s">
        <v>133</v>
      </c>
    </row>
    <row r="204" spans="1:2" x14ac:dyDescent="0.25">
      <c r="A204" t="s">
        <v>893</v>
      </c>
      <c r="B204" t="s">
        <v>133</v>
      </c>
    </row>
    <row r="205" spans="1:2" x14ac:dyDescent="0.25">
      <c r="A205" t="s">
        <v>383</v>
      </c>
      <c r="B205" t="s">
        <v>133</v>
      </c>
    </row>
    <row r="206" spans="1:2" x14ac:dyDescent="0.25">
      <c r="A206" t="s">
        <v>385</v>
      </c>
      <c r="B206" t="s">
        <v>133</v>
      </c>
    </row>
    <row r="207" spans="1:2" x14ac:dyDescent="0.25">
      <c r="A207" t="s">
        <v>894</v>
      </c>
      <c r="B207" t="s">
        <v>133</v>
      </c>
    </row>
    <row r="208" spans="1:2" x14ac:dyDescent="0.25">
      <c r="A208" t="s">
        <v>386</v>
      </c>
      <c r="B208" t="s">
        <v>142</v>
      </c>
    </row>
    <row r="209" spans="1:2" x14ac:dyDescent="0.25">
      <c r="A209" t="s">
        <v>895</v>
      </c>
      <c r="B209" t="s">
        <v>133</v>
      </c>
    </row>
    <row r="210" spans="1:2" x14ac:dyDescent="0.25">
      <c r="A210" t="s">
        <v>388</v>
      </c>
      <c r="B210" t="s">
        <v>140</v>
      </c>
    </row>
    <row r="211" spans="1:2" x14ac:dyDescent="0.25">
      <c r="A211" t="s">
        <v>896</v>
      </c>
      <c r="B211" t="s">
        <v>137</v>
      </c>
    </row>
    <row r="212" spans="1:2" x14ac:dyDescent="0.25">
      <c r="A212" t="s">
        <v>897</v>
      </c>
      <c r="B212" t="s">
        <v>135</v>
      </c>
    </row>
    <row r="213" spans="1:2" x14ac:dyDescent="0.25">
      <c r="A213" t="s">
        <v>390</v>
      </c>
      <c r="B213" t="s">
        <v>135</v>
      </c>
    </row>
    <row r="214" spans="1:2" x14ac:dyDescent="0.25">
      <c r="A214" t="s">
        <v>898</v>
      </c>
      <c r="B214" t="s">
        <v>135</v>
      </c>
    </row>
    <row r="215" spans="1:2" x14ac:dyDescent="0.25">
      <c r="A215" t="s">
        <v>899</v>
      </c>
      <c r="B215" t="s">
        <v>138</v>
      </c>
    </row>
    <row r="216" spans="1:2" x14ac:dyDescent="0.25">
      <c r="A216" t="s">
        <v>391</v>
      </c>
      <c r="B216" t="s">
        <v>135</v>
      </c>
    </row>
    <row r="217" spans="1:2" x14ac:dyDescent="0.25">
      <c r="A217" t="s">
        <v>392</v>
      </c>
      <c r="B217" t="s">
        <v>135</v>
      </c>
    </row>
    <row r="218" spans="1:2" x14ac:dyDescent="0.25">
      <c r="A218" t="s">
        <v>900</v>
      </c>
      <c r="B218" t="s">
        <v>135</v>
      </c>
    </row>
    <row r="219" spans="1:2" x14ac:dyDescent="0.25">
      <c r="A219" t="s">
        <v>393</v>
      </c>
      <c r="B219" t="s">
        <v>141</v>
      </c>
    </row>
    <row r="220" spans="1:2" x14ac:dyDescent="0.25">
      <c r="A220" t="s">
        <v>901</v>
      </c>
      <c r="B220" t="s">
        <v>141</v>
      </c>
    </row>
    <row r="221" spans="1:2" x14ac:dyDescent="0.25">
      <c r="A221" t="s">
        <v>395</v>
      </c>
      <c r="B221" t="s">
        <v>134</v>
      </c>
    </row>
    <row r="222" spans="1:2" x14ac:dyDescent="0.25">
      <c r="A222" t="s">
        <v>397</v>
      </c>
      <c r="B222" t="s">
        <v>133</v>
      </c>
    </row>
    <row r="223" spans="1:2" x14ac:dyDescent="0.25">
      <c r="A223" t="s">
        <v>902</v>
      </c>
      <c r="B223" t="s">
        <v>134</v>
      </c>
    </row>
    <row r="224" spans="1:2" x14ac:dyDescent="0.25">
      <c r="A224" t="s">
        <v>903</v>
      </c>
      <c r="B224" t="s">
        <v>134</v>
      </c>
    </row>
    <row r="225" spans="1:2" x14ac:dyDescent="0.25">
      <c r="A225" t="s">
        <v>399</v>
      </c>
      <c r="B225" t="s">
        <v>134</v>
      </c>
    </row>
    <row r="226" spans="1:2" x14ac:dyDescent="0.25">
      <c r="A226" t="s">
        <v>400</v>
      </c>
      <c r="B226" t="s">
        <v>134</v>
      </c>
    </row>
    <row r="227" spans="1:2" x14ac:dyDescent="0.25">
      <c r="A227" t="s">
        <v>904</v>
      </c>
      <c r="B227" t="s">
        <v>136</v>
      </c>
    </row>
    <row r="228" spans="1:2" x14ac:dyDescent="0.25">
      <c r="A228" t="s">
        <v>402</v>
      </c>
      <c r="B228" t="s">
        <v>138</v>
      </c>
    </row>
    <row r="229" spans="1:2" x14ac:dyDescent="0.25">
      <c r="A229" t="s">
        <v>404</v>
      </c>
      <c r="B229" t="s">
        <v>138</v>
      </c>
    </row>
    <row r="230" spans="1:2" x14ac:dyDescent="0.25">
      <c r="A230" t="s">
        <v>406</v>
      </c>
      <c r="B230" t="s">
        <v>138</v>
      </c>
    </row>
    <row r="231" spans="1:2" x14ac:dyDescent="0.25">
      <c r="A231" t="s">
        <v>905</v>
      </c>
      <c r="B231" t="s">
        <v>138</v>
      </c>
    </row>
    <row r="232" spans="1:2" x14ac:dyDescent="0.25">
      <c r="A232" t="s">
        <v>408</v>
      </c>
      <c r="B232" t="s">
        <v>140</v>
      </c>
    </row>
    <row r="233" spans="1:2" x14ac:dyDescent="0.25">
      <c r="A233" t="s">
        <v>906</v>
      </c>
      <c r="B233" t="s">
        <v>140</v>
      </c>
    </row>
    <row r="234" spans="1:2" x14ac:dyDescent="0.25">
      <c r="A234" t="s">
        <v>410</v>
      </c>
      <c r="B234" t="s">
        <v>133</v>
      </c>
    </row>
    <row r="235" spans="1:2" x14ac:dyDescent="0.25">
      <c r="A235" t="s">
        <v>412</v>
      </c>
      <c r="B235" t="s">
        <v>138</v>
      </c>
    </row>
    <row r="236" spans="1:2" x14ac:dyDescent="0.25">
      <c r="A236" t="s">
        <v>414</v>
      </c>
      <c r="B236" t="s">
        <v>140</v>
      </c>
    </row>
    <row r="237" spans="1:2" x14ac:dyDescent="0.25">
      <c r="A237" t="s">
        <v>907</v>
      </c>
      <c r="B237" t="s">
        <v>138</v>
      </c>
    </row>
    <row r="238" spans="1:2" x14ac:dyDescent="0.25">
      <c r="A238" t="s">
        <v>908</v>
      </c>
      <c r="B238" t="s">
        <v>140</v>
      </c>
    </row>
    <row r="239" spans="1:2" x14ac:dyDescent="0.25">
      <c r="A239" t="s">
        <v>416</v>
      </c>
      <c r="B239" t="s">
        <v>133</v>
      </c>
    </row>
    <row r="240" spans="1:2" x14ac:dyDescent="0.25">
      <c r="A240" t="s">
        <v>417</v>
      </c>
      <c r="B240" t="s">
        <v>133</v>
      </c>
    </row>
    <row r="241" spans="1:2" x14ac:dyDescent="0.25">
      <c r="A241" t="s">
        <v>419</v>
      </c>
      <c r="B241" t="s">
        <v>133</v>
      </c>
    </row>
    <row r="242" spans="1:2" x14ac:dyDescent="0.25">
      <c r="A242" t="s">
        <v>909</v>
      </c>
      <c r="B242" t="s">
        <v>135</v>
      </c>
    </row>
    <row r="243" spans="1:2" x14ac:dyDescent="0.25">
      <c r="A243" t="s">
        <v>421</v>
      </c>
      <c r="B243" t="s">
        <v>133</v>
      </c>
    </row>
    <row r="244" spans="1:2" x14ac:dyDescent="0.25">
      <c r="A244" t="s">
        <v>423</v>
      </c>
      <c r="B244" t="s">
        <v>133</v>
      </c>
    </row>
    <row r="245" spans="1:2" x14ac:dyDescent="0.25">
      <c r="A245" t="s">
        <v>425</v>
      </c>
      <c r="B245" t="s">
        <v>139</v>
      </c>
    </row>
    <row r="246" spans="1:2" x14ac:dyDescent="0.25">
      <c r="A246" t="s">
        <v>427</v>
      </c>
      <c r="B246" t="s">
        <v>135</v>
      </c>
    </row>
    <row r="247" spans="1:2" x14ac:dyDescent="0.25">
      <c r="A247" t="s">
        <v>429</v>
      </c>
      <c r="B247" t="s">
        <v>141</v>
      </c>
    </row>
    <row r="248" spans="1:2" x14ac:dyDescent="0.25">
      <c r="A248" t="s">
        <v>430</v>
      </c>
      <c r="B248" t="s">
        <v>135</v>
      </c>
    </row>
    <row r="249" spans="1:2" x14ac:dyDescent="0.25">
      <c r="A249" t="s">
        <v>432</v>
      </c>
      <c r="B249" t="s">
        <v>135</v>
      </c>
    </row>
    <row r="250" spans="1:2" x14ac:dyDescent="0.25">
      <c r="A250" t="s">
        <v>433</v>
      </c>
      <c r="B250" t="s">
        <v>134</v>
      </c>
    </row>
    <row r="251" spans="1:2" x14ac:dyDescent="0.25">
      <c r="A251" t="s">
        <v>910</v>
      </c>
      <c r="B251" t="s">
        <v>134</v>
      </c>
    </row>
    <row r="252" spans="1:2" x14ac:dyDescent="0.25">
      <c r="A252" t="s">
        <v>911</v>
      </c>
      <c r="B252" t="s">
        <v>134</v>
      </c>
    </row>
    <row r="253" spans="1:2" x14ac:dyDescent="0.25">
      <c r="A253" t="s">
        <v>434</v>
      </c>
      <c r="B253" t="s">
        <v>141</v>
      </c>
    </row>
    <row r="254" spans="1:2" x14ac:dyDescent="0.25">
      <c r="A254" t="s">
        <v>435</v>
      </c>
      <c r="B254" t="s">
        <v>141</v>
      </c>
    </row>
    <row r="255" spans="1:2" x14ac:dyDescent="0.25">
      <c r="A255" t="s">
        <v>912</v>
      </c>
      <c r="B255" t="s">
        <v>141</v>
      </c>
    </row>
    <row r="256" spans="1:2" x14ac:dyDescent="0.25">
      <c r="A256" t="s">
        <v>621</v>
      </c>
      <c r="B256" t="s">
        <v>141</v>
      </c>
    </row>
    <row r="257" spans="1:2" x14ac:dyDescent="0.25">
      <c r="A257" t="s">
        <v>437</v>
      </c>
      <c r="B257" t="s">
        <v>141</v>
      </c>
    </row>
    <row r="258" spans="1:2" x14ac:dyDescent="0.25">
      <c r="A258" t="s">
        <v>439</v>
      </c>
      <c r="B258" t="s">
        <v>135</v>
      </c>
    </row>
    <row r="259" spans="1:2" x14ac:dyDescent="0.25">
      <c r="A259" t="s">
        <v>913</v>
      </c>
      <c r="B259" t="s">
        <v>135</v>
      </c>
    </row>
    <row r="260" spans="1:2" x14ac:dyDescent="0.25">
      <c r="A260" t="s">
        <v>622</v>
      </c>
      <c r="B260" t="s">
        <v>135</v>
      </c>
    </row>
    <row r="261" spans="1:2" x14ac:dyDescent="0.25">
      <c r="A261" t="s">
        <v>914</v>
      </c>
      <c r="B261" t="s">
        <v>134</v>
      </c>
    </row>
    <row r="262" spans="1:2" x14ac:dyDescent="0.25">
      <c r="A262" t="s">
        <v>441</v>
      </c>
      <c r="B262" t="s">
        <v>134</v>
      </c>
    </row>
    <row r="263" spans="1:2" x14ac:dyDescent="0.25">
      <c r="A263" t="s">
        <v>442</v>
      </c>
      <c r="B263" t="s">
        <v>134</v>
      </c>
    </row>
    <row r="264" spans="1:2" x14ac:dyDescent="0.25">
      <c r="A264" t="s">
        <v>623</v>
      </c>
      <c r="B264" t="s">
        <v>134</v>
      </c>
    </row>
    <row r="265" spans="1:2" x14ac:dyDescent="0.25">
      <c r="A265" t="s">
        <v>443</v>
      </c>
      <c r="B265" t="s">
        <v>134</v>
      </c>
    </row>
    <row r="266" spans="1:2" x14ac:dyDescent="0.25">
      <c r="A266" t="s">
        <v>915</v>
      </c>
      <c r="B266" t="s">
        <v>134</v>
      </c>
    </row>
    <row r="267" spans="1:2" x14ac:dyDescent="0.25">
      <c r="A267" t="s">
        <v>916</v>
      </c>
      <c r="B267" t="s">
        <v>134</v>
      </c>
    </row>
    <row r="268" spans="1:2" x14ac:dyDescent="0.25">
      <c r="A268" t="s">
        <v>444</v>
      </c>
      <c r="B268" t="s">
        <v>134</v>
      </c>
    </row>
    <row r="269" spans="1:2" x14ac:dyDescent="0.25">
      <c r="A269" t="s">
        <v>917</v>
      </c>
      <c r="B269" t="s">
        <v>137</v>
      </c>
    </row>
    <row r="270" spans="1:2" x14ac:dyDescent="0.25">
      <c r="A270" t="s">
        <v>918</v>
      </c>
      <c r="B270" t="s">
        <v>137</v>
      </c>
    </row>
    <row r="271" spans="1:2" x14ac:dyDescent="0.25">
      <c r="A271" t="s">
        <v>919</v>
      </c>
      <c r="B271" t="s">
        <v>137</v>
      </c>
    </row>
    <row r="272" spans="1:2" x14ac:dyDescent="0.25">
      <c r="A272" t="s">
        <v>920</v>
      </c>
      <c r="B272" t="s">
        <v>137</v>
      </c>
    </row>
    <row r="273" spans="1:2" x14ac:dyDescent="0.25">
      <c r="A273" t="s">
        <v>921</v>
      </c>
      <c r="B273" t="s">
        <v>137</v>
      </c>
    </row>
    <row r="274" spans="1:2" x14ac:dyDescent="0.25">
      <c r="A274" t="s">
        <v>922</v>
      </c>
      <c r="B274" t="s">
        <v>137</v>
      </c>
    </row>
    <row r="275" spans="1:2" x14ac:dyDescent="0.25">
      <c r="A275" t="s">
        <v>445</v>
      </c>
      <c r="B275" t="s">
        <v>133</v>
      </c>
    </row>
    <row r="276" spans="1:2" x14ac:dyDescent="0.25">
      <c r="A276" t="s">
        <v>446</v>
      </c>
      <c r="B276" t="s">
        <v>133</v>
      </c>
    </row>
    <row r="277" spans="1:2" x14ac:dyDescent="0.25">
      <c r="A277" t="s">
        <v>448</v>
      </c>
      <c r="B277" t="s">
        <v>133</v>
      </c>
    </row>
    <row r="278" spans="1:2" x14ac:dyDescent="0.25">
      <c r="A278" t="s">
        <v>450</v>
      </c>
      <c r="B278" t="s">
        <v>140</v>
      </c>
    </row>
    <row r="279" spans="1:2" x14ac:dyDescent="0.25">
      <c r="A279" t="s">
        <v>923</v>
      </c>
      <c r="B279" t="s">
        <v>137</v>
      </c>
    </row>
    <row r="280" spans="1:2" x14ac:dyDescent="0.25">
      <c r="A280" t="s">
        <v>924</v>
      </c>
      <c r="B280" t="s">
        <v>137</v>
      </c>
    </row>
    <row r="281" spans="1:2" x14ac:dyDescent="0.25">
      <c r="A281" t="s">
        <v>925</v>
      </c>
      <c r="B281" t="s">
        <v>137</v>
      </c>
    </row>
    <row r="282" spans="1:2" x14ac:dyDescent="0.25">
      <c r="A282" t="s">
        <v>926</v>
      </c>
      <c r="B282" t="s">
        <v>137</v>
      </c>
    </row>
    <row r="283" spans="1:2" x14ac:dyDescent="0.25">
      <c r="A283" t="s">
        <v>927</v>
      </c>
      <c r="B283" t="s">
        <v>137</v>
      </c>
    </row>
    <row r="284" spans="1:2" x14ac:dyDescent="0.25">
      <c r="A284" t="s">
        <v>452</v>
      </c>
      <c r="B284" t="s">
        <v>135</v>
      </c>
    </row>
    <row r="285" spans="1:2" x14ac:dyDescent="0.25">
      <c r="A285" t="s">
        <v>454</v>
      </c>
      <c r="B285" t="s">
        <v>135</v>
      </c>
    </row>
    <row r="286" spans="1:2" x14ac:dyDescent="0.25">
      <c r="A286" t="s">
        <v>456</v>
      </c>
      <c r="B286" t="s">
        <v>135</v>
      </c>
    </row>
    <row r="287" spans="1:2" x14ac:dyDescent="0.25">
      <c r="A287" t="s">
        <v>928</v>
      </c>
      <c r="B287" t="s">
        <v>135</v>
      </c>
    </row>
    <row r="288" spans="1:2" x14ac:dyDescent="0.25">
      <c r="A288" t="s">
        <v>458</v>
      </c>
      <c r="B288" t="s">
        <v>135</v>
      </c>
    </row>
    <row r="289" spans="1:2" x14ac:dyDescent="0.25">
      <c r="A289" t="s">
        <v>459</v>
      </c>
      <c r="B289" t="s">
        <v>135</v>
      </c>
    </row>
    <row r="290" spans="1:2" x14ac:dyDescent="0.25">
      <c r="A290" t="s">
        <v>929</v>
      </c>
      <c r="B290" t="s">
        <v>135</v>
      </c>
    </row>
    <row r="291" spans="1:2" x14ac:dyDescent="0.25">
      <c r="A291" t="s">
        <v>930</v>
      </c>
      <c r="B291" t="s">
        <v>139</v>
      </c>
    </row>
    <row r="292" spans="1:2" x14ac:dyDescent="0.25">
      <c r="A292" t="s">
        <v>462</v>
      </c>
      <c r="B292" t="s">
        <v>135</v>
      </c>
    </row>
    <row r="293" spans="1:2" x14ac:dyDescent="0.25">
      <c r="A293" t="s">
        <v>931</v>
      </c>
      <c r="B293" t="s">
        <v>135</v>
      </c>
    </row>
    <row r="294" spans="1:2" x14ac:dyDescent="0.25">
      <c r="A294" t="s">
        <v>463</v>
      </c>
      <c r="B294" t="s">
        <v>142</v>
      </c>
    </row>
    <row r="295" spans="1:2" x14ac:dyDescent="0.25">
      <c r="A295" t="s">
        <v>932</v>
      </c>
      <c r="B295" t="s">
        <v>802</v>
      </c>
    </row>
    <row r="296" spans="1:2" x14ac:dyDescent="0.25">
      <c r="A296" t="s">
        <v>933</v>
      </c>
      <c r="B296" t="s">
        <v>135</v>
      </c>
    </row>
    <row r="297" spans="1:2" x14ac:dyDescent="0.25">
      <c r="A297" t="s">
        <v>934</v>
      </c>
      <c r="B297" t="s">
        <v>817</v>
      </c>
    </row>
    <row r="298" spans="1:2" x14ac:dyDescent="0.25">
      <c r="A298" t="s">
        <v>935</v>
      </c>
      <c r="B298" t="s">
        <v>140</v>
      </c>
    </row>
    <row r="299" spans="1:2" x14ac:dyDescent="0.25">
      <c r="A299" t="s">
        <v>936</v>
      </c>
      <c r="B299" t="s">
        <v>140</v>
      </c>
    </row>
    <row r="300" spans="1:2" x14ac:dyDescent="0.25">
      <c r="A300" t="s">
        <v>937</v>
      </c>
      <c r="B300" t="s">
        <v>140</v>
      </c>
    </row>
    <row r="301" spans="1:2" x14ac:dyDescent="0.25">
      <c r="A301" t="s">
        <v>938</v>
      </c>
      <c r="B301" t="s">
        <v>140</v>
      </c>
    </row>
    <row r="302" spans="1:2" x14ac:dyDescent="0.25">
      <c r="A302" t="s">
        <v>466</v>
      </c>
      <c r="B302" t="s">
        <v>140</v>
      </c>
    </row>
    <row r="303" spans="1:2" x14ac:dyDescent="0.25">
      <c r="A303" t="s">
        <v>939</v>
      </c>
      <c r="B303" t="s">
        <v>140</v>
      </c>
    </row>
    <row r="304" spans="1:2" x14ac:dyDescent="0.25">
      <c r="A304" t="s">
        <v>624</v>
      </c>
      <c r="B304" t="s">
        <v>138</v>
      </c>
    </row>
    <row r="305" spans="1:2" x14ac:dyDescent="0.25">
      <c r="A305" t="s">
        <v>469</v>
      </c>
      <c r="B305" t="s">
        <v>138</v>
      </c>
    </row>
    <row r="306" spans="1:2" x14ac:dyDescent="0.25">
      <c r="A306" t="s">
        <v>471</v>
      </c>
      <c r="B306" t="s">
        <v>138</v>
      </c>
    </row>
    <row r="307" spans="1:2" x14ac:dyDescent="0.25">
      <c r="A307" t="s">
        <v>472</v>
      </c>
      <c r="B307" t="s">
        <v>138</v>
      </c>
    </row>
    <row r="308" spans="1:2" x14ac:dyDescent="0.25">
      <c r="A308" t="s">
        <v>940</v>
      </c>
      <c r="B308" t="s">
        <v>138</v>
      </c>
    </row>
    <row r="309" spans="1:2" x14ac:dyDescent="0.25">
      <c r="A309" t="s">
        <v>474</v>
      </c>
      <c r="B309" t="s">
        <v>138</v>
      </c>
    </row>
    <row r="310" spans="1:2" x14ac:dyDescent="0.25">
      <c r="A310" t="s">
        <v>477</v>
      </c>
      <c r="B310" t="s">
        <v>138</v>
      </c>
    </row>
    <row r="311" spans="1:2" x14ac:dyDescent="0.25">
      <c r="A311" t="s">
        <v>941</v>
      </c>
      <c r="B311" t="s">
        <v>138</v>
      </c>
    </row>
    <row r="312" spans="1:2" x14ac:dyDescent="0.25">
      <c r="A312" t="s">
        <v>942</v>
      </c>
      <c r="B312" t="s">
        <v>137</v>
      </c>
    </row>
    <row r="313" spans="1:2" x14ac:dyDescent="0.25">
      <c r="A313" t="s">
        <v>943</v>
      </c>
      <c r="B313" t="s">
        <v>137</v>
      </c>
    </row>
    <row r="314" spans="1:2" x14ac:dyDescent="0.25">
      <c r="A314" t="s">
        <v>944</v>
      </c>
      <c r="B314" t="s">
        <v>137</v>
      </c>
    </row>
    <row r="315" spans="1:2" x14ac:dyDescent="0.25">
      <c r="A315" t="s">
        <v>945</v>
      </c>
      <c r="B315" t="s">
        <v>137</v>
      </c>
    </row>
    <row r="316" spans="1:2" x14ac:dyDescent="0.25">
      <c r="A316" t="s">
        <v>946</v>
      </c>
      <c r="B316" t="s">
        <v>137</v>
      </c>
    </row>
    <row r="317" spans="1:2" x14ac:dyDescent="0.25">
      <c r="A317" t="s">
        <v>947</v>
      </c>
      <c r="B317" t="s">
        <v>137</v>
      </c>
    </row>
    <row r="318" spans="1:2" x14ac:dyDescent="0.25">
      <c r="A318" t="s">
        <v>948</v>
      </c>
      <c r="B318" t="s">
        <v>137</v>
      </c>
    </row>
    <row r="319" spans="1:2" x14ac:dyDescent="0.25">
      <c r="A319" t="s">
        <v>949</v>
      </c>
      <c r="B319" t="s">
        <v>137</v>
      </c>
    </row>
    <row r="320" spans="1:2" x14ac:dyDescent="0.25">
      <c r="A320" t="s">
        <v>950</v>
      </c>
      <c r="B320" t="s">
        <v>137</v>
      </c>
    </row>
    <row r="321" spans="1:2" x14ac:dyDescent="0.25">
      <c r="A321" t="s">
        <v>479</v>
      </c>
      <c r="B321" t="s">
        <v>135</v>
      </c>
    </row>
    <row r="322" spans="1:2" x14ac:dyDescent="0.25">
      <c r="A322" t="s">
        <v>481</v>
      </c>
      <c r="B322" t="s">
        <v>135</v>
      </c>
    </row>
    <row r="323" spans="1:2" x14ac:dyDescent="0.25">
      <c r="A323" t="s">
        <v>483</v>
      </c>
      <c r="B323" t="s">
        <v>135</v>
      </c>
    </row>
    <row r="324" spans="1:2" x14ac:dyDescent="0.25">
      <c r="A324" t="s">
        <v>485</v>
      </c>
      <c r="B324" t="s">
        <v>135</v>
      </c>
    </row>
    <row r="325" spans="1:2" x14ac:dyDescent="0.25">
      <c r="A325" t="s">
        <v>486</v>
      </c>
      <c r="B325" t="s">
        <v>134</v>
      </c>
    </row>
    <row r="326" spans="1:2" x14ac:dyDescent="0.25">
      <c r="A326" t="s">
        <v>951</v>
      </c>
      <c r="B326" t="s">
        <v>134</v>
      </c>
    </row>
    <row r="327" spans="1:2" x14ac:dyDescent="0.25">
      <c r="A327" t="s">
        <v>487</v>
      </c>
      <c r="B327" t="s">
        <v>134</v>
      </c>
    </row>
    <row r="328" spans="1:2" x14ac:dyDescent="0.25">
      <c r="A328" t="s">
        <v>488</v>
      </c>
      <c r="B328" t="s">
        <v>134</v>
      </c>
    </row>
    <row r="329" spans="1:2" x14ac:dyDescent="0.25">
      <c r="A329" t="s">
        <v>489</v>
      </c>
      <c r="B329" t="s">
        <v>134</v>
      </c>
    </row>
    <row r="330" spans="1:2" x14ac:dyDescent="0.25">
      <c r="A330" t="s">
        <v>952</v>
      </c>
      <c r="B330" t="s">
        <v>134</v>
      </c>
    </row>
    <row r="331" spans="1:2" x14ac:dyDescent="0.25">
      <c r="A331" t="s">
        <v>490</v>
      </c>
      <c r="B331" t="s">
        <v>134</v>
      </c>
    </row>
    <row r="332" spans="1:2" x14ac:dyDescent="0.25">
      <c r="A332" t="s">
        <v>491</v>
      </c>
      <c r="B332" t="s">
        <v>134</v>
      </c>
    </row>
    <row r="333" spans="1:2" x14ac:dyDescent="0.25">
      <c r="A333" t="s">
        <v>492</v>
      </c>
      <c r="B333" t="s">
        <v>134</v>
      </c>
    </row>
    <row r="334" spans="1:2" x14ac:dyDescent="0.25">
      <c r="A334" t="s">
        <v>953</v>
      </c>
      <c r="B334" t="s">
        <v>134</v>
      </c>
    </row>
    <row r="335" spans="1:2" x14ac:dyDescent="0.25">
      <c r="A335" t="s">
        <v>625</v>
      </c>
      <c r="B335" t="s">
        <v>134</v>
      </c>
    </row>
    <row r="336" spans="1:2" x14ac:dyDescent="0.25">
      <c r="A336" t="s">
        <v>954</v>
      </c>
      <c r="B336" t="s">
        <v>134</v>
      </c>
    </row>
    <row r="337" spans="1:2" x14ac:dyDescent="0.25">
      <c r="A337" t="s">
        <v>493</v>
      </c>
      <c r="B337" t="s">
        <v>140</v>
      </c>
    </row>
    <row r="338" spans="1:2" x14ac:dyDescent="0.25">
      <c r="A338" t="s">
        <v>494</v>
      </c>
      <c r="B338" t="s">
        <v>140</v>
      </c>
    </row>
    <row r="339" spans="1:2" x14ac:dyDescent="0.25">
      <c r="A339" t="s">
        <v>495</v>
      </c>
      <c r="B339" t="s">
        <v>140</v>
      </c>
    </row>
    <row r="340" spans="1:2" x14ac:dyDescent="0.25">
      <c r="A340" t="s">
        <v>497</v>
      </c>
      <c r="B340" t="s">
        <v>140</v>
      </c>
    </row>
    <row r="341" spans="1:2" x14ac:dyDescent="0.25">
      <c r="A341" t="s">
        <v>498</v>
      </c>
      <c r="B341" t="s">
        <v>138</v>
      </c>
    </row>
    <row r="342" spans="1:2" x14ac:dyDescent="0.25">
      <c r="A342" t="s">
        <v>500</v>
      </c>
      <c r="B342" t="s">
        <v>138</v>
      </c>
    </row>
    <row r="343" spans="1:2" x14ac:dyDescent="0.25">
      <c r="A343" t="s">
        <v>501</v>
      </c>
      <c r="B343" t="s">
        <v>139</v>
      </c>
    </row>
    <row r="344" spans="1:2" x14ac:dyDescent="0.25">
      <c r="A344" t="s">
        <v>502</v>
      </c>
      <c r="B344" t="s">
        <v>139</v>
      </c>
    </row>
    <row r="345" spans="1:2" x14ac:dyDescent="0.25">
      <c r="A345" t="s">
        <v>504</v>
      </c>
      <c r="B345" t="s">
        <v>139</v>
      </c>
    </row>
    <row r="346" spans="1:2" x14ac:dyDescent="0.25">
      <c r="A346" t="s">
        <v>505</v>
      </c>
      <c r="B346" t="s">
        <v>139</v>
      </c>
    </row>
    <row r="347" spans="1:2" x14ac:dyDescent="0.25">
      <c r="A347" t="s">
        <v>955</v>
      </c>
      <c r="B347" t="s">
        <v>136</v>
      </c>
    </row>
    <row r="348" spans="1:2" x14ac:dyDescent="0.25">
      <c r="A348" t="s">
        <v>507</v>
      </c>
      <c r="B348" t="s">
        <v>136</v>
      </c>
    </row>
    <row r="349" spans="1:2" x14ac:dyDescent="0.25">
      <c r="A349" t="s">
        <v>509</v>
      </c>
      <c r="B349" t="s">
        <v>136</v>
      </c>
    </row>
    <row r="350" spans="1:2" x14ac:dyDescent="0.25">
      <c r="A350" t="s">
        <v>510</v>
      </c>
      <c r="B350" t="s">
        <v>136</v>
      </c>
    </row>
    <row r="351" spans="1:2" x14ac:dyDescent="0.25">
      <c r="A351" t="s">
        <v>511</v>
      </c>
      <c r="B351" t="s">
        <v>136</v>
      </c>
    </row>
    <row r="352" spans="1:2" x14ac:dyDescent="0.25">
      <c r="A352" t="s">
        <v>512</v>
      </c>
      <c r="B352" t="s">
        <v>136</v>
      </c>
    </row>
    <row r="353" spans="1:2" x14ac:dyDescent="0.25">
      <c r="A353" t="s">
        <v>513</v>
      </c>
      <c r="B353" t="s">
        <v>136</v>
      </c>
    </row>
    <row r="354" spans="1:2" x14ac:dyDescent="0.25">
      <c r="A354" t="s">
        <v>514</v>
      </c>
      <c r="B354" t="s">
        <v>136</v>
      </c>
    </row>
    <row r="355" spans="1:2" x14ac:dyDescent="0.25">
      <c r="A355" t="s">
        <v>515</v>
      </c>
      <c r="B355" t="s">
        <v>136</v>
      </c>
    </row>
    <row r="356" spans="1:2" x14ac:dyDescent="0.25">
      <c r="A356" t="s">
        <v>956</v>
      </c>
      <c r="B356" t="s">
        <v>136</v>
      </c>
    </row>
    <row r="357" spans="1:2" x14ac:dyDescent="0.25">
      <c r="A357" t="s">
        <v>517</v>
      </c>
      <c r="B357" t="s">
        <v>136</v>
      </c>
    </row>
    <row r="358" spans="1:2" x14ac:dyDescent="0.25">
      <c r="A358" t="s">
        <v>957</v>
      </c>
      <c r="B358" t="s">
        <v>136</v>
      </c>
    </row>
    <row r="359" spans="1:2" x14ac:dyDescent="0.25">
      <c r="A359" t="s">
        <v>518</v>
      </c>
      <c r="B359" t="s">
        <v>136</v>
      </c>
    </row>
    <row r="360" spans="1:2" x14ac:dyDescent="0.25">
      <c r="A360" t="s">
        <v>519</v>
      </c>
      <c r="B360" t="s">
        <v>136</v>
      </c>
    </row>
    <row r="361" spans="1:2" x14ac:dyDescent="0.25">
      <c r="A361" t="s">
        <v>520</v>
      </c>
      <c r="B361" t="s">
        <v>136</v>
      </c>
    </row>
    <row r="362" spans="1:2" x14ac:dyDescent="0.25">
      <c r="A362" t="s">
        <v>958</v>
      </c>
      <c r="B362" t="s">
        <v>136</v>
      </c>
    </row>
    <row r="363" spans="1:2" x14ac:dyDescent="0.25">
      <c r="A363" t="s">
        <v>521</v>
      </c>
      <c r="B363" t="s">
        <v>136</v>
      </c>
    </row>
    <row r="364" spans="1:2" x14ac:dyDescent="0.25">
      <c r="A364" t="s">
        <v>522</v>
      </c>
      <c r="B364" t="s">
        <v>136</v>
      </c>
    </row>
    <row r="365" spans="1:2" x14ac:dyDescent="0.25">
      <c r="A365" t="s">
        <v>523</v>
      </c>
      <c r="B365" t="s">
        <v>136</v>
      </c>
    </row>
    <row r="366" spans="1:2" x14ac:dyDescent="0.25">
      <c r="A366" t="s">
        <v>959</v>
      </c>
      <c r="B366" t="s">
        <v>137</v>
      </c>
    </row>
    <row r="367" spans="1:2" x14ac:dyDescent="0.25">
      <c r="A367" t="s">
        <v>960</v>
      </c>
      <c r="B367" t="s">
        <v>137</v>
      </c>
    </row>
    <row r="368" spans="1:2" x14ac:dyDescent="0.25">
      <c r="A368" t="s">
        <v>961</v>
      </c>
      <c r="B368" t="s">
        <v>137</v>
      </c>
    </row>
    <row r="369" spans="1:2" x14ac:dyDescent="0.25">
      <c r="A369" t="s">
        <v>962</v>
      </c>
      <c r="B369" t="s">
        <v>137</v>
      </c>
    </row>
    <row r="370" spans="1:2" x14ac:dyDescent="0.25">
      <c r="A370" t="s">
        <v>963</v>
      </c>
      <c r="B370" t="s">
        <v>137</v>
      </c>
    </row>
    <row r="371" spans="1:2" x14ac:dyDescent="0.25">
      <c r="A371" t="s">
        <v>964</v>
      </c>
      <c r="B371" t="s">
        <v>137</v>
      </c>
    </row>
    <row r="372" spans="1:2" x14ac:dyDescent="0.25">
      <c r="A372" t="s">
        <v>524</v>
      </c>
      <c r="B372" t="s">
        <v>142</v>
      </c>
    </row>
    <row r="373" spans="1:2" x14ac:dyDescent="0.25">
      <c r="A373" t="s">
        <v>526</v>
      </c>
      <c r="B373" t="s">
        <v>142</v>
      </c>
    </row>
    <row r="374" spans="1:2" x14ac:dyDescent="0.25">
      <c r="A374" t="s">
        <v>528</v>
      </c>
      <c r="B374" t="s">
        <v>142</v>
      </c>
    </row>
    <row r="375" spans="1:2" x14ac:dyDescent="0.25">
      <c r="A375" t="s">
        <v>530</v>
      </c>
      <c r="B375" t="s">
        <v>142</v>
      </c>
    </row>
    <row r="376" spans="1:2" x14ac:dyDescent="0.25">
      <c r="A376" t="s">
        <v>965</v>
      </c>
      <c r="B376" t="s">
        <v>133</v>
      </c>
    </row>
    <row r="377" spans="1:2" x14ac:dyDescent="0.25">
      <c r="A377" t="s">
        <v>532</v>
      </c>
      <c r="B377" t="s">
        <v>133</v>
      </c>
    </row>
    <row r="378" spans="1:2" x14ac:dyDescent="0.25">
      <c r="A378" t="s">
        <v>966</v>
      </c>
      <c r="B378" t="s">
        <v>141</v>
      </c>
    </row>
    <row r="379" spans="1:2" x14ac:dyDescent="0.25">
      <c r="A379" t="s">
        <v>967</v>
      </c>
      <c r="B379" t="s">
        <v>141</v>
      </c>
    </row>
    <row r="380" spans="1:2" x14ac:dyDescent="0.25">
      <c r="A380" t="s">
        <v>968</v>
      </c>
      <c r="B380" t="s">
        <v>141</v>
      </c>
    </row>
    <row r="381" spans="1:2" x14ac:dyDescent="0.25">
      <c r="A381" t="s">
        <v>969</v>
      </c>
      <c r="B381" t="s">
        <v>141</v>
      </c>
    </row>
    <row r="382" spans="1:2" x14ac:dyDescent="0.25">
      <c r="A382" t="s">
        <v>970</v>
      </c>
      <c r="B382" t="s">
        <v>141</v>
      </c>
    </row>
    <row r="383" spans="1:2" x14ac:dyDescent="0.25">
      <c r="A383" t="s">
        <v>971</v>
      </c>
      <c r="B383" t="s">
        <v>141</v>
      </c>
    </row>
    <row r="384" spans="1:2" x14ac:dyDescent="0.25">
      <c r="A384" t="s">
        <v>972</v>
      </c>
      <c r="B384" t="s">
        <v>141</v>
      </c>
    </row>
    <row r="385" spans="1:2" x14ac:dyDescent="0.25">
      <c r="A385" t="s">
        <v>973</v>
      </c>
      <c r="B385" t="s">
        <v>141</v>
      </c>
    </row>
    <row r="386" spans="1:2" x14ac:dyDescent="0.25">
      <c r="A386" t="s">
        <v>974</v>
      </c>
      <c r="B386" t="s">
        <v>137</v>
      </c>
    </row>
    <row r="387" spans="1:2" x14ac:dyDescent="0.25">
      <c r="A387" t="s">
        <v>975</v>
      </c>
      <c r="B387" t="s">
        <v>137</v>
      </c>
    </row>
    <row r="388" spans="1:2" x14ac:dyDescent="0.25">
      <c r="A388" t="s">
        <v>976</v>
      </c>
      <c r="B388" t="s">
        <v>137</v>
      </c>
    </row>
    <row r="389" spans="1:2" x14ac:dyDescent="0.25">
      <c r="A389" t="s">
        <v>977</v>
      </c>
      <c r="B389" t="s">
        <v>137</v>
      </c>
    </row>
    <row r="390" spans="1:2" x14ac:dyDescent="0.25">
      <c r="A390" t="s">
        <v>978</v>
      </c>
      <c r="B390" t="s">
        <v>137</v>
      </c>
    </row>
    <row r="391" spans="1:2" x14ac:dyDescent="0.25">
      <c r="A391" t="s">
        <v>979</v>
      </c>
      <c r="B391" t="s">
        <v>137</v>
      </c>
    </row>
    <row r="392" spans="1:2" x14ac:dyDescent="0.25">
      <c r="A392" t="s">
        <v>980</v>
      </c>
      <c r="B392" t="s">
        <v>137</v>
      </c>
    </row>
    <row r="393" spans="1:2" x14ac:dyDescent="0.25">
      <c r="A393" t="s">
        <v>981</v>
      </c>
      <c r="B393" t="s">
        <v>137</v>
      </c>
    </row>
    <row r="394" spans="1:2" x14ac:dyDescent="0.25">
      <c r="A394" t="s">
        <v>982</v>
      </c>
      <c r="B394" t="s">
        <v>137</v>
      </c>
    </row>
    <row r="395" spans="1:2" x14ac:dyDescent="0.25">
      <c r="A395" t="s">
        <v>983</v>
      </c>
      <c r="B395" t="s">
        <v>137</v>
      </c>
    </row>
    <row r="396" spans="1:2" x14ac:dyDescent="0.25">
      <c r="A396" t="s">
        <v>984</v>
      </c>
      <c r="B396" t="s">
        <v>137</v>
      </c>
    </row>
    <row r="397" spans="1:2" x14ac:dyDescent="0.25">
      <c r="A397" t="s">
        <v>534</v>
      </c>
      <c r="B397" t="s">
        <v>139</v>
      </c>
    </row>
    <row r="398" spans="1:2" x14ac:dyDescent="0.25">
      <c r="A398" t="s">
        <v>536</v>
      </c>
      <c r="B398" t="s">
        <v>139</v>
      </c>
    </row>
    <row r="399" spans="1:2" x14ac:dyDescent="0.25">
      <c r="A399" t="s">
        <v>538</v>
      </c>
      <c r="B399" t="s">
        <v>139</v>
      </c>
    </row>
    <row r="400" spans="1:2" x14ac:dyDescent="0.25">
      <c r="A400" t="s">
        <v>540</v>
      </c>
      <c r="B400" t="s">
        <v>142</v>
      </c>
    </row>
    <row r="401" spans="1:2" x14ac:dyDescent="0.25">
      <c r="A401" t="s">
        <v>541</v>
      </c>
      <c r="B401" t="s">
        <v>141</v>
      </c>
    </row>
    <row r="402" spans="1:2" x14ac:dyDescent="0.25">
      <c r="A402" t="s">
        <v>985</v>
      </c>
      <c r="B402" t="s">
        <v>802</v>
      </c>
    </row>
    <row r="403" spans="1:2" x14ac:dyDescent="0.25">
      <c r="A403" t="s">
        <v>543</v>
      </c>
      <c r="B403" t="s">
        <v>817</v>
      </c>
    </row>
    <row r="404" spans="1:2" x14ac:dyDescent="0.25">
      <c r="A404" t="s">
        <v>545</v>
      </c>
      <c r="B404" t="s">
        <v>142</v>
      </c>
    </row>
    <row r="405" spans="1:2" x14ac:dyDescent="0.25">
      <c r="A405" t="s">
        <v>986</v>
      </c>
      <c r="B405" t="s">
        <v>137</v>
      </c>
    </row>
    <row r="406" spans="1:2" x14ac:dyDescent="0.25">
      <c r="A406" t="s">
        <v>547</v>
      </c>
      <c r="B406" t="s">
        <v>142</v>
      </c>
    </row>
    <row r="407" spans="1:2" x14ac:dyDescent="0.25">
      <c r="A407" t="s">
        <v>549</v>
      </c>
      <c r="B407" t="s">
        <v>141</v>
      </c>
    </row>
    <row r="408" spans="1:2" x14ac:dyDescent="0.25">
      <c r="A408" t="s">
        <v>987</v>
      </c>
      <c r="B408" t="s">
        <v>137</v>
      </c>
    </row>
    <row r="409" spans="1:2" x14ac:dyDescent="0.25">
      <c r="A409" t="s">
        <v>988</v>
      </c>
      <c r="B409" t="s">
        <v>137</v>
      </c>
    </row>
    <row r="410" spans="1:2" x14ac:dyDescent="0.25">
      <c r="A410" t="s">
        <v>989</v>
      </c>
      <c r="B410" t="s">
        <v>802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48"/>
  <sheetViews>
    <sheetView workbookViewId="0">
      <selection activeCell="A12" sqref="A12"/>
    </sheetView>
  </sheetViews>
  <sheetFormatPr defaultRowHeight="15" x14ac:dyDescent="0.25"/>
  <cols>
    <col min="1" max="1" width="61.5703125" bestFit="1" customWidth="1"/>
    <col min="2" max="2" width="5" bestFit="1" customWidth="1"/>
    <col min="3" max="3" width="44.5703125" bestFit="1" customWidth="1"/>
  </cols>
  <sheetData>
    <row r="1" spans="1:3" x14ac:dyDescent="0.25">
      <c r="A1" s="251" t="s">
        <v>2574</v>
      </c>
      <c r="B1" s="250"/>
      <c r="C1" s="250"/>
    </row>
    <row r="2" spans="1:3" x14ac:dyDescent="0.25">
      <c r="A2" s="249" t="s">
        <v>2346</v>
      </c>
      <c r="B2" s="249">
        <v>10</v>
      </c>
      <c r="C2" s="249" t="s">
        <v>2027</v>
      </c>
    </row>
    <row r="3" spans="1:3" x14ac:dyDescent="0.25">
      <c r="A3" s="249" t="s">
        <v>2340</v>
      </c>
      <c r="B3" s="249">
        <v>11</v>
      </c>
      <c r="C3" s="249" t="s">
        <v>2029</v>
      </c>
    </row>
    <row r="4" spans="1:3" x14ac:dyDescent="0.25">
      <c r="A4" s="249" t="s">
        <v>2367</v>
      </c>
      <c r="B4" s="249">
        <v>12</v>
      </c>
      <c r="C4" s="249" t="s">
        <v>2030</v>
      </c>
    </row>
    <row r="5" spans="1:3" x14ac:dyDescent="0.25">
      <c r="A5" s="249" t="s">
        <v>2357</v>
      </c>
      <c r="B5" s="249">
        <v>13</v>
      </c>
      <c r="C5" s="249" t="s">
        <v>2034</v>
      </c>
    </row>
    <row r="6" spans="1:3" x14ac:dyDescent="0.25">
      <c r="A6" s="249" t="s">
        <v>2336</v>
      </c>
      <c r="B6" s="249">
        <v>14</v>
      </c>
      <c r="C6" s="249" t="s">
        <v>2035</v>
      </c>
    </row>
    <row r="7" spans="1:3" x14ac:dyDescent="0.25">
      <c r="A7" s="249" t="s">
        <v>2330</v>
      </c>
      <c r="B7" s="249">
        <v>15</v>
      </c>
      <c r="C7" s="249" t="s">
        <v>2032</v>
      </c>
    </row>
    <row r="8" spans="1:3" x14ac:dyDescent="0.25">
      <c r="A8" s="249" t="s">
        <v>2337</v>
      </c>
      <c r="B8" s="249">
        <v>16</v>
      </c>
      <c r="C8" s="249" t="s">
        <v>2028</v>
      </c>
    </row>
    <row r="9" spans="1:3" x14ac:dyDescent="0.25">
      <c r="A9" s="249" t="s">
        <v>2325</v>
      </c>
      <c r="B9" s="249">
        <v>17</v>
      </c>
      <c r="C9" s="249" t="s">
        <v>2033</v>
      </c>
    </row>
    <row r="10" spans="1:3" x14ac:dyDescent="0.25">
      <c r="A10" s="249" t="s">
        <v>2341</v>
      </c>
      <c r="B10" s="249">
        <v>18</v>
      </c>
      <c r="C10" s="249" t="s">
        <v>2036</v>
      </c>
    </row>
    <row r="11" spans="1:3" x14ac:dyDescent="0.25">
      <c r="A11" s="249" t="s">
        <v>2348</v>
      </c>
      <c r="B11" s="249">
        <v>19</v>
      </c>
      <c r="C11" s="249" t="s">
        <v>2037</v>
      </c>
    </row>
    <row r="12" spans="1:3" x14ac:dyDescent="0.25">
      <c r="A12" s="249" t="s">
        <v>2342</v>
      </c>
      <c r="B12" s="249">
        <v>2</v>
      </c>
      <c r="C12" s="249" t="s">
        <v>2021</v>
      </c>
    </row>
    <row r="13" spans="1:3" x14ac:dyDescent="0.25">
      <c r="A13" s="249" t="s">
        <v>2343</v>
      </c>
      <c r="B13" s="249">
        <v>20</v>
      </c>
      <c r="C13" s="249" t="s">
        <v>2038</v>
      </c>
    </row>
    <row r="14" spans="1:3" x14ac:dyDescent="0.25">
      <c r="A14" s="249" t="s">
        <v>2344</v>
      </c>
      <c r="B14" s="249">
        <v>20.100000000000001</v>
      </c>
      <c r="C14" s="249" t="s">
        <v>2322</v>
      </c>
    </row>
    <row r="15" spans="1:3" x14ac:dyDescent="0.25">
      <c r="A15" s="249" t="s">
        <v>2363</v>
      </c>
      <c r="B15" s="249">
        <v>21</v>
      </c>
      <c r="C15" s="249" t="s">
        <v>2089</v>
      </c>
    </row>
    <row r="16" spans="1:3" x14ac:dyDescent="0.25">
      <c r="A16" s="249" t="s">
        <v>2345</v>
      </c>
      <c r="B16" s="249">
        <v>22</v>
      </c>
      <c r="C16" s="249" t="s">
        <v>2090</v>
      </c>
    </row>
    <row r="17" spans="1:3" x14ac:dyDescent="0.25">
      <c r="A17" s="249" t="s">
        <v>2358</v>
      </c>
      <c r="B17" s="249">
        <v>23</v>
      </c>
      <c r="C17" s="249" t="s">
        <v>2091</v>
      </c>
    </row>
    <row r="18" spans="1:3" x14ac:dyDescent="0.25">
      <c r="A18" s="249" t="s">
        <v>2359</v>
      </c>
      <c r="B18" s="249">
        <v>24</v>
      </c>
      <c r="C18" s="249" t="s">
        <v>2092</v>
      </c>
    </row>
    <row r="19" spans="1:3" x14ac:dyDescent="0.25">
      <c r="A19" s="249" t="s">
        <v>2360</v>
      </c>
      <c r="B19" s="249">
        <v>25</v>
      </c>
      <c r="C19" s="249" t="s">
        <v>2093</v>
      </c>
    </row>
    <row r="20" spans="1:3" x14ac:dyDescent="0.25">
      <c r="A20" s="249" t="s">
        <v>2361</v>
      </c>
      <c r="B20" s="249">
        <v>26</v>
      </c>
      <c r="C20" s="249" t="s">
        <v>2094</v>
      </c>
    </row>
    <row r="21" spans="1:3" x14ac:dyDescent="0.25">
      <c r="A21" s="249" t="s">
        <v>2349</v>
      </c>
      <c r="B21" s="249">
        <v>27</v>
      </c>
      <c r="C21" s="249" t="s">
        <v>2095</v>
      </c>
    </row>
    <row r="22" spans="1:3" x14ac:dyDescent="0.25">
      <c r="A22" s="249" t="s">
        <v>2350</v>
      </c>
      <c r="B22" s="249">
        <v>28</v>
      </c>
      <c r="C22" s="249" t="s">
        <v>2096</v>
      </c>
    </row>
    <row r="23" spans="1:3" x14ac:dyDescent="0.25">
      <c r="A23" s="249" t="s">
        <v>2333</v>
      </c>
      <c r="B23" s="249">
        <v>29</v>
      </c>
      <c r="C23" s="249" t="s">
        <v>2097</v>
      </c>
    </row>
    <row r="24" spans="1:3" x14ac:dyDescent="0.25">
      <c r="A24" s="249" t="s">
        <v>2334</v>
      </c>
      <c r="B24" s="249">
        <v>3</v>
      </c>
      <c r="C24" s="249" t="s">
        <v>2022</v>
      </c>
    </row>
    <row r="25" spans="1:3" x14ac:dyDescent="0.25">
      <c r="A25" s="249" t="s">
        <v>2347</v>
      </c>
      <c r="B25" s="249">
        <v>30</v>
      </c>
      <c r="C25" s="249" t="s">
        <v>2098</v>
      </c>
    </row>
    <row r="26" spans="1:3" x14ac:dyDescent="0.25">
      <c r="A26" s="249" t="s">
        <v>2351</v>
      </c>
      <c r="B26" s="249">
        <v>31</v>
      </c>
      <c r="C26" s="249" t="s">
        <v>2099</v>
      </c>
    </row>
    <row r="27" spans="1:3" x14ac:dyDescent="0.25">
      <c r="A27" s="249" t="s">
        <v>2338</v>
      </c>
      <c r="B27" s="249">
        <v>32</v>
      </c>
      <c r="C27" s="249" t="s">
        <v>2100</v>
      </c>
    </row>
    <row r="28" spans="1:3" x14ac:dyDescent="0.25">
      <c r="A28" s="249" t="s">
        <v>2352</v>
      </c>
      <c r="B28" s="249">
        <v>33</v>
      </c>
      <c r="C28" s="249" t="s">
        <v>2101</v>
      </c>
    </row>
    <row r="29" spans="1:3" x14ac:dyDescent="0.25">
      <c r="A29" s="249" t="s">
        <v>2332</v>
      </c>
      <c r="B29" s="249">
        <v>34</v>
      </c>
      <c r="C29" s="249" t="s">
        <v>2102</v>
      </c>
    </row>
    <row r="30" spans="1:3" x14ac:dyDescent="0.25">
      <c r="A30" s="249" t="s">
        <v>2339</v>
      </c>
      <c r="B30" s="249">
        <v>35</v>
      </c>
      <c r="C30" s="249" t="s">
        <v>2103</v>
      </c>
    </row>
    <row r="31" spans="1:3" x14ac:dyDescent="0.25">
      <c r="A31" s="249" t="s">
        <v>2356</v>
      </c>
      <c r="B31" s="249">
        <v>36</v>
      </c>
      <c r="C31" s="249" t="s">
        <v>2104</v>
      </c>
    </row>
    <row r="32" spans="1:3" x14ac:dyDescent="0.25">
      <c r="A32" s="249" t="s">
        <v>2370</v>
      </c>
      <c r="B32" s="249">
        <v>37</v>
      </c>
      <c r="C32" s="249" t="s">
        <v>2105</v>
      </c>
    </row>
    <row r="33" spans="1:3" x14ac:dyDescent="0.25">
      <c r="A33" s="249" t="s">
        <v>2326</v>
      </c>
      <c r="B33" s="249">
        <v>38</v>
      </c>
      <c r="C33" s="249" t="s">
        <v>2106</v>
      </c>
    </row>
    <row r="34" spans="1:3" x14ac:dyDescent="0.25">
      <c r="A34" s="249" t="s">
        <v>2365</v>
      </c>
      <c r="B34" s="249">
        <v>39</v>
      </c>
      <c r="C34" s="249" t="s">
        <v>2107</v>
      </c>
    </row>
    <row r="35" spans="1:3" x14ac:dyDescent="0.25">
      <c r="A35" s="249" t="s">
        <v>2327</v>
      </c>
      <c r="B35" s="249">
        <v>4</v>
      </c>
      <c r="C35" s="249" t="s">
        <v>2023</v>
      </c>
    </row>
    <row r="36" spans="1:3" x14ac:dyDescent="0.25">
      <c r="A36" s="249" t="s">
        <v>2368</v>
      </c>
      <c r="B36" s="249">
        <v>40</v>
      </c>
      <c r="C36" s="249" t="s">
        <v>2108</v>
      </c>
    </row>
    <row r="37" spans="1:3" x14ac:dyDescent="0.25">
      <c r="A37" s="249" t="s">
        <v>2369</v>
      </c>
      <c r="B37" s="249">
        <v>41</v>
      </c>
      <c r="C37" s="249" t="s">
        <v>2109</v>
      </c>
    </row>
    <row r="38" spans="1:3" x14ac:dyDescent="0.25">
      <c r="A38" s="249" t="s">
        <v>2353</v>
      </c>
      <c r="B38" s="249">
        <v>42</v>
      </c>
      <c r="C38" s="249" t="s">
        <v>2110</v>
      </c>
    </row>
    <row r="39" spans="1:3" x14ac:dyDescent="0.25">
      <c r="A39" s="249" t="s">
        <v>2328</v>
      </c>
      <c r="B39" s="249">
        <v>43</v>
      </c>
      <c r="C39" s="249" t="s">
        <v>2111</v>
      </c>
    </row>
    <row r="40" spans="1:3" x14ac:dyDescent="0.25">
      <c r="A40" s="249" t="s">
        <v>2366</v>
      </c>
      <c r="B40" s="249">
        <v>44</v>
      </c>
      <c r="C40" s="249" t="s">
        <v>2112</v>
      </c>
    </row>
    <row r="41" spans="1:3" x14ac:dyDescent="0.25">
      <c r="A41" s="249" t="s">
        <v>2335</v>
      </c>
      <c r="B41" s="249">
        <v>45</v>
      </c>
      <c r="C41" s="249" t="s">
        <v>2113</v>
      </c>
    </row>
    <row r="42" spans="1:3" x14ac:dyDescent="0.25">
      <c r="A42" s="249" t="s">
        <v>2364</v>
      </c>
      <c r="B42" s="249">
        <v>46</v>
      </c>
      <c r="C42" s="249" t="s">
        <v>2114</v>
      </c>
    </row>
    <row r="43" spans="1:3" x14ac:dyDescent="0.25">
      <c r="A43" s="249" t="s">
        <v>2362</v>
      </c>
      <c r="B43" s="249">
        <v>47</v>
      </c>
      <c r="C43" s="249" t="s">
        <v>2115</v>
      </c>
    </row>
    <row r="44" spans="1:3" x14ac:dyDescent="0.25">
      <c r="A44" s="249" t="s">
        <v>2573</v>
      </c>
      <c r="B44" s="249">
        <v>48</v>
      </c>
      <c r="C44" s="249" t="s">
        <v>2324</v>
      </c>
    </row>
    <row r="45" spans="1:3" x14ac:dyDescent="0.25">
      <c r="A45" s="249" t="s">
        <v>2329</v>
      </c>
      <c r="B45" s="249">
        <v>5</v>
      </c>
      <c r="C45" s="249" t="s">
        <v>2024</v>
      </c>
    </row>
    <row r="46" spans="1:3" x14ac:dyDescent="0.25">
      <c r="A46" s="249" t="s">
        <v>2331</v>
      </c>
      <c r="B46" s="249">
        <v>6</v>
      </c>
      <c r="C46" s="249" t="s">
        <v>2025</v>
      </c>
    </row>
    <row r="47" spans="1:3" x14ac:dyDescent="0.25">
      <c r="A47" s="249" t="s">
        <v>2354</v>
      </c>
      <c r="B47" s="249">
        <v>7</v>
      </c>
      <c r="C47" s="249" t="s">
        <v>2026</v>
      </c>
    </row>
    <row r="48" spans="1:3" x14ac:dyDescent="0.25">
      <c r="A48" s="249" t="s">
        <v>2355</v>
      </c>
      <c r="B48" s="249">
        <v>9</v>
      </c>
      <c r="C48" s="249" t="s">
        <v>2031</v>
      </c>
    </row>
  </sheetData>
  <autoFilter ref="A1:C48" xr:uid="{C0C75A1F-CD2A-412A-8A92-8BAC456ACCB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5"/>
  <sheetViews>
    <sheetView showGridLines="0" tabSelected="1" zoomScaleNormal="100" workbookViewId="0"/>
  </sheetViews>
  <sheetFormatPr defaultColWidth="9.140625" defaultRowHeight="15" x14ac:dyDescent="0.25"/>
  <cols>
    <col min="1" max="1" width="53.28515625" style="72" customWidth="1"/>
    <col min="2" max="2" width="14.85546875" style="72" bestFit="1" customWidth="1"/>
    <col min="3" max="3" width="17.7109375" style="72" customWidth="1"/>
    <col min="4" max="4" width="91.5703125" style="72" bestFit="1" customWidth="1"/>
    <col min="5" max="16384" width="9.140625" style="72"/>
  </cols>
  <sheetData>
    <row r="1" spans="1:4" ht="24.95" customHeight="1" x14ac:dyDescent="0.25">
      <c r="A1" s="93" t="s">
        <v>2764</v>
      </c>
      <c r="B1" s="93"/>
      <c r="C1" s="93"/>
      <c r="D1" s="93"/>
    </row>
    <row r="3" spans="1:4" x14ac:dyDescent="0.25">
      <c r="A3" s="8" t="s">
        <v>109</v>
      </c>
    </row>
    <row r="4" spans="1:4" ht="29.25" customHeight="1" x14ac:dyDescent="0.25">
      <c r="A4" s="309" t="s">
        <v>2300</v>
      </c>
      <c r="B4" s="309"/>
      <c r="C4" s="309"/>
      <c r="D4" s="309"/>
    </row>
    <row r="5" spans="1:4" ht="15" customHeight="1" x14ac:dyDescent="0.25">
      <c r="A5" s="308" t="s">
        <v>760</v>
      </c>
      <c r="B5" s="308"/>
      <c r="C5" s="308"/>
      <c r="D5" s="308"/>
    </row>
    <row r="6" spans="1:4" ht="15" customHeight="1" x14ac:dyDescent="0.25">
      <c r="A6" s="94"/>
      <c r="B6" s="94"/>
      <c r="C6" s="94"/>
      <c r="D6" s="94"/>
    </row>
    <row r="7" spans="1:4" ht="15" customHeight="1" x14ac:dyDescent="0.25">
      <c r="A7" s="95" t="s">
        <v>992</v>
      </c>
      <c r="B7" s="94"/>
      <c r="C7" s="94"/>
      <c r="D7" s="94"/>
    </row>
    <row r="8" spans="1:4" ht="30" customHeight="1" x14ac:dyDescent="0.25">
      <c r="A8" s="308" t="s">
        <v>993</v>
      </c>
      <c r="B8" s="308"/>
      <c r="C8" s="308"/>
      <c r="D8" s="308"/>
    </row>
    <row r="9" spans="1:4" ht="33.75" customHeight="1" x14ac:dyDescent="0.25">
      <c r="A9" s="308" t="s">
        <v>994</v>
      </c>
      <c r="B9" s="308"/>
      <c r="C9" s="308"/>
      <c r="D9" s="308"/>
    </row>
    <row r="10" spans="1:4" ht="15" customHeight="1" x14ac:dyDescent="0.25">
      <c r="A10" s="94"/>
      <c r="B10" s="94"/>
      <c r="C10" s="94"/>
      <c r="D10" s="94"/>
    </row>
    <row r="11" spans="1:4" x14ac:dyDescent="0.25">
      <c r="A11" s="95" t="s">
        <v>110</v>
      </c>
      <c r="B11" s="96"/>
      <c r="C11" s="96"/>
      <c r="D11" s="96"/>
    </row>
    <row r="12" spans="1:4" ht="30" customHeight="1" x14ac:dyDescent="0.25">
      <c r="A12" s="310" t="s">
        <v>111</v>
      </c>
      <c r="B12" s="310"/>
      <c r="C12" s="310"/>
      <c r="D12" s="310"/>
    </row>
    <row r="13" spans="1:4" x14ac:dyDescent="0.25">
      <c r="A13" s="97"/>
      <c r="B13" s="97"/>
      <c r="C13" s="97"/>
      <c r="D13" s="97"/>
    </row>
    <row r="14" spans="1:4" x14ac:dyDescent="0.25">
      <c r="A14" s="95" t="s">
        <v>112</v>
      </c>
      <c r="B14" s="13"/>
      <c r="C14" s="13"/>
      <c r="D14" s="13"/>
    </row>
    <row r="15" spans="1:4" x14ac:dyDescent="0.25">
      <c r="A15" s="308" t="s">
        <v>113</v>
      </c>
      <c r="B15" s="308"/>
      <c r="C15" s="308"/>
      <c r="D15" s="308"/>
    </row>
    <row r="16" spans="1:4" x14ac:dyDescent="0.25">
      <c r="A16" s="94"/>
      <c r="B16" s="94"/>
      <c r="C16" s="94"/>
      <c r="D16" s="94"/>
    </row>
    <row r="17" spans="1:4" x14ac:dyDescent="0.25">
      <c r="A17" s="95" t="s">
        <v>2043</v>
      </c>
      <c r="B17" s="94"/>
      <c r="C17" s="94"/>
      <c r="D17" s="94"/>
    </row>
    <row r="18" spans="1:4" ht="60" customHeight="1" x14ac:dyDescent="0.25">
      <c r="A18" s="308" t="s">
        <v>2042</v>
      </c>
      <c r="B18" s="308"/>
      <c r="C18" s="308"/>
      <c r="D18" s="308"/>
    </row>
    <row r="19" spans="1:4" x14ac:dyDescent="0.25">
      <c r="A19" s="94"/>
      <c r="B19" s="94"/>
      <c r="C19" s="94"/>
      <c r="D19" s="94"/>
    </row>
    <row r="20" spans="1:4" x14ac:dyDescent="0.25">
      <c r="A20" s="95" t="s">
        <v>112</v>
      </c>
      <c r="B20" s="13"/>
      <c r="C20" s="13"/>
      <c r="D20" s="13"/>
    </row>
    <row r="21" spans="1:4" x14ac:dyDescent="0.25">
      <c r="A21" s="308" t="s">
        <v>113</v>
      </c>
      <c r="B21" s="308"/>
      <c r="C21" s="308"/>
      <c r="D21" s="308"/>
    </row>
    <row r="22" spans="1:4" x14ac:dyDescent="0.25">
      <c r="A22" s="305"/>
      <c r="B22" s="305"/>
      <c r="C22" s="305"/>
      <c r="D22" s="305"/>
    </row>
    <row r="23" spans="1:4" x14ac:dyDescent="0.25">
      <c r="A23" s="95" t="s">
        <v>2763</v>
      </c>
      <c r="B23" s="305"/>
      <c r="C23" s="305"/>
      <c r="D23" s="305"/>
    </row>
    <row r="24" spans="1:4" x14ac:dyDescent="0.25">
      <c r="A24" s="307" t="s">
        <v>2761</v>
      </c>
      <c r="B24" s="305"/>
      <c r="C24" s="305"/>
      <c r="D24" s="305"/>
    </row>
    <row r="25" spans="1:4" x14ac:dyDescent="0.25">
      <c r="A25" s="307" t="s">
        <v>2762</v>
      </c>
      <c r="B25" s="305"/>
      <c r="C25" s="305"/>
      <c r="D25" s="305"/>
    </row>
    <row r="26" spans="1:4" x14ac:dyDescent="0.25">
      <c r="A26" s="306"/>
      <c r="B26" s="305"/>
      <c r="C26" s="305"/>
      <c r="D26" s="305"/>
    </row>
    <row r="27" spans="1:4" x14ac:dyDescent="0.25">
      <c r="A27" s="95" t="s">
        <v>114</v>
      </c>
      <c r="B27" s="13"/>
      <c r="C27" s="13"/>
      <c r="D27" s="13"/>
    </row>
    <row r="28" spans="1:4" ht="56.25" x14ac:dyDescent="0.3">
      <c r="A28" s="98" t="s">
        <v>559</v>
      </c>
      <c r="B28" s="98" t="s">
        <v>716</v>
      </c>
      <c r="C28" s="98" t="s">
        <v>1392</v>
      </c>
      <c r="D28" s="98" t="s">
        <v>3</v>
      </c>
    </row>
    <row r="29" spans="1:4" x14ac:dyDescent="0.25">
      <c r="A29" s="39" t="s">
        <v>717</v>
      </c>
      <c r="B29" s="41" t="s">
        <v>718</v>
      </c>
      <c r="C29" s="77" t="s">
        <v>990</v>
      </c>
      <c r="D29" s="41" t="s">
        <v>719</v>
      </c>
    </row>
    <row r="30" spans="1:4" x14ac:dyDescent="0.25">
      <c r="A30" s="39" t="s">
        <v>720</v>
      </c>
      <c r="B30" s="41" t="s">
        <v>718</v>
      </c>
      <c r="C30" s="77" t="s">
        <v>990</v>
      </c>
      <c r="D30" s="41" t="s">
        <v>721</v>
      </c>
    </row>
    <row r="31" spans="1:4" ht="30" x14ac:dyDescent="0.25">
      <c r="A31" s="39" t="s">
        <v>2301</v>
      </c>
      <c r="B31" s="41" t="s">
        <v>718</v>
      </c>
      <c r="C31" s="77" t="s">
        <v>1393</v>
      </c>
      <c r="D31" s="41" t="s">
        <v>2302</v>
      </c>
    </row>
    <row r="32" spans="1:4" ht="30" x14ac:dyDescent="0.25">
      <c r="A32" s="39" t="s">
        <v>2584</v>
      </c>
      <c r="B32" s="41" t="s">
        <v>718</v>
      </c>
      <c r="C32" s="77" t="s">
        <v>1393</v>
      </c>
      <c r="D32" s="41" t="s">
        <v>2584</v>
      </c>
    </row>
    <row r="33" spans="1:4" x14ac:dyDescent="0.25">
      <c r="A33" s="39" t="s">
        <v>2560</v>
      </c>
      <c r="B33" s="41" t="s">
        <v>718</v>
      </c>
      <c r="C33" s="77" t="s">
        <v>990</v>
      </c>
      <c r="D33" s="41" t="s">
        <v>2561</v>
      </c>
    </row>
    <row r="34" spans="1:4" x14ac:dyDescent="0.25">
      <c r="A34" s="39" t="s">
        <v>0</v>
      </c>
      <c r="B34" s="41" t="s">
        <v>718</v>
      </c>
      <c r="C34" s="77" t="s">
        <v>990</v>
      </c>
      <c r="D34" s="41" t="s">
        <v>4</v>
      </c>
    </row>
    <row r="35" spans="1:4" x14ac:dyDescent="0.25">
      <c r="A35" s="39" t="s">
        <v>722</v>
      </c>
      <c r="B35" s="41" t="s">
        <v>718</v>
      </c>
      <c r="C35" s="77" t="s">
        <v>990</v>
      </c>
      <c r="D35" s="41" t="s">
        <v>723</v>
      </c>
    </row>
    <row r="36" spans="1:4" x14ac:dyDescent="0.25">
      <c r="A36" s="39" t="s">
        <v>1988</v>
      </c>
      <c r="B36" s="41" t="s">
        <v>718</v>
      </c>
      <c r="C36" s="77" t="s">
        <v>990</v>
      </c>
      <c r="D36" s="41" t="s">
        <v>2050</v>
      </c>
    </row>
    <row r="37" spans="1:4" x14ac:dyDescent="0.25">
      <c r="A37" s="39" t="s">
        <v>96</v>
      </c>
      <c r="B37" s="41" t="s">
        <v>718</v>
      </c>
      <c r="C37" s="77" t="s">
        <v>990</v>
      </c>
      <c r="D37" s="41" t="s">
        <v>97</v>
      </c>
    </row>
    <row r="38" spans="1:4" x14ac:dyDescent="0.25">
      <c r="A38" s="39" t="s">
        <v>5</v>
      </c>
      <c r="B38" s="41" t="s">
        <v>718</v>
      </c>
      <c r="C38" s="77" t="s">
        <v>990</v>
      </c>
      <c r="D38" s="41" t="s">
        <v>724</v>
      </c>
    </row>
    <row r="39" spans="1:4" x14ac:dyDescent="0.25">
      <c r="A39" s="39" t="s">
        <v>1391</v>
      </c>
      <c r="B39" s="41" t="s">
        <v>718</v>
      </c>
      <c r="C39" s="77" t="s">
        <v>990</v>
      </c>
      <c r="D39" s="41" t="s">
        <v>725</v>
      </c>
    </row>
    <row r="40" spans="1:4" x14ac:dyDescent="0.25">
      <c r="A40" s="39" t="s">
        <v>726</v>
      </c>
      <c r="B40" s="41" t="s">
        <v>718</v>
      </c>
      <c r="C40" s="77" t="s">
        <v>990</v>
      </c>
      <c r="D40" s="41" t="s">
        <v>727</v>
      </c>
    </row>
    <row r="41" spans="1:4" x14ac:dyDescent="0.25">
      <c r="A41" s="39" t="s">
        <v>728</v>
      </c>
      <c r="B41" s="41" t="s">
        <v>718</v>
      </c>
      <c r="C41" s="77" t="s">
        <v>990</v>
      </c>
      <c r="D41" s="41" t="s">
        <v>729</v>
      </c>
    </row>
    <row r="42" spans="1:4" x14ac:dyDescent="0.25">
      <c r="A42" s="39" t="s">
        <v>731</v>
      </c>
      <c r="B42" s="41" t="s">
        <v>718</v>
      </c>
      <c r="C42" s="77" t="s">
        <v>990</v>
      </c>
      <c r="D42" s="41" t="s">
        <v>729</v>
      </c>
    </row>
    <row r="43" spans="1:4" x14ac:dyDescent="0.25">
      <c r="A43" s="39" t="s">
        <v>732</v>
      </c>
      <c r="B43" s="41" t="s">
        <v>718</v>
      </c>
      <c r="C43" s="77" t="s">
        <v>990</v>
      </c>
      <c r="D43" s="41" t="s">
        <v>729</v>
      </c>
    </row>
    <row r="44" spans="1:4" ht="30" x14ac:dyDescent="0.25">
      <c r="A44" s="39" t="s">
        <v>745</v>
      </c>
      <c r="B44" s="41" t="s">
        <v>718</v>
      </c>
      <c r="C44" s="77" t="s">
        <v>1393</v>
      </c>
      <c r="D44" s="41" t="s">
        <v>995</v>
      </c>
    </row>
    <row r="45" spans="1:4" x14ac:dyDescent="0.25">
      <c r="A45" s="39" t="s">
        <v>746</v>
      </c>
      <c r="B45" s="41" t="s">
        <v>718</v>
      </c>
      <c r="C45" s="77" t="s">
        <v>1393</v>
      </c>
      <c r="D45" s="41" t="s">
        <v>747</v>
      </c>
    </row>
    <row r="46" spans="1:4" ht="30" x14ac:dyDescent="0.25">
      <c r="A46" s="39" t="s">
        <v>783</v>
      </c>
      <c r="B46" s="41" t="s">
        <v>718</v>
      </c>
      <c r="C46" s="77" t="s">
        <v>991</v>
      </c>
      <c r="D46" s="41" t="s">
        <v>784</v>
      </c>
    </row>
    <row r="47" spans="1:4" ht="75" x14ac:dyDescent="0.25">
      <c r="A47" s="39" t="s">
        <v>2044</v>
      </c>
      <c r="B47" s="41" t="s">
        <v>718</v>
      </c>
      <c r="C47" s="77" t="s">
        <v>991</v>
      </c>
      <c r="D47" s="41" t="s">
        <v>2045</v>
      </c>
    </row>
    <row r="48" spans="1:4" ht="30" x14ac:dyDescent="0.25">
      <c r="A48" s="39" t="s">
        <v>748</v>
      </c>
      <c r="B48" s="41" t="s">
        <v>718</v>
      </c>
      <c r="C48" s="77" t="s">
        <v>991</v>
      </c>
      <c r="D48" s="41" t="s">
        <v>2312</v>
      </c>
    </row>
    <row r="49" spans="1:4" x14ac:dyDescent="0.25">
      <c r="A49" s="39" t="s">
        <v>6</v>
      </c>
      <c r="B49" s="40" t="s">
        <v>718</v>
      </c>
      <c r="C49" s="67" t="s">
        <v>990</v>
      </c>
      <c r="D49" s="40" t="s">
        <v>100</v>
      </c>
    </row>
    <row r="50" spans="1:4" x14ac:dyDescent="0.25">
      <c r="A50" s="39" t="s">
        <v>55</v>
      </c>
      <c r="B50" s="40" t="s">
        <v>718</v>
      </c>
      <c r="C50" s="67" t="s">
        <v>990</v>
      </c>
      <c r="D50" s="42" t="s">
        <v>997</v>
      </c>
    </row>
    <row r="51" spans="1:4" x14ac:dyDescent="0.25">
      <c r="A51" s="39" t="s">
        <v>43</v>
      </c>
      <c r="B51" s="40" t="s">
        <v>718</v>
      </c>
      <c r="C51" s="67" t="s">
        <v>990</v>
      </c>
      <c r="D51" s="42" t="s">
        <v>7</v>
      </c>
    </row>
    <row r="52" spans="1:4" x14ac:dyDescent="0.25">
      <c r="A52" s="39" t="s">
        <v>2562</v>
      </c>
      <c r="B52" s="40" t="s">
        <v>718</v>
      </c>
      <c r="C52" s="67" t="s">
        <v>991</v>
      </c>
      <c r="D52" s="40" t="s">
        <v>2572</v>
      </c>
    </row>
    <row r="53" spans="1:4" x14ac:dyDescent="0.25">
      <c r="A53" s="39" t="s">
        <v>1124</v>
      </c>
      <c r="B53" s="40" t="s">
        <v>718</v>
      </c>
      <c r="C53" s="67" t="s">
        <v>990</v>
      </c>
      <c r="D53" s="40" t="s">
        <v>45</v>
      </c>
    </row>
    <row r="54" spans="1:4" x14ac:dyDescent="0.25">
      <c r="A54" s="39" t="s">
        <v>56</v>
      </c>
      <c r="B54" s="40" t="s">
        <v>718</v>
      </c>
      <c r="C54" s="67" t="s">
        <v>990</v>
      </c>
      <c r="D54" s="40" t="s">
        <v>8</v>
      </c>
    </row>
    <row r="55" spans="1:4" x14ac:dyDescent="0.25">
      <c r="A55" s="39" t="s">
        <v>102</v>
      </c>
      <c r="B55" s="40" t="s">
        <v>718</v>
      </c>
      <c r="C55" s="67" t="s">
        <v>990</v>
      </c>
      <c r="D55" s="40" t="s">
        <v>758</v>
      </c>
    </row>
    <row r="56" spans="1:4" x14ac:dyDescent="0.25">
      <c r="A56" s="39" t="s">
        <v>733</v>
      </c>
      <c r="B56" s="40" t="s">
        <v>718</v>
      </c>
      <c r="C56" s="67" t="s">
        <v>990</v>
      </c>
      <c r="D56" s="40" t="s">
        <v>1002</v>
      </c>
    </row>
    <row r="57" spans="1:4" ht="16.5" customHeight="1" x14ac:dyDescent="0.25">
      <c r="A57" s="39" t="s">
        <v>57</v>
      </c>
      <c r="B57" s="40" t="s">
        <v>718</v>
      </c>
      <c r="C57" s="67" t="s">
        <v>990</v>
      </c>
      <c r="D57" s="40" t="s">
        <v>1003</v>
      </c>
    </row>
    <row r="58" spans="1:4" ht="30" x14ac:dyDescent="0.25">
      <c r="A58" s="39" t="s">
        <v>2077</v>
      </c>
      <c r="B58" s="40" t="s">
        <v>718</v>
      </c>
      <c r="C58" s="67" t="s">
        <v>991</v>
      </c>
      <c r="D58" s="40" t="s">
        <v>2299</v>
      </c>
    </row>
    <row r="59" spans="1:4" x14ac:dyDescent="0.25">
      <c r="A59" s="39" t="s">
        <v>2078</v>
      </c>
      <c r="B59" s="40" t="s">
        <v>718</v>
      </c>
      <c r="C59" s="67" t="s">
        <v>991</v>
      </c>
      <c r="D59" s="40" t="s">
        <v>2298</v>
      </c>
    </row>
    <row r="60" spans="1:4" x14ac:dyDescent="0.25">
      <c r="A60" s="39" t="s">
        <v>2004</v>
      </c>
      <c r="B60" s="40" t="s">
        <v>718</v>
      </c>
      <c r="C60" s="67" t="s">
        <v>991</v>
      </c>
      <c r="D60" s="40" t="s">
        <v>2297</v>
      </c>
    </row>
    <row r="61" spans="1:4" x14ac:dyDescent="0.25">
      <c r="A61" s="39" t="s">
        <v>2005</v>
      </c>
      <c r="B61" s="40" t="s">
        <v>718</v>
      </c>
      <c r="C61" s="67" t="s">
        <v>990</v>
      </c>
      <c r="D61" s="40" t="s">
        <v>104</v>
      </c>
    </row>
    <row r="62" spans="1:4" x14ac:dyDescent="0.25">
      <c r="A62" s="39" t="s">
        <v>46</v>
      </c>
      <c r="B62" s="40" t="s">
        <v>718</v>
      </c>
      <c r="C62" s="67" t="s">
        <v>990</v>
      </c>
      <c r="D62" s="40" t="s">
        <v>101</v>
      </c>
    </row>
    <row r="63" spans="1:4" x14ac:dyDescent="0.25">
      <c r="A63" s="39" t="s">
        <v>773</v>
      </c>
      <c r="B63" s="40" t="s">
        <v>718</v>
      </c>
      <c r="C63" s="67" t="s">
        <v>990</v>
      </c>
      <c r="D63" s="40" t="s">
        <v>101</v>
      </c>
    </row>
    <row r="64" spans="1:4" x14ac:dyDescent="0.25">
      <c r="A64" s="39" t="s">
        <v>774</v>
      </c>
      <c r="B64" s="40" t="s">
        <v>718</v>
      </c>
      <c r="C64" s="67" t="s">
        <v>991</v>
      </c>
      <c r="D64" s="40" t="s">
        <v>734</v>
      </c>
    </row>
    <row r="65" spans="1:4" x14ac:dyDescent="0.25">
      <c r="A65" s="39" t="s">
        <v>775</v>
      </c>
      <c r="B65" s="40" t="s">
        <v>718</v>
      </c>
      <c r="C65" s="67" t="s">
        <v>991</v>
      </c>
      <c r="D65" s="40" t="s">
        <v>735</v>
      </c>
    </row>
    <row r="66" spans="1:4" x14ac:dyDescent="0.25">
      <c r="A66" s="39" t="s">
        <v>776</v>
      </c>
      <c r="B66" s="40" t="s">
        <v>718</v>
      </c>
      <c r="C66" s="67" t="s">
        <v>991</v>
      </c>
      <c r="D66" s="40" t="s">
        <v>736</v>
      </c>
    </row>
    <row r="67" spans="1:4" x14ac:dyDescent="0.25">
      <c r="A67" s="39" t="s">
        <v>777</v>
      </c>
      <c r="B67" s="40" t="s">
        <v>718</v>
      </c>
      <c r="C67" s="67" t="s">
        <v>991</v>
      </c>
      <c r="D67" s="40" t="s">
        <v>737</v>
      </c>
    </row>
    <row r="68" spans="1:4" x14ac:dyDescent="0.25">
      <c r="A68" s="39" t="s">
        <v>778</v>
      </c>
      <c r="B68" s="40" t="s">
        <v>718</v>
      </c>
      <c r="C68" s="67" t="s">
        <v>991</v>
      </c>
      <c r="D68" s="40" t="s">
        <v>738</v>
      </c>
    </row>
    <row r="69" spans="1:4" x14ac:dyDescent="0.25">
      <c r="A69" s="39" t="s">
        <v>779</v>
      </c>
      <c r="B69" s="40" t="s">
        <v>718</v>
      </c>
      <c r="C69" s="67" t="s">
        <v>991</v>
      </c>
      <c r="D69" s="40" t="s">
        <v>739</v>
      </c>
    </row>
    <row r="70" spans="1:4" x14ac:dyDescent="0.25">
      <c r="A70" s="39" t="s">
        <v>780</v>
      </c>
      <c r="B70" s="40" t="s">
        <v>718</v>
      </c>
      <c r="C70" s="67" t="s">
        <v>991</v>
      </c>
      <c r="D70" s="40" t="s">
        <v>103</v>
      </c>
    </row>
    <row r="71" spans="1:4" x14ac:dyDescent="0.25">
      <c r="A71" s="39" t="s">
        <v>781</v>
      </c>
      <c r="B71" s="40" t="s">
        <v>718</v>
      </c>
      <c r="C71" s="67" t="s">
        <v>991</v>
      </c>
      <c r="D71" s="40" t="s">
        <v>740</v>
      </c>
    </row>
    <row r="72" spans="1:4" x14ac:dyDescent="0.25">
      <c r="A72" s="39" t="s">
        <v>782</v>
      </c>
      <c r="B72" s="40" t="s">
        <v>718</v>
      </c>
      <c r="C72" s="67" t="s">
        <v>991</v>
      </c>
      <c r="D72" s="40" t="s">
        <v>741</v>
      </c>
    </row>
    <row r="73" spans="1:4" x14ac:dyDescent="0.25">
      <c r="A73" s="39" t="s">
        <v>755</v>
      </c>
      <c r="B73" s="40" t="s">
        <v>718</v>
      </c>
      <c r="C73" s="67" t="s">
        <v>990</v>
      </c>
      <c r="D73" s="40" t="s">
        <v>999</v>
      </c>
    </row>
    <row r="74" spans="1:4" x14ac:dyDescent="0.25">
      <c r="A74" s="39" t="s">
        <v>756</v>
      </c>
      <c r="B74" s="40" t="s">
        <v>718</v>
      </c>
      <c r="C74" s="67" t="s">
        <v>990</v>
      </c>
      <c r="D74" s="40" t="s">
        <v>998</v>
      </c>
    </row>
    <row r="75" spans="1:4" x14ac:dyDescent="0.25">
      <c r="A75" s="39" t="s">
        <v>757</v>
      </c>
      <c r="B75" s="40" t="s">
        <v>718</v>
      </c>
      <c r="C75" s="67" t="s">
        <v>990</v>
      </c>
      <c r="D75" s="40" t="s">
        <v>72</v>
      </c>
    </row>
    <row r="76" spans="1:4" x14ac:dyDescent="0.25">
      <c r="A76" s="39" t="s">
        <v>1986</v>
      </c>
      <c r="B76" s="40" t="s">
        <v>718</v>
      </c>
      <c r="C76" s="67" t="s">
        <v>990</v>
      </c>
      <c r="D76" s="40" t="s">
        <v>2051</v>
      </c>
    </row>
    <row r="77" spans="1:4" x14ac:dyDescent="0.25">
      <c r="A77" s="39" t="s">
        <v>742</v>
      </c>
      <c r="B77" s="40" t="s">
        <v>718</v>
      </c>
      <c r="C77" s="67" t="s">
        <v>991</v>
      </c>
      <c r="D77" s="40" t="s">
        <v>743</v>
      </c>
    </row>
    <row r="78" spans="1:4" x14ac:dyDescent="0.25">
      <c r="A78" s="39" t="s">
        <v>0</v>
      </c>
      <c r="B78" s="40" t="s">
        <v>744</v>
      </c>
      <c r="C78" s="67" t="s">
        <v>990</v>
      </c>
      <c r="D78" s="40" t="s">
        <v>4</v>
      </c>
    </row>
    <row r="79" spans="1:4" x14ac:dyDescent="0.25">
      <c r="A79" s="39" t="s">
        <v>722</v>
      </c>
      <c r="B79" s="40" t="s">
        <v>744</v>
      </c>
      <c r="C79" s="67" t="s">
        <v>990</v>
      </c>
      <c r="D79" s="40" t="s">
        <v>723</v>
      </c>
    </row>
    <row r="80" spans="1:4" ht="30" x14ac:dyDescent="0.25">
      <c r="A80" s="39" t="s">
        <v>745</v>
      </c>
      <c r="B80" s="40" t="s">
        <v>744</v>
      </c>
      <c r="C80" s="67" t="s">
        <v>990</v>
      </c>
      <c r="D80" s="40" t="s">
        <v>995</v>
      </c>
    </row>
    <row r="81" spans="1:4" x14ac:dyDescent="0.25">
      <c r="A81" s="39" t="s">
        <v>746</v>
      </c>
      <c r="B81" s="40" t="s">
        <v>744</v>
      </c>
      <c r="C81" s="67" t="s">
        <v>990</v>
      </c>
      <c r="D81" s="40" t="s">
        <v>747</v>
      </c>
    </row>
    <row r="82" spans="1:4" ht="30" x14ac:dyDescent="0.25">
      <c r="A82" s="39" t="s">
        <v>783</v>
      </c>
      <c r="B82" s="40" t="s">
        <v>744</v>
      </c>
      <c r="C82" s="67" t="s">
        <v>990</v>
      </c>
      <c r="D82" s="40" t="s">
        <v>784</v>
      </c>
    </row>
    <row r="83" spans="1:4" ht="30" x14ac:dyDescent="0.25">
      <c r="A83" s="39" t="s">
        <v>748</v>
      </c>
      <c r="B83" s="40" t="s">
        <v>744</v>
      </c>
      <c r="C83" s="67" t="s">
        <v>990</v>
      </c>
      <c r="D83" s="40" t="s">
        <v>996</v>
      </c>
    </row>
    <row r="84" spans="1:4" x14ac:dyDescent="0.25">
      <c r="A84" s="39" t="s">
        <v>749</v>
      </c>
      <c r="B84" s="40" t="s">
        <v>744</v>
      </c>
      <c r="C84" s="67" t="s">
        <v>990</v>
      </c>
      <c r="D84" s="40" t="s">
        <v>750</v>
      </c>
    </row>
    <row r="85" spans="1:4" x14ac:dyDescent="0.25">
      <c r="A85" s="39" t="s">
        <v>751</v>
      </c>
      <c r="B85" s="40" t="s">
        <v>744</v>
      </c>
      <c r="C85" s="67" t="s">
        <v>990</v>
      </c>
      <c r="D85" s="40" t="s">
        <v>752</v>
      </c>
    </row>
    <row r="86" spans="1:4" x14ac:dyDescent="0.25">
      <c r="A86" s="39" t="s">
        <v>753</v>
      </c>
      <c r="B86" s="40" t="s">
        <v>744</v>
      </c>
      <c r="C86" s="67" t="s">
        <v>990</v>
      </c>
      <c r="D86" s="40" t="s">
        <v>754</v>
      </c>
    </row>
    <row r="87" spans="1:4" x14ac:dyDescent="0.25">
      <c r="A87" s="39" t="s">
        <v>5</v>
      </c>
      <c r="B87" s="40" t="s">
        <v>744</v>
      </c>
      <c r="C87" s="67" t="s">
        <v>990</v>
      </c>
      <c r="D87" s="40" t="s">
        <v>724</v>
      </c>
    </row>
    <row r="88" spans="1:4" x14ac:dyDescent="0.25">
      <c r="A88" s="39" t="s">
        <v>1391</v>
      </c>
      <c r="B88" s="40" t="s">
        <v>744</v>
      </c>
      <c r="C88" s="67" t="s">
        <v>990</v>
      </c>
      <c r="D88" s="41" t="s">
        <v>725</v>
      </c>
    </row>
    <row r="89" spans="1:4" x14ac:dyDescent="0.25">
      <c r="A89" s="39" t="s">
        <v>726</v>
      </c>
      <c r="B89" s="40" t="s">
        <v>744</v>
      </c>
      <c r="C89" s="67" t="s">
        <v>990</v>
      </c>
      <c r="D89" s="40" t="s">
        <v>727</v>
      </c>
    </row>
    <row r="90" spans="1:4" x14ac:dyDescent="0.25">
      <c r="A90" s="39" t="s">
        <v>728</v>
      </c>
      <c r="B90" s="40" t="s">
        <v>744</v>
      </c>
      <c r="C90" s="67" t="s">
        <v>990</v>
      </c>
      <c r="D90" s="41" t="s">
        <v>729</v>
      </c>
    </row>
    <row r="91" spans="1:4" x14ac:dyDescent="0.25">
      <c r="A91" s="39" t="s">
        <v>730</v>
      </c>
      <c r="B91" s="40" t="s">
        <v>744</v>
      </c>
      <c r="C91" s="67" t="s">
        <v>990</v>
      </c>
      <c r="D91" s="41" t="s">
        <v>729</v>
      </c>
    </row>
    <row r="92" spans="1:4" x14ac:dyDescent="0.25">
      <c r="A92" s="39" t="s">
        <v>731</v>
      </c>
      <c r="B92" s="40" t="s">
        <v>744</v>
      </c>
      <c r="C92" s="67" t="s">
        <v>990</v>
      </c>
      <c r="D92" s="41" t="s">
        <v>729</v>
      </c>
    </row>
    <row r="93" spans="1:4" x14ac:dyDescent="0.25">
      <c r="A93" s="39" t="s">
        <v>732</v>
      </c>
      <c r="B93" s="40" t="s">
        <v>744</v>
      </c>
      <c r="C93" s="67" t="s">
        <v>990</v>
      </c>
      <c r="D93" s="41" t="s">
        <v>729</v>
      </c>
    </row>
    <row r="94" spans="1:4" x14ac:dyDescent="0.25">
      <c r="A94" s="39" t="s">
        <v>755</v>
      </c>
      <c r="B94" s="40" t="s">
        <v>744</v>
      </c>
      <c r="C94" s="67" t="s">
        <v>990</v>
      </c>
      <c r="D94" s="40" t="s">
        <v>1000</v>
      </c>
    </row>
    <row r="95" spans="1:4" x14ac:dyDescent="0.25">
      <c r="A95" s="39" t="s">
        <v>742</v>
      </c>
      <c r="B95" s="40" t="s">
        <v>744</v>
      </c>
      <c r="C95" s="67" t="s">
        <v>991</v>
      </c>
      <c r="D95" s="40" t="s">
        <v>743</v>
      </c>
    </row>
  </sheetData>
  <mergeCells count="8">
    <mergeCell ref="A21:D21"/>
    <mergeCell ref="A18:D18"/>
    <mergeCell ref="A4:D4"/>
    <mergeCell ref="A5:D5"/>
    <mergeCell ref="A8:D8"/>
    <mergeCell ref="A9:D9"/>
    <mergeCell ref="A12:D12"/>
    <mergeCell ref="A15:D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1"/>
  <sheetViews>
    <sheetView zoomScaleNormal="100" workbookViewId="0"/>
  </sheetViews>
  <sheetFormatPr defaultColWidth="9.140625" defaultRowHeight="15" x14ac:dyDescent="0.25"/>
  <cols>
    <col min="1" max="1" width="9.140625" style="72"/>
    <col min="2" max="2" width="156.28515625" style="72" customWidth="1"/>
    <col min="3" max="16384" width="9.140625" style="72"/>
  </cols>
  <sheetData>
    <row r="1" spans="1:2" ht="26.25" x14ac:dyDescent="0.4">
      <c r="A1" s="16" t="s">
        <v>1004</v>
      </c>
    </row>
    <row r="3" spans="1:2" ht="18.75" x14ac:dyDescent="0.3">
      <c r="A3" s="138" t="s">
        <v>2702</v>
      </c>
    </row>
    <row r="4" spans="1:2" x14ac:dyDescent="0.25">
      <c r="A4" s="73" t="s">
        <v>2701</v>
      </c>
    </row>
    <row r="5" spans="1:2" x14ac:dyDescent="0.25">
      <c r="A5" s="73"/>
    </row>
    <row r="6" spans="1:2" x14ac:dyDescent="0.25">
      <c r="A6" s="73"/>
      <c r="B6" s="76" t="s">
        <v>2706</v>
      </c>
    </row>
    <row r="7" spans="1:2" x14ac:dyDescent="0.25">
      <c r="A7" s="73"/>
      <c r="B7" s="75" t="s">
        <v>2703</v>
      </c>
    </row>
    <row r="8" spans="1:2" x14ac:dyDescent="0.25">
      <c r="A8" s="73"/>
      <c r="B8" s="75" t="s">
        <v>2704</v>
      </c>
    </row>
    <row r="9" spans="1:2" x14ac:dyDescent="0.25">
      <c r="A9" s="73"/>
      <c r="B9" s="75" t="s">
        <v>2705</v>
      </c>
    </row>
    <row r="10" spans="1:2" x14ac:dyDescent="0.25">
      <c r="A10" s="73"/>
      <c r="B10" s="75"/>
    </row>
    <row r="11" spans="1:2" x14ac:dyDescent="0.25">
      <c r="A11" s="73"/>
      <c r="B11" s="75"/>
    </row>
    <row r="12" spans="1:2" x14ac:dyDescent="0.25">
      <c r="A12" s="73"/>
      <c r="B12" s="75"/>
    </row>
    <row r="13" spans="1:2" x14ac:dyDescent="0.25">
      <c r="A13" s="73"/>
      <c r="B13" s="75"/>
    </row>
    <row r="14" spans="1:2" x14ac:dyDescent="0.25">
      <c r="A14" s="73"/>
      <c r="B14" s="75"/>
    </row>
    <row r="15" spans="1:2" x14ac:dyDescent="0.25">
      <c r="A15" s="73"/>
      <c r="B15" s="75"/>
    </row>
    <row r="16" spans="1:2" x14ac:dyDescent="0.25">
      <c r="A16" s="73"/>
      <c r="B16" s="75"/>
    </row>
    <row r="17" spans="1:2" x14ac:dyDescent="0.25">
      <c r="A17" s="73"/>
      <c r="B17" s="75"/>
    </row>
    <row r="18" spans="1:2" x14ac:dyDescent="0.25">
      <c r="A18" s="73"/>
      <c r="B18" s="73"/>
    </row>
    <row r="19" spans="1:2" x14ac:dyDescent="0.25">
      <c r="A19" s="73"/>
      <c r="B19" s="73"/>
    </row>
    <row r="20" spans="1:2" x14ac:dyDescent="0.25">
      <c r="A20" s="73"/>
      <c r="B20" s="73"/>
    </row>
    <row r="21" spans="1:2" x14ac:dyDescent="0.25">
      <c r="A21" s="73"/>
      <c r="B21" s="73"/>
    </row>
    <row r="22" spans="1:2" x14ac:dyDescent="0.25">
      <c r="A22" s="73"/>
      <c r="B22" s="73"/>
    </row>
    <row r="23" spans="1:2" x14ac:dyDescent="0.25">
      <c r="A23" s="73"/>
      <c r="B23" s="73"/>
    </row>
    <row r="24" spans="1:2" x14ac:dyDescent="0.25">
      <c r="A24" s="73"/>
      <c r="B24" s="73"/>
    </row>
    <row r="25" spans="1:2" x14ac:dyDescent="0.25">
      <c r="A25" s="73"/>
      <c r="B25" s="73"/>
    </row>
    <row r="26" spans="1:2" ht="15" customHeight="1" x14ac:dyDescent="0.25">
      <c r="A26" s="74"/>
      <c r="B26" s="74"/>
    </row>
    <row r="27" spans="1:2" x14ac:dyDescent="0.25">
      <c r="A27" s="73"/>
      <c r="B27" s="68"/>
    </row>
    <row r="28" spans="1:2" x14ac:dyDescent="0.25">
      <c r="A28" s="73"/>
      <c r="B28" s="74"/>
    </row>
    <row r="29" spans="1:2" x14ac:dyDescent="0.25">
      <c r="A29" s="73"/>
      <c r="B29" s="74"/>
    </row>
    <row r="30" spans="1:2" x14ac:dyDescent="0.25">
      <c r="A30" s="73"/>
    </row>
    <row r="31" spans="1:2" x14ac:dyDescent="0.25">
      <c r="B31" s="68"/>
    </row>
    <row r="32" spans="1:2" x14ac:dyDescent="0.25">
      <c r="B32" s="69"/>
    </row>
    <row r="33" spans="1:2" x14ac:dyDescent="0.25">
      <c r="B33" s="69"/>
    </row>
    <row r="34" spans="1:2" x14ac:dyDescent="0.25">
      <c r="B34" s="69"/>
    </row>
    <row r="35" spans="1:2" x14ac:dyDescent="0.25">
      <c r="B35" s="69"/>
    </row>
    <row r="36" spans="1:2" x14ac:dyDescent="0.25">
      <c r="B36" s="69"/>
    </row>
    <row r="37" spans="1:2" x14ac:dyDescent="0.25">
      <c r="B37" s="69"/>
    </row>
    <row r="38" spans="1:2" x14ac:dyDescent="0.25">
      <c r="B38" s="69"/>
    </row>
    <row r="39" spans="1:2" ht="18.75" x14ac:dyDescent="0.3">
      <c r="A39" s="7"/>
      <c r="B39" s="69"/>
    </row>
    <row r="40" spans="1:2" x14ac:dyDescent="0.25">
      <c r="B40" s="69"/>
    </row>
    <row r="41" spans="1:2" x14ac:dyDescent="0.25">
      <c r="B41" s="69"/>
    </row>
    <row r="42" spans="1:2" x14ac:dyDescent="0.25">
      <c r="B42" s="69"/>
    </row>
    <row r="43" spans="1:2" x14ac:dyDescent="0.25">
      <c r="B43" s="69"/>
    </row>
    <row r="44" spans="1:2" ht="18.75" x14ac:dyDescent="0.3">
      <c r="A44" s="7"/>
      <c r="B44" s="69"/>
    </row>
    <row r="45" spans="1:2" x14ac:dyDescent="0.25">
      <c r="B45" s="69"/>
    </row>
    <row r="46" spans="1:2" x14ac:dyDescent="0.25">
      <c r="B46" s="69"/>
    </row>
    <row r="47" spans="1:2" x14ac:dyDescent="0.25">
      <c r="B47" s="69"/>
    </row>
    <row r="48" spans="1:2" x14ac:dyDescent="0.25">
      <c r="B48" s="69"/>
    </row>
    <row r="49" spans="1:2" x14ac:dyDescent="0.25">
      <c r="B49" s="69"/>
    </row>
    <row r="50" spans="1:2" x14ac:dyDescent="0.25">
      <c r="B50" s="69"/>
    </row>
    <row r="51" spans="1:2" x14ac:dyDescent="0.25">
      <c r="B51" s="69"/>
    </row>
    <row r="52" spans="1:2" x14ac:dyDescent="0.25">
      <c r="B52" s="69"/>
    </row>
    <row r="53" spans="1:2" x14ac:dyDescent="0.25">
      <c r="B53" s="69"/>
    </row>
    <row r="54" spans="1:2" x14ac:dyDescent="0.25">
      <c r="B54" s="69"/>
    </row>
    <row r="55" spans="1:2" x14ac:dyDescent="0.25">
      <c r="B55" s="69"/>
    </row>
    <row r="56" spans="1:2" x14ac:dyDescent="0.25">
      <c r="B56" s="74"/>
    </row>
    <row r="58" spans="1:2" ht="18.75" x14ac:dyDescent="0.3">
      <c r="A58" s="7"/>
      <c r="B58" s="68"/>
    </row>
    <row r="59" spans="1:2" x14ac:dyDescent="0.25">
      <c r="B59" s="74"/>
    </row>
    <row r="60" spans="1:2" x14ac:dyDescent="0.25">
      <c r="B60" s="74"/>
    </row>
    <row r="61" spans="1:2" ht="18.75" x14ac:dyDescent="0.3">
      <c r="A61" s="7"/>
    </row>
    <row r="62" spans="1:2" x14ac:dyDescent="0.25">
      <c r="B62" s="68"/>
    </row>
    <row r="63" spans="1:2" x14ac:dyDescent="0.25">
      <c r="B63" s="69"/>
    </row>
    <row r="64" spans="1:2" x14ac:dyDescent="0.25">
      <c r="B64" s="69"/>
    </row>
    <row r="65" spans="2:2" x14ac:dyDescent="0.25">
      <c r="B65" s="69"/>
    </row>
    <row r="66" spans="2:2" x14ac:dyDescent="0.25">
      <c r="B66" s="69"/>
    </row>
    <row r="67" spans="2:2" x14ac:dyDescent="0.25">
      <c r="B67" s="69"/>
    </row>
    <row r="68" spans="2:2" x14ac:dyDescent="0.25">
      <c r="B68" s="69"/>
    </row>
    <row r="69" spans="2:2" x14ac:dyDescent="0.25">
      <c r="B69" s="74"/>
    </row>
    <row r="70" spans="2:2" x14ac:dyDescent="0.25">
      <c r="B70" s="74"/>
    </row>
    <row r="71" spans="2:2" x14ac:dyDescent="0.25">
      <c r="B71" s="7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39"/>
  <sheetViews>
    <sheetView zoomScale="90" zoomScaleNormal="90" workbookViewId="0">
      <pane xSplit="3" ySplit="3" topLeftCell="D4" activePane="bottomRight" state="frozen"/>
      <selection pane="topRight" activeCell="D1" sqref="D1"/>
      <selection pane="bottomLeft" activeCell="A4" sqref="A4"/>
      <selection pane="bottomRight" activeCell="D4" sqref="D4"/>
    </sheetView>
  </sheetViews>
  <sheetFormatPr defaultColWidth="9.140625" defaultRowHeight="15" x14ac:dyDescent="0.25"/>
  <cols>
    <col min="1" max="1" width="20.140625" style="72" customWidth="1"/>
    <col min="2" max="2" width="13.7109375" style="72" customWidth="1"/>
    <col min="3" max="3" width="30.140625" style="72" customWidth="1"/>
    <col min="4" max="4" width="36.5703125" style="288" customWidth="1"/>
    <col min="5" max="5" width="51.28515625" style="288" bestFit="1" customWidth="1"/>
    <col min="6" max="6" width="12.28515625" style="72" customWidth="1"/>
    <col min="7" max="7" width="11.85546875" style="72" customWidth="1"/>
    <col min="8" max="9" width="9.140625" style="72"/>
    <col min="10" max="10" width="43.7109375" style="72" customWidth="1"/>
    <col min="11" max="16384" width="9.140625" style="72"/>
  </cols>
  <sheetData>
    <row r="1" spans="1:10" ht="21" x14ac:dyDescent="0.35">
      <c r="A1" s="9" t="s">
        <v>2710</v>
      </c>
    </row>
    <row r="3" spans="1:10" ht="75" x14ac:dyDescent="0.25">
      <c r="A3" s="289" t="s">
        <v>1071</v>
      </c>
      <c r="B3" s="289" t="s">
        <v>1450</v>
      </c>
      <c r="C3" s="289" t="s">
        <v>1451</v>
      </c>
      <c r="D3" s="289" t="s">
        <v>1445</v>
      </c>
      <c r="E3" s="289" t="s">
        <v>1446</v>
      </c>
      <c r="F3" s="289" t="s">
        <v>2052</v>
      </c>
      <c r="G3" s="289" t="s">
        <v>1452</v>
      </c>
      <c r="H3" s="289" t="s">
        <v>1453</v>
      </c>
      <c r="I3" s="289" t="s">
        <v>1067</v>
      </c>
      <c r="J3" s="289" t="s">
        <v>2711</v>
      </c>
    </row>
    <row r="4" spans="1:10" ht="15" customHeight="1" x14ac:dyDescent="0.25">
      <c r="A4" s="316" t="s">
        <v>1070</v>
      </c>
      <c r="B4" s="316" t="s">
        <v>1005</v>
      </c>
      <c r="C4" s="316" t="s">
        <v>1095</v>
      </c>
      <c r="D4" s="290" t="s">
        <v>1401</v>
      </c>
      <c r="E4" s="290" t="s">
        <v>73</v>
      </c>
      <c r="F4" s="40" t="s">
        <v>2053</v>
      </c>
      <c r="G4" s="40" t="s">
        <v>116</v>
      </c>
      <c r="H4" s="316">
        <v>720</v>
      </c>
      <c r="I4" s="316" t="s">
        <v>1085</v>
      </c>
      <c r="J4" s="316" t="s">
        <v>2712</v>
      </c>
    </row>
    <row r="5" spans="1:10" ht="15" customHeight="1" x14ac:dyDescent="0.25">
      <c r="A5" s="316" t="s">
        <v>1070</v>
      </c>
      <c r="B5" s="316" t="s">
        <v>1005</v>
      </c>
      <c r="C5" s="316" t="s">
        <v>1095</v>
      </c>
      <c r="D5" s="290" t="s">
        <v>1006</v>
      </c>
      <c r="E5" s="290" t="s">
        <v>47</v>
      </c>
      <c r="F5" s="40" t="s">
        <v>2053</v>
      </c>
      <c r="G5" s="40" t="s">
        <v>117</v>
      </c>
      <c r="H5" s="316">
        <v>720</v>
      </c>
      <c r="I5" s="316" t="s">
        <v>1085</v>
      </c>
      <c r="J5" s="316" t="s">
        <v>2712</v>
      </c>
    </row>
    <row r="6" spans="1:10" ht="15" customHeight="1" x14ac:dyDescent="0.25">
      <c r="A6" s="316" t="s">
        <v>1070</v>
      </c>
      <c r="B6" s="316" t="s">
        <v>1005</v>
      </c>
      <c r="C6" s="316" t="s">
        <v>1095</v>
      </c>
      <c r="D6" s="290" t="s">
        <v>1007</v>
      </c>
      <c r="E6" s="290" t="s">
        <v>48</v>
      </c>
      <c r="F6" s="40" t="s">
        <v>2053</v>
      </c>
      <c r="G6" s="40" t="s">
        <v>117</v>
      </c>
      <c r="H6" s="316">
        <v>720</v>
      </c>
      <c r="I6" s="316" t="s">
        <v>1085</v>
      </c>
      <c r="J6" s="316" t="s">
        <v>2712</v>
      </c>
    </row>
    <row r="7" spans="1:10" ht="15" customHeight="1" x14ac:dyDescent="0.25">
      <c r="A7" s="316" t="s">
        <v>1070</v>
      </c>
      <c r="B7" s="316" t="s">
        <v>1005</v>
      </c>
      <c r="C7" s="316" t="s">
        <v>1095</v>
      </c>
      <c r="D7" s="290" t="s">
        <v>1008</v>
      </c>
      <c r="E7" s="290" t="s">
        <v>10</v>
      </c>
      <c r="F7" s="40" t="s">
        <v>2054</v>
      </c>
      <c r="G7" s="40" t="s">
        <v>118</v>
      </c>
      <c r="H7" s="316">
        <v>720</v>
      </c>
      <c r="I7" s="316" t="s">
        <v>1085</v>
      </c>
      <c r="J7" s="316" t="s">
        <v>2712</v>
      </c>
    </row>
    <row r="8" spans="1:10" ht="15" customHeight="1" x14ac:dyDescent="0.25">
      <c r="A8" s="316" t="s">
        <v>1070</v>
      </c>
      <c r="B8" s="316" t="s">
        <v>1005</v>
      </c>
      <c r="C8" s="316" t="s">
        <v>1095</v>
      </c>
      <c r="D8" s="290" t="s">
        <v>1402</v>
      </c>
      <c r="E8" s="290" t="s">
        <v>75</v>
      </c>
      <c r="F8" s="40" t="s">
        <v>2053</v>
      </c>
      <c r="G8" s="40" t="s">
        <v>116</v>
      </c>
      <c r="H8" s="316">
        <v>720</v>
      </c>
      <c r="I8" s="316" t="s">
        <v>1085</v>
      </c>
      <c r="J8" s="316" t="s">
        <v>2712</v>
      </c>
    </row>
    <row r="9" spans="1:10" ht="15" customHeight="1" x14ac:dyDescent="0.25">
      <c r="A9" s="316" t="s">
        <v>1070</v>
      </c>
      <c r="B9" s="316" t="s">
        <v>1005</v>
      </c>
      <c r="C9" s="316" t="s">
        <v>1095</v>
      </c>
      <c r="D9" s="290" t="s">
        <v>1403</v>
      </c>
      <c r="E9" s="290" t="s">
        <v>1063</v>
      </c>
      <c r="F9" s="40" t="s">
        <v>2053</v>
      </c>
      <c r="G9" s="40" t="s">
        <v>120</v>
      </c>
      <c r="H9" s="316">
        <v>720</v>
      </c>
      <c r="I9" s="316" t="s">
        <v>1085</v>
      </c>
      <c r="J9" s="316" t="s">
        <v>2712</v>
      </c>
    </row>
    <row r="10" spans="1:10" ht="30" customHeight="1" x14ac:dyDescent="0.25">
      <c r="A10" s="316" t="s">
        <v>1070</v>
      </c>
      <c r="B10" s="316" t="s">
        <v>1005</v>
      </c>
      <c r="C10" s="316" t="s">
        <v>1095</v>
      </c>
      <c r="D10" s="290" t="s">
        <v>1404</v>
      </c>
      <c r="E10" s="290" t="s">
        <v>1064</v>
      </c>
      <c r="F10" s="40" t="s">
        <v>2053</v>
      </c>
      <c r="G10" s="40" t="s">
        <v>121</v>
      </c>
      <c r="H10" s="316">
        <v>720</v>
      </c>
      <c r="I10" s="316" t="s">
        <v>1085</v>
      </c>
      <c r="J10" s="316" t="s">
        <v>2712</v>
      </c>
    </row>
    <row r="11" spans="1:10" ht="15" customHeight="1" x14ac:dyDescent="0.25">
      <c r="A11" s="316" t="s">
        <v>1070</v>
      </c>
      <c r="B11" s="316" t="s">
        <v>1005</v>
      </c>
      <c r="C11" s="316" t="s">
        <v>1095</v>
      </c>
      <c r="D11" s="290" t="s">
        <v>1405</v>
      </c>
      <c r="E11" s="290" t="s">
        <v>119</v>
      </c>
      <c r="F11" s="40" t="s">
        <v>2053</v>
      </c>
      <c r="G11" s="40" t="s">
        <v>116</v>
      </c>
      <c r="H11" s="316">
        <v>720</v>
      </c>
      <c r="I11" s="316" t="s">
        <v>1085</v>
      </c>
      <c r="J11" s="316" t="s">
        <v>2712</v>
      </c>
    </row>
    <row r="12" spans="1:10" ht="15" customHeight="1" x14ac:dyDescent="0.25">
      <c r="A12" s="311" t="s">
        <v>1070</v>
      </c>
      <c r="B12" s="311" t="s">
        <v>1010</v>
      </c>
      <c r="C12" s="311" t="s">
        <v>1105</v>
      </c>
      <c r="D12" s="290" t="s">
        <v>1409</v>
      </c>
      <c r="E12" s="290" t="s">
        <v>81</v>
      </c>
      <c r="F12" s="40" t="s">
        <v>2053</v>
      </c>
      <c r="G12" s="40" t="s">
        <v>116</v>
      </c>
      <c r="H12" s="311">
        <v>710</v>
      </c>
      <c r="I12" s="311" t="s">
        <v>1086</v>
      </c>
      <c r="J12" s="311" t="s">
        <v>2713</v>
      </c>
    </row>
    <row r="13" spans="1:10" ht="15" customHeight="1" x14ac:dyDescent="0.25">
      <c r="A13" s="312" t="s">
        <v>1070</v>
      </c>
      <c r="B13" s="312" t="s">
        <v>1010</v>
      </c>
      <c r="C13" s="312" t="s">
        <v>1105</v>
      </c>
      <c r="D13" s="290" t="s">
        <v>1410</v>
      </c>
      <c r="E13" s="290" t="s">
        <v>82</v>
      </c>
      <c r="F13" s="40" t="s">
        <v>2053</v>
      </c>
      <c r="G13" s="40" t="s">
        <v>116</v>
      </c>
      <c r="H13" s="312">
        <v>710</v>
      </c>
      <c r="I13" s="312" t="s">
        <v>1086</v>
      </c>
      <c r="J13" s="312" t="s">
        <v>2713</v>
      </c>
    </row>
    <row r="14" spans="1:10" ht="15" customHeight="1" x14ac:dyDescent="0.25">
      <c r="A14" s="312" t="s">
        <v>1070</v>
      </c>
      <c r="B14" s="312" t="s">
        <v>1010</v>
      </c>
      <c r="C14" s="312" t="s">
        <v>1105</v>
      </c>
      <c r="D14" s="290" t="s">
        <v>1125</v>
      </c>
      <c r="E14" s="290" t="s">
        <v>47</v>
      </c>
      <c r="F14" s="40" t="s">
        <v>2053</v>
      </c>
      <c r="G14" s="40" t="s">
        <v>117</v>
      </c>
      <c r="H14" s="312">
        <v>710</v>
      </c>
      <c r="I14" s="312" t="s">
        <v>1086</v>
      </c>
      <c r="J14" s="312" t="s">
        <v>2713</v>
      </c>
    </row>
    <row r="15" spans="1:10" ht="15" customHeight="1" x14ac:dyDescent="0.25">
      <c r="A15" s="312" t="s">
        <v>1070</v>
      </c>
      <c r="B15" s="312" t="s">
        <v>1010</v>
      </c>
      <c r="C15" s="312" t="s">
        <v>1105</v>
      </c>
      <c r="D15" s="290" t="s">
        <v>1126</v>
      </c>
      <c r="E15" s="290" t="s">
        <v>48</v>
      </c>
      <c r="F15" s="40" t="s">
        <v>2053</v>
      </c>
      <c r="G15" s="40" t="s">
        <v>117</v>
      </c>
      <c r="H15" s="312">
        <v>710</v>
      </c>
      <c r="I15" s="312" t="s">
        <v>1086</v>
      </c>
      <c r="J15" s="312" t="s">
        <v>2713</v>
      </c>
    </row>
    <row r="16" spans="1:10" ht="15" customHeight="1" x14ac:dyDescent="0.25">
      <c r="A16" s="312" t="s">
        <v>1070</v>
      </c>
      <c r="B16" s="312" t="s">
        <v>1010</v>
      </c>
      <c r="C16" s="312" t="s">
        <v>1105</v>
      </c>
      <c r="D16" s="290" t="s">
        <v>1011</v>
      </c>
      <c r="E16" s="290" t="s">
        <v>10</v>
      </c>
      <c r="F16" s="40" t="s">
        <v>2054</v>
      </c>
      <c r="G16" s="40" t="s">
        <v>118</v>
      </c>
      <c r="H16" s="312">
        <v>710</v>
      </c>
      <c r="I16" s="312" t="s">
        <v>1086</v>
      </c>
      <c r="J16" s="312" t="s">
        <v>2713</v>
      </c>
    </row>
    <row r="17" spans="1:10" ht="15" customHeight="1" x14ac:dyDescent="0.25">
      <c r="A17" s="312" t="s">
        <v>1070</v>
      </c>
      <c r="B17" s="312" t="s">
        <v>1010</v>
      </c>
      <c r="C17" s="312" t="s">
        <v>1105</v>
      </c>
      <c r="D17" s="290" t="s">
        <v>1411</v>
      </c>
      <c r="E17" s="290" t="s">
        <v>83</v>
      </c>
      <c r="F17" s="40" t="s">
        <v>2053</v>
      </c>
      <c r="G17" s="40" t="s">
        <v>116</v>
      </c>
      <c r="H17" s="312">
        <v>710</v>
      </c>
      <c r="I17" s="312" t="s">
        <v>1086</v>
      </c>
      <c r="J17" s="312" t="s">
        <v>2713</v>
      </c>
    </row>
    <row r="18" spans="1:10" ht="15" customHeight="1" x14ac:dyDescent="0.25">
      <c r="A18" s="312" t="s">
        <v>1070</v>
      </c>
      <c r="B18" s="312" t="s">
        <v>1010</v>
      </c>
      <c r="C18" s="312" t="s">
        <v>1105</v>
      </c>
      <c r="D18" s="290" t="s">
        <v>1412</v>
      </c>
      <c r="E18" s="290" t="s">
        <v>84</v>
      </c>
      <c r="F18" s="40" t="s">
        <v>2053</v>
      </c>
      <c r="G18" s="40" t="s">
        <v>116</v>
      </c>
      <c r="H18" s="312">
        <v>710</v>
      </c>
      <c r="I18" s="312" t="s">
        <v>1086</v>
      </c>
      <c r="J18" s="312" t="s">
        <v>2713</v>
      </c>
    </row>
    <row r="19" spans="1:10" ht="15" customHeight="1" x14ac:dyDescent="0.25">
      <c r="A19" s="313" t="s">
        <v>1070</v>
      </c>
      <c r="B19" s="313" t="s">
        <v>1010</v>
      </c>
      <c r="C19" s="313" t="s">
        <v>1105</v>
      </c>
      <c r="D19" s="290" t="s">
        <v>1413</v>
      </c>
      <c r="E19" s="290" t="s">
        <v>119</v>
      </c>
      <c r="F19" s="40" t="s">
        <v>2053</v>
      </c>
      <c r="G19" s="40" t="s">
        <v>116</v>
      </c>
      <c r="H19" s="313">
        <v>710</v>
      </c>
      <c r="I19" s="313" t="s">
        <v>1086</v>
      </c>
      <c r="J19" s="313" t="s">
        <v>2713</v>
      </c>
    </row>
    <row r="20" spans="1:10" ht="15" customHeight="1" x14ac:dyDescent="0.25">
      <c r="A20" s="311" t="s">
        <v>1070</v>
      </c>
      <c r="B20" s="311" t="s">
        <v>1042</v>
      </c>
      <c r="C20" s="311" t="s">
        <v>1455</v>
      </c>
      <c r="D20" s="290" t="s">
        <v>1423</v>
      </c>
      <c r="E20" s="290" t="s">
        <v>27</v>
      </c>
      <c r="F20" s="40" t="s">
        <v>2053</v>
      </c>
      <c r="G20" s="40" t="s">
        <v>116</v>
      </c>
      <c r="H20" s="311">
        <v>710</v>
      </c>
      <c r="I20" s="311" t="s">
        <v>1089</v>
      </c>
      <c r="J20" s="311" t="s">
        <v>2714</v>
      </c>
    </row>
    <row r="21" spans="1:10" ht="15" customHeight="1" x14ac:dyDescent="0.25">
      <c r="A21" s="312" t="s">
        <v>1070</v>
      </c>
      <c r="B21" s="312" t="s">
        <v>1042</v>
      </c>
      <c r="C21" s="312" t="s">
        <v>1455</v>
      </c>
      <c r="D21" s="290" t="s">
        <v>1043</v>
      </c>
      <c r="E21" s="290" t="s">
        <v>10</v>
      </c>
      <c r="F21" s="40" t="s">
        <v>2054</v>
      </c>
      <c r="G21" s="40" t="s">
        <v>118</v>
      </c>
      <c r="H21" s="312">
        <v>710</v>
      </c>
      <c r="I21" s="312" t="s">
        <v>1089</v>
      </c>
      <c r="J21" s="312"/>
    </row>
    <row r="22" spans="1:10" ht="15" customHeight="1" x14ac:dyDescent="0.25">
      <c r="A22" s="312" t="s">
        <v>1070</v>
      </c>
      <c r="B22" s="312" t="s">
        <v>1042</v>
      </c>
      <c r="C22" s="312" t="s">
        <v>1455</v>
      </c>
      <c r="D22" s="290" t="s">
        <v>1044</v>
      </c>
      <c r="E22" s="290" t="s">
        <v>86</v>
      </c>
      <c r="F22" s="40" t="s">
        <v>2053</v>
      </c>
      <c r="G22" s="40" t="s">
        <v>116</v>
      </c>
      <c r="H22" s="312">
        <v>710</v>
      </c>
      <c r="I22" s="312" t="s">
        <v>1089</v>
      </c>
      <c r="J22" s="312"/>
    </row>
    <row r="23" spans="1:10" ht="15" customHeight="1" x14ac:dyDescent="0.25">
      <c r="A23" s="313" t="s">
        <v>1070</v>
      </c>
      <c r="B23" s="313" t="s">
        <v>1042</v>
      </c>
      <c r="C23" s="313" t="s">
        <v>1455</v>
      </c>
      <c r="D23" s="290" t="s">
        <v>1424</v>
      </c>
      <c r="E23" s="290" t="s">
        <v>119</v>
      </c>
      <c r="F23" s="40" t="s">
        <v>2053</v>
      </c>
      <c r="G23" s="40" t="s">
        <v>116</v>
      </c>
      <c r="H23" s="312">
        <v>710</v>
      </c>
      <c r="I23" s="312" t="s">
        <v>1089</v>
      </c>
      <c r="J23" s="312"/>
    </row>
    <row r="24" spans="1:10" ht="15" customHeight="1" x14ac:dyDescent="0.25">
      <c r="A24" s="311" t="s">
        <v>1070</v>
      </c>
      <c r="B24" s="311" t="s">
        <v>1454</v>
      </c>
      <c r="C24" s="311" t="s">
        <v>1456</v>
      </c>
      <c r="D24" s="290" t="s">
        <v>1457</v>
      </c>
      <c r="E24" s="290" t="s">
        <v>27</v>
      </c>
      <c r="F24" s="40" t="s">
        <v>2053</v>
      </c>
      <c r="G24" s="40" t="s">
        <v>116</v>
      </c>
      <c r="H24" s="312">
        <v>710</v>
      </c>
      <c r="I24" s="312" t="s">
        <v>1089</v>
      </c>
      <c r="J24" s="312"/>
    </row>
    <row r="25" spans="1:10" ht="15" customHeight="1" x14ac:dyDescent="0.25">
      <c r="A25" s="312" t="s">
        <v>1070</v>
      </c>
      <c r="B25" s="312" t="s">
        <v>1454</v>
      </c>
      <c r="C25" s="312" t="s">
        <v>1456</v>
      </c>
      <c r="D25" s="290" t="s">
        <v>1458</v>
      </c>
      <c r="E25" s="290" t="s">
        <v>10</v>
      </c>
      <c r="F25" s="40" t="s">
        <v>2054</v>
      </c>
      <c r="G25" s="40" t="s">
        <v>118</v>
      </c>
      <c r="H25" s="312">
        <v>710</v>
      </c>
      <c r="I25" s="312" t="s">
        <v>1089</v>
      </c>
      <c r="J25" s="312"/>
    </row>
    <row r="26" spans="1:10" ht="15" customHeight="1" x14ac:dyDescent="0.25">
      <c r="A26" s="312" t="s">
        <v>1070</v>
      </c>
      <c r="B26" s="312" t="s">
        <v>1454</v>
      </c>
      <c r="C26" s="312" t="s">
        <v>1456</v>
      </c>
      <c r="D26" s="290" t="s">
        <v>1459</v>
      </c>
      <c r="E26" s="290" t="s">
        <v>86</v>
      </c>
      <c r="F26" s="40" t="s">
        <v>2053</v>
      </c>
      <c r="G26" s="40" t="s">
        <v>116</v>
      </c>
      <c r="H26" s="312">
        <v>710</v>
      </c>
      <c r="I26" s="312" t="s">
        <v>1089</v>
      </c>
      <c r="J26" s="312"/>
    </row>
    <row r="27" spans="1:10" ht="15" customHeight="1" x14ac:dyDescent="0.25">
      <c r="A27" s="313" t="s">
        <v>1070</v>
      </c>
      <c r="B27" s="313" t="s">
        <v>1454</v>
      </c>
      <c r="C27" s="313" t="s">
        <v>1456</v>
      </c>
      <c r="D27" s="290" t="s">
        <v>1460</v>
      </c>
      <c r="E27" s="290" t="s">
        <v>119</v>
      </c>
      <c r="F27" s="40" t="s">
        <v>2053</v>
      </c>
      <c r="G27" s="40" t="s">
        <v>116</v>
      </c>
      <c r="H27" s="313">
        <v>710</v>
      </c>
      <c r="I27" s="313" t="s">
        <v>1089</v>
      </c>
      <c r="J27" s="313"/>
    </row>
    <row r="28" spans="1:10" ht="15" customHeight="1" x14ac:dyDescent="0.25">
      <c r="A28" s="311" t="s">
        <v>1070</v>
      </c>
      <c r="B28" s="311" t="s">
        <v>1047</v>
      </c>
      <c r="C28" s="311" t="s">
        <v>1100</v>
      </c>
      <c r="D28" s="290" t="s">
        <v>1442</v>
      </c>
      <c r="E28" s="290" t="s">
        <v>27</v>
      </c>
      <c r="F28" s="40" t="s">
        <v>1447</v>
      </c>
      <c r="G28" s="40" t="s">
        <v>116</v>
      </c>
      <c r="H28" s="311">
        <v>710</v>
      </c>
      <c r="I28" s="311" t="s">
        <v>2295</v>
      </c>
      <c r="J28" s="311" t="s">
        <v>2715</v>
      </c>
    </row>
    <row r="29" spans="1:10" ht="15" customHeight="1" x14ac:dyDescent="0.25">
      <c r="A29" s="312" t="s">
        <v>1070</v>
      </c>
      <c r="B29" s="312" t="s">
        <v>1047</v>
      </c>
      <c r="C29" s="312" t="s">
        <v>1100</v>
      </c>
      <c r="D29" s="290" t="s">
        <v>1048</v>
      </c>
      <c r="E29" s="290" t="s">
        <v>10</v>
      </c>
      <c r="F29" s="40" t="s">
        <v>2054</v>
      </c>
      <c r="G29" s="40" t="s">
        <v>118</v>
      </c>
      <c r="H29" s="312">
        <v>710</v>
      </c>
      <c r="I29" s="312" t="s">
        <v>2295</v>
      </c>
      <c r="J29" s="312" t="s">
        <v>2716</v>
      </c>
    </row>
    <row r="30" spans="1:10" ht="15" customHeight="1" x14ac:dyDescent="0.25">
      <c r="A30" s="312" t="s">
        <v>1070</v>
      </c>
      <c r="B30" s="312" t="s">
        <v>1047</v>
      </c>
      <c r="C30" s="312" t="s">
        <v>1100</v>
      </c>
      <c r="D30" s="290" t="s">
        <v>1049</v>
      </c>
      <c r="E30" s="290" t="s">
        <v>86</v>
      </c>
      <c r="F30" s="40" t="s">
        <v>1447</v>
      </c>
      <c r="G30" s="40" t="s">
        <v>116</v>
      </c>
      <c r="H30" s="312">
        <v>710</v>
      </c>
      <c r="I30" s="312" t="s">
        <v>2295</v>
      </c>
      <c r="J30" s="312" t="s">
        <v>2716</v>
      </c>
    </row>
    <row r="31" spans="1:10" ht="15" customHeight="1" x14ac:dyDescent="0.25">
      <c r="A31" s="313" t="s">
        <v>1070</v>
      </c>
      <c r="B31" s="313" t="s">
        <v>1047</v>
      </c>
      <c r="C31" s="313" t="s">
        <v>1100</v>
      </c>
      <c r="D31" s="290" t="s">
        <v>1443</v>
      </c>
      <c r="E31" s="290" t="s">
        <v>119</v>
      </c>
      <c r="F31" s="40" t="s">
        <v>1447</v>
      </c>
      <c r="G31" s="40" t="s">
        <v>116</v>
      </c>
      <c r="H31" s="313">
        <v>710</v>
      </c>
      <c r="I31" s="313" t="s">
        <v>2295</v>
      </c>
      <c r="J31" s="313" t="s">
        <v>2716</v>
      </c>
    </row>
    <row r="32" spans="1:10" ht="15" customHeight="1" x14ac:dyDescent="0.25">
      <c r="A32" s="311" t="s">
        <v>1068</v>
      </c>
      <c r="B32" s="311" t="s">
        <v>1107</v>
      </c>
      <c r="C32" s="311" t="s">
        <v>1097</v>
      </c>
      <c r="D32" s="290" t="s">
        <v>2717</v>
      </c>
      <c r="E32" s="290" t="s">
        <v>2718</v>
      </c>
      <c r="F32" s="40" t="s">
        <v>2054</v>
      </c>
      <c r="G32" s="40" t="s">
        <v>118</v>
      </c>
      <c r="H32" s="301">
        <v>712</v>
      </c>
      <c r="I32" s="301">
        <v>1752</v>
      </c>
      <c r="J32" s="311" t="s">
        <v>2719</v>
      </c>
    </row>
    <row r="33" spans="1:10" x14ac:dyDescent="0.25">
      <c r="A33" s="312"/>
      <c r="B33" s="312"/>
      <c r="C33" s="312"/>
      <c r="D33" s="290" t="s">
        <v>1417</v>
      </c>
      <c r="E33" s="290" t="s">
        <v>33</v>
      </c>
      <c r="F33" s="40" t="s">
        <v>2054</v>
      </c>
      <c r="G33" s="40" t="s">
        <v>118</v>
      </c>
      <c r="H33" s="301">
        <v>712</v>
      </c>
      <c r="I33" s="301">
        <v>1752</v>
      </c>
      <c r="J33" s="312"/>
    </row>
    <row r="34" spans="1:10" x14ac:dyDescent="0.25">
      <c r="A34" s="312"/>
      <c r="B34" s="312"/>
      <c r="C34" s="312"/>
      <c r="D34" s="290" t="s">
        <v>1108</v>
      </c>
      <c r="E34" s="290" t="s">
        <v>35</v>
      </c>
      <c r="F34" s="40" t="s">
        <v>2054</v>
      </c>
      <c r="G34" s="40" t="s">
        <v>118</v>
      </c>
      <c r="H34" s="301">
        <v>712</v>
      </c>
      <c r="I34" s="301">
        <v>1752</v>
      </c>
      <c r="J34" s="312"/>
    </row>
    <row r="35" spans="1:10" x14ac:dyDescent="0.25">
      <c r="A35" s="312"/>
      <c r="B35" s="312"/>
      <c r="C35" s="312"/>
      <c r="D35" s="290" t="s">
        <v>1109</v>
      </c>
      <c r="E35" s="290" t="s">
        <v>29</v>
      </c>
      <c r="F35" s="40" t="s">
        <v>2054</v>
      </c>
      <c r="G35" s="40" t="s">
        <v>118</v>
      </c>
      <c r="H35" s="301">
        <v>712</v>
      </c>
      <c r="I35" s="301">
        <v>1752</v>
      </c>
      <c r="J35" s="312"/>
    </row>
    <row r="36" spans="1:10" x14ac:dyDescent="0.25">
      <c r="A36" s="312"/>
      <c r="B36" s="312"/>
      <c r="C36" s="312"/>
      <c r="D36" s="290" t="s">
        <v>1110</v>
      </c>
      <c r="E36" s="290" t="s">
        <v>31</v>
      </c>
      <c r="F36" s="40" t="s">
        <v>2054</v>
      </c>
      <c r="G36" s="40" t="s">
        <v>118</v>
      </c>
      <c r="H36" s="301">
        <v>712</v>
      </c>
      <c r="I36" s="301">
        <v>1752</v>
      </c>
      <c r="J36" s="312"/>
    </row>
    <row r="37" spans="1:10" x14ac:dyDescent="0.25">
      <c r="A37" s="313"/>
      <c r="B37" s="313"/>
      <c r="C37" s="313"/>
      <c r="D37" s="290" t="s">
        <v>2759</v>
      </c>
      <c r="E37" s="290" t="s">
        <v>2720</v>
      </c>
      <c r="F37" s="40" t="s">
        <v>2053</v>
      </c>
      <c r="G37" s="40" t="s">
        <v>1056</v>
      </c>
      <c r="H37" s="301">
        <v>712</v>
      </c>
      <c r="I37" s="301">
        <v>1752</v>
      </c>
      <c r="J37" s="313"/>
    </row>
    <row r="38" spans="1:10" ht="15" customHeight="1" x14ac:dyDescent="0.25">
      <c r="A38" s="311" t="s">
        <v>1068</v>
      </c>
      <c r="B38" s="311" t="s">
        <v>1018</v>
      </c>
      <c r="C38" s="311" t="s">
        <v>1098</v>
      </c>
      <c r="D38" s="290" t="s">
        <v>1418</v>
      </c>
      <c r="E38" s="290" t="s">
        <v>1129</v>
      </c>
      <c r="F38" s="40" t="s">
        <v>2053</v>
      </c>
      <c r="G38" s="40" t="s">
        <v>1056</v>
      </c>
      <c r="H38" s="311">
        <v>712</v>
      </c>
      <c r="I38" s="311" t="s">
        <v>2721</v>
      </c>
      <c r="J38" s="311" t="s">
        <v>2722</v>
      </c>
    </row>
    <row r="39" spans="1:10" ht="15" customHeight="1" x14ac:dyDescent="0.25">
      <c r="A39" s="312" t="s">
        <v>1068</v>
      </c>
      <c r="B39" s="312" t="s">
        <v>1018</v>
      </c>
      <c r="C39" s="312" t="s">
        <v>1098</v>
      </c>
      <c r="D39" s="290" t="s">
        <v>1019</v>
      </c>
      <c r="E39" s="290" t="s">
        <v>26</v>
      </c>
      <c r="F39" s="40" t="s">
        <v>2054</v>
      </c>
      <c r="G39" s="40" t="s">
        <v>118</v>
      </c>
      <c r="H39" s="312">
        <v>712</v>
      </c>
      <c r="I39" s="312" t="s">
        <v>1394</v>
      </c>
      <c r="J39" s="312" t="s">
        <v>2723</v>
      </c>
    </row>
    <row r="40" spans="1:10" ht="15" customHeight="1" x14ac:dyDescent="0.25">
      <c r="A40" s="312" t="s">
        <v>1068</v>
      </c>
      <c r="B40" s="312" t="s">
        <v>1018</v>
      </c>
      <c r="C40" s="312" t="s">
        <v>1098</v>
      </c>
      <c r="D40" s="290" t="s">
        <v>1419</v>
      </c>
      <c r="E40" s="290" t="s">
        <v>1092</v>
      </c>
      <c r="F40" s="40" t="s">
        <v>2054</v>
      </c>
      <c r="G40" s="40" t="s">
        <v>118</v>
      </c>
      <c r="H40" s="312">
        <v>712</v>
      </c>
      <c r="I40" s="312" t="s">
        <v>1394</v>
      </c>
      <c r="J40" s="312" t="s">
        <v>2723</v>
      </c>
    </row>
    <row r="41" spans="1:10" ht="15" customHeight="1" x14ac:dyDescent="0.25">
      <c r="A41" s="312" t="s">
        <v>1068</v>
      </c>
      <c r="B41" s="312" t="s">
        <v>1018</v>
      </c>
      <c r="C41" s="312" t="s">
        <v>1098</v>
      </c>
      <c r="D41" s="290" t="s">
        <v>1020</v>
      </c>
      <c r="E41" s="290" t="s">
        <v>24</v>
      </c>
      <c r="F41" s="40" t="s">
        <v>2054</v>
      </c>
      <c r="G41" s="40" t="s">
        <v>118</v>
      </c>
      <c r="H41" s="312">
        <v>712</v>
      </c>
      <c r="I41" s="312" t="s">
        <v>1394</v>
      </c>
      <c r="J41" s="312" t="s">
        <v>2723</v>
      </c>
    </row>
    <row r="42" spans="1:10" ht="15" customHeight="1" x14ac:dyDescent="0.25">
      <c r="A42" s="312" t="s">
        <v>1068</v>
      </c>
      <c r="B42" s="312" t="s">
        <v>1018</v>
      </c>
      <c r="C42" s="312" t="s">
        <v>1098</v>
      </c>
      <c r="D42" s="290" t="s">
        <v>1021</v>
      </c>
      <c r="E42" s="290" t="s">
        <v>23</v>
      </c>
      <c r="F42" s="40" t="s">
        <v>2054</v>
      </c>
      <c r="G42" s="40" t="s">
        <v>118</v>
      </c>
      <c r="H42" s="312">
        <v>712</v>
      </c>
      <c r="I42" s="312" t="s">
        <v>1394</v>
      </c>
      <c r="J42" s="312" t="s">
        <v>2723</v>
      </c>
    </row>
    <row r="43" spans="1:10" ht="15" customHeight="1" x14ac:dyDescent="0.25">
      <c r="A43" s="312" t="s">
        <v>1068</v>
      </c>
      <c r="B43" s="312" t="s">
        <v>1018</v>
      </c>
      <c r="C43" s="312" t="s">
        <v>1098</v>
      </c>
      <c r="D43" s="290" t="s">
        <v>1022</v>
      </c>
      <c r="E43" s="290" t="s">
        <v>25</v>
      </c>
      <c r="F43" s="40" t="s">
        <v>2054</v>
      </c>
      <c r="G43" s="40" t="s">
        <v>118</v>
      </c>
      <c r="H43" s="312">
        <v>712</v>
      </c>
      <c r="I43" s="312" t="s">
        <v>1394</v>
      </c>
      <c r="J43" s="312" t="s">
        <v>2723</v>
      </c>
    </row>
    <row r="44" spans="1:10" ht="15" customHeight="1" x14ac:dyDescent="0.25">
      <c r="A44" s="312" t="s">
        <v>1068</v>
      </c>
      <c r="B44" s="312" t="s">
        <v>1018</v>
      </c>
      <c r="C44" s="312" t="s">
        <v>1098</v>
      </c>
      <c r="D44" s="290" t="s">
        <v>1077</v>
      </c>
      <c r="E44" s="290" t="s">
        <v>1078</v>
      </c>
      <c r="F44" s="40" t="s">
        <v>2054</v>
      </c>
      <c r="G44" s="40" t="s">
        <v>118</v>
      </c>
      <c r="H44" s="312">
        <v>712</v>
      </c>
      <c r="I44" s="312" t="s">
        <v>1394</v>
      </c>
      <c r="J44" s="312" t="s">
        <v>2723</v>
      </c>
    </row>
    <row r="45" spans="1:10" ht="15" customHeight="1" x14ac:dyDescent="0.25">
      <c r="A45" s="312" t="s">
        <v>1068</v>
      </c>
      <c r="B45" s="312" t="s">
        <v>1018</v>
      </c>
      <c r="C45" s="312" t="s">
        <v>1098</v>
      </c>
      <c r="D45" s="290" t="s">
        <v>1023</v>
      </c>
      <c r="E45" s="290" t="s">
        <v>22</v>
      </c>
      <c r="F45" s="40" t="s">
        <v>2054</v>
      </c>
      <c r="G45" s="40" t="s">
        <v>118</v>
      </c>
      <c r="H45" s="312">
        <v>712</v>
      </c>
      <c r="I45" s="312" t="s">
        <v>1394</v>
      </c>
      <c r="J45" s="312" t="s">
        <v>2723</v>
      </c>
    </row>
    <row r="46" spans="1:10" ht="15" customHeight="1" x14ac:dyDescent="0.25">
      <c r="A46" s="312" t="s">
        <v>1068</v>
      </c>
      <c r="B46" s="312" t="s">
        <v>1018</v>
      </c>
      <c r="C46" s="312" t="s">
        <v>1098</v>
      </c>
      <c r="D46" s="290" t="s">
        <v>1420</v>
      </c>
      <c r="E46" s="290" t="s">
        <v>1093</v>
      </c>
      <c r="F46" s="40" t="s">
        <v>2054</v>
      </c>
      <c r="G46" s="40" t="s">
        <v>118</v>
      </c>
      <c r="H46" s="312">
        <v>712</v>
      </c>
      <c r="I46" s="312" t="s">
        <v>1394</v>
      </c>
      <c r="J46" s="312" t="s">
        <v>2723</v>
      </c>
    </row>
    <row r="47" spans="1:10" ht="15" customHeight="1" x14ac:dyDescent="0.25">
      <c r="A47" s="312" t="s">
        <v>1068</v>
      </c>
      <c r="B47" s="312" t="s">
        <v>1018</v>
      </c>
      <c r="C47" s="312" t="s">
        <v>1098</v>
      </c>
      <c r="D47" s="290" t="s">
        <v>1024</v>
      </c>
      <c r="E47" s="290" t="s">
        <v>20</v>
      </c>
      <c r="F47" s="40" t="s">
        <v>2054</v>
      </c>
      <c r="G47" s="40" t="s">
        <v>118</v>
      </c>
      <c r="H47" s="312">
        <v>712</v>
      </c>
      <c r="I47" s="312" t="s">
        <v>1394</v>
      </c>
      <c r="J47" s="312" t="s">
        <v>2723</v>
      </c>
    </row>
    <row r="48" spans="1:10" ht="15" customHeight="1" x14ac:dyDescent="0.25">
      <c r="A48" s="312" t="s">
        <v>1068</v>
      </c>
      <c r="B48" s="312" t="s">
        <v>1018</v>
      </c>
      <c r="C48" s="312" t="s">
        <v>1098</v>
      </c>
      <c r="D48" s="290" t="s">
        <v>1025</v>
      </c>
      <c r="E48" s="290" t="s">
        <v>19</v>
      </c>
      <c r="F48" s="40" t="s">
        <v>2054</v>
      </c>
      <c r="G48" s="40" t="s">
        <v>118</v>
      </c>
      <c r="H48" s="312">
        <v>712</v>
      </c>
      <c r="I48" s="312" t="s">
        <v>1394</v>
      </c>
      <c r="J48" s="312" t="s">
        <v>2723</v>
      </c>
    </row>
    <row r="49" spans="1:10" ht="15" customHeight="1" x14ac:dyDescent="0.25">
      <c r="A49" s="312" t="s">
        <v>1068</v>
      </c>
      <c r="B49" s="312" t="s">
        <v>1018</v>
      </c>
      <c r="C49" s="312" t="s">
        <v>1098</v>
      </c>
      <c r="D49" s="290" t="s">
        <v>1026</v>
      </c>
      <c r="E49" s="290" t="s">
        <v>21</v>
      </c>
      <c r="F49" s="40" t="s">
        <v>2054</v>
      </c>
      <c r="G49" s="40" t="s">
        <v>118</v>
      </c>
      <c r="H49" s="312">
        <v>712</v>
      </c>
      <c r="I49" s="312" t="s">
        <v>1394</v>
      </c>
      <c r="J49" s="312" t="s">
        <v>2723</v>
      </c>
    </row>
    <row r="50" spans="1:10" ht="15" customHeight="1" x14ac:dyDescent="0.25">
      <c r="A50" s="312" t="s">
        <v>1068</v>
      </c>
      <c r="B50" s="312" t="s">
        <v>1018</v>
      </c>
      <c r="C50" s="312" t="s">
        <v>1098</v>
      </c>
      <c r="D50" s="290" t="s">
        <v>1027</v>
      </c>
      <c r="E50" s="290" t="s">
        <v>762</v>
      </c>
      <c r="F50" s="40" t="s">
        <v>2054</v>
      </c>
      <c r="G50" s="40" t="s">
        <v>118</v>
      </c>
      <c r="H50" s="312">
        <v>712</v>
      </c>
      <c r="I50" s="312" t="s">
        <v>1394</v>
      </c>
      <c r="J50" s="312" t="s">
        <v>2723</v>
      </c>
    </row>
    <row r="51" spans="1:10" ht="15" customHeight="1" x14ac:dyDescent="0.25">
      <c r="A51" s="312" t="s">
        <v>1068</v>
      </c>
      <c r="B51" s="312" t="s">
        <v>1018</v>
      </c>
      <c r="C51" s="312" t="s">
        <v>1098</v>
      </c>
      <c r="D51" s="290" t="s">
        <v>1028</v>
      </c>
      <c r="E51" s="290" t="s">
        <v>18</v>
      </c>
      <c r="F51" s="40" t="s">
        <v>2054</v>
      </c>
      <c r="G51" s="40" t="s">
        <v>118</v>
      </c>
      <c r="H51" s="312">
        <v>712</v>
      </c>
      <c r="I51" s="312" t="s">
        <v>1394</v>
      </c>
      <c r="J51" s="312" t="s">
        <v>2723</v>
      </c>
    </row>
    <row r="52" spans="1:10" x14ac:dyDescent="0.25">
      <c r="A52" s="312"/>
      <c r="B52" s="312"/>
      <c r="C52" s="312"/>
      <c r="D52" s="290" t="s">
        <v>2724</v>
      </c>
      <c r="E52" s="290" t="s">
        <v>2725</v>
      </c>
      <c r="F52" s="40" t="s">
        <v>2054</v>
      </c>
      <c r="G52" s="40" t="s">
        <v>118</v>
      </c>
      <c r="H52" s="312"/>
      <c r="I52" s="312"/>
      <c r="J52" s="312"/>
    </row>
    <row r="53" spans="1:10" ht="15" customHeight="1" x14ac:dyDescent="0.25">
      <c r="A53" s="312" t="s">
        <v>1068</v>
      </c>
      <c r="B53" s="312" t="s">
        <v>1018</v>
      </c>
      <c r="C53" s="312" t="s">
        <v>1098</v>
      </c>
      <c r="D53" s="290" t="s">
        <v>1029</v>
      </c>
      <c r="E53" s="290" t="s">
        <v>17</v>
      </c>
      <c r="F53" s="40" t="s">
        <v>2054</v>
      </c>
      <c r="G53" s="40" t="s">
        <v>118</v>
      </c>
      <c r="H53" s="312">
        <v>712</v>
      </c>
      <c r="I53" s="312" t="s">
        <v>1394</v>
      </c>
      <c r="J53" s="312" t="s">
        <v>2723</v>
      </c>
    </row>
    <row r="54" spans="1:10" ht="15" customHeight="1" x14ac:dyDescent="0.25">
      <c r="A54" s="312" t="s">
        <v>1068</v>
      </c>
      <c r="B54" s="312" t="s">
        <v>1018</v>
      </c>
      <c r="C54" s="312" t="s">
        <v>1098</v>
      </c>
      <c r="D54" s="290" t="s">
        <v>1030</v>
      </c>
      <c r="E54" s="290" t="s">
        <v>16</v>
      </c>
      <c r="F54" s="40" t="s">
        <v>2054</v>
      </c>
      <c r="G54" s="40" t="s">
        <v>118</v>
      </c>
      <c r="H54" s="312">
        <v>712</v>
      </c>
      <c r="I54" s="312" t="s">
        <v>1394</v>
      </c>
      <c r="J54" s="312" t="s">
        <v>2723</v>
      </c>
    </row>
    <row r="55" spans="1:10" ht="15" customHeight="1" x14ac:dyDescent="0.25">
      <c r="A55" s="312" t="s">
        <v>1068</v>
      </c>
      <c r="B55" s="312" t="s">
        <v>1018</v>
      </c>
      <c r="C55" s="312" t="s">
        <v>1098</v>
      </c>
      <c r="D55" s="290" t="s">
        <v>1081</v>
      </c>
      <c r="E55" s="290" t="s">
        <v>1082</v>
      </c>
      <c r="F55" s="40" t="s">
        <v>2054</v>
      </c>
      <c r="G55" s="40" t="s">
        <v>118</v>
      </c>
      <c r="H55" s="312">
        <v>712</v>
      </c>
      <c r="I55" s="312" t="s">
        <v>1394</v>
      </c>
      <c r="J55" s="312" t="s">
        <v>2723</v>
      </c>
    </row>
    <row r="56" spans="1:10" ht="15" customHeight="1" x14ac:dyDescent="0.25">
      <c r="A56" s="312" t="s">
        <v>1068</v>
      </c>
      <c r="B56" s="312" t="s">
        <v>1018</v>
      </c>
      <c r="C56" s="312" t="s">
        <v>1098</v>
      </c>
      <c r="D56" s="290" t="s">
        <v>1031</v>
      </c>
      <c r="E56" s="290" t="s">
        <v>2726</v>
      </c>
      <c r="F56" s="40" t="s">
        <v>2054</v>
      </c>
      <c r="G56" s="40" t="s">
        <v>118</v>
      </c>
      <c r="H56" s="312">
        <v>712</v>
      </c>
      <c r="I56" s="312" t="s">
        <v>1394</v>
      </c>
      <c r="J56" s="312" t="s">
        <v>2723</v>
      </c>
    </row>
    <row r="57" spans="1:10" ht="15" customHeight="1" x14ac:dyDescent="0.25">
      <c r="A57" s="312" t="s">
        <v>1068</v>
      </c>
      <c r="B57" s="312" t="s">
        <v>1018</v>
      </c>
      <c r="C57" s="312" t="s">
        <v>1098</v>
      </c>
      <c r="D57" s="290" t="s">
        <v>1079</v>
      </c>
      <c r="E57" s="290" t="s">
        <v>1080</v>
      </c>
      <c r="F57" s="40" t="s">
        <v>2054</v>
      </c>
      <c r="G57" s="40" t="s">
        <v>118</v>
      </c>
      <c r="H57" s="312">
        <v>712</v>
      </c>
      <c r="I57" s="312" t="s">
        <v>1394</v>
      </c>
      <c r="J57" s="312" t="s">
        <v>2723</v>
      </c>
    </row>
    <row r="58" spans="1:10" ht="15" customHeight="1" x14ac:dyDescent="0.25">
      <c r="A58" s="312" t="s">
        <v>1068</v>
      </c>
      <c r="B58" s="312" t="s">
        <v>1018</v>
      </c>
      <c r="C58" s="312" t="s">
        <v>1098</v>
      </c>
      <c r="D58" s="290" t="s">
        <v>1032</v>
      </c>
      <c r="E58" s="290" t="s">
        <v>15</v>
      </c>
      <c r="F58" s="40" t="s">
        <v>2054</v>
      </c>
      <c r="G58" s="40" t="s">
        <v>118</v>
      </c>
      <c r="H58" s="312">
        <v>712</v>
      </c>
      <c r="I58" s="312" t="s">
        <v>1394</v>
      </c>
      <c r="J58" s="312" t="s">
        <v>2723</v>
      </c>
    </row>
    <row r="59" spans="1:10" ht="15" customHeight="1" x14ac:dyDescent="0.25">
      <c r="A59" s="312" t="s">
        <v>1068</v>
      </c>
      <c r="B59" s="312" t="s">
        <v>1018</v>
      </c>
      <c r="C59" s="312" t="s">
        <v>1098</v>
      </c>
      <c r="D59" s="290" t="s">
        <v>1421</v>
      </c>
      <c r="E59" s="290" t="s">
        <v>1094</v>
      </c>
      <c r="F59" s="40" t="s">
        <v>2054</v>
      </c>
      <c r="G59" s="40" t="s">
        <v>118</v>
      </c>
      <c r="H59" s="312">
        <v>712</v>
      </c>
      <c r="I59" s="312" t="s">
        <v>1394</v>
      </c>
      <c r="J59" s="312" t="s">
        <v>2723</v>
      </c>
    </row>
    <row r="60" spans="1:10" ht="15" customHeight="1" x14ac:dyDescent="0.25">
      <c r="A60" s="312" t="s">
        <v>1068</v>
      </c>
      <c r="B60" s="312" t="s">
        <v>1018</v>
      </c>
      <c r="C60" s="312" t="s">
        <v>1098</v>
      </c>
      <c r="D60" s="290" t="s">
        <v>1033</v>
      </c>
      <c r="E60" s="290" t="s">
        <v>13</v>
      </c>
      <c r="F60" s="40" t="s">
        <v>2054</v>
      </c>
      <c r="G60" s="40" t="s">
        <v>118</v>
      </c>
      <c r="H60" s="312">
        <v>712</v>
      </c>
      <c r="I60" s="312" t="s">
        <v>1394</v>
      </c>
      <c r="J60" s="312" t="s">
        <v>2723</v>
      </c>
    </row>
    <row r="61" spans="1:10" ht="15" customHeight="1" x14ac:dyDescent="0.25">
      <c r="A61" s="312" t="s">
        <v>1068</v>
      </c>
      <c r="B61" s="312" t="s">
        <v>1018</v>
      </c>
      <c r="C61" s="312" t="s">
        <v>1098</v>
      </c>
      <c r="D61" s="290" t="s">
        <v>1034</v>
      </c>
      <c r="E61" s="290" t="s">
        <v>12</v>
      </c>
      <c r="F61" s="40" t="s">
        <v>2054</v>
      </c>
      <c r="G61" s="40" t="s">
        <v>118</v>
      </c>
      <c r="H61" s="312">
        <v>712</v>
      </c>
      <c r="I61" s="312" t="s">
        <v>1394</v>
      </c>
      <c r="J61" s="312" t="s">
        <v>2723</v>
      </c>
    </row>
    <row r="62" spans="1:10" ht="15" customHeight="1" x14ac:dyDescent="0.25">
      <c r="A62" s="312" t="s">
        <v>1068</v>
      </c>
      <c r="B62" s="312" t="s">
        <v>1018</v>
      </c>
      <c r="C62" s="312" t="s">
        <v>1098</v>
      </c>
      <c r="D62" s="290" t="s">
        <v>1035</v>
      </c>
      <c r="E62" s="290" t="s">
        <v>14</v>
      </c>
      <c r="F62" s="40" t="s">
        <v>2054</v>
      </c>
      <c r="G62" s="40" t="s">
        <v>118</v>
      </c>
      <c r="H62" s="312">
        <v>712</v>
      </c>
      <c r="I62" s="312" t="s">
        <v>1394</v>
      </c>
      <c r="J62" s="312" t="s">
        <v>2723</v>
      </c>
    </row>
    <row r="63" spans="1:10" ht="15" customHeight="1" x14ac:dyDescent="0.25">
      <c r="A63" s="312" t="s">
        <v>1068</v>
      </c>
      <c r="B63" s="312" t="s">
        <v>1018</v>
      </c>
      <c r="C63" s="312" t="s">
        <v>1098</v>
      </c>
      <c r="D63" s="290" t="s">
        <v>1036</v>
      </c>
      <c r="E63" s="290" t="s">
        <v>767</v>
      </c>
      <c r="F63" s="40" t="s">
        <v>2054</v>
      </c>
      <c r="G63" s="40" t="s">
        <v>118</v>
      </c>
      <c r="H63" s="312">
        <v>712</v>
      </c>
      <c r="I63" s="312" t="s">
        <v>1394</v>
      </c>
      <c r="J63" s="312" t="s">
        <v>2723</v>
      </c>
    </row>
    <row r="64" spans="1:10" x14ac:dyDescent="0.25">
      <c r="A64" s="312"/>
      <c r="B64" s="312"/>
      <c r="C64" s="312"/>
      <c r="D64" s="290" t="s">
        <v>2727</v>
      </c>
      <c r="E64" s="290" t="s">
        <v>2728</v>
      </c>
      <c r="F64" s="40" t="s">
        <v>2053</v>
      </c>
      <c r="G64" s="40" t="s">
        <v>116</v>
      </c>
      <c r="H64" s="312"/>
      <c r="I64" s="312"/>
      <c r="J64" s="312"/>
    </row>
    <row r="65" spans="1:10" x14ac:dyDescent="0.25">
      <c r="A65" s="312"/>
      <c r="B65" s="312"/>
      <c r="C65" s="312"/>
      <c r="D65" s="290" t="s">
        <v>2729</v>
      </c>
      <c r="E65" s="290" t="s">
        <v>2730</v>
      </c>
      <c r="F65" s="40" t="s">
        <v>2053</v>
      </c>
      <c r="G65" s="40" t="s">
        <v>116</v>
      </c>
      <c r="H65" s="312"/>
      <c r="I65" s="312"/>
      <c r="J65" s="312"/>
    </row>
    <row r="66" spans="1:10" x14ac:dyDescent="0.25">
      <c r="A66" s="312"/>
      <c r="B66" s="312"/>
      <c r="C66" s="312"/>
      <c r="D66" s="290" t="s">
        <v>2731</v>
      </c>
      <c r="E66" s="290" t="s">
        <v>2732</v>
      </c>
      <c r="F66" s="40" t="s">
        <v>2054</v>
      </c>
      <c r="G66" s="40" t="s">
        <v>118</v>
      </c>
      <c r="H66" s="312"/>
      <c r="I66" s="312"/>
      <c r="J66" s="312"/>
    </row>
    <row r="67" spans="1:10" ht="15" customHeight="1" x14ac:dyDescent="0.25">
      <c r="A67" s="312" t="s">
        <v>1068</v>
      </c>
      <c r="B67" s="312" t="s">
        <v>1018</v>
      </c>
      <c r="C67" s="312" t="s">
        <v>1098</v>
      </c>
      <c r="D67" s="290" t="s">
        <v>1130</v>
      </c>
      <c r="E67" s="290" t="s">
        <v>1131</v>
      </c>
      <c r="F67" s="40" t="s">
        <v>2054</v>
      </c>
      <c r="G67" s="40" t="s">
        <v>118</v>
      </c>
      <c r="H67" s="312">
        <v>712</v>
      </c>
      <c r="I67" s="312" t="s">
        <v>1394</v>
      </c>
      <c r="J67" s="312" t="s">
        <v>2723</v>
      </c>
    </row>
    <row r="68" spans="1:10" ht="15" customHeight="1" x14ac:dyDescent="0.25">
      <c r="A68" s="312" t="s">
        <v>1068</v>
      </c>
      <c r="B68" s="312" t="s">
        <v>1018</v>
      </c>
      <c r="C68" s="312" t="s">
        <v>1098</v>
      </c>
      <c r="D68" s="290" t="s">
        <v>1132</v>
      </c>
      <c r="E68" s="290" t="s">
        <v>1133</v>
      </c>
      <c r="F68" s="40" t="s">
        <v>2054</v>
      </c>
      <c r="G68" s="40" t="s">
        <v>118</v>
      </c>
      <c r="H68" s="312">
        <v>712</v>
      </c>
      <c r="I68" s="312" t="s">
        <v>1394</v>
      </c>
      <c r="J68" s="312" t="s">
        <v>2723</v>
      </c>
    </row>
    <row r="69" spans="1:10" ht="15" customHeight="1" x14ac:dyDescent="0.25">
      <c r="A69" s="312" t="s">
        <v>1068</v>
      </c>
      <c r="B69" s="312" t="s">
        <v>1018</v>
      </c>
      <c r="C69" s="312" t="s">
        <v>1098</v>
      </c>
      <c r="D69" s="290" t="s">
        <v>1387</v>
      </c>
      <c r="E69" s="290" t="s">
        <v>1386</v>
      </c>
      <c r="F69" s="40" t="s">
        <v>2054</v>
      </c>
      <c r="G69" s="40" t="s">
        <v>118</v>
      </c>
      <c r="H69" s="312">
        <v>712</v>
      </c>
      <c r="I69" s="312" t="s">
        <v>1394</v>
      </c>
      <c r="J69" s="312" t="s">
        <v>2723</v>
      </c>
    </row>
    <row r="70" spans="1:10" ht="15" customHeight="1" x14ac:dyDescent="0.25">
      <c r="A70" s="312" t="s">
        <v>1068</v>
      </c>
      <c r="B70" s="312" t="s">
        <v>1018</v>
      </c>
      <c r="C70" s="312" t="s">
        <v>1098</v>
      </c>
      <c r="D70" s="290" t="s">
        <v>1134</v>
      </c>
      <c r="E70" s="290" t="s">
        <v>1135</v>
      </c>
      <c r="F70" s="40" t="s">
        <v>2054</v>
      </c>
      <c r="G70" s="40" t="s">
        <v>118</v>
      </c>
      <c r="H70" s="312">
        <v>712</v>
      </c>
      <c r="I70" s="312" t="s">
        <v>1394</v>
      </c>
      <c r="J70" s="312" t="s">
        <v>2723</v>
      </c>
    </row>
    <row r="71" spans="1:10" ht="15" customHeight="1" x14ac:dyDescent="0.25">
      <c r="A71" s="312" t="s">
        <v>1068</v>
      </c>
      <c r="B71" s="312" t="s">
        <v>1018</v>
      </c>
      <c r="C71" s="312" t="s">
        <v>1098</v>
      </c>
      <c r="D71" s="290" t="s">
        <v>1136</v>
      </c>
      <c r="E71" s="290" t="s">
        <v>1137</v>
      </c>
      <c r="F71" s="40" t="s">
        <v>2054</v>
      </c>
      <c r="G71" s="40" t="s">
        <v>118</v>
      </c>
      <c r="H71" s="312">
        <v>712</v>
      </c>
      <c r="I71" s="312" t="s">
        <v>1394</v>
      </c>
      <c r="J71" s="312" t="s">
        <v>2723</v>
      </c>
    </row>
    <row r="72" spans="1:10" ht="15" customHeight="1" x14ac:dyDescent="0.25">
      <c r="A72" s="312" t="s">
        <v>1068</v>
      </c>
      <c r="B72" s="312" t="s">
        <v>1018</v>
      </c>
      <c r="C72" s="312" t="s">
        <v>1098</v>
      </c>
      <c r="D72" s="290" t="s">
        <v>1138</v>
      </c>
      <c r="E72" s="290" t="s">
        <v>1139</v>
      </c>
      <c r="F72" s="40" t="s">
        <v>2054</v>
      </c>
      <c r="G72" s="40" t="s">
        <v>118</v>
      </c>
      <c r="H72" s="312">
        <v>712</v>
      </c>
      <c r="I72" s="312" t="s">
        <v>1394</v>
      </c>
      <c r="J72" s="312" t="s">
        <v>2723</v>
      </c>
    </row>
    <row r="73" spans="1:10" ht="15" customHeight="1" x14ac:dyDescent="0.25">
      <c r="A73" s="313" t="s">
        <v>1068</v>
      </c>
      <c r="B73" s="313" t="s">
        <v>1018</v>
      </c>
      <c r="C73" s="313" t="s">
        <v>1098</v>
      </c>
      <c r="D73" s="290" t="s">
        <v>2733</v>
      </c>
      <c r="E73" s="290" t="s">
        <v>2734</v>
      </c>
      <c r="F73" s="40" t="s">
        <v>2053</v>
      </c>
      <c r="G73" s="40" t="s">
        <v>116</v>
      </c>
      <c r="H73" s="313">
        <v>712</v>
      </c>
      <c r="I73" s="313" t="s">
        <v>1394</v>
      </c>
      <c r="J73" s="313" t="s">
        <v>2723</v>
      </c>
    </row>
    <row r="74" spans="1:10" ht="30" x14ac:dyDescent="0.25">
      <c r="A74" s="291" t="s">
        <v>1068</v>
      </c>
      <c r="B74" s="291" t="s">
        <v>1055</v>
      </c>
      <c r="C74" s="291" t="s">
        <v>1104</v>
      </c>
      <c r="D74" s="290" t="s">
        <v>1399</v>
      </c>
      <c r="E74" s="302" t="s">
        <v>1400</v>
      </c>
      <c r="F74" s="40" t="s">
        <v>1449</v>
      </c>
      <c r="G74" s="40" t="s">
        <v>122</v>
      </c>
      <c r="H74" s="291">
        <v>710</v>
      </c>
      <c r="I74" s="291" t="s">
        <v>1090</v>
      </c>
      <c r="J74" s="291"/>
    </row>
    <row r="75" spans="1:10" ht="15" customHeight="1" x14ac:dyDescent="0.25">
      <c r="A75" s="312" t="s">
        <v>1073</v>
      </c>
      <c r="B75" s="312" t="s">
        <v>1045</v>
      </c>
      <c r="C75" s="312" t="s">
        <v>2578</v>
      </c>
      <c r="D75" s="290" t="s">
        <v>1425</v>
      </c>
      <c r="E75" s="290" t="s">
        <v>70</v>
      </c>
      <c r="F75" s="40" t="s">
        <v>2053</v>
      </c>
      <c r="G75" s="40" t="s">
        <v>116</v>
      </c>
      <c r="H75" s="312">
        <v>711</v>
      </c>
      <c r="I75" s="312" t="s">
        <v>2294</v>
      </c>
      <c r="J75" s="312" t="s">
        <v>2735</v>
      </c>
    </row>
    <row r="76" spans="1:10" ht="15" customHeight="1" x14ac:dyDescent="0.25">
      <c r="A76" s="312" t="s">
        <v>1073</v>
      </c>
      <c r="B76" s="312" t="s">
        <v>1045</v>
      </c>
      <c r="C76" s="312" t="s">
        <v>2736</v>
      </c>
      <c r="D76" s="290" t="s">
        <v>1426</v>
      </c>
      <c r="E76" s="290" t="s">
        <v>67</v>
      </c>
      <c r="F76" s="40" t="s">
        <v>2053</v>
      </c>
      <c r="G76" s="40" t="s">
        <v>116</v>
      </c>
      <c r="H76" s="312">
        <v>711</v>
      </c>
      <c r="I76" s="312" t="s">
        <v>2294</v>
      </c>
      <c r="J76" s="312" t="s">
        <v>2737</v>
      </c>
    </row>
    <row r="77" spans="1:10" ht="15" customHeight="1" x14ac:dyDescent="0.25">
      <c r="A77" s="312" t="s">
        <v>1073</v>
      </c>
      <c r="B77" s="312" t="s">
        <v>1045</v>
      </c>
      <c r="C77" s="312" t="s">
        <v>2736</v>
      </c>
      <c r="D77" s="290" t="s">
        <v>1427</v>
      </c>
      <c r="E77" s="290" t="s">
        <v>38</v>
      </c>
      <c r="F77" s="40" t="s">
        <v>2053</v>
      </c>
      <c r="G77" s="40" t="s">
        <v>117</v>
      </c>
      <c r="H77" s="312">
        <v>711</v>
      </c>
      <c r="I77" s="312" t="s">
        <v>2294</v>
      </c>
      <c r="J77" s="312" t="s">
        <v>2737</v>
      </c>
    </row>
    <row r="78" spans="1:10" ht="15" customHeight="1" x14ac:dyDescent="0.25">
      <c r="A78" s="312" t="s">
        <v>1073</v>
      </c>
      <c r="B78" s="312" t="s">
        <v>1045</v>
      </c>
      <c r="C78" s="312" t="s">
        <v>2736</v>
      </c>
      <c r="D78" s="290" t="s">
        <v>1428</v>
      </c>
      <c r="E78" s="290" t="s">
        <v>69</v>
      </c>
      <c r="F78" s="40" t="s">
        <v>2053</v>
      </c>
      <c r="G78" s="40" t="s">
        <v>117</v>
      </c>
      <c r="H78" s="312">
        <v>711</v>
      </c>
      <c r="I78" s="312" t="s">
        <v>2294</v>
      </c>
      <c r="J78" s="312" t="s">
        <v>2737</v>
      </c>
    </row>
    <row r="79" spans="1:10" ht="15" customHeight="1" x14ac:dyDescent="0.25">
      <c r="A79" s="312" t="s">
        <v>1073</v>
      </c>
      <c r="B79" s="312" t="s">
        <v>1045</v>
      </c>
      <c r="C79" s="312" t="s">
        <v>2736</v>
      </c>
      <c r="D79" s="290" t="s">
        <v>1046</v>
      </c>
      <c r="E79" s="290" t="s">
        <v>759</v>
      </c>
      <c r="F79" s="40" t="s">
        <v>2054</v>
      </c>
      <c r="G79" s="40" t="s">
        <v>118</v>
      </c>
      <c r="H79" s="312">
        <v>711</v>
      </c>
      <c r="I79" s="312" t="s">
        <v>2294</v>
      </c>
      <c r="J79" s="312" t="s">
        <v>2737</v>
      </c>
    </row>
    <row r="80" spans="1:10" ht="15" customHeight="1" x14ac:dyDescent="0.25">
      <c r="A80" s="312" t="s">
        <v>1073</v>
      </c>
      <c r="B80" s="312" t="s">
        <v>1045</v>
      </c>
      <c r="C80" s="312" t="s">
        <v>2736</v>
      </c>
      <c r="D80" s="290" t="s">
        <v>1429</v>
      </c>
      <c r="E80" s="290" t="s">
        <v>65</v>
      </c>
      <c r="F80" s="40" t="s">
        <v>2054</v>
      </c>
      <c r="G80" s="40" t="s">
        <v>118</v>
      </c>
      <c r="H80" s="312">
        <v>711</v>
      </c>
      <c r="I80" s="312" t="s">
        <v>2294</v>
      </c>
      <c r="J80" s="312" t="s">
        <v>2737</v>
      </c>
    </row>
    <row r="81" spans="1:10" ht="15" customHeight="1" x14ac:dyDescent="0.25">
      <c r="A81" s="312" t="s">
        <v>1073</v>
      </c>
      <c r="B81" s="312" t="s">
        <v>1045</v>
      </c>
      <c r="C81" s="312" t="s">
        <v>2736</v>
      </c>
      <c r="D81" s="290" t="s">
        <v>1430</v>
      </c>
      <c r="E81" s="290" t="s">
        <v>37</v>
      </c>
      <c r="F81" s="40" t="s">
        <v>2054</v>
      </c>
      <c r="G81" s="40" t="s">
        <v>118</v>
      </c>
      <c r="H81" s="312">
        <v>711</v>
      </c>
      <c r="I81" s="312" t="s">
        <v>2294</v>
      </c>
      <c r="J81" s="312" t="s">
        <v>2737</v>
      </c>
    </row>
    <row r="82" spans="1:10" ht="15" customHeight="1" x14ac:dyDescent="0.25">
      <c r="A82" s="312" t="s">
        <v>1073</v>
      </c>
      <c r="B82" s="312" t="s">
        <v>1045</v>
      </c>
      <c r="C82" s="312" t="s">
        <v>2736</v>
      </c>
      <c r="D82" s="290" t="s">
        <v>1431</v>
      </c>
      <c r="E82" s="290" t="s">
        <v>785</v>
      </c>
      <c r="F82" s="40" t="s">
        <v>2053</v>
      </c>
      <c r="G82" s="40" t="s">
        <v>116</v>
      </c>
      <c r="H82" s="312">
        <v>711</v>
      </c>
      <c r="I82" s="312" t="s">
        <v>2294</v>
      </c>
      <c r="J82" s="312" t="s">
        <v>2737</v>
      </c>
    </row>
    <row r="83" spans="1:10" ht="15" customHeight="1" x14ac:dyDescent="0.25">
      <c r="A83" s="312" t="s">
        <v>1073</v>
      </c>
      <c r="B83" s="312" t="s">
        <v>1045</v>
      </c>
      <c r="C83" s="312" t="s">
        <v>2736</v>
      </c>
      <c r="D83" s="290" t="s">
        <v>1432</v>
      </c>
      <c r="E83" s="290" t="s">
        <v>572</v>
      </c>
      <c r="F83" s="40" t="s">
        <v>2053</v>
      </c>
      <c r="G83" s="40" t="s">
        <v>116</v>
      </c>
      <c r="H83" s="312">
        <v>711</v>
      </c>
      <c r="I83" s="312" t="s">
        <v>2294</v>
      </c>
      <c r="J83" s="312" t="s">
        <v>2737</v>
      </c>
    </row>
    <row r="84" spans="1:10" ht="15" customHeight="1" x14ac:dyDescent="0.25">
      <c r="A84" s="312" t="s">
        <v>1073</v>
      </c>
      <c r="B84" s="312" t="s">
        <v>1045</v>
      </c>
      <c r="C84" s="312" t="s">
        <v>2736</v>
      </c>
      <c r="D84" s="290" t="s">
        <v>1433</v>
      </c>
      <c r="E84" s="290" t="s">
        <v>87</v>
      </c>
      <c r="F84" s="40" t="s">
        <v>2053</v>
      </c>
      <c r="G84" s="40" t="s">
        <v>116</v>
      </c>
      <c r="H84" s="312">
        <v>711</v>
      </c>
      <c r="I84" s="312" t="s">
        <v>2294</v>
      </c>
      <c r="J84" s="312" t="s">
        <v>2737</v>
      </c>
    </row>
    <row r="85" spans="1:10" ht="15" customHeight="1" x14ac:dyDescent="0.25">
      <c r="A85" s="312" t="s">
        <v>1073</v>
      </c>
      <c r="B85" s="312" t="s">
        <v>1045</v>
      </c>
      <c r="C85" s="312" t="s">
        <v>2736</v>
      </c>
      <c r="D85" s="290" t="s">
        <v>2063</v>
      </c>
      <c r="E85" s="290" t="s">
        <v>2064</v>
      </c>
      <c r="F85" s="40" t="s">
        <v>2053</v>
      </c>
      <c r="G85" s="40" t="s">
        <v>116</v>
      </c>
      <c r="H85" s="312">
        <v>711</v>
      </c>
      <c r="I85" s="312" t="s">
        <v>2294</v>
      </c>
      <c r="J85" s="312" t="s">
        <v>2737</v>
      </c>
    </row>
    <row r="86" spans="1:10" ht="15" customHeight="1" x14ac:dyDescent="0.25">
      <c r="A86" s="311" t="s">
        <v>1073</v>
      </c>
      <c r="B86" s="311" t="s">
        <v>1037</v>
      </c>
      <c r="C86" s="311" t="s">
        <v>2577</v>
      </c>
      <c r="D86" s="290" t="s">
        <v>1142</v>
      </c>
      <c r="E86" s="290" t="s">
        <v>1141</v>
      </c>
      <c r="F86" s="40" t="s">
        <v>2054</v>
      </c>
      <c r="G86" s="40" t="s">
        <v>118</v>
      </c>
      <c r="H86" s="311">
        <v>711</v>
      </c>
      <c r="I86" s="311" t="s">
        <v>1396</v>
      </c>
      <c r="J86" s="311" t="s">
        <v>2738</v>
      </c>
    </row>
    <row r="87" spans="1:10" ht="15" customHeight="1" x14ac:dyDescent="0.25">
      <c r="A87" s="312" t="s">
        <v>1073</v>
      </c>
      <c r="B87" s="312" t="s">
        <v>1037</v>
      </c>
      <c r="C87" s="312" t="s">
        <v>2739</v>
      </c>
      <c r="D87" s="290" t="s">
        <v>1038</v>
      </c>
      <c r="E87" s="290" t="s">
        <v>16</v>
      </c>
      <c r="F87" s="40" t="s">
        <v>2054</v>
      </c>
      <c r="G87" s="40" t="s">
        <v>118</v>
      </c>
      <c r="H87" s="312">
        <v>711</v>
      </c>
      <c r="I87" s="312" t="s">
        <v>1396</v>
      </c>
      <c r="J87" s="312" t="s">
        <v>2740</v>
      </c>
    </row>
    <row r="88" spans="1:10" ht="15" customHeight="1" x14ac:dyDescent="0.25">
      <c r="A88" s="312" t="s">
        <v>1073</v>
      </c>
      <c r="B88" s="312" t="s">
        <v>1037</v>
      </c>
      <c r="C88" s="312" t="s">
        <v>2739</v>
      </c>
      <c r="D88" s="290" t="s">
        <v>1039</v>
      </c>
      <c r="E88" s="290" t="s">
        <v>85</v>
      </c>
      <c r="F88" s="40" t="s">
        <v>2054</v>
      </c>
      <c r="G88" s="40" t="s">
        <v>118</v>
      </c>
      <c r="H88" s="312">
        <v>711</v>
      </c>
      <c r="I88" s="312" t="s">
        <v>1396</v>
      </c>
      <c r="J88" s="312" t="s">
        <v>2740</v>
      </c>
    </row>
    <row r="89" spans="1:10" ht="15" customHeight="1" x14ac:dyDescent="0.25">
      <c r="A89" s="312" t="s">
        <v>1073</v>
      </c>
      <c r="B89" s="312" t="s">
        <v>1037</v>
      </c>
      <c r="C89" s="312" t="s">
        <v>2739</v>
      </c>
      <c r="D89" s="290" t="s">
        <v>1040</v>
      </c>
      <c r="E89" s="290" t="s">
        <v>12</v>
      </c>
      <c r="F89" s="40" t="s">
        <v>2054</v>
      </c>
      <c r="G89" s="40" t="s">
        <v>118</v>
      </c>
      <c r="H89" s="312">
        <v>711</v>
      </c>
      <c r="I89" s="312" t="s">
        <v>1396</v>
      </c>
      <c r="J89" s="312" t="s">
        <v>2740</v>
      </c>
    </row>
    <row r="90" spans="1:10" ht="15" customHeight="1" x14ac:dyDescent="0.25">
      <c r="A90" s="312" t="s">
        <v>1073</v>
      </c>
      <c r="B90" s="312" t="s">
        <v>1037</v>
      </c>
      <c r="C90" s="312" t="s">
        <v>2739</v>
      </c>
      <c r="D90" s="290" t="s">
        <v>1041</v>
      </c>
      <c r="E90" s="290" t="s">
        <v>767</v>
      </c>
      <c r="F90" s="40" t="s">
        <v>2054</v>
      </c>
      <c r="G90" s="40" t="s">
        <v>118</v>
      </c>
      <c r="H90" s="312">
        <v>711</v>
      </c>
      <c r="I90" s="312" t="s">
        <v>1396</v>
      </c>
      <c r="J90" s="312" t="s">
        <v>2740</v>
      </c>
    </row>
    <row r="91" spans="1:10" ht="15" customHeight="1" x14ac:dyDescent="0.25">
      <c r="A91" s="313" t="s">
        <v>1073</v>
      </c>
      <c r="B91" s="313" t="s">
        <v>1037</v>
      </c>
      <c r="C91" s="313" t="s">
        <v>2739</v>
      </c>
      <c r="D91" s="290" t="s">
        <v>1422</v>
      </c>
      <c r="E91" s="290" t="s">
        <v>119</v>
      </c>
      <c r="F91" s="40" t="s">
        <v>2053</v>
      </c>
      <c r="G91" s="40" t="s">
        <v>116</v>
      </c>
      <c r="H91" s="313">
        <v>711</v>
      </c>
      <c r="I91" s="313" t="s">
        <v>1396</v>
      </c>
      <c r="J91" s="313" t="s">
        <v>2740</v>
      </c>
    </row>
    <row r="92" spans="1:10" ht="15" customHeight="1" x14ac:dyDescent="0.25">
      <c r="A92" s="311" t="s">
        <v>1073</v>
      </c>
      <c r="B92" s="311" t="s">
        <v>1111</v>
      </c>
      <c r="C92" s="311" t="s">
        <v>2579</v>
      </c>
      <c r="D92" s="290" t="s">
        <v>1112</v>
      </c>
      <c r="E92" s="290" t="s">
        <v>24</v>
      </c>
      <c r="F92" s="40" t="s">
        <v>2054</v>
      </c>
      <c r="G92" s="40" t="s">
        <v>118</v>
      </c>
      <c r="H92" s="311">
        <v>711</v>
      </c>
      <c r="I92" s="311" t="s">
        <v>1395</v>
      </c>
      <c r="J92" s="311" t="s">
        <v>2741</v>
      </c>
    </row>
    <row r="93" spans="1:10" ht="15" customHeight="1" x14ac:dyDescent="0.25">
      <c r="A93" s="312" t="s">
        <v>1073</v>
      </c>
      <c r="B93" s="312" t="s">
        <v>1111</v>
      </c>
      <c r="C93" s="312" t="s">
        <v>2742</v>
      </c>
      <c r="D93" s="290" t="s">
        <v>1113</v>
      </c>
      <c r="E93" s="290" t="s">
        <v>23</v>
      </c>
      <c r="F93" s="40" t="s">
        <v>2054</v>
      </c>
      <c r="G93" s="40" t="s">
        <v>118</v>
      </c>
      <c r="H93" s="312">
        <v>711</v>
      </c>
      <c r="I93" s="312" t="s">
        <v>1395</v>
      </c>
      <c r="J93" s="312" t="s">
        <v>2743</v>
      </c>
    </row>
    <row r="94" spans="1:10" ht="15" customHeight="1" x14ac:dyDescent="0.25">
      <c r="A94" s="312" t="s">
        <v>1073</v>
      </c>
      <c r="B94" s="312" t="s">
        <v>1111</v>
      </c>
      <c r="C94" s="312" t="s">
        <v>2742</v>
      </c>
      <c r="D94" s="290" t="s">
        <v>1114</v>
      </c>
      <c r="E94" s="290" t="s">
        <v>763</v>
      </c>
      <c r="F94" s="40" t="s">
        <v>2054</v>
      </c>
      <c r="G94" s="40" t="s">
        <v>118</v>
      </c>
      <c r="H94" s="312">
        <v>711</v>
      </c>
      <c r="I94" s="312" t="s">
        <v>1395</v>
      </c>
      <c r="J94" s="312" t="s">
        <v>2743</v>
      </c>
    </row>
    <row r="95" spans="1:10" ht="15" customHeight="1" x14ac:dyDescent="0.25">
      <c r="A95" s="312" t="s">
        <v>1073</v>
      </c>
      <c r="B95" s="312" t="s">
        <v>1111</v>
      </c>
      <c r="C95" s="312" t="s">
        <v>2742</v>
      </c>
      <c r="D95" s="290" t="s">
        <v>1115</v>
      </c>
      <c r="E95" s="290" t="s">
        <v>20</v>
      </c>
      <c r="F95" s="40" t="s">
        <v>2054</v>
      </c>
      <c r="G95" s="40" t="s">
        <v>118</v>
      </c>
      <c r="H95" s="312">
        <v>711</v>
      </c>
      <c r="I95" s="312" t="s">
        <v>1395</v>
      </c>
      <c r="J95" s="312" t="s">
        <v>2743</v>
      </c>
    </row>
    <row r="96" spans="1:10" ht="15" customHeight="1" x14ac:dyDescent="0.25">
      <c r="A96" s="312" t="s">
        <v>1073</v>
      </c>
      <c r="B96" s="312" t="s">
        <v>1111</v>
      </c>
      <c r="C96" s="312" t="s">
        <v>2742</v>
      </c>
      <c r="D96" s="290" t="s">
        <v>1116</v>
      </c>
      <c r="E96" s="290" t="s">
        <v>19</v>
      </c>
      <c r="F96" s="40" t="s">
        <v>2054</v>
      </c>
      <c r="G96" s="40" t="s">
        <v>118</v>
      </c>
      <c r="H96" s="312">
        <v>711</v>
      </c>
      <c r="I96" s="312" t="s">
        <v>1395</v>
      </c>
      <c r="J96" s="312" t="s">
        <v>2743</v>
      </c>
    </row>
    <row r="97" spans="1:10" ht="15" customHeight="1" x14ac:dyDescent="0.25">
      <c r="A97" s="312" t="s">
        <v>1073</v>
      </c>
      <c r="B97" s="312" t="s">
        <v>1111</v>
      </c>
      <c r="C97" s="312" t="s">
        <v>2742</v>
      </c>
      <c r="D97" s="290" t="s">
        <v>1117</v>
      </c>
      <c r="E97" s="290" t="s">
        <v>762</v>
      </c>
      <c r="F97" s="40" t="s">
        <v>2054</v>
      </c>
      <c r="G97" s="40" t="s">
        <v>118</v>
      </c>
      <c r="H97" s="312">
        <v>711</v>
      </c>
      <c r="I97" s="312" t="s">
        <v>1395</v>
      </c>
      <c r="J97" s="312" t="s">
        <v>2743</v>
      </c>
    </row>
    <row r="98" spans="1:10" ht="60" x14ac:dyDescent="0.25">
      <c r="A98" s="291" t="s">
        <v>1073</v>
      </c>
      <c r="B98" s="291" t="s">
        <v>1118</v>
      </c>
      <c r="C98" s="291" t="s">
        <v>2580</v>
      </c>
      <c r="D98" s="290" t="s">
        <v>1119</v>
      </c>
      <c r="E98" s="290" t="s">
        <v>1973</v>
      </c>
      <c r="F98" s="40" t="s">
        <v>2054</v>
      </c>
      <c r="G98" s="40" t="s">
        <v>118</v>
      </c>
      <c r="H98" s="291">
        <v>711</v>
      </c>
      <c r="I98" s="291" t="s">
        <v>1397</v>
      </c>
      <c r="J98" s="291" t="s">
        <v>2744</v>
      </c>
    </row>
    <row r="99" spans="1:10" ht="15" customHeight="1" x14ac:dyDescent="0.25">
      <c r="A99" s="314" t="s">
        <v>1073</v>
      </c>
      <c r="B99" s="314" t="s">
        <v>2065</v>
      </c>
      <c r="C99" s="314" t="s">
        <v>2745</v>
      </c>
      <c r="D99" s="290" t="s">
        <v>2066</v>
      </c>
      <c r="E99" s="290" t="s">
        <v>40</v>
      </c>
      <c r="F99" s="40" t="s">
        <v>1447</v>
      </c>
      <c r="G99" s="40" t="s">
        <v>116</v>
      </c>
      <c r="H99" s="314">
        <v>711</v>
      </c>
      <c r="I99" s="314" t="s">
        <v>2041</v>
      </c>
      <c r="J99" s="314" t="s">
        <v>2746</v>
      </c>
    </row>
    <row r="100" spans="1:10" ht="15" customHeight="1" x14ac:dyDescent="0.25">
      <c r="A100" s="314" t="s">
        <v>1073</v>
      </c>
      <c r="B100" s="314" t="s">
        <v>2065</v>
      </c>
      <c r="C100" s="314" t="s">
        <v>2040</v>
      </c>
      <c r="D100" s="290" t="s">
        <v>2067</v>
      </c>
      <c r="E100" s="290" t="s">
        <v>42</v>
      </c>
      <c r="F100" s="40" t="s">
        <v>1447</v>
      </c>
      <c r="G100" s="40" t="s">
        <v>117</v>
      </c>
      <c r="H100" s="314">
        <v>711</v>
      </c>
      <c r="I100" s="314" t="s">
        <v>2041</v>
      </c>
      <c r="J100" s="314" t="s">
        <v>2746</v>
      </c>
    </row>
    <row r="101" spans="1:10" ht="15" customHeight="1" x14ac:dyDescent="0.25">
      <c r="A101" s="314" t="s">
        <v>1073</v>
      </c>
      <c r="B101" s="314" t="s">
        <v>2065</v>
      </c>
      <c r="C101" s="314" t="s">
        <v>2040</v>
      </c>
      <c r="D101" s="290" t="s">
        <v>2068</v>
      </c>
      <c r="E101" s="290" t="s">
        <v>39</v>
      </c>
      <c r="F101" s="40" t="s">
        <v>2054</v>
      </c>
      <c r="G101" s="40" t="s">
        <v>118</v>
      </c>
      <c r="H101" s="314">
        <v>711</v>
      </c>
      <c r="I101" s="314" t="s">
        <v>2041</v>
      </c>
      <c r="J101" s="314" t="s">
        <v>2746</v>
      </c>
    </row>
    <row r="102" spans="1:10" ht="15" customHeight="1" x14ac:dyDescent="0.25">
      <c r="A102" s="315" t="s">
        <v>1073</v>
      </c>
      <c r="B102" s="315" t="s">
        <v>2065</v>
      </c>
      <c r="C102" s="315" t="s">
        <v>2040</v>
      </c>
      <c r="D102" s="290" t="s">
        <v>2069</v>
      </c>
      <c r="E102" s="290" t="s">
        <v>573</v>
      </c>
      <c r="F102" s="40" t="s">
        <v>1447</v>
      </c>
      <c r="G102" s="40" t="s">
        <v>116</v>
      </c>
      <c r="H102" s="315">
        <v>711</v>
      </c>
      <c r="I102" s="315" t="s">
        <v>2041</v>
      </c>
      <c r="J102" s="315" t="s">
        <v>2746</v>
      </c>
    </row>
    <row r="103" spans="1:10" ht="15" customHeight="1" x14ac:dyDescent="0.25">
      <c r="A103" s="311" t="s">
        <v>1073</v>
      </c>
      <c r="B103" s="311" t="s">
        <v>1120</v>
      </c>
      <c r="C103" s="311" t="s">
        <v>2581</v>
      </c>
      <c r="D103" s="290" t="s">
        <v>1434</v>
      </c>
      <c r="E103" s="290" t="s">
        <v>770</v>
      </c>
      <c r="F103" s="40" t="s">
        <v>1447</v>
      </c>
      <c r="G103" s="40" t="s">
        <v>116</v>
      </c>
      <c r="H103" s="311">
        <v>711</v>
      </c>
      <c r="I103" s="311" t="s">
        <v>1390</v>
      </c>
      <c r="J103" s="311" t="s">
        <v>1390</v>
      </c>
    </row>
    <row r="104" spans="1:10" ht="15" customHeight="1" x14ac:dyDescent="0.25">
      <c r="A104" s="312" t="s">
        <v>1073</v>
      </c>
      <c r="B104" s="312" t="s">
        <v>1120</v>
      </c>
      <c r="C104" s="312" t="s">
        <v>1099</v>
      </c>
      <c r="D104" s="290" t="s">
        <v>1435</v>
      </c>
      <c r="E104" s="290" t="s">
        <v>66</v>
      </c>
      <c r="F104" s="40" t="s">
        <v>1447</v>
      </c>
      <c r="G104" s="40" t="s">
        <v>116</v>
      </c>
      <c r="H104" s="312">
        <v>711</v>
      </c>
      <c r="I104" s="312" t="s">
        <v>1390</v>
      </c>
      <c r="J104" s="312" t="s">
        <v>1390</v>
      </c>
    </row>
    <row r="105" spans="1:10" ht="15" customHeight="1" x14ac:dyDescent="0.25">
      <c r="A105" s="312" t="s">
        <v>1073</v>
      </c>
      <c r="B105" s="312" t="s">
        <v>1120</v>
      </c>
      <c r="C105" s="312" t="s">
        <v>1099</v>
      </c>
      <c r="D105" s="290" t="s">
        <v>1436</v>
      </c>
      <c r="E105" s="290" t="s">
        <v>41</v>
      </c>
      <c r="F105" s="40" t="s">
        <v>1447</v>
      </c>
      <c r="G105" s="40" t="s">
        <v>116</v>
      </c>
      <c r="H105" s="312">
        <v>711</v>
      </c>
      <c r="I105" s="312" t="s">
        <v>1390</v>
      </c>
      <c r="J105" s="312" t="s">
        <v>1390</v>
      </c>
    </row>
    <row r="106" spans="1:10" ht="30" customHeight="1" x14ac:dyDescent="0.25">
      <c r="A106" s="312" t="s">
        <v>1073</v>
      </c>
      <c r="B106" s="312" t="s">
        <v>1120</v>
      </c>
      <c r="C106" s="312" t="s">
        <v>1099</v>
      </c>
      <c r="D106" s="290" t="s">
        <v>1437</v>
      </c>
      <c r="E106" s="290" t="s">
        <v>1065</v>
      </c>
      <c r="F106" s="40" t="s">
        <v>2054</v>
      </c>
      <c r="G106" s="40" t="s">
        <v>118</v>
      </c>
      <c r="H106" s="312">
        <v>711</v>
      </c>
      <c r="I106" s="312" t="s">
        <v>1390</v>
      </c>
      <c r="J106" s="312" t="s">
        <v>1390</v>
      </c>
    </row>
    <row r="107" spans="1:10" ht="15" customHeight="1" x14ac:dyDescent="0.25">
      <c r="A107" s="312" t="s">
        <v>1073</v>
      </c>
      <c r="B107" s="312" t="s">
        <v>1120</v>
      </c>
      <c r="C107" s="312" t="s">
        <v>1099</v>
      </c>
      <c r="D107" s="290" t="s">
        <v>1438</v>
      </c>
      <c r="E107" s="290" t="s">
        <v>68</v>
      </c>
      <c r="F107" s="40" t="s">
        <v>1447</v>
      </c>
      <c r="G107" s="40" t="s">
        <v>117</v>
      </c>
      <c r="H107" s="312">
        <v>711</v>
      </c>
      <c r="I107" s="312" t="s">
        <v>1390</v>
      </c>
      <c r="J107" s="312" t="s">
        <v>1390</v>
      </c>
    </row>
    <row r="108" spans="1:10" ht="15" customHeight="1" x14ac:dyDescent="0.25">
      <c r="A108" s="313" t="s">
        <v>1073</v>
      </c>
      <c r="B108" s="313" t="s">
        <v>1120</v>
      </c>
      <c r="C108" s="313" t="s">
        <v>1099</v>
      </c>
      <c r="D108" s="290" t="s">
        <v>1143</v>
      </c>
      <c r="E108" s="290" t="s">
        <v>1144</v>
      </c>
      <c r="F108" s="40" t="s">
        <v>2054</v>
      </c>
      <c r="G108" s="40" t="s">
        <v>118</v>
      </c>
      <c r="H108" s="313">
        <v>711</v>
      </c>
      <c r="I108" s="313" t="s">
        <v>1390</v>
      </c>
      <c r="J108" s="313" t="s">
        <v>1390</v>
      </c>
    </row>
    <row r="109" spans="1:10" ht="15" customHeight="1" x14ac:dyDescent="0.25">
      <c r="A109" s="311" t="s">
        <v>1073</v>
      </c>
      <c r="B109" s="311" t="s">
        <v>1121</v>
      </c>
      <c r="C109" s="311" t="s">
        <v>2582</v>
      </c>
      <c r="D109" s="290" t="s">
        <v>1439</v>
      </c>
      <c r="E109" s="290" t="s">
        <v>769</v>
      </c>
      <c r="F109" s="40" t="s">
        <v>1447</v>
      </c>
      <c r="G109" s="40" t="s">
        <v>116</v>
      </c>
      <c r="H109" s="311">
        <v>711</v>
      </c>
      <c r="I109" s="311" t="s">
        <v>2747</v>
      </c>
      <c r="J109" s="311" t="s">
        <v>2748</v>
      </c>
    </row>
    <row r="110" spans="1:10" ht="15" customHeight="1" x14ac:dyDescent="0.25">
      <c r="A110" s="312" t="s">
        <v>1073</v>
      </c>
      <c r="B110" s="312" t="s">
        <v>1121</v>
      </c>
      <c r="C110" s="312" t="s">
        <v>2749</v>
      </c>
      <c r="D110" s="290" t="s">
        <v>1440</v>
      </c>
      <c r="E110" s="290" t="s">
        <v>1974</v>
      </c>
      <c r="F110" s="40" t="s">
        <v>1447</v>
      </c>
      <c r="G110" s="40" t="s">
        <v>116</v>
      </c>
      <c r="H110" s="312">
        <v>711</v>
      </c>
      <c r="I110" s="312" t="s">
        <v>2747</v>
      </c>
      <c r="J110" s="312" t="s">
        <v>1390</v>
      </c>
    </row>
    <row r="111" spans="1:10" ht="15" customHeight="1" x14ac:dyDescent="0.25">
      <c r="A111" s="312" t="s">
        <v>1073</v>
      </c>
      <c r="B111" s="312" t="s">
        <v>1121</v>
      </c>
      <c r="C111" s="312" t="s">
        <v>2749</v>
      </c>
      <c r="D111" s="290" t="s">
        <v>1441</v>
      </c>
      <c r="E111" s="290" t="s">
        <v>1975</v>
      </c>
      <c r="F111" s="40" t="s">
        <v>1447</v>
      </c>
      <c r="G111" s="40" t="s">
        <v>116</v>
      </c>
      <c r="H111" s="312">
        <v>711</v>
      </c>
      <c r="I111" s="312" t="s">
        <v>2747</v>
      </c>
      <c r="J111" s="312" t="s">
        <v>1390</v>
      </c>
    </row>
    <row r="112" spans="1:10" ht="15" customHeight="1" x14ac:dyDescent="0.25">
      <c r="A112" s="313" t="s">
        <v>1073</v>
      </c>
      <c r="B112" s="313" t="s">
        <v>1121</v>
      </c>
      <c r="C112" s="313" t="s">
        <v>2749</v>
      </c>
      <c r="D112" s="290" t="s">
        <v>1146</v>
      </c>
      <c r="E112" s="290" t="s">
        <v>1145</v>
      </c>
      <c r="F112" s="40" t="s">
        <v>2054</v>
      </c>
      <c r="G112" s="40" t="s">
        <v>118</v>
      </c>
      <c r="H112" s="313">
        <v>711</v>
      </c>
      <c r="I112" s="313" t="s">
        <v>2747</v>
      </c>
      <c r="J112" s="313" t="s">
        <v>1390</v>
      </c>
    </row>
    <row r="113" spans="1:10" ht="60" x14ac:dyDescent="0.25">
      <c r="A113" s="291" t="s">
        <v>1073</v>
      </c>
      <c r="B113" s="291" t="s">
        <v>1122</v>
      </c>
      <c r="C113" s="291" t="s">
        <v>2583</v>
      </c>
      <c r="D113" s="290" t="s">
        <v>1123</v>
      </c>
      <c r="E113" s="290" t="s">
        <v>1083</v>
      </c>
      <c r="F113" s="40" t="s">
        <v>1447</v>
      </c>
      <c r="G113" s="40" t="s">
        <v>116</v>
      </c>
      <c r="H113" s="291">
        <v>711</v>
      </c>
      <c r="I113" s="291" t="s">
        <v>1084</v>
      </c>
      <c r="J113" s="291" t="s">
        <v>2750</v>
      </c>
    </row>
    <row r="114" spans="1:10" ht="15" customHeight="1" x14ac:dyDescent="0.25">
      <c r="A114" s="311" t="s">
        <v>1073</v>
      </c>
      <c r="B114" s="311" t="s">
        <v>1012</v>
      </c>
      <c r="C114" s="311" t="s">
        <v>2576</v>
      </c>
      <c r="D114" s="290" t="s">
        <v>1013</v>
      </c>
      <c r="E114" s="290" t="s">
        <v>10</v>
      </c>
      <c r="F114" s="40" t="s">
        <v>2054</v>
      </c>
      <c r="G114" s="40" t="s">
        <v>118</v>
      </c>
      <c r="H114" s="311">
        <v>711</v>
      </c>
      <c r="I114" s="311" t="s">
        <v>1087</v>
      </c>
      <c r="J114" s="311" t="s">
        <v>2751</v>
      </c>
    </row>
    <row r="115" spans="1:10" ht="15" customHeight="1" x14ac:dyDescent="0.25">
      <c r="A115" s="312" t="s">
        <v>1073</v>
      </c>
      <c r="B115" s="312" t="s">
        <v>1012</v>
      </c>
      <c r="C115" s="312" t="s">
        <v>2752</v>
      </c>
      <c r="D115" s="290" t="s">
        <v>1014</v>
      </c>
      <c r="E115" s="290" t="s">
        <v>28</v>
      </c>
      <c r="F115" s="40" t="s">
        <v>2053</v>
      </c>
      <c r="G115" s="40" t="s">
        <v>116</v>
      </c>
      <c r="H115" s="312">
        <v>711</v>
      </c>
      <c r="I115" s="312" t="s">
        <v>1087</v>
      </c>
      <c r="J115" s="312" t="s">
        <v>2751</v>
      </c>
    </row>
    <row r="116" spans="1:10" ht="15" customHeight="1" x14ac:dyDescent="0.25">
      <c r="A116" s="313" t="s">
        <v>1073</v>
      </c>
      <c r="B116" s="313" t="s">
        <v>1012</v>
      </c>
      <c r="C116" s="313" t="s">
        <v>2752</v>
      </c>
      <c r="D116" s="290" t="s">
        <v>1414</v>
      </c>
      <c r="E116" s="290" t="s">
        <v>1972</v>
      </c>
      <c r="F116" s="40" t="s">
        <v>2053</v>
      </c>
      <c r="G116" s="40" t="s">
        <v>116</v>
      </c>
      <c r="H116" s="313">
        <v>711</v>
      </c>
      <c r="I116" s="313" t="s">
        <v>1087</v>
      </c>
      <c r="J116" s="313" t="s">
        <v>2751</v>
      </c>
    </row>
    <row r="117" spans="1:10" ht="15" customHeight="1" x14ac:dyDescent="0.25">
      <c r="A117" s="311" t="s">
        <v>1069</v>
      </c>
      <c r="B117" s="311" t="s">
        <v>1015</v>
      </c>
      <c r="C117" s="311" t="s">
        <v>1106</v>
      </c>
      <c r="D117" s="290" t="s">
        <v>1415</v>
      </c>
      <c r="E117" s="290" t="s">
        <v>27</v>
      </c>
      <c r="F117" s="40" t="s">
        <v>2053</v>
      </c>
      <c r="G117" s="40" t="s">
        <v>116</v>
      </c>
      <c r="H117" s="311">
        <v>724</v>
      </c>
      <c r="I117" s="311" t="s">
        <v>1088</v>
      </c>
      <c r="J117" s="311" t="s">
        <v>2753</v>
      </c>
    </row>
    <row r="118" spans="1:10" ht="15" customHeight="1" x14ac:dyDescent="0.25">
      <c r="A118" s="312" t="s">
        <v>1069</v>
      </c>
      <c r="B118" s="312" t="s">
        <v>1015</v>
      </c>
      <c r="C118" s="312" t="s">
        <v>1106</v>
      </c>
      <c r="D118" s="290" t="s">
        <v>1016</v>
      </c>
      <c r="E118" s="290" t="s">
        <v>10</v>
      </c>
      <c r="F118" s="40" t="s">
        <v>2054</v>
      </c>
      <c r="G118" s="40" t="s">
        <v>118</v>
      </c>
      <c r="H118" s="312">
        <v>724</v>
      </c>
      <c r="I118" s="312" t="s">
        <v>1088</v>
      </c>
      <c r="J118" s="312" t="s">
        <v>2753</v>
      </c>
    </row>
    <row r="119" spans="1:10" ht="15" customHeight="1" x14ac:dyDescent="0.25">
      <c r="A119" s="312" t="s">
        <v>1069</v>
      </c>
      <c r="B119" s="312" t="s">
        <v>1015</v>
      </c>
      <c r="C119" s="312" t="s">
        <v>1106</v>
      </c>
      <c r="D119" s="290" t="s">
        <v>1017</v>
      </c>
      <c r="E119" s="290" t="s">
        <v>86</v>
      </c>
      <c r="F119" s="40" t="s">
        <v>2053</v>
      </c>
      <c r="G119" s="40" t="s">
        <v>116</v>
      </c>
      <c r="H119" s="312">
        <v>724</v>
      </c>
      <c r="I119" s="312" t="s">
        <v>1088</v>
      </c>
      <c r="J119" s="312" t="s">
        <v>2753</v>
      </c>
    </row>
    <row r="120" spans="1:10" ht="15" customHeight="1" x14ac:dyDescent="0.25">
      <c r="A120" s="313" t="s">
        <v>1069</v>
      </c>
      <c r="B120" s="313" t="s">
        <v>1015</v>
      </c>
      <c r="C120" s="313" t="s">
        <v>1106</v>
      </c>
      <c r="D120" s="290" t="s">
        <v>1416</v>
      </c>
      <c r="E120" s="290" t="s">
        <v>119</v>
      </c>
      <c r="F120" s="40" t="s">
        <v>2053</v>
      </c>
      <c r="G120" s="40" t="s">
        <v>116</v>
      </c>
      <c r="H120" s="313">
        <v>724</v>
      </c>
      <c r="I120" s="313" t="s">
        <v>1088</v>
      </c>
      <c r="J120" s="313" t="s">
        <v>2753</v>
      </c>
    </row>
    <row r="121" spans="1:10" ht="60" x14ac:dyDescent="0.25">
      <c r="A121" s="291" t="s">
        <v>1074</v>
      </c>
      <c r="B121" s="291" t="s">
        <v>1050</v>
      </c>
      <c r="C121" s="291" t="s">
        <v>1101</v>
      </c>
      <c r="D121" s="290" t="s">
        <v>1978</v>
      </c>
      <c r="E121" s="290" t="s">
        <v>1976</v>
      </c>
      <c r="F121" s="40" t="s">
        <v>1447</v>
      </c>
      <c r="G121" s="40" t="s">
        <v>116</v>
      </c>
      <c r="H121" s="291">
        <v>725</v>
      </c>
      <c r="I121" s="291" t="s">
        <v>1388</v>
      </c>
      <c r="J121" s="291" t="s">
        <v>2754</v>
      </c>
    </row>
    <row r="122" spans="1:10" ht="60" x14ac:dyDescent="0.25">
      <c r="A122" s="291" t="s">
        <v>1074</v>
      </c>
      <c r="B122" s="291" t="s">
        <v>1383</v>
      </c>
      <c r="C122" s="291" t="s">
        <v>1102</v>
      </c>
      <c r="D122" s="290" t="s">
        <v>1444</v>
      </c>
      <c r="E122" s="290" t="s">
        <v>1385</v>
      </c>
      <c r="F122" s="40" t="s">
        <v>1447</v>
      </c>
      <c r="G122" s="40" t="s">
        <v>116</v>
      </c>
      <c r="H122" s="291">
        <v>725</v>
      </c>
      <c r="I122" s="291" t="s">
        <v>1389</v>
      </c>
      <c r="J122" s="291" t="s">
        <v>2755</v>
      </c>
    </row>
    <row r="123" spans="1:10" ht="15" customHeight="1" x14ac:dyDescent="0.25">
      <c r="A123" s="311" t="s">
        <v>1075</v>
      </c>
      <c r="B123" s="311" t="s">
        <v>1051</v>
      </c>
      <c r="C123" s="311" t="s">
        <v>1103</v>
      </c>
      <c r="D123" s="290" t="s">
        <v>1061</v>
      </c>
      <c r="E123" s="290" t="s">
        <v>1062</v>
      </c>
      <c r="F123" s="40" t="s">
        <v>1447</v>
      </c>
      <c r="G123" s="40" t="s">
        <v>116</v>
      </c>
      <c r="H123" s="311">
        <v>712</v>
      </c>
      <c r="I123" s="311" t="s">
        <v>1390</v>
      </c>
      <c r="J123" s="311"/>
    </row>
    <row r="124" spans="1:10" ht="15" customHeight="1" x14ac:dyDescent="0.25">
      <c r="A124" s="312" t="s">
        <v>1075</v>
      </c>
      <c r="B124" s="312" t="s">
        <v>1051</v>
      </c>
      <c r="C124" s="312" t="s">
        <v>1103</v>
      </c>
      <c r="D124" s="290" t="s">
        <v>1052</v>
      </c>
      <c r="E124" s="290" t="s">
        <v>10</v>
      </c>
      <c r="F124" s="40" t="s">
        <v>2054</v>
      </c>
      <c r="G124" s="40" t="s">
        <v>118</v>
      </c>
      <c r="H124" s="312">
        <v>712</v>
      </c>
      <c r="I124" s="312" t="s">
        <v>1390</v>
      </c>
      <c r="J124" s="312"/>
    </row>
    <row r="125" spans="1:10" ht="15" customHeight="1" x14ac:dyDescent="0.25">
      <c r="A125" s="312" t="s">
        <v>1075</v>
      </c>
      <c r="B125" s="312" t="s">
        <v>1051</v>
      </c>
      <c r="C125" s="312" t="s">
        <v>1103</v>
      </c>
      <c r="D125" s="290" t="s">
        <v>1053</v>
      </c>
      <c r="E125" s="303" t="s">
        <v>71</v>
      </c>
      <c r="F125" s="40" t="s">
        <v>1447</v>
      </c>
      <c r="G125" s="40" t="s">
        <v>120</v>
      </c>
      <c r="H125" s="312">
        <v>712</v>
      </c>
      <c r="I125" s="312" t="s">
        <v>1390</v>
      </c>
      <c r="J125" s="312"/>
    </row>
    <row r="126" spans="1:10" ht="15" customHeight="1" x14ac:dyDescent="0.25">
      <c r="A126" s="313" t="s">
        <v>1075</v>
      </c>
      <c r="B126" s="313" t="s">
        <v>1051</v>
      </c>
      <c r="C126" s="313" t="s">
        <v>1103</v>
      </c>
      <c r="D126" s="290" t="s">
        <v>1054</v>
      </c>
      <c r="E126" s="303" t="s">
        <v>1977</v>
      </c>
      <c r="F126" s="40" t="s">
        <v>1447</v>
      </c>
      <c r="G126" s="40" t="s">
        <v>121</v>
      </c>
      <c r="H126" s="313">
        <v>712</v>
      </c>
      <c r="I126" s="313" t="s">
        <v>1390</v>
      </c>
      <c r="J126" s="313"/>
    </row>
    <row r="127" spans="1:10" ht="15" customHeight="1" x14ac:dyDescent="0.25">
      <c r="A127" s="311" t="s">
        <v>1072</v>
      </c>
      <c r="B127" s="311" t="s">
        <v>1009</v>
      </c>
      <c r="C127" s="311" t="s">
        <v>1096</v>
      </c>
      <c r="D127" s="290" t="s">
        <v>1406</v>
      </c>
      <c r="E127" s="303" t="s">
        <v>79</v>
      </c>
      <c r="F127" s="40" t="s">
        <v>1447</v>
      </c>
      <c r="G127" s="40" t="s">
        <v>116</v>
      </c>
      <c r="H127" s="311">
        <v>711</v>
      </c>
      <c r="I127" s="311" t="s">
        <v>2293</v>
      </c>
      <c r="J127" s="311" t="s">
        <v>2756</v>
      </c>
    </row>
    <row r="128" spans="1:10" ht="15" customHeight="1" x14ac:dyDescent="0.25">
      <c r="A128" s="312" t="s">
        <v>1072</v>
      </c>
      <c r="B128" s="312" t="s">
        <v>1009</v>
      </c>
      <c r="C128" s="312" t="s">
        <v>1096</v>
      </c>
      <c r="D128" s="290" t="s">
        <v>1407</v>
      </c>
      <c r="E128" s="303" t="s">
        <v>80</v>
      </c>
      <c r="F128" s="40" t="s">
        <v>1447</v>
      </c>
      <c r="G128" s="40" t="s">
        <v>116</v>
      </c>
      <c r="H128" s="312">
        <v>711</v>
      </c>
      <c r="I128" s="312" t="s">
        <v>2293</v>
      </c>
      <c r="J128" s="312"/>
    </row>
    <row r="129" spans="1:10" ht="15" customHeight="1" x14ac:dyDescent="0.25">
      <c r="A129" s="312" t="s">
        <v>1072</v>
      </c>
      <c r="B129" s="312" t="s">
        <v>1009</v>
      </c>
      <c r="C129" s="312" t="s">
        <v>1096</v>
      </c>
      <c r="D129" s="290" t="s">
        <v>1408</v>
      </c>
      <c r="E129" s="303" t="s">
        <v>119</v>
      </c>
      <c r="F129" s="40" t="s">
        <v>1447</v>
      </c>
      <c r="G129" s="40" t="s">
        <v>116</v>
      </c>
      <c r="H129" s="312">
        <v>711</v>
      </c>
      <c r="I129" s="313" t="s">
        <v>2293</v>
      </c>
      <c r="J129" s="313"/>
    </row>
    <row r="130" spans="1:10" ht="15" customHeight="1" x14ac:dyDescent="0.25">
      <c r="A130" s="311" t="s">
        <v>1091</v>
      </c>
      <c r="B130" s="311" t="s">
        <v>2055</v>
      </c>
      <c r="C130" s="311" t="s">
        <v>2056</v>
      </c>
      <c r="D130" s="290" t="s">
        <v>2057</v>
      </c>
      <c r="E130" s="304" t="s">
        <v>2058</v>
      </c>
      <c r="F130" s="40" t="s">
        <v>2053</v>
      </c>
      <c r="G130" s="40" t="s">
        <v>116</v>
      </c>
      <c r="H130" s="311">
        <v>710</v>
      </c>
      <c r="I130" s="311">
        <v>1719</v>
      </c>
      <c r="J130" s="311" t="s">
        <v>2757</v>
      </c>
    </row>
    <row r="131" spans="1:10" ht="15" customHeight="1" x14ac:dyDescent="0.25">
      <c r="A131" s="312" t="s">
        <v>1091</v>
      </c>
      <c r="B131" s="312" t="s">
        <v>2055</v>
      </c>
      <c r="C131" s="312" t="s">
        <v>2056</v>
      </c>
      <c r="D131" s="290" t="s">
        <v>2059</v>
      </c>
      <c r="E131" s="290" t="s">
        <v>1140</v>
      </c>
      <c r="F131" s="40" t="s">
        <v>2053</v>
      </c>
      <c r="G131" s="40" t="s">
        <v>120</v>
      </c>
      <c r="H131" s="312">
        <v>710</v>
      </c>
      <c r="I131" s="312" t="s">
        <v>2292</v>
      </c>
      <c r="J131" s="312" t="s">
        <v>2758</v>
      </c>
    </row>
    <row r="132" spans="1:10" ht="15" customHeight="1" x14ac:dyDescent="0.25">
      <c r="A132" s="312" t="s">
        <v>1091</v>
      </c>
      <c r="B132" s="312" t="s">
        <v>2055</v>
      </c>
      <c r="C132" s="312" t="s">
        <v>2056</v>
      </c>
      <c r="D132" s="290" t="s">
        <v>2060</v>
      </c>
      <c r="E132" s="290" t="s">
        <v>76</v>
      </c>
      <c r="F132" s="40" t="s">
        <v>2053</v>
      </c>
      <c r="G132" s="40" t="s">
        <v>121</v>
      </c>
      <c r="H132" s="312">
        <v>710</v>
      </c>
      <c r="I132" s="312" t="s">
        <v>2292</v>
      </c>
      <c r="J132" s="312" t="s">
        <v>2758</v>
      </c>
    </row>
    <row r="133" spans="1:10" ht="15" customHeight="1" x14ac:dyDescent="0.25">
      <c r="A133" s="312" t="s">
        <v>1091</v>
      </c>
      <c r="B133" s="312" t="s">
        <v>2055</v>
      </c>
      <c r="C133" s="312" t="s">
        <v>2056</v>
      </c>
      <c r="D133" s="290" t="s">
        <v>2061</v>
      </c>
      <c r="E133" s="290" t="s">
        <v>78</v>
      </c>
      <c r="F133" s="40" t="s">
        <v>2053</v>
      </c>
      <c r="G133" s="40" t="s">
        <v>121</v>
      </c>
      <c r="H133" s="312">
        <v>710</v>
      </c>
      <c r="I133" s="312" t="s">
        <v>2292</v>
      </c>
      <c r="J133" s="312" t="s">
        <v>2758</v>
      </c>
    </row>
    <row r="134" spans="1:10" ht="15" customHeight="1" x14ac:dyDescent="0.25">
      <c r="A134" s="313" t="s">
        <v>1091</v>
      </c>
      <c r="B134" s="313" t="s">
        <v>2055</v>
      </c>
      <c r="C134" s="313" t="s">
        <v>2056</v>
      </c>
      <c r="D134" s="290" t="s">
        <v>2062</v>
      </c>
      <c r="E134" s="290" t="s">
        <v>77</v>
      </c>
      <c r="F134" s="40" t="s">
        <v>2053</v>
      </c>
      <c r="G134" s="40" t="s">
        <v>121</v>
      </c>
      <c r="H134" s="313">
        <v>710</v>
      </c>
      <c r="I134" s="313" t="s">
        <v>2292</v>
      </c>
      <c r="J134" s="313" t="s">
        <v>2758</v>
      </c>
    </row>
    <row r="135" spans="1:10" ht="45" x14ac:dyDescent="0.25">
      <c r="A135" s="67" t="s">
        <v>667</v>
      </c>
      <c r="B135" s="67" t="s">
        <v>1980</v>
      </c>
      <c r="C135" s="67" t="s">
        <v>1983</v>
      </c>
      <c r="D135" s="290" t="s">
        <v>1981</v>
      </c>
      <c r="E135" s="290" t="s">
        <v>64</v>
      </c>
      <c r="F135" s="40" t="s">
        <v>1448</v>
      </c>
      <c r="G135" s="40" t="s">
        <v>1060</v>
      </c>
      <c r="H135" s="67" t="s">
        <v>124</v>
      </c>
      <c r="I135" s="67" t="s">
        <v>667</v>
      </c>
      <c r="J135" s="67" t="s">
        <v>667</v>
      </c>
    </row>
    <row r="136" spans="1:10" ht="30" x14ac:dyDescent="0.25">
      <c r="A136" s="67" t="s">
        <v>667</v>
      </c>
      <c r="B136" s="67" t="s">
        <v>1076</v>
      </c>
      <c r="C136" s="67" t="s">
        <v>1984</v>
      </c>
      <c r="D136" s="290" t="s">
        <v>1982</v>
      </c>
      <c r="E136" s="290" t="s">
        <v>123</v>
      </c>
      <c r="F136" s="40" t="s">
        <v>1056</v>
      </c>
      <c r="G136" s="40" t="s">
        <v>1056</v>
      </c>
      <c r="H136" s="67"/>
      <c r="I136" s="67" t="s">
        <v>667</v>
      </c>
      <c r="J136" s="67" t="s">
        <v>667</v>
      </c>
    </row>
    <row r="138" spans="1:10" x14ac:dyDescent="0.25">
      <c r="A138" s="292" t="s">
        <v>1057</v>
      </c>
      <c r="B138" s="293"/>
      <c r="C138" s="293"/>
      <c r="D138" s="294"/>
      <c r="E138" s="294"/>
      <c r="F138" s="293"/>
      <c r="G138" s="293"/>
      <c r="H138" s="293"/>
      <c r="I138" s="293"/>
      <c r="J138" s="295"/>
    </row>
    <row r="139" spans="1:10" x14ac:dyDescent="0.25">
      <c r="A139" s="296" t="s">
        <v>1058</v>
      </c>
      <c r="B139" s="297"/>
      <c r="C139" s="298"/>
      <c r="D139" s="299"/>
      <c r="E139" s="299"/>
      <c r="F139" s="298"/>
      <c r="G139" s="298"/>
      <c r="H139" s="298"/>
      <c r="I139" s="298"/>
      <c r="J139" s="300"/>
    </row>
  </sheetData>
  <mergeCells count="103">
    <mergeCell ref="A123:A126"/>
    <mergeCell ref="B123:B126"/>
    <mergeCell ref="C123:C126"/>
    <mergeCell ref="A117:A120"/>
    <mergeCell ref="B117:B120"/>
    <mergeCell ref="C117:C120"/>
    <mergeCell ref="A130:A134"/>
    <mergeCell ref="B130:B134"/>
    <mergeCell ref="C130:C134"/>
    <mergeCell ref="A127:A129"/>
    <mergeCell ref="B127:B129"/>
    <mergeCell ref="C127:C129"/>
    <mergeCell ref="A103:A108"/>
    <mergeCell ref="B103:B108"/>
    <mergeCell ref="C103:C108"/>
    <mergeCell ref="A99:A102"/>
    <mergeCell ref="B99:B102"/>
    <mergeCell ref="C99:C102"/>
    <mergeCell ref="A114:A116"/>
    <mergeCell ref="B114:B116"/>
    <mergeCell ref="C114:C116"/>
    <mergeCell ref="A109:A112"/>
    <mergeCell ref="B109:B112"/>
    <mergeCell ref="C109:C112"/>
    <mergeCell ref="A75:A85"/>
    <mergeCell ref="B75:B85"/>
    <mergeCell ref="C75:C85"/>
    <mergeCell ref="A38:A73"/>
    <mergeCell ref="B38:B73"/>
    <mergeCell ref="C38:C73"/>
    <mergeCell ref="A92:A97"/>
    <mergeCell ref="B92:B97"/>
    <mergeCell ref="C92:C97"/>
    <mergeCell ref="A86:A91"/>
    <mergeCell ref="B86:B91"/>
    <mergeCell ref="C86:C91"/>
    <mergeCell ref="A12:A19"/>
    <mergeCell ref="B12:B19"/>
    <mergeCell ref="C12:C19"/>
    <mergeCell ref="A4:A11"/>
    <mergeCell ref="B4:B11"/>
    <mergeCell ref="C4:C11"/>
    <mergeCell ref="A32:A37"/>
    <mergeCell ref="B32:B37"/>
    <mergeCell ref="C32:C37"/>
    <mergeCell ref="A24:A27"/>
    <mergeCell ref="B24:B27"/>
    <mergeCell ref="C24:C27"/>
    <mergeCell ref="A28:A31"/>
    <mergeCell ref="B28:B31"/>
    <mergeCell ref="C28:C31"/>
    <mergeCell ref="A20:A23"/>
    <mergeCell ref="B20:B23"/>
    <mergeCell ref="C20:C23"/>
    <mergeCell ref="H4:H11"/>
    <mergeCell ref="I4:I11"/>
    <mergeCell ref="J4:J11"/>
    <mergeCell ref="H12:H19"/>
    <mergeCell ref="I12:I19"/>
    <mergeCell ref="J12:J19"/>
    <mergeCell ref="H20:H27"/>
    <mergeCell ref="I20:I27"/>
    <mergeCell ref="J20:J27"/>
    <mergeCell ref="H28:H31"/>
    <mergeCell ref="I28:I31"/>
    <mergeCell ref="J28:J31"/>
    <mergeCell ref="J32:J37"/>
    <mergeCell ref="H38:H73"/>
    <mergeCell ref="I38:I73"/>
    <mergeCell ref="J38:J73"/>
    <mergeCell ref="H75:H85"/>
    <mergeCell ref="I75:I85"/>
    <mergeCell ref="J75:J85"/>
    <mergeCell ref="H86:H91"/>
    <mergeCell ref="I86:I91"/>
    <mergeCell ref="J86:J91"/>
    <mergeCell ref="H92:H97"/>
    <mergeCell ref="I92:I97"/>
    <mergeCell ref="J92:J97"/>
    <mergeCell ref="H99:H102"/>
    <mergeCell ref="I99:I102"/>
    <mergeCell ref="J99:J102"/>
    <mergeCell ref="H103:H108"/>
    <mergeCell ref="I103:I108"/>
    <mergeCell ref="J103:J108"/>
    <mergeCell ref="H109:H112"/>
    <mergeCell ref="I109:I112"/>
    <mergeCell ref="J109:J112"/>
    <mergeCell ref="H114:H116"/>
    <mergeCell ref="I114:I116"/>
    <mergeCell ref="J114:J116"/>
    <mergeCell ref="H130:H134"/>
    <mergeCell ref="I130:I134"/>
    <mergeCell ref="J130:J134"/>
    <mergeCell ref="H117:H120"/>
    <mergeCell ref="I117:I120"/>
    <mergeCell ref="J117:J120"/>
    <mergeCell ref="H123:H126"/>
    <mergeCell ref="I123:I126"/>
    <mergeCell ref="J123:J126"/>
    <mergeCell ref="H127:H129"/>
    <mergeCell ref="I127:I129"/>
    <mergeCell ref="J127:J12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BC501"/>
  <sheetViews>
    <sheetView zoomScale="90" zoomScaleNormal="90" workbookViewId="0">
      <pane ySplit="4" topLeftCell="A5" activePane="bottomLeft" state="frozen"/>
      <selection activeCell="A4" sqref="A4"/>
      <selection pane="bottomLeft" activeCell="A5" sqref="A5"/>
    </sheetView>
  </sheetViews>
  <sheetFormatPr defaultColWidth="9.140625" defaultRowHeight="15.75" x14ac:dyDescent="0.25"/>
  <cols>
    <col min="1" max="1" width="10.5703125" style="26" customWidth="1"/>
    <col min="2" max="2" width="14.140625" style="26" customWidth="1"/>
    <col min="3" max="3" width="10.28515625" style="26" customWidth="1"/>
    <col min="4" max="5" width="24" style="26" customWidth="1"/>
    <col min="6" max="6" width="25.42578125" style="2" customWidth="1"/>
    <col min="7" max="7" width="25.7109375" style="26" customWidth="1"/>
    <col min="8" max="8" width="10" style="15" customWidth="1"/>
    <col min="9" max="9" width="14.5703125" style="15" customWidth="1"/>
    <col min="10" max="10" width="49.85546875" style="2" customWidth="1"/>
    <col min="11" max="11" width="13" style="15" customWidth="1"/>
    <col min="12" max="12" width="29" style="2" customWidth="1"/>
    <col min="13" max="13" width="24.42578125" style="15" customWidth="1"/>
    <col min="14" max="14" width="12" style="15" customWidth="1"/>
    <col min="15" max="15" width="11.7109375" style="15" customWidth="1"/>
    <col min="16" max="16" width="28.5703125" style="21" customWidth="1"/>
    <col min="17" max="17" width="11.28515625" style="24" customWidth="1"/>
    <col min="18" max="18" width="19.7109375" style="21" customWidth="1"/>
    <col min="19" max="19" width="17.85546875" style="72" bestFit="1" customWidth="1"/>
    <col min="20" max="20" width="19.140625" style="21" bestFit="1" customWidth="1"/>
    <col min="21" max="21" width="14.42578125" style="2" customWidth="1"/>
    <col min="22" max="22" width="11.42578125" style="2" customWidth="1"/>
    <col min="23" max="23" width="10.85546875" style="29" customWidth="1"/>
    <col min="24" max="24" width="20.42578125" style="29" customWidth="1"/>
    <col min="25" max="25" width="15.7109375" style="31" customWidth="1"/>
    <col min="26" max="26" width="25.5703125" style="31" customWidth="1"/>
    <col min="27" max="27" width="14.85546875" style="31" bestFit="1" customWidth="1"/>
    <col min="28" max="28" width="12.140625" style="31" customWidth="1"/>
    <col min="29" max="29" width="18.85546875" style="31" bestFit="1" customWidth="1"/>
    <col min="30" max="30" width="15.140625" style="15" customWidth="1"/>
    <col min="31" max="31" width="14.5703125" style="15" customWidth="1"/>
    <col min="32" max="32" width="13.85546875" style="34" bestFit="1" customWidth="1"/>
    <col min="33" max="33" width="22" style="31" bestFit="1" customWidth="1"/>
    <col min="34" max="35" width="12.7109375" style="2" customWidth="1"/>
    <col min="36" max="47" width="12.7109375" style="36" customWidth="1"/>
    <col min="48" max="50" width="12.7109375" style="15" customWidth="1"/>
    <col min="51" max="52" width="16" style="15" customWidth="1"/>
    <col min="53" max="53" width="11.5703125" style="15" customWidth="1"/>
    <col min="54" max="54" width="16" style="15" customWidth="1"/>
    <col min="55" max="55" width="59.7109375" style="2" customWidth="1"/>
    <col min="56" max="16384" width="9.140625" style="2"/>
  </cols>
  <sheetData>
    <row r="1" spans="1:55" s="16" customFormat="1" ht="37.5" customHeight="1" thickBot="1" x14ac:dyDescent="0.45">
      <c r="A1" s="43" t="s">
        <v>2046</v>
      </c>
      <c r="B1" s="43"/>
      <c r="C1" s="25"/>
      <c r="D1" s="25"/>
      <c r="E1" s="25"/>
      <c r="F1" s="44" t="s">
        <v>2585</v>
      </c>
      <c r="G1" s="25"/>
      <c r="H1" s="17"/>
      <c r="I1" s="17"/>
      <c r="K1" s="17"/>
      <c r="M1" s="17"/>
      <c r="N1" s="17"/>
      <c r="O1" s="17"/>
      <c r="P1" s="9"/>
      <c r="Q1" s="37"/>
      <c r="R1" s="9"/>
      <c r="S1" s="9"/>
      <c r="T1" s="9"/>
      <c r="W1" s="28"/>
      <c r="X1" s="28"/>
      <c r="Y1" s="30"/>
      <c r="Z1" s="30"/>
      <c r="AA1" s="33"/>
      <c r="AB1" s="30"/>
      <c r="AC1" s="30"/>
      <c r="AD1" s="17"/>
      <c r="AE1" s="17"/>
      <c r="AF1" s="32"/>
      <c r="AG1" s="30"/>
      <c r="AJ1" s="35"/>
      <c r="AK1" s="35"/>
      <c r="AL1" s="35"/>
      <c r="AM1" s="35"/>
      <c r="AN1" s="35"/>
      <c r="AO1" s="35"/>
      <c r="AP1" s="35"/>
      <c r="AQ1" s="35"/>
      <c r="AR1" s="35"/>
      <c r="AS1" s="35"/>
      <c r="AT1" s="35"/>
      <c r="AU1" s="35"/>
      <c r="AV1" s="17"/>
      <c r="AW1" s="17"/>
      <c r="AX1" s="17"/>
      <c r="AY1" s="17"/>
      <c r="AZ1" s="17"/>
      <c r="BA1" s="17"/>
      <c r="BB1" s="17"/>
    </row>
    <row r="2" spans="1:55" ht="32.25" thickBot="1" x14ac:dyDescent="0.3">
      <c r="A2" s="321"/>
      <c r="B2" s="317" t="s">
        <v>2291</v>
      </c>
      <c r="C2" s="317"/>
      <c r="D2" s="317"/>
      <c r="E2" s="317"/>
      <c r="F2" s="317"/>
      <c r="G2" s="317"/>
      <c r="H2" s="317"/>
      <c r="I2" s="317"/>
      <c r="J2" s="317"/>
      <c r="K2" s="317"/>
      <c r="L2" s="317"/>
      <c r="M2" s="317"/>
      <c r="N2" s="317"/>
      <c r="O2" s="317"/>
      <c r="P2" s="317"/>
      <c r="Q2" s="317"/>
      <c r="R2" s="317"/>
      <c r="S2" s="317"/>
      <c r="T2" s="318"/>
      <c r="U2" s="321" t="s">
        <v>106</v>
      </c>
      <c r="V2" s="317"/>
      <c r="W2" s="317"/>
      <c r="X2" s="317"/>
      <c r="Y2" s="317"/>
      <c r="Z2" s="317"/>
      <c r="AA2" s="317"/>
      <c r="AB2" s="317"/>
      <c r="AC2" s="317"/>
      <c r="AD2" s="317"/>
      <c r="AE2" s="317"/>
      <c r="AF2" s="317"/>
      <c r="AG2" s="317"/>
      <c r="AH2" s="318"/>
      <c r="AI2" s="329" t="s">
        <v>50</v>
      </c>
      <c r="AJ2" s="330"/>
      <c r="AK2" s="330"/>
      <c r="AL2" s="330"/>
      <c r="AM2" s="330"/>
      <c r="AN2" s="330"/>
      <c r="AO2" s="330"/>
      <c r="AP2" s="330"/>
      <c r="AQ2" s="330"/>
      <c r="AR2" s="330"/>
      <c r="AS2" s="330"/>
      <c r="AT2" s="330"/>
      <c r="AU2" s="330"/>
      <c r="AV2" s="330"/>
      <c r="AW2" s="330"/>
      <c r="AX2" s="330"/>
      <c r="AY2" s="323" t="s">
        <v>1985</v>
      </c>
      <c r="AZ2" s="324"/>
      <c r="BA2" s="324"/>
      <c r="BB2" s="325"/>
    </row>
    <row r="3" spans="1:55" ht="21.75" thickBot="1" x14ac:dyDescent="0.3">
      <c r="A3" s="322"/>
      <c r="B3" s="319"/>
      <c r="C3" s="319"/>
      <c r="D3" s="319"/>
      <c r="E3" s="319"/>
      <c r="F3" s="319"/>
      <c r="G3" s="319"/>
      <c r="H3" s="319"/>
      <c r="I3" s="319"/>
      <c r="J3" s="319"/>
      <c r="K3" s="319"/>
      <c r="L3" s="319"/>
      <c r="M3" s="319"/>
      <c r="N3" s="319"/>
      <c r="O3" s="319"/>
      <c r="P3" s="319"/>
      <c r="Q3" s="319"/>
      <c r="R3" s="319"/>
      <c r="S3" s="319"/>
      <c r="T3" s="320"/>
      <c r="U3" s="331"/>
      <c r="V3" s="332"/>
      <c r="W3" s="332"/>
      <c r="X3" s="332"/>
      <c r="Y3" s="332"/>
      <c r="Z3" s="332"/>
      <c r="AA3" s="332"/>
      <c r="AB3" s="332"/>
      <c r="AC3" s="332"/>
      <c r="AD3" s="332"/>
      <c r="AE3" s="332"/>
      <c r="AF3" s="332"/>
      <c r="AG3" s="332"/>
      <c r="AH3" s="332"/>
      <c r="AI3" s="131"/>
      <c r="AJ3" s="333" t="s">
        <v>563</v>
      </c>
      <c r="AK3" s="334"/>
      <c r="AL3" s="334"/>
      <c r="AM3" s="334"/>
      <c r="AN3" s="334"/>
      <c r="AO3" s="335"/>
      <c r="AP3" s="333" t="s">
        <v>570</v>
      </c>
      <c r="AQ3" s="334"/>
      <c r="AR3" s="334"/>
      <c r="AS3" s="334"/>
      <c r="AT3" s="334"/>
      <c r="AU3" s="335"/>
      <c r="AV3" s="126"/>
      <c r="AW3" s="14"/>
      <c r="AX3" s="22"/>
      <c r="AY3" s="326"/>
      <c r="AZ3" s="327"/>
      <c r="BA3" s="327"/>
      <c r="BB3" s="328"/>
    </row>
    <row r="4" spans="1:55" s="79" customFormat="1" ht="79.5" thickBot="1" x14ac:dyDescent="0.3">
      <c r="A4" s="139" t="s">
        <v>1987</v>
      </c>
      <c r="B4" s="139" t="s">
        <v>2076</v>
      </c>
      <c r="C4" s="139" t="s">
        <v>556</v>
      </c>
      <c r="D4" s="258" t="s">
        <v>2301</v>
      </c>
      <c r="E4" s="139" t="s">
        <v>2584</v>
      </c>
      <c r="F4" s="139" t="s">
        <v>126</v>
      </c>
      <c r="G4" s="139" t="s">
        <v>2087</v>
      </c>
      <c r="H4" s="139" t="s">
        <v>127</v>
      </c>
      <c r="I4" s="139" t="s">
        <v>92</v>
      </c>
      <c r="J4" s="139" t="s">
        <v>1451</v>
      </c>
      <c r="K4" s="139" t="s">
        <v>1450</v>
      </c>
      <c r="L4" s="139" t="s">
        <v>1446</v>
      </c>
      <c r="M4" s="139" t="s">
        <v>1445</v>
      </c>
      <c r="N4" s="139" t="s">
        <v>1452</v>
      </c>
      <c r="O4" s="139" t="s">
        <v>1453</v>
      </c>
      <c r="P4" s="139" t="s">
        <v>128</v>
      </c>
      <c r="Q4" s="139" t="s">
        <v>129</v>
      </c>
      <c r="R4" s="139" t="s">
        <v>772</v>
      </c>
      <c r="S4" s="139" t="s">
        <v>2039</v>
      </c>
      <c r="T4" s="139" t="s">
        <v>130</v>
      </c>
      <c r="U4" s="243" t="s">
        <v>2</v>
      </c>
      <c r="V4" s="244" t="s">
        <v>53</v>
      </c>
      <c r="W4" s="245" t="s">
        <v>44</v>
      </c>
      <c r="X4" s="244" t="s">
        <v>2562</v>
      </c>
      <c r="Y4" s="245" t="s">
        <v>1066</v>
      </c>
      <c r="Z4" s="246" t="s">
        <v>584</v>
      </c>
      <c r="AA4" s="246" t="s">
        <v>2018</v>
      </c>
      <c r="AB4" s="246" t="s">
        <v>2019</v>
      </c>
      <c r="AC4" s="246" t="s">
        <v>2020</v>
      </c>
      <c r="AD4" s="247" t="s">
        <v>2077</v>
      </c>
      <c r="AE4" s="247" t="s">
        <v>2078</v>
      </c>
      <c r="AF4" s="246" t="s">
        <v>2004</v>
      </c>
      <c r="AG4" s="246" t="s">
        <v>2005</v>
      </c>
      <c r="AH4" s="248" t="s">
        <v>585</v>
      </c>
      <c r="AI4" s="141" t="s">
        <v>586</v>
      </c>
      <c r="AJ4" s="142" t="s">
        <v>564</v>
      </c>
      <c r="AK4" s="140" t="s">
        <v>565</v>
      </c>
      <c r="AL4" s="140" t="s">
        <v>566</v>
      </c>
      <c r="AM4" s="140" t="s">
        <v>567</v>
      </c>
      <c r="AN4" s="140" t="s">
        <v>568</v>
      </c>
      <c r="AO4" s="140" t="s">
        <v>569</v>
      </c>
      <c r="AP4" s="142" t="s">
        <v>564</v>
      </c>
      <c r="AQ4" s="140" t="s">
        <v>565</v>
      </c>
      <c r="AR4" s="140" t="s">
        <v>566</v>
      </c>
      <c r="AS4" s="140" t="s">
        <v>567</v>
      </c>
      <c r="AT4" s="140" t="s">
        <v>568</v>
      </c>
      <c r="AU4" s="140" t="s">
        <v>569</v>
      </c>
      <c r="AV4" s="143" t="s">
        <v>49</v>
      </c>
      <c r="AW4" s="144" t="s">
        <v>51</v>
      </c>
      <c r="AX4" s="145" t="s">
        <v>52</v>
      </c>
      <c r="AY4" s="139" t="s">
        <v>62</v>
      </c>
      <c r="AZ4" s="146" t="s">
        <v>61</v>
      </c>
      <c r="BA4" s="146" t="s">
        <v>11</v>
      </c>
      <c r="BB4" s="146" t="s">
        <v>1986</v>
      </c>
      <c r="BC4" s="146" t="s">
        <v>60</v>
      </c>
    </row>
    <row r="5" spans="1:55" x14ac:dyDescent="0.25">
      <c r="A5" s="113"/>
      <c r="B5" s="114"/>
      <c r="C5" s="115"/>
      <c r="D5" s="150"/>
      <c r="E5" s="47"/>
      <c r="F5" s="252"/>
      <c r="G5" s="115"/>
      <c r="H5" s="48" t="str">
        <f>IF(F5&lt;&gt;"",VLOOKUP('MH PAM Template'!F5,'Validation Page'!$J$7:$L$81,2,FALSE),"")</f>
        <v/>
      </c>
      <c r="I5" s="48" t="str">
        <f>IF(F5&lt;&gt;"",VLOOKUP('MH PAM Template'!F5,'Validation Page'!$J$7:$L$81,3,FALSE),"")</f>
        <v/>
      </c>
      <c r="J5" s="116"/>
      <c r="K5" s="48" t="str">
        <f>IF(J5&lt;&gt;"",VLOOKUP('MH PAM Template'!J5,'Validation Page'!$Q$7:$R$38,2,FALSE),"")</f>
        <v/>
      </c>
      <c r="L5" s="47"/>
      <c r="M5" s="117" t="str">
        <f>IF(AND(J5 &lt;&gt; "",L5&lt;&gt;""),VLOOKUP(K5&amp;L5,'Validation Page'!$U$7:$Z$139,2,FALSE),"")</f>
        <v/>
      </c>
      <c r="N5" s="118" t="str">
        <f>IF(AND(J5 &lt;&gt; "",L5&lt;&gt;""),VLOOKUP(K5&amp;L5,'Validation Page'!$U$7:$Z$139,5,FALSE),"")</f>
        <v/>
      </c>
      <c r="O5" s="118" t="str">
        <f>IF(AND(J5 &lt;&gt; "",L5&lt;&gt;""),VLOOKUP(K5&amp;L5,'Validation Page'!$U$7:$Z$139,6,FALSE),"")</f>
        <v/>
      </c>
      <c r="P5" s="47"/>
      <c r="Q5" s="48" t="str">
        <f>IF(P5&lt;&gt;"",VLOOKUP(P5,'Validation Page'!$M$7:$O$271,2,FALSE),"")</f>
        <v/>
      </c>
      <c r="R5" s="48" t="str">
        <f>IF(P5&lt;&gt;"",VLOOKUP(P5,'Validation Page'!$M$7:$O$271,3,FALSE),"")</f>
        <v/>
      </c>
      <c r="S5" s="119"/>
      <c r="T5" s="133"/>
      <c r="U5" s="157"/>
      <c r="V5" s="152"/>
      <c r="W5" s="158"/>
      <c r="X5" s="150"/>
      <c r="Y5" s="159"/>
      <c r="Z5" s="160"/>
      <c r="AA5" s="161"/>
      <c r="AB5" s="162"/>
      <c r="AC5" s="160">
        <f t="shared" ref="AC5:AC68" si="0">IF(ISERROR((Z5+AA5)*AB5),0,(Z5+AA5)*AB5)</f>
        <v>0</v>
      </c>
      <c r="AD5" s="163"/>
      <c r="AE5" s="163"/>
      <c r="AF5" s="164"/>
      <c r="AG5" s="160">
        <f t="shared" ref="AG5:AG68" si="1">SUM(Z5:AA5)+AC5+AF5</f>
        <v>0</v>
      </c>
      <c r="AH5" s="165"/>
      <c r="AI5" s="132"/>
      <c r="AJ5" s="129"/>
      <c r="AK5" s="120"/>
      <c r="AL5" s="120"/>
      <c r="AM5" s="120"/>
      <c r="AN5" s="120"/>
      <c r="AO5" s="130"/>
      <c r="AP5" s="129"/>
      <c r="AQ5" s="120"/>
      <c r="AR5" s="120"/>
      <c r="AS5" s="120"/>
      <c r="AT5" s="120"/>
      <c r="AU5" s="130"/>
      <c r="AV5" s="127"/>
      <c r="AW5" s="121"/>
      <c r="AX5" s="128"/>
      <c r="AY5" s="125"/>
      <c r="AZ5" s="122"/>
      <c r="BA5" s="123" t="str">
        <f t="shared" ref="BA5:BA68" si="2">IF(AND($AZ5&lt;&gt;"",$AY5&lt;&gt;""),$AZ5-$AY5,"")</f>
        <v/>
      </c>
      <c r="BB5" s="241" t="str">
        <f t="shared" ref="BB5:BB68" si="3">IF(ISERROR(IF(AND($AG5&lt;&gt;""),$AG5/W5,"")),"",IF(AND($AG5&lt;&gt;""),$AG5/W5,""))</f>
        <v/>
      </c>
      <c r="BC5" s="124"/>
    </row>
    <row r="6" spans="1:55" x14ac:dyDescent="0.25">
      <c r="A6" s="147"/>
      <c r="B6" s="148"/>
      <c r="C6" s="149"/>
      <c r="D6" s="150"/>
      <c r="E6" s="150"/>
      <c r="F6" s="253"/>
      <c r="G6" s="149"/>
      <c r="H6" s="151" t="str">
        <f>IF(F6&lt;&gt;"",VLOOKUP('MH PAM Template'!F6,'Validation Page'!$J$7:$L$81,2,FALSE),"")</f>
        <v/>
      </c>
      <c r="I6" s="151" t="str">
        <f>IF(F6&lt;&gt;"",VLOOKUP('MH PAM Template'!F6,'Validation Page'!$J$7:$L$81,3,FALSE),"")</f>
        <v/>
      </c>
      <c r="J6" s="152"/>
      <c r="K6" s="151" t="str">
        <f>IF(J6&lt;&gt;"",VLOOKUP('MH PAM Template'!J6,'Validation Page'!$Q$7:$R$38,2,FALSE),"")</f>
        <v/>
      </c>
      <c r="L6" s="150"/>
      <c r="M6" s="153" t="str">
        <f>IF(AND(J6 &lt;&gt; "",L6&lt;&gt;""),VLOOKUP(K6&amp;L6,'Validation Page'!$U$7:$Z$139,2,FALSE),"")</f>
        <v/>
      </c>
      <c r="N6" s="154" t="str">
        <f>IF(AND(J6 &lt;&gt; "",L6&lt;&gt;""),VLOOKUP(K6&amp;L6,'Validation Page'!$U$7:$Z$139,5,FALSE),"")</f>
        <v/>
      </c>
      <c r="O6" s="154" t="str">
        <f>IF(AND(J6 &lt;&gt; "",L6&lt;&gt;""),VLOOKUP(K6&amp;L6,'Validation Page'!$U$7:$Z$139,6,FALSE),"")</f>
        <v/>
      </c>
      <c r="P6" s="150"/>
      <c r="Q6" s="151" t="str">
        <f>IF(P6&lt;&gt;"",VLOOKUP(P6,'Validation Page'!$M$7:$O$271,2,FALSE),"")</f>
        <v/>
      </c>
      <c r="R6" s="151" t="str">
        <f>IF(P6&lt;&gt;"",VLOOKUP(P6,'Validation Page'!$M$7:$O$271,3,FALSE),"")</f>
        <v/>
      </c>
      <c r="S6" s="155"/>
      <c r="T6" s="156"/>
      <c r="U6" s="157"/>
      <c r="V6" s="152"/>
      <c r="W6" s="158"/>
      <c r="X6" s="49"/>
      <c r="Y6" s="159"/>
      <c r="Z6" s="160"/>
      <c r="AA6" s="161"/>
      <c r="AB6" s="162"/>
      <c r="AC6" s="160">
        <f t="shared" si="0"/>
        <v>0</v>
      </c>
      <c r="AD6" s="163"/>
      <c r="AE6" s="163"/>
      <c r="AF6" s="164"/>
      <c r="AG6" s="160">
        <f t="shared" si="1"/>
        <v>0</v>
      </c>
      <c r="AH6" s="165"/>
      <c r="AI6" s="166"/>
      <c r="AJ6" s="167"/>
      <c r="AK6" s="168"/>
      <c r="AL6" s="168"/>
      <c r="AM6" s="168"/>
      <c r="AN6" s="168"/>
      <c r="AO6" s="169"/>
      <c r="AP6" s="167"/>
      <c r="AQ6" s="168"/>
      <c r="AR6" s="168"/>
      <c r="AS6" s="168"/>
      <c r="AT6" s="168"/>
      <c r="AU6" s="169"/>
      <c r="AV6" s="170"/>
      <c r="AW6" s="171"/>
      <c r="AX6" s="172"/>
      <c r="AY6" s="173"/>
      <c r="AZ6" s="174"/>
      <c r="BA6" s="175" t="str">
        <f t="shared" si="2"/>
        <v/>
      </c>
      <c r="BB6" s="242" t="str">
        <f t="shared" si="3"/>
        <v/>
      </c>
      <c r="BC6" s="176"/>
    </row>
    <row r="7" spans="1:55" x14ac:dyDescent="0.25">
      <c r="A7" s="147"/>
      <c r="B7" s="148"/>
      <c r="C7" s="149"/>
      <c r="D7" s="150"/>
      <c r="E7" s="150"/>
      <c r="F7" s="253"/>
      <c r="G7" s="149"/>
      <c r="H7" s="151" t="str">
        <f>IF(F7&lt;&gt;"",VLOOKUP('MH PAM Template'!F7,'Validation Page'!$J$7:$L$81,2,FALSE),"")</f>
        <v/>
      </c>
      <c r="I7" s="151" t="str">
        <f>IF(F7&lt;&gt;"",VLOOKUP('MH PAM Template'!F7,'Validation Page'!$J$7:$L$81,3,FALSE),"")</f>
        <v/>
      </c>
      <c r="J7" s="152"/>
      <c r="K7" s="151" t="str">
        <f>IF(J7&lt;&gt;"",VLOOKUP('MH PAM Template'!J7,'Validation Page'!$Q$7:$R$38,2,FALSE),"")</f>
        <v/>
      </c>
      <c r="L7" s="150"/>
      <c r="M7" s="153" t="str">
        <f>IF(AND(J7 &lt;&gt; "",L7&lt;&gt;""),VLOOKUP(K7&amp;L7,'Validation Page'!$U$7:$Z$139,2,FALSE),"")</f>
        <v/>
      </c>
      <c r="N7" s="154" t="str">
        <f>IF(AND(J7 &lt;&gt; "",L7&lt;&gt;""),VLOOKUP(K7&amp;L7,'Validation Page'!$U$7:$Z$139,5,FALSE),"")</f>
        <v/>
      </c>
      <c r="O7" s="154" t="str">
        <f>IF(AND(J7 &lt;&gt; "",L7&lt;&gt;""),VLOOKUP(K7&amp;L7,'Validation Page'!$U$7:$Z$139,6,FALSE),"")</f>
        <v/>
      </c>
      <c r="P7" s="150"/>
      <c r="Q7" s="151" t="str">
        <f>IF(P7&lt;&gt;"",VLOOKUP(P7,'Validation Page'!$M$7:$O$271,2,FALSE),"")</f>
        <v/>
      </c>
      <c r="R7" s="151" t="str">
        <f>IF(P7&lt;&gt;"",VLOOKUP(P7,'Validation Page'!$M$7:$O$271,3,FALSE),"")</f>
        <v/>
      </c>
      <c r="S7" s="155"/>
      <c r="T7" s="156"/>
      <c r="U7" s="157"/>
      <c r="V7" s="152"/>
      <c r="W7" s="158"/>
      <c r="X7" s="49"/>
      <c r="Y7" s="159"/>
      <c r="Z7" s="160"/>
      <c r="AA7" s="161"/>
      <c r="AB7" s="162"/>
      <c r="AC7" s="160">
        <f t="shared" si="0"/>
        <v>0</v>
      </c>
      <c r="AD7" s="163"/>
      <c r="AE7" s="163"/>
      <c r="AF7" s="164"/>
      <c r="AG7" s="160">
        <f t="shared" si="1"/>
        <v>0</v>
      </c>
      <c r="AH7" s="165"/>
      <c r="AI7" s="166"/>
      <c r="AJ7" s="167"/>
      <c r="AK7" s="168"/>
      <c r="AL7" s="168"/>
      <c r="AM7" s="168"/>
      <c r="AN7" s="168"/>
      <c r="AO7" s="169"/>
      <c r="AP7" s="167"/>
      <c r="AQ7" s="168"/>
      <c r="AR7" s="168"/>
      <c r="AS7" s="168"/>
      <c r="AT7" s="168"/>
      <c r="AU7" s="169"/>
      <c r="AV7" s="170"/>
      <c r="AW7" s="171"/>
      <c r="AX7" s="172"/>
      <c r="AY7" s="173"/>
      <c r="AZ7" s="174"/>
      <c r="BA7" s="175" t="str">
        <f t="shared" si="2"/>
        <v/>
      </c>
      <c r="BB7" s="242" t="str">
        <f t="shared" si="3"/>
        <v/>
      </c>
      <c r="BC7" s="176"/>
    </row>
    <row r="8" spans="1:55" x14ac:dyDescent="0.25">
      <c r="A8" s="147"/>
      <c r="B8" s="148"/>
      <c r="C8" s="149"/>
      <c r="D8" s="150"/>
      <c r="E8" s="150"/>
      <c r="F8" s="253"/>
      <c r="G8" s="149"/>
      <c r="H8" s="151" t="str">
        <f>IF(F8&lt;&gt;"",VLOOKUP('MH PAM Template'!F8,'Validation Page'!$J$7:$L$81,2,FALSE),"")</f>
        <v/>
      </c>
      <c r="I8" s="151" t="str">
        <f>IF(F8&lt;&gt;"",VLOOKUP('MH PAM Template'!F8,'Validation Page'!$J$7:$L$81,3,FALSE),"")</f>
        <v/>
      </c>
      <c r="J8" s="152"/>
      <c r="K8" s="151" t="str">
        <f>IF(J8&lt;&gt;"",VLOOKUP('MH PAM Template'!J8,'Validation Page'!$Q$7:$R$38,2,FALSE),"")</f>
        <v/>
      </c>
      <c r="L8" s="150"/>
      <c r="M8" s="153" t="str">
        <f>IF(AND(J8 &lt;&gt; "",L8&lt;&gt;""),VLOOKUP(K8&amp;L8,'Validation Page'!$U$7:$Z$139,2,FALSE),"")</f>
        <v/>
      </c>
      <c r="N8" s="154" t="str">
        <f>IF(AND(J8 &lt;&gt; "",L8&lt;&gt;""),VLOOKUP(K8&amp;L8,'Validation Page'!$U$7:$Z$139,5,FALSE),"")</f>
        <v/>
      </c>
      <c r="O8" s="154" t="str">
        <f>IF(AND(J8 &lt;&gt; "",L8&lt;&gt;""),VLOOKUP(K8&amp;L8,'Validation Page'!$U$7:$Z$139,6,FALSE),"")</f>
        <v/>
      </c>
      <c r="P8" s="150"/>
      <c r="Q8" s="151" t="str">
        <f>IF(P8&lt;&gt;"",VLOOKUP(P8,'Validation Page'!$M$7:$O$271,2,FALSE),"")</f>
        <v/>
      </c>
      <c r="R8" s="151" t="str">
        <f>IF(P8&lt;&gt;"",VLOOKUP(P8,'Validation Page'!$M$7:$O$271,3,FALSE),"")</f>
        <v/>
      </c>
      <c r="S8" s="155"/>
      <c r="T8" s="156"/>
      <c r="U8" s="157"/>
      <c r="V8" s="152"/>
      <c r="W8" s="158"/>
      <c r="X8" s="49"/>
      <c r="Y8" s="159"/>
      <c r="Z8" s="160"/>
      <c r="AA8" s="161"/>
      <c r="AB8" s="162"/>
      <c r="AC8" s="160">
        <f t="shared" si="0"/>
        <v>0</v>
      </c>
      <c r="AD8" s="163"/>
      <c r="AE8" s="163"/>
      <c r="AF8" s="164"/>
      <c r="AG8" s="160">
        <f t="shared" si="1"/>
        <v>0</v>
      </c>
      <c r="AH8" s="165"/>
      <c r="AI8" s="166"/>
      <c r="AJ8" s="167"/>
      <c r="AK8" s="168"/>
      <c r="AL8" s="168"/>
      <c r="AM8" s="168"/>
      <c r="AN8" s="168"/>
      <c r="AO8" s="169"/>
      <c r="AP8" s="167"/>
      <c r="AQ8" s="168"/>
      <c r="AR8" s="168"/>
      <c r="AS8" s="168"/>
      <c r="AT8" s="168"/>
      <c r="AU8" s="169"/>
      <c r="AV8" s="170"/>
      <c r="AW8" s="171"/>
      <c r="AX8" s="172"/>
      <c r="AY8" s="173"/>
      <c r="AZ8" s="174"/>
      <c r="BA8" s="175" t="str">
        <f t="shared" si="2"/>
        <v/>
      </c>
      <c r="BB8" s="242" t="str">
        <f t="shared" si="3"/>
        <v/>
      </c>
      <c r="BC8" s="176"/>
    </row>
    <row r="9" spans="1:55" x14ac:dyDescent="0.25">
      <c r="A9" s="147"/>
      <c r="B9" s="148"/>
      <c r="C9" s="149"/>
      <c r="D9" s="150"/>
      <c r="E9" s="150"/>
      <c r="F9" s="253"/>
      <c r="G9" s="149"/>
      <c r="H9" s="151" t="str">
        <f>IF(F9&lt;&gt;"",VLOOKUP('MH PAM Template'!F9,'Validation Page'!$J$7:$L$81,2,FALSE),"")</f>
        <v/>
      </c>
      <c r="I9" s="151" t="str">
        <f>IF(F9&lt;&gt;"",VLOOKUP('MH PAM Template'!F9,'Validation Page'!$J$7:$L$81,3,FALSE),"")</f>
        <v/>
      </c>
      <c r="J9" s="152"/>
      <c r="K9" s="151" t="str">
        <f>IF(J9&lt;&gt;"",VLOOKUP('MH PAM Template'!J9,'Validation Page'!$Q$7:$R$38,2,FALSE),"")</f>
        <v/>
      </c>
      <c r="L9" s="150"/>
      <c r="M9" s="153" t="str">
        <f>IF(AND(J9 &lt;&gt; "",L9&lt;&gt;""),VLOOKUP(K9&amp;L9,'Validation Page'!$U$7:$Z$139,2,FALSE),"")</f>
        <v/>
      </c>
      <c r="N9" s="154" t="str">
        <f>IF(AND(J9 &lt;&gt; "",L9&lt;&gt;""),VLOOKUP(K9&amp;L9,'Validation Page'!$U$7:$Z$139,5,FALSE),"")</f>
        <v/>
      </c>
      <c r="O9" s="154" t="str">
        <f>IF(AND(J9 &lt;&gt; "",L9&lt;&gt;""),VLOOKUP(K9&amp;L9,'Validation Page'!$U$7:$Z$139,6,FALSE),"")</f>
        <v/>
      </c>
      <c r="P9" s="150"/>
      <c r="Q9" s="151" t="str">
        <f>IF(P9&lt;&gt;"",VLOOKUP(P9,'Validation Page'!$M$7:$O$271,2,FALSE),"")</f>
        <v/>
      </c>
      <c r="R9" s="151" t="str">
        <f>IF(P9&lt;&gt;"",VLOOKUP(P9,'Validation Page'!$M$7:$O$271,3,FALSE),"")</f>
        <v/>
      </c>
      <c r="S9" s="155"/>
      <c r="T9" s="156"/>
      <c r="U9" s="157"/>
      <c r="V9" s="152"/>
      <c r="W9" s="158"/>
      <c r="X9" s="49"/>
      <c r="Y9" s="159"/>
      <c r="Z9" s="160"/>
      <c r="AA9" s="161"/>
      <c r="AB9" s="162"/>
      <c r="AC9" s="160">
        <f t="shared" si="0"/>
        <v>0</v>
      </c>
      <c r="AD9" s="163"/>
      <c r="AE9" s="163"/>
      <c r="AF9" s="164"/>
      <c r="AG9" s="160">
        <f t="shared" si="1"/>
        <v>0</v>
      </c>
      <c r="AH9" s="165"/>
      <c r="AI9" s="166"/>
      <c r="AJ9" s="167"/>
      <c r="AK9" s="168"/>
      <c r="AL9" s="168"/>
      <c r="AM9" s="168"/>
      <c r="AN9" s="168"/>
      <c r="AO9" s="169"/>
      <c r="AP9" s="167"/>
      <c r="AQ9" s="168"/>
      <c r="AR9" s="168"/>
      <c r="AS9" s="168"/>
      <c r="AT9" s="168"/>
      <c r="AU9" s="169"/>
      <c r="AV9" s="170"/>
      <c r="AW9" s="171"/>
      <c r="AX9" s="172"/>
      <c r="AY9" s="173"/>
      <c r="AZ9" s="174"/>
      <c r="BA9" s="175" t="str">
        <f t="shared" si="2"/>
        <v/>
      </c>
      <c r="BB9" s="242" t="str">
        <f t="shared" si="3"/>
        <v/>
      </c>
      <c r="BC9" s="176"/>
    </row>
    <row r="10" spans="1:55" x14ac:dyDescent="0.25">
      <c r="A10" s="147"/>
      <c r="B10" s="148"/>
      <c r="C10" s="149"/>
      <c r="D10" s="150"/>
      <c r="E10" s="150"/>
      <c r="F10" s="253"/>
      <c r="G10" s="149"/>
      <c r="H10" s="151" t="str">
        <f>IF(F10&lt;&gt;"",VLOOKUP('MH PAM Template'!F10,'Validation Page'!$J$7:$L$81,2,FALSE),"")</f>
        <v/>
      </c>
      <c r="I10" s="151" t="str">
        <f>IF(F10&lt;&gt;"",VLOOKUP('MH PAM Template'!F10,'Validation Page'!$J$7:$L$81,3,FALSE),"")</f>
        <v/>
      </c>
      <c r="J10" s="152"/>
      <c r="K10" s="151" t="str">
        <f>IF(J10&lt;&gt;"",VLOOKUP('MH PAM Template'!J10,'Validation Page'!$Q$7:$R$38,2,FALSE),"")</f>
        <v/>
      </c>
      <c r="L10" s="150"/>
      <c r="M10" s="153" t="str">
        <f>IF(AND(J10 &lt;&gt; "",L10&lt;&gt;""),VLOOKUP(K10&amp;L10,'Validation Page'!$U$7:$Z$139,2,FALSE),"")</f>
        <v/>
      </c>
      <c r="N10" s="154" t="str">
        <f>IF(AND(J10 &lt;&gt; "",L10&lt;&gt;""),VLOOKUP(K10&amp;L10,'Validation Page'!$U$7:$Z$139,5,FALSE),"")</f>
        <v/>
      </c>
      <c r="O10" s="154" t="str">
        <f>IF(AND(J10 &lt;&gt; "",L10&lt;&gt;""),VLOOKUP(K10&amp;L10,'Validation Page'!$U$7:$Z$139,6,FALSE),"")</f>
        <v/>
      </c>
      <c r="P10" s="150"/>
      <c r="Q10" s="151" t="str">
        <f>IF(P10&lt;&gt;"",VLOOKUP(P10,'Validation Page'!$M$7:$O$271,2,FALSE),"")</f>
        <v/>
      </c>
      <c r="R10" s="151" t="str">
        <f>IF(P10&lt;&gt;"",VLOOKUP(P10,'Validation Page'!$M$7:$O$271,3,FALSE),"")</f>
        <v/>
      </c>
      <c r="S10" s="155"/>
      <c r="T10" s="156"/>
      <c r="U10" s="157"/>
      <c r="V10" s="152"/>
      <c r="W10" s="158"/>
      <c r="X10" s="49"/>
      <c r="Y10" s="159"/>
      <c r="Z10" s="160"/>
      <c r="AA10" s="161"/>
      <c r="AB10" s="162"/>
      <c r="AC10" s="160">
        <f t="shared" si="0"/>
        <v>0</v>
      </c>
      <c r="AD10" s="163"/>
      <c r="AE10" s="163"/>
      <c r="AF10" s="164"/>
      <c r="AG10" s="160">
        <f t="shared" si="1"/>
        <v>0</v>
      </c>
      <c r="AH10" s="165"/>
      <c r="AI10" s="166"/>
      <c r="AJ10" s="167"/>
      <c r="AK10" s="168"/>
      <c r="AL10" s="168"/>
      <c r="AM10" s="168"/>
      <c r="AN10" s="168"/>
      <c r="AO10" s="169"/>
      <c r="AP10" s="167"/>
      <c r="AQ10" s="168"/>
      <c r="AR10" s="168"/>
      <c r="AS10" s="168"/>
      <c r="AT10" s="168"/>
      <c r="AU10" s="169"/>
      <c r="AV10" s="170"/>
      <c r="AW10" s="171"/>
      <c r="AX10" s="172"/>
      <c r="AY10" s="173"/>
      <c r="AZ10" s="174"/>
      <c r="BA10" s="175" t="str">
        <f t="shared" si="2"/>
        <v/>
      </c>
      <c r="BB10" s="242" t="str">
        <f t="shared" si="3"/>
        <v/>
      </c>
      <c r="BC10" s="176"/>
    </row>
    <row r="11" spans="1:55" x14ac:dyDescent="0.25">
      <c r="A11" s="147"/>
      <c r="B11" s="148"/>
      <c r="C11" s="149"/>
      <c r="D11" s="150"/>
      <c r="E11" s="150"/>
      <c r="F11" s="253"/>
      <c r="G11" s="149"/>
      <c r="H11" s="151" t="str">
        <f>IF(F11&lt;&gt;"",VLOOKUP('MH PAM Template'!F11,'Validation Page'!$J$7:$L$81,2,FALSE),"")</f>
        <v/>
      </c>
      <c r="I11" s="151" t="str">
        <f>IF(F11&lt;&gt;"",VLOOKUP('MH PAM Template'!F11,'Validation Page'!$J$7:$L$81,3,FALSE),"")</f>
        <v/>
      </c>
      <c r="J11" s="152"/>
      <c r="K11" s="151" t="str">
        <f>IF(J11&lt;&gt;"",VLOOKUP('MH PAM Template'!J11,'Validation Page'!$Q$7:$R$38,2,FALSE),"")</f>
        <v/>
      </c>
      <c r="L11" s="150"/>
      <c r="M11" s="153" t="str">
        <f>IF(AND(J11 &lt;&gt; "",L11&lt;&gt;""),VLOOKUP(K11&amp;L11,'Validation Page'!$U$7:$Z$139,2,FALSE),"")</f>
        <v/>
      </c>
      <c r="N11" s="154" t="str">
        <f>IF(AND(J11 &lt;&gt; "",L11&lt;&gt;""),VLOOKUP(K11&amp;L11,'Validation Page'!$U$7:$Z$139,5,FALSE),"")</f>
        <v/>
      </c>
      <c r="O11" s="154" t="str">
        <f>IF(AND(J11 &lt;&gt; "",L11&lt;&gt;""),VLOOKUP(K11&amp;L11,'Validation Page'!$U$7:$Z$139,6,FALSE),"")</f>
        <v/>
      </c>
      <c r="P11" s="150"/>
      <c r="Q11" s="151" t="str">
        <f>IF(P11&lt;&gt;"",VLOOKUP(P11,'Validation Page'!$M$7:$O$271,2,FALSE),"")</f>
        <v/>
      </c>
      <c r="R11" s="151" t="str">
        <f>IF(P11&lt;&gt;"",VLOOKUP(P11,'Validation Page'!$M$7:$O$271,3,FALSE),"")</f>
        <v/>
      </c>
      <c r="S11" s="155"/>
      <c r="T11" s="156"/>
      <c r="U11" s="157"/>
      <c r="V11" s="152"/>
      <c r="W11" s="158"/>
      <c r="X11" s="49"/>
      <c r="Y11" s="159"/>
      <c r="Z11" s="160"/>
      <c r="AA11" s="161"/>
      <c r="AB11" s="162"/>
      <c r="AC11" s="160">
        <f t="shared" si="0"/>
        <v>0</v>
      </c>
      <c r="AD11" s="163"/>
      <c r="AE11" s="163"/>
      <c r="AF11" s="164"/>
      <c r="AG11" s="160">
        <f t="shared" si="1"/>
        <v>0</v>
      </c>
      <c r="AH11" s="165"/>
      <c r="AI11" s="166"/>
      <c r="AJ11" s="167"/>
      <c r="AK11" s="168"/>
      <c r="AL11" s="168"/>
      <c r="AM11" s="168"/>
      <c r="AN11" s="168"/>
      <c r="AO11" s="169"/>
      <c r="AP11" s="167"/>
      <c r="AQ11" s="168"/>
      <c r="AR11" s="168"/>
      <c r="AS11" s="168"/>
      <c r="AT11" s="168"/>
      <c r="AU11" s="169"/>
      <c r="AV11" s="170"/>
      <c r="AW11" s="171"/>
      <c r="AX11" s="172"/>
      <c r="AY11" s="173"/>
      <c r="AZ11" s="174"/>
      <c r="BA11" s="175" t="str">
        <f t="shared" si="2"/>
        <v/>
      </c>
      <c r="BB11" s="242" t="str">
        <f t="shared" si="3"/>
        <v/>
      </c>
      <c r="BC11" s="176"/>
    </row>
    <row r="12" spans="1:55" x14ac:dyDescent="0.25">
      <c r="A12" s="147"/>
      <c r="B12" s="148"/>
      <c r="C12" s="149"/>
      <c r="D12" s="150"/>
      <c r="E12" s="150"/>
      <c r="F12" s="253"/>
      <c r="G12" s="149"/>
      <c r="H12" s="151" t="str">
        <f>IF(F12&lt;&gt;"",VLOOKUP('MH PAM Template'!F12,'Validation Page'!$J$7:$L$81,2,FALSE),"")</f>
        <v/>
      </c>
      <c r="I12" s="151" t="str">
        <f>IF(F12&lt;&gt;"",VLOOKUP('MH PAM Template'!F12,'Validation Page'!$J$7:$L$81,3,FALSE),"")</f>
        <v/>
      </c>
      <c r="J12" s="152"/>
      <c r="K12" s="151" t="str">
        <f>IF(J12&lt;&gt;"",VLOOKUP('MH PAM Template'!J12,'Validation Page'!$Q$7:$R$38,2,FALSE),"")</f>
        <v/>
      </c>
      <c r="L12" s="150"/>
      <c r="M12" s="153" t="str">
        <f>IF(AND(J12 &lt;&gt; "",L12&lt;&gt;""),VLOOKUP(K12&amp;L12,'Validation Page'!$U$7:$Z$139,2,FALSE),"")</f>
        <v/>
      </c>
      <c r="N12" s="154" t="str">
        <f>IF(AND(J12 &lt;&gt; "",L12&lt;&gt;""),VLOOKUP(K12&amp;L12,'Validation Page'!$U$7:$Z$139,5,FALSE),"")</f>
        <v/>
      </c>
      <c r="O12" s="154" t="str">
        <f>IF(AND(J12 &lt;&gt; "",L12&lt;&gt;""),VLOOKUP(K12&amp;L12,'Validation Page'!$U$7:$Z$139,6,FALSE),"")</f>
        <v/>
      </c>
      <c r="P12" s="150"/>
      <c r="Q12" s="151" t="str">
        <f>IF(P12&lt;&gt;"",VLOOKUP(P12,'Validation Page'!$M$7:$O$271,2,FALSE),"")</f>
        <v/>
      </c>
      <c r="R12" s="151" t="str">
        <f>IF(P12&lt;&gt;"",VLOOKUP(P12,'Validation Page'!$M$7:$O$271,3,FALSE),"")</f>
        <v/>
      </c>
      <c r="S12" s="155"/>
      <c r="T12" s="156"/>
      <c r="U12" s="157"/>
      <c r="V12" s="152"/>
      <c r="W12" s="158"/>
      <c r="X12" s="49"/>
      <c r="Y12" s="159"/>
      <c r="Z12" s="160"/>
      <c r="AA12" s="161"/>
      <c r="AB12" s="162"/>
      <c r="AC12" s="160">
        <f t="shared" si="0"/>
        <v>0</v>
      </c>
      <c r="AD12" s="163"/>
      <c r="AE12" s="163"/>
      <c r="AF12" s="164"/>
      <c r="AG12" s="160">
        <f t="shared" si="1"/>
        <v>0</v>
      </c>
      <c r="AH12" s="165"/>
      <c r="AI12" s="166"/>
      <c r="AJ12" s="167"/>
      <c r="AK12" s="168"/>
      <c r="AL12" s="168"/>
      <c r="AM12" s="168"/>
      <c r="AN12" s="168"/>
      <c r="AO12" s="169"/>
      <c r="AP12" s="167"/>
      <c r="AQ12" s="168"/>
      <c r="AR12" s="168"/>
      <c r="AS12" s="168"/>
      <c r="AT12" s="168"/>
      <c r="AU12" s="169"/>
      <c r="AV12" s="170"/>
      <c r="AW12" s="171"/>
      <c r="AX12" s="172"/>
      <c r="AY12" s="173"/>
      <c r="AZ12" s="174"/>
      <c r="BA12" s="175" t="str">
        <f t="shared" si="2"/>
        <v/>
      </c>
      <c r="BB12" s="242" t="str">
        <f t="shared" si="3"/>
        <v/>
      </c>
      <c r="BC12" s="176"/>
    </row>
    <row r="13" spans="1:55" x14ac:dyDescent="0.25">
      <c r="A13" s="147"/>
      <c r="B13" s="148"/>
      <c r="C13" s="149"/>
      <c r="D13" s="150"/>
      <c r="E13" s="150"/>
      <c r="F13" s="253"/>
      <c r="G13" s="149"/>
      <c r="H13" s="151" t="str">
        <f>IF(F13&lt;&gt;"",VLOOKUP('MH PAM Template'!F13,'Validation Page'!$J$7:$L$81,2,FALSE),"")</f>
        <v/>
      </c>
      <c r="I13" s="151" t="str">
        <f>IF(F13&lt;&gt;"",VLOOKUP('MH PAM Template'!F13,'Validation Page'!$J$7:$L$81,3,FALSE),"")</f>
        <v/>
      </c>
      <c r="J13" s="152"/>
      <c r="K13" s="151" t="str">
        <f>IF(J13&lt;&gt;"",VLOOKUP('MH PAM Template'!J13,'Validation Page'!$Q$7:$R$38,2,FALSE),"")</f>
        <v/>
      </c>
      <c r="L13" s="150"/>
      <c r="M13" s="153" t="str">
        <f>IF(AND(J13 &lt;&gt; "",L13&lt;&gt;""),VLOOKUP(K13&amp;L13,'Validation Page'!$U$7:$Z$139,2,FALSE),"")</f>
        <v/>
      </c>
      <c r="N13" s="154" t="str">
        <f>IF(AND(J13 &lt;&gt; "",L13&lt;&gt;""),VLOOKUP(K13&amp;L13,'Validation Page'!$U$7:$Z$139,5,FALSE),"")</f>
        <v/>
      </c>
      <c r="O13" s="154" t="str">
        <f>IF(AND(J13 &lt;&gt; "",L13&lt;&gt;""),VLOOKUP(K13&amp;L13,'Validation Page'!$U$7:$Z$139,6,FALSE),"")</f>
        <v/>
      </c>
      <c r="P13" s="150"/>
      <c r="Q13" s="151" t="str">
        <f>IF(P13&lt;&gt;"",VLOOKUP(P13,'Validation Page'!$M$7:$O$271,2,FALSE),"")</f>
        <v/>
      </c>
      <c r="R13" s="151" t="str">
        <f>IF(P13&lt;&gt;"",VLOOKUP(P13,'Validation Page'!$M$7:$O$271,3,FALSE),"")</f>
        <v/>
      </c>
      <c r="S13" s="155"/>
      <c r="T13" s="156"/>
      <c r="U13" s="157"/>
      <c r="V13" s="152"/>
      <c r="W13" s="158"/>
      <c r="X13" s="49"/>
      <c r="Y13" s="159"/>
      <c r="Z13" s="160"/>
      <c r="AA13" s="161"/>
      <c r="AB13" s="162"/>
      <c r="AC13" s="160">
        <f t="shared" si="0"/>
        <v>0</v>
      </c>
      <c r="AD13" s="163"/>
      <c r="AE13" s="163"/>
      <c r="AF13" s="164"/>
      <c r="AG13" s="160">
        <f t="shared" si="1"/>
        <v>0</v>
      </c>
      <c r="AH13" s="165"/>
      <c r="AI13" s="166"/>
      <c r="AJ13" s="167"/>
      <c r="AK13" s="168"/>
      <c r="AL13" s="168"/>
      <c r="AM13" s="168"/>
      <c r="AN13" s="168"/>
      <c r="AO13" s="169"/>
      <c r="AP13" s="167"/>
      <c r="AQ13" s="168"/>
      <c r="AR13" s="168"/>
      <c r="AS13" s="168"/>
      <c r="AT13" s="168"/>
      <c r="AU13" s="169"/>
      <c r="AV13" s="170"/>
      <c r="AW13" s="171"/>
      <c r="AX13" s="172"/>
      <c r="AY13" s="173"/>
      <c r="AZ13" s="174"/>
      <c r="BA13" s="175" t="str">
        <f t="shared" si="2"/>
        <v/>
      </c>
      <c r="BB13" s="242" t="str">
        <f t="shared" si="3"/>
        <v/>
      </c>
      <c r="BC13" s="176"/>
    </row>
    <row r="14" spans="1:55" x14ac:dyDescent="0.25">
      <c r="A14" s="147"/>
      <c r="B14" s="148"/>
      <c r="C14" s="149"/>
      <c r="D14" s="150"/>
      <c r="E14" s="150"/>
      <c r="F14" s="253"/>
      <c r="G14" s="149"/>
      <c r="H14" s="151" t="str">
        <f>IF(F14&lt;&gt;"",VLOOKUP('MH PAM Template'!F14,'Validation Page'!$J$7:$L$81,2,FALSE),"")</f>
        <v/>
      </c>
      <c r="I14" s="151" t="str">
        <f>IF(F14&lt;&gt;"",VLOOKUP('MH PAM Template'!F14,'Validation Page'!$J$7:$L$81,3,FALSE),"")</f>
        <v/>
      </c>
      <c r="J14" s="152"/>
      <c r="K14" s="151" t="str">
        <f>IF(J14&lt;&gt;"",VLOOKUP('MH PAM Template'!J14,'Validation Page'!$Q$7:$R$38,2,FALSE),"")</f>
        <v/>
      </c>
      <c r="L14" s="150"/>
      <c r="M14" s="153" t="str">
        <f>IF(AND(J14 &lt;&gt; "",L14&lt;&gt;""),VLOOKUP(K14&amp;L14,'Validation Page'!$U$7:$Z$139,2,FALSE),"")</f>
        <v/>
      </c>
      <c r="N14" s="154" t="str">
        <f>IF(AND(J14 &lt;&gt; "",L14&lt;&gt;""),VLOOKUP(K14&amp;L14,'Validation Page'!$U$7:$Z$139,5,FALSE),"")</f>
        <v/>
      </c>
      <c r="O14" s="154" t="str">
        <f>IF(AND(J14 &lt;&gt; "",L14&lt;&gt;""),VLOOKUP(K14&amp;L14,'Validation Page'!$U$7:$Z$139,6,FALSE),"")</f>
        <v/>
      </c>
      <c r="P14" s="150"/>
      <c r="Q14" s="151" t="str">
        <f>IF(P14&lt;&gt;"",VLOOKUP(P14,'Validation Page'!$M$7:$O$271,2,FALSE),"")</f>
        <v/>
      </c>
      <c r="R14" s="151" t="str">
        <f>IF(P14&lt;&gt;"",VLOOKUP(P14,'Validation Page'!$M$7:$O$271,3,FALSE),"")</f>
        <v/>
      </c>
      <c r="S14" s="155"/>
      <c r="T14" s="156"/>
      <c r="U14" s="157"/>
      <c r="V14" s="152"/>
      <c r="W14" s="158"/>
      <c r="X14" s="49"/>
      <c r="Y14" s="159"/>
      <c r="Z14" s="160"/>
      <c r="AA14" s="161"/>
      <c r="AB14" s="162"/>
      <c r="AC14" s="160">
        <f t="shared" si="0"/>
        <v>0</v>
      </c>
      <c r="AD14" s="163"/>
      <c r="AE14" s="163"/>
      <c r="AF14" s="164"/>
      <c r="AG14" s="160">
        <f t="shared" si="1"/>
        <v>0</v>
      </c>
      <c r="AH14" s="165"/>
      <c r="AI14" s="166"/>
      <c r="AJ14" s="167"/>
      <c r="AK14" s="168"/>
      <c r="AL14" s="168"/>
      <c r="AM14" s="168"/>
      <c r="AN14" s="168"/>
      <c r="AO14" s="169"/>
      <c r="AP14" s="167"/>
      <c r="AQ14" s="168"/>
      <c r="AR14" s="168"/>
      <c r="AS14" s="168"/>
      <c r="AT14" s="168"/>
      <c r="AU14" s="169"/>
      <c r="AV14" s="170"/>
      <c r="AW14" s="171"/>
      <c r="AX14" s="172"/>
      <c r="AY14" s="173"/>
      <c r="AZ14" s="174"/>
      <c r="BA14" s="175" t="str">
        <f t="shared" si="2"/>
        <v/>
      </c>
      <c r="BB14" s="242" t="str">
        <f t="shared" si="3"/>
        <v/>
      </c>
      <c r="BC14" s="176"/>
    </row>
    <row r="15" spans="1:55" x14ac:dyDescent="0.25">
      <c r="A15" s="147"/>
      <c r="B15" s="148"/>
      <c r="C15" s="149"/>
      <c r="D15" s="150"/>
      <c r="E15" s="150"/>
      <c r="F15" s="253"/>
      <c r="G15" s="149"/>
      <c r="H15" s="151" t="str">
        <f>IF(F15&lt;&gt;"",VLOOKUP('MH PAM Template'!F15,'Validation Page'!$J$7:$L$81,2,FALSE),"")</f>
        <v/>
      </c>
      <c r="I15" s="151" t="str">
        <f>IF(F15&lt;&gt;"",VLOOKUP('MH PAM Template'!F15,'Validation Page'!$J$7:$L$81,3,FALSE),"")</f>
        <v/>
      </c>
      <c r="J15" s="152"/>
      <c r="K15" s="151" t="str">
        <f>IF(J15&lt;&gt;"",VLOOKUP('MH PAM Template'!J15,'Validation Page'!$Q$7:$R$38,2,FALSE),"")</f>
        <v/>
      </c>
      <c r="L15" s="150"/>
      <c r="M15" s="153" t="str">
        <f>IF(AND(J15 &lt;&gt; "",L15&lt;&gt;""),VLOOKUP(K15&amp;L15,'Validation Page'!$U$7:$Z$139,2,FALSE),"")</f>
        <v/>
      </c>
      <c r="N15" s="154" t="str">
        <f>IF(AND(J15 &lt;&gt; "",L15&lt;&gt;""),VLOOKUP(K15&amp;L15,'Validation Page'!$U$7:$Z$139,5,FALSE),"")</f>
        <v/>
      </c>
      <c r="O15" s="154" t="str">
        <f>IF(AND(J15 &lt;&gt; "",L15&lt;&gt;""),VLOOKUP(K15&amp;L15,'Validation Page'!$U$7:$Z$139,6,FALSE),"")</f>
        <v/>
      </c>
      <c r="P15" s="150"/>
      <c r="Q15" s="151" t="str">
        <f>IF(P15&lt;&gt;"",VLOOKUP(P15,'Validation Page'!$M$7:$O$271,2,FALSE),"")</f>
        <v/>
      </c>
      <c r="R15" s="151" t="str">
        <f>IF(P15&lt;&gt;"",VLOOKUP(P15,'Validation Page'!$M$7:$O$271,3,FALSE),"")</f>
        <v/>
      </c>
      <c r="S15" s="155"/>
      <c r="T15" s="156"/>
      <c r="U15" s="157"/>
      <c r="V15" s="152"/>
      <c r="W15" s="158"/>
      <c r="X15" s="49"/>
      <c r="Y15" s="159"/>
      <c r="Z15" s="160"/>
      <c r="AA15" s="161"/>
      <c r="AB15" s="162"/>
      <c r="AC15" s="160">
        <f t="shared" si="0"/>
        <v>0</v>
      </c>
      <c r="AD15" s="163"/>
      <c r="AE15" s="163"/>
      <c r="AF15" s="164"/>
      <c r="AG15" s="160">
        <f t="shared" si="1"/>
        <v>0</v>
      </c>
      <c r="AH15" s="165"/>
      <c r="AI15" s="166"/>
      <c r="AJ15" s="167"/>
      <c r="AK15" s="168"/>
      <c r="AL15" s="168"/>
      <c r="AM15" s="168"/>
      <c r="AN15" s="168"/>
      <c r="AO15" s="169"/>
      <c r="AP15" s="167"/>
      <c r="AQ15" s="168"/>
      <c r="AR15" s="168"/>
      <c r="AS15" s="168"/>
      <c r="AT15" s="168"/>
      <c r="AU15" s="169"/>
      <c r="AV15" s="170"/>
      <c r="AW15" s="171"/>
      <c r="AX15" s="172"/>
      <c r="AY15" s="173"/>
      <c r="AZ15" s="174"/>
      <c r="BA15" s="175" t="str">
        <f t="shared" si="2"/>
        <v/>
      </c>
      <c r="BB15" s="242" t="str">
        <f t="shared" si="3"/>
        <v/>
      </c>
      <c r="BC15" s="176"/>
    </row>
    <row r="16" spans="1:55" x14ac:dyDescent="0.25">
      <c r="A16" s="147"/>
      <c r="B16" s="148"/>
      <c r="C16" s="149"/>
      <c r="D16" s="150"/>
      <c r="E16" s="150"/>
      <c r="F16" s="253"/>
      <c r="G16" s="149"/>
      <c r="H16" s="151" t="str">
        <f>IF(F16&lt;&gt;"",VLOOKUP('MH PAM Template'!F16,'Validation Page'!$J$7:$L$81,2,FALSE),"")</f>
        <v/>
      </c>
      <c r="I16" s="151" t="str">
        <f>IF(F16&lt;&gt;"",VLOOKUP('MH PAM Template'!F16,'Validation Page'!$J$7:$L$81,3,FALSE),"")</f>
        <v/>
      </c>
      <c r="J16" s="152"/>
      <c r="K16" s="151" t="str">
        <f>IF(J16&lt;&gt;"",VLOOKUP('MH PAM Template'!J16,'Validation Page'!$Q$7:$R$38,2,FALSE),"")</f>
        <v/>
      </c>
      <c r="L16" s="150"/>
      <c r="M16" s="153" t="str">
        <f>IF(AND(J16 &lt;&gt; "",L16&lt;&gt;""),VLOOKUP(K16&amp;L16,'Validation Page'!$U$7:$Z$139,2,FALSE),"")</f>
        <v/>
      </c>
      <c r="N16" s="154" t="str">
        <f>IF(AND(J16 &lt;&gt; "",L16&lt;&gt;""),VLOOKUP(K16&amp;L16,'Validation Page'!$U$7:$Z$139,5,FALSE),"")</f>
        <v/>
      </c>
      <c r="O16" s="154" t="str">
        <f>IF(AND(J16 &lt;&gt; "",L16&lt;&gt;""),VLOOKUP(K16&amp;L16,'Validation Page'!$U$7:$Z$139,6,FALSE),"")</f>
        <v/>
      </c>
      <c r="P16" s="150"/>
      <c r="Q16" s="151" t="str">
        <f>IF(P16&lt;&gt;"",VLOOKUP(P16,'Validation Page'!$M$7:$O$271,2,FALSE),"")</f>
        <v/>
      </c>
      <c r="R16" s="151" t="str">
        <f>IF(P16&lt;&gt;"",VLOOKUP(P16,'Validation Page'!$M$7:$O$271,3,FALSE),"")</f>
        <v/>
      </c>
      <c r="S16" s="155"/>
      <c r="T16" s="156"/>
      <c r="U16" s="157"/>
      <c r="V16" s="152"/>
      <c r="W16" s="158"/>
      <c r="X16" s="49"/>
      <c r="Y16" s="159"/>
      <c r="Z16" s="160"/>
      <c r="AA16" s="161"/>
      <c r="AB16" s="162"/>
      <c r="AC16" s="160">
        <f t="shared" si="0"/>
        <v>0</v>
      </c>
      <c r="AD16" s="163"/>
      <c r="AE16" s="163"/>
      <c r="AF16" s="164"/>
      <c r="AG16" s="160">
        <f t="shared" si="1"/>
        <v>0</v>
      </c>
      <c r="AH16" s="165"/>
      <c r="AI16" s="166"/>
      <c r="AJ16" s="167"/>
      <c r="AK16" s="168"/>
      <c r="AL16" s="168"/>
      <c r="AM16" s="168"/>
      <c r="AN16" s="168"/>
      <c r="AO16" s="169"/>
      <c r="AP16" s="167"/>
      <c r="AQ16" s="168"/>
      <c r="AR16" s="168"/>
      <c r="AS16" s="168"/>
      <c r="AT16" s="168"/>
      <c r="AU16" s="169"/>
      <c r="AV16" s="170"/>
      <c r="AW16" s="171"/>
      <c r="AX16" s="172"/>
      <c r="AY16" s="173"/>
      <c r="AZ16" s="174"/>
      <c r="BA16" s="175" t="str">
        <f t="shared" si="2"/>
        <v/>
      </c>
      <c r="BB16" s="242" t="str">
        <f t="shared" si="3"/>
        <v/>
      </c>
      <c r="BC16" s="176"/>
    </row>
    <row r="17" spans="1:55" x14ac:dyDescent="0.25">
      <c r="A17" s="147"/>
      <c r="B17" s="148"/>
      <c r="C17" s="149"/>
      <c r="D17" s="150"/>
      <c r="E17" s="150"/>
      <c r="F17" s="253"/>
      <c r="G17" s="149"/>
      <c r="H17" s="151" t="str">
        <f>IF(F17&lt;&gt;"",VLOOKUP('MH PAM Template'!F17,'Validation Page'!$J$7:$L$81,2,FALSE),"")</f>
        <v/>
      </c>
      <c r="I17" s="151" t="str">
        <f>IF(F17&lt;&gt;"",VLOOKUP('MH PAM Template'!F17,'Validation Page'!$J$7:$L$81,3,FALSE),"")</f>
        <v/>
      </c>
      <c r="J17" s="152"/>
      <c r="K17" s="151" t="str">
        <f>IF(J17&lt;&gt;"",VLOOKUP('MH PAM Template'!J17,'Validation Page'!$Q$7:$R$38,2,FALSE),"")</f>
        <v/>
      </c>
      <c r="L17" s="150"/>
      <c r="M17" s="153" t="str">
        <f>IF(AND(J17 &lt;&gt; "",L17&lt;&gt;""),VLOOKUP(K17&amp;L17,'Validation Page'!$U$7:$Z$139,2,FALSE),"")</f>
        <v/>
      </c>
      <c r="N17" s="154" t="str">
        <f>IF(AND(J17 &lt;&gt; "",L17&lt;&gt;""),VLOOKUP(K17&amp;L17,'Validation Page'!$U$7:$Z$139,5,FALSE),"")</f>
        <v/>
      </c>
      <c r="O17" s="154" t="str">
        <f>IF(AND(J17 &lt;&gt; "",L17&lt;&gt;""),VLOOKUP(K17&amp;L17,'Validation Page'!$U$7:$Z$139,6,FALSE),"")</f>
        <v/>
      </c>
      <c r="P17" s="150"/>
      <c r="Q17" s="151" t="str">
        <f>IF(P17&lt;&gt;"",VLOOKUP(P17,'Validation Page'!$M$7:$O$271,2,FALSE),"")</f>
        <v/>
      </c>
      <c r="R17" s="151" t="str">
        <f>IF(P17&lt;&gt;"",VLOOKUP(P17,'Validation Page'!$M$7:$O$271,3,FALSE),"")</f>
        <v/>
      </c>
      <c r="S17" s="155"/>
      <c r="T17" s="156"/>
      <c r="U17" s="157"/>
      <c r="V17" s="152"/>
      <c r="W17" s="158"/>
      <c r="X17" s="49"/>
      <c r="Y17" s="159"/>
      <c r="Z17" s="160"/>
      <c r="AA17" s="161"/>
      <c r="AB17" s="162"/>
      <c r="AC17" s="160">
        <f t="shared" si="0"/>
        <v>0</v>
      </c>
      <c r="AD17" s="163"/>
      <c r="AE17" s="163"/>
      <c r="AF17" s="164"/>
      <c r="AG17" s="160">
        <f t="shared" si="1"/>
        <v>0</v>
      </c>
      <c r="AH17" s="165"/>
      <c r="AI17" s="166"/>
      <c r="AJ17" s="167"/>
      <c r="AK17" s="168"/>
      <c r="AL17" s="168"/>
      <c r="AM17" s="168"/>
      <c r="AN17" s="168"/>
      <c r="AO17" s="169"/>
      <c r="AP17" s="167"/>
      <c r="AQ17" s="168"/>
      <c r="AR17" s="168"/>
      <c r="AS17" s="168"/>
      <c r="AT17" s="168"/>
      <c r="AU17" s="169"/>
      <c r="AV17" s="170"/>
      <c r="AW17" s="171"/>
      <c r="AX17" s="172"/>
      <c r="AY17" s="173"/>
      <c r="AZ17" s="174"/>
      <c r="BA17" s="175" t="str">
        <f t="shared" si="2"/>
        <v/>
      </c>
      <c r="BB17" s="242" t="str">
        <f t="shared" si="3"/>
        <v/>
      </c>
      <c r="BC17" s="176"/>
    </row>
    <row r="18" spans="1:55" x14ac:dyDescent="0.25">
      <c r="A18" s="147"/>
      <c r="B18" s="148"/>
      <c r="C18" s="149"/>
      <c r="D18" s="150"/>
      <c r="E18" s="150"/>
      <c r="F18" s="253"/>
      <c r="G18" s="149"/>
      <c r="H18" s="151" t="str">
        <f>IF(F18&lt;&gt;"",VLOOKUP('MH PAM Template'!F18,'Validation Page'!$J$7:$L$81,2,FALSE),"")</f>
        <v/>
      </c>
      <c r="I18" s="151" t="str">
        <f>IF(F18&lt;&gt;"",VLOOKUP('MH PAM Template'!F18,'Validation Page'!$J$7:$L$81,3,FALSE),"")</f>
        <v/>
      </c>
      <c r="J18" s="152"/>
      <c r="K18" s="151" t="str">
        <f>IF(J18&lt;&gt;"",VLOOKUP('MH PAM Template'!J18,'Validation Page'!$Q$7:$R$38,2,FALSE),"")</f>
        <v/>
      </c>
      <c r="L18" s="150"/>
      <c r="M18" s="153" t="str">
        <f>IF(AND(J18 &lt;&gt; "",L18&lt;&gt;""),VLOOKUP(K18&amp;L18,'Validation Page'!$U$7:$Z$139,2,FALSE),"")</f>
        <v/>
      </c>
      <c r="N18" s="154" t="str">
        <f>IF(AND(J18 &lt;&gt; "",L18&lt;&gt;""),VLOOKUP(K18&amp;L18,'Validation Page'!$U$7:$Z$139,5,FALSE),"")</f>
        <v/>
      </c>
      <c r="O18" s="154" t="str">
        <f>IF(AND(J18 &lt;&gt; "",L18&lt;&gt;""),VLOOKUP(K18&amp;L18,'Validation Page'!$U$7:$Z$139,6,FALSE),"")</f>
        <v/>
      </c>
      <c r="P18" s="150"/>
      <c r="Q18" s="151" t="str">
        <f>IF(P18&lt;&gt;"",VLOOKUP(P18,'Validation Page'!$M$7:$O$271,2,FALSE),"")</f>
        <v/>
      </c>
      <c r="R18" s="151" t="str">
        <f>IF(P18&lt;&gt;"",VLOOKUP(P18,'Validation Page'!$M$7:$O$271,3,FALSE),"")</f>
        <v/>
      </c>
      <c r="S18" s="155"/>
      <c r="T18" s="156"/>
      <c r="U18" s="157"/>
      <c r="V18" s="152"/>
      <c r="W18" s="158"/>
      <c r="X18" s="49"/>
      <c r="Y18" s="159"/>
      <c r="Z18" s="160"/>
      <c r="AA18" s="161"/>
      <c r="AB18" s="162"/>
      <c r="AC18" s="160">
        <f t="shared" si="0"/>
        <v>0</v>
      </c>
      <c r="AD18" s="163"/>
      <c r="AE18" s="163"/>
      <c r="AF18" s="164"/>
      <c r="AG18" s="160">
        <f t="shared" si="1"/>
        <v>0</v>
      </c>
      <c r="AH18" s="165"/>
      <c r="AI18" s="166"/>
      <c r="AJ18" s="167"/>
      <c r="AK18" s="168"/>
      <c r="AL18" s="168"/>
      <c r="AM18" s="168"/>
      <c r="AN18" s="168"/>
      <c r="AO18" s="169"/>
      <c r="AP18" s="167"/>
      <c r="AQ18" s="168"/>
      <c r="AR18" s="168"/>
      <c r="AS18" s="168"/>
      <c r="AT18" s="168"/>
      <c r="AU18" s="169"/>
      <c r="AV18" s="170"/>
      <c r="AW18" s="171"/>
      <c r="AX18" s="172"/>
      <c r="AY18" s="173"/>
      <c r="AZ18" s="174"/>
      <c r="BA18" s="175" t="str">
        <f t="shared" si="2"/>
        <v/>
      </c>
      <c r="BB18" s="242" t="str">
        <f t="shared" si="3"/>
        <v/>
      </c>
      <c r="BC18" s="176"/>
    </row>
    <row r="19" spans="1:55" x14ac:dyDescent="0.25">
      <c r="A19" s="147"/>
      <c r="B19" s="148"/>
      <c r="C19" s="149"/>
      <c r="D19" s="150"/>
      <c r="E19" s="150"/>
      <c r="F19" s="253"/>
      <c r="G19" s="149"/>
      <c r="H19" s="151" t="str">
        <f>IF(F19&lt;&gt;"",VLOOKUP('MH PAM Template'!F19,'Validation Page'!$J$7:$L$81,2,FALSE),"")</f>
        <v/>
      </c>
      <c r="I19" s="151" t="str">
        <f>IF(F19&lt;&gt;"",VLOOKUP('MH PAM Template'!F19,'Validation Page'!$J$7:$L$81,3,FALSE),"")</f>
        <v/>
      </c>
      <c r="J19" s="152"/>
      <c r="K19" s="151" t="str">
        <f>IF(J19&lt;&gt;"",VLOOKUP('MH PAM Template'!J19,'Validation Page'!$Q$7:$R$38,2,FALSE),"")</f>
        <v/>
      </c>
      <c r="L19" s="150"/>
      <c r="M19" s="153" t="str">
        <f>IF(AND(J19 &lt;&gt; "",L19&lt;&gt;""),VLOOKUP(K19&amp;L19,'Validation Page'!$U$7:$Z$139,2,FALSE),"")</f>
        <v/>
      </c>
      <c r="N19" s="154" t="str">
        <f>IF(AND(J19 &lt;&gt; "",L19&lt;&gt;""),VLOOKUP(K19&amp;L19,'Validation Page'!$U$7:$Z$139,5,FALSE),"")</f>
        <v/>
      </c>
      <c r="O19" s="154" t="str">
        <f>IF(AND(J19 &lt;&gt; "",L19&lt;&gt;""),VLOOKUP(K19&amp;L19,'Validation Page'!$U$7:$Z$139,6,FALSE),"")</f>
        <v/>
      </c>
      <c r="P19" s="150"/>
      <c r="Q19" s="151" t="str">
        <f>IF(P19&lt;&gt;"",VLOOKUP(P19,'Validation Page'!$M$7:$O$271,2,FALSE),"")</f>
        <v/>
      </c>
      <c r="R19" s="151" t="str">
        <f>IF(P19&lt;&gt;"",VLOOKUP(P19,'Validation Page'!$M$7:$O$271,3,FALSE),"")</f>
        <v/>
      </c>
      <c r="S19" s="155"/>
      <c r="T19" s="156"/>
      <c r="U19" s="157"/>
      <c r="V19" s="152"/>
      <c r="W19" s="158"/>
      <c r="X19" s="49"/>
      <c r="Y19" s="159"/>
      <c r="Z19" s="160"/>
      <c r="AA19" s="161"/>
      <c r="AB19" s="162"/>
      <c r="AC19" s="160">
        <f t="shared" si="0"/>
        <v>0</v>
      </c>
      <c r="AD19" s="163"/>
      <c r="AE19" s="163"/>
      <c r="AF19" s="164"/>
      <c r="AG19" s="160">
        <f t="shared" si="1"/>
        <v>0</v>
      </c>
      <c r="AH19" s="165"/>
      <c r="AI19" s="166"/>
      <c r="AJ19" s="167"/>
      <c r="AK19" s="168"/>
      <c r="AL19" s="168"/>
      <c r="AM19" s="168"/>
      <c r="AN19" s="168"/>
      <c r="AO19" s="169"/>
      <c r="AP19" s="167"/>
      <c r="AQ19" s="168"/>
      <c r="AR19" s="168"/>
      <c r="AS19" s="168"/>
      <c r="AT19" s="168"/>
      <c r="AU19" s="169"/>
      <c r="AV19" s="170"/>
      <c r="AW19" s="171"/>
      <c r="AX19" s="172"/>
      <c r="AY19" s="173"/>
      <c r="AZ19" s="174"/>
      <c r="BA19" s="175" t="str">
        <f t="shared" si="2"/>
        <v/>
      </c>
      <c r="BB19" s="242" t="str">
        <f t="shared" si="3"/>
        <v/>
      </c>
      <c r="BC19" s="176"/>
    </row>
    <row r="20" spans="1:55" x14ac:dyDescent="0.25">
      <c r="A20" s="147"/>
      <c r="B20" s="148"/>
      <c r="C20" s="149"/>
      <c r="D20" s="150"/>
      <c r="E20" s="150"/>
      <c r="F20" s="253"/>
      <c r="G20" s="149"/>
      <c r="H20" s="151" t="str">
        <f>IF(F20&lt;&gt;"",VLOOKUP('MH PAM Template'!F20,'Validation Page'!$J$7:$L$81,2,FALSE),"")</f>
        <v/>
      </c>
      <c r="I20" s="151" t="str">
        <f>IF(F20&lt;&gt;"",VLOOKUP('MH PAM Template'!F20,'Validation Page'!$J$7:$L$81,3,FALSE),"")</f>
        <v/>
      </c>
      <c r="J20" s="152"/>
      <c r="K20" s="151" t="str">
        <f>IF(J20&lt;&gt;"",VLOOKUP('MH PAM Template'!J20,'Validation Page'!$Q$7:$R$38,2,FALSE),"")</f>
        <v/>
      </c>
      <c r="L20" s="150"/>
      <c r="M20" s="153" t="str">
        <f>IF(AND(J20 &lt;&gt; "",L20&lt;&gt;""),VLOOKUP(K20&amp;L20,'Validation Page'!$U$7:$Z$139,2,FALSE),"")</f>
        <v/>
      </c>
      <c r="N20" s="154" t="str">
        <f>IF(AND(J20 &lt;&gt; "",L20&lt;&gt;""),VLOOKUP(K20&amp;L20,'Validation Page'!$U$7:$Z$139,5,FALSE),"")</f>
        <v/>
      </c>
      <c r="O20" s="154" t="str">
        <f>IF(AND(J20 &lt;&gt; "",L20&lt;&gt;""),VLOOKUP(K20&amp;L20,'Validation Page'!$U$7:$Z$139,6,FALSE),"")</f>
        <v/>
      </c>
      <c r="P20" s="150"/>
      <c r="Q20" s="151" t="str">
        <f>IF(P20&lt;&gt;"",VLOOKUP(P20,'Validation Page'!$M$7:$O$271,2,FALSE),"")</f>
        <v/>
      </c>
      <c r="R20" s="151" t="str">
        <f>IF(P20&lt;&gt;"",VLOOKUP(P20,'Validation Page'!$M$7:$O$271,3,FALSE),"")</f>
        <v/>
      </c>
      <c r="S20" s="155"/>
      <c r="T20" s="156"/>
      <c r="U20" s="157"/>
      <c r="V20" s="152"/>
      <c r="W20" s="158"/>
      <c r="X20" s="49"/>
      <c r="Y20" s="159"/>
      <c r="Z20" s="160"/>
      <c r="AA20" s="161"/>
      <c r="AB20" s="162"/>
      <c r="AC20" s="160">
        <f t="shared" si="0"/>
        <v>0</v>
      </c>
      <c r="AD20" s="163"/>
      <c r="AE20" s="163"/>
      <c r="AF20" s="164"/>
      <c r="AG20" s="160">
        <f t="shared" si="1"/>
        <v>0</v>
      </c>
      <c r="AH20" s="165"/>
      <c r="AI20" s="166"/>
      <c r="AJ20" s="167"/>
      <c r="AK20" s="168"/>
      <c r="AL20" s="168"/>
      <c r="AM20" s="168"/>
      <c r="AN20" s="168"/>
      <c r="AO20" s="169"/>
      <c r="AP20" s="167"/>
      <c r="AQ20" s="168"/>
      <c r="AR20" s="168"/>
      <c r="AS20" s="168"/>
      <c r="AT20" s="168"/>
      <c r="AU20" s="169"/>
      <c r="AV20" s="170"/>
      <c r="AW20" s="171"/>
      <c r="AX20" s="172"/>
      <c r="AY20" s="173"/>
      <c r="AZ20" s="174"/>
      <c r="BA20" s="175" t="str">
        <f t="shared" si="2"/>
        <v/>
      </c>
      <c r="BB20" s="242" t="str">
        <f t="shared" si="3"/>
        <v/>
      </c>
      <c r="BC20" s="176"/>
    </row>
    <row r="21" spans="1:55" x14ac:dyDescent="0.25">
      <c r="A21" s="147"/>
      <c r="B21" s="148"/>
      <c r="C21" s="149"/>
      <c r="D21" s="150"/>
      <c r="E21" s="150"/>
      <c r="F21" s="253"/>
      <c r="G21" s="149"/>
      <c r="H21" s="151" t="str">
        <f>IF(F21&lt;&gt;"",VLOOKUP('MH PAM Template'!F21,'Validation Page'!$J$7:$L$81,2,FALSE),"")</f>
        <v/>
      </c>
      <c r="I21" s="151" t="str">
        <f>IF(F21&lt;&gt;"",VLOOKUP('MH PAM Template'!F21,'Validation Page'!$J$7:$L$81,3,FALSE),"")</f>
        <v/>
      </c>
      <c r="J21" s="152"/>
      <c r="K21" s="151" t="str">
        <f>IF(J21&lt;&gt;"",VLOOKUP('MH PAM Template'!J21,'Validation Page'!$Q$7:$R$38,2,FALSE),"")</f>
        <v/>
      </c>
      <c r="L21" s="150"/>
      <c r="M21" s="153" t="str">
        <f>IF(AND(J21 &lt;&gt; "",L21&lt;&gt;""),VLOOKUP(K21&amp;L21,'Validation Page'!$U$7:$Z$139,2,FALSE),"")</f>
        <v/>
      </c>
      <c r="N21" s="154" t="str">
        <f>IF(AND(J21 &lt;&gt; "",L21&lt;&gt;""),VLOOKUP(K21&amp;L21,'Validation Page'!$U$7:$Z$139,5,FALSE),"")</f>
        <v/>
      </c>
      <c r="O21" s="154" t="str">
        <f>IF(AND(J21 &lt;&gt; "",L21&lt;&gt;""),VLOOKUP(K21&amp;L21,'Validation Page'!$U$7:$Z$139,6,FALSE),"")</f>
        <v/>
      </c>
      <c r="P21" s="150"/>
      <c r="Q21" s="151" t="str">
        <f>IF(P21&lt;&gt;"",VLOOKUP(P21,'Validation Page'!$M$7:$O$271,2,FALSE),"")</f>
        <v/>
      </c>
      <c r="R21" s="151" t="str">
        <f>IF(P21&lt;&gt;"",VLOOKUP(P21,'Validation Page'!$M$7:$O$271,3,FALSE),"")</f>
        <v/>
      </c>
      <c r="S21" s="155"/>
      <c r="T21" s="156"/>
      <c r="U21" s="157"/>
      <c r="V21" s="152"/>
      <c r="W21" s="158"/>
      <c r="X21" s="49"/>
      <c r="Y21" s="159"/>
      <c r="Z21" s="160"/>
      <c r="AA21" s="161"/>
      <c r="AB21" s="162"/>
      <c r="AC21" s="160">
        <f t="shared" si="0"/>
        <v>0</v>
      </c>
      <c r="AD21" s="163"/>
      <c r="AE21" s="163"/>
      <c r="AF21" s="164"/>
      <c r="AG21" s="160">
        <f t="shared" si="1"/>
        <v>0</v>
      </c>
      <c r="AH21" s="165"/>
      <c r="AI21" s="166"/>
      <c r="AJ21" s="167"/>
      <c r="AK21" s="168"/>
      <c r="AL21" s="168"/>
      <c r="AM21" s="168"/>
      <c r="AN21" s="168"/>
      <c r="AO21" s="169"/>
      <c r="AP21" s="167"/>
      <c r="AQ21" s="168"/>
      <c r="AR21" s="168"/>
      <c r="AS21" s="168"/>
      <c r="AT21" s="168"/>
      <c r="AU21" s="169"/>
      <c r="AV21" s="170"/>
      <c r="AW21" s="171"/>
      <c r="AX21" s="172"/>
      <c r="AY21" s="173"/>
      <c r="AZ21" s="174"/>
      <c r="BA21" s="175" t="str">
        <f t="shared" si="2"/>
        <v/>
      </c>
      <c r="BB21" s="242" t="str">
        <f t="shared" si="3"/>
        <v/>
      </c>
      <c r="BC21" s="176"/>
    </row>
    <row r="22" spans="1:55" x14ac:dyDescent="0.25">
      <c r="A22" s="147"/>
      <c r="B22" s="148"/>
      <c r="C22" s="149"/>
      <c r="D22" s="150"/>
      <c r="E22" s="150"/>
      <c r="F22" s="253"/>
      <c r="G22" s="149"/>
      <c r="H22" s="151" t="str">
        <f>IF(F22&lt;&gt;"",VLOOKUP('MH PAM Template'!F22,'Validation Page'!$J$7:$L$81,2,FALSE),"")</f>
        <v/>
      </c>
      <c r="I22" s="151" t="str">
        <f>IF(F22&lt;&gt;"",VLOOKUP('MH PAM Template'!F22,'Validation Page'!$J$7:$L$81,3,FALSE),"")</f>
        <v/>
      </c>
      <c r="J22" s="152"/>
      <c r="K22" s="151" t="str">
        <f>IF(J22&lt;&gt;"",VLOOKUP('MH PAM Template'!J22,'Validation Page'!$Q$7:$R$38,2,FALSE),"")</f>
        <v/>
      </c>
      <c r="L22" s="150"/>
      <c r="M22" s="153" t="str">
        <f>IF(AND(J22 &lt;&gt; "",L22&lt;&gt;""),VLOOKUP(K22&amp;L22,'Validation Page'!$U$7:$Z$139,2,FALSE),"")</f>
        <v/>
      </c>
      <c r="N22" s="154" t="str">
        <f>IF(AND(J22 &lt;&gt; "",L22&lt;&gt;""),VLOOKUP(K22&amp;L22,'Validation Page'!$U$7:$Z$139,5,FALSE),"")</f>
        <v/>
      </c>
      <c r="O22" s="154" t="str">
        <f>IF(AND(J22 &lt;&gt; "",L22&lt;&gt;""),VLOOKUP(K22&amp;L22,'Validation Page'!$U$7:$Z$139,6,FALSE),"")</f>
        <v/>
      </c>
      <c r="P22" s="150"/>
      <c r="Q22" s="151" t="str">
        <f>IF(P22&lt;&gt;"",VLOOKUP(P22,'Validation Page'!$M$7:$O$271,2,FALSE),"")</f>
        <v/>
      </c>
      <c r="R22" s="151" t="str">
        <f>IF(P22&lt;&gt;"",VLOOKUP(P22,'Validation Page'!$M$7:$O$271,3,FALSE),"")</f>
        <v/>
      </c>
      <c r="S22" s="155"/>
      <c r="T22" s="156"/>
      <c r="U22" s="157"/>
      <c r="V22" s="152"/>
      <c r="W22" s="158"/>
      <c r="X22" s="49"/>
      <c r="Y22" s="159"/>
      <c r="Z22" s="160"/>
      <c r="AA22" s="161"/>
      <c r="AB22" s="162"/>
      <c r="AC22" s="160">
        <f t="shared" si="0"/>
        <v>0</v>
      </c>
      <c r="AD22" s="163"/>
      <c r="AE22" s="163"/>
      <c r="AF22" s="164"/>
      <c r="AG22" s="160">
        <f t="shared" si="1"/>
        <v>0</v>
      </c>
      <c r="AH22" s="165"/>
      <c r="AI22" s="166"/>
      <c r="AJ22" s="167"/>
      <c r="AK22" s="168"/>
      <c r="AL22" s="168"/>
      <c r="AM22" s="168"/>
      <c r="AN22" s="168"/>
      <c r="AO22" s="169"/>
      <c r="AP22" s="167"/>
      <c r="AQ22" s="168"/>
      <c r="AR22" s="168"/>
      <c r="AS22" s="168"/>
      <c r="AT22" s="168"/>
      <c r="AU22" s="169"/>
      <c r="AV22" s="170"/>
      <c r="AW22" s="171"/>
      <c r="AX22" s="172"/>
      <c r="AY22" s="173"/>
      <c r="AZ22" s="174"/>
      <c r="BA22" s="175" t="str">
        <f t="shared" si="2"/>
        <v/>
      </c>
      <c r="BB22" s="242" t="str">
        <f t="shared" si="3"/>
        <v/>
      </c>
      <c r="BC22" s="176"/>
    </row>
    <row r="23" spans="1:55" x14ac:dyDescent="0.25">
      <c r="A23" s="147"/>
      <c r="B23" s="148"/>
      <c r="C23" s="149"/>
      <c r="D23" s="150"/>
      <c r="E23" s="150"/>
      <c r="F23" s="253"/>
      <c r="G23" s="149"/>
      <c r="H23" s="151" t="str">
        <f>IF(F23&lt;&gt;"",VLOOKUP('MH PAM Template'!F23,'Validation Page'!$J$7:$L$81,2,FALSE),"")</f>
        <v/>
      </c>
      <c r="I23" s="151" t="str">
        <f>IF(F23&lt;&gt;"",VLOOKUP('MH PAM Template'!F23,'Validation Page'!$J$7:$L$81,3,FALSE),"")</f>
        <v/>
      </c>
      <c r="J23" s="152"/>
      <c r="K23" s="151" t="str">
        <f>IF(J23&lt;&gt;"",VLOOKUP('MH PAM Template'!J23,'Validation Page'!$Q$7:$R$38,2,FALSE),"")</f>
        <v/>
      </c>
      <c r="L23" s="150"/>
      <c r="M23" s="153" t="str">
        <f>IF(AND(J23 &lt;&gt; "",L23&lt;&gt;""),VLOOKUP(K23&amp;L23,'Validation Page'!$U$7:$Z$139,2,FALSE),"")</f>
        <v/>
      </c>
      <c r="N23" s="154" t="str">
        <f>IF(AND(J23 &lt;&gt; "",L23&lt;&gt;""),VLOOKUP(K23&amp;L23,'Validation Page'!$U$7:$Z$139,5,FALSE),"")</f>
        <v/>
      </c>
      <c r="O23" s="154" t="str">
        <f>IF(AND(J23 &lt;&gt; "",L23&lt;&gt;""),VLOOKUP(K23&amp;L23,'Validation Page'!$U$7:$Z$139,6,FALSE),"")</f>
        <v/>
      </c>
      <c r="P23" s="150"/>
      <c r="Q23" s="151" t="str">
        <f>IF(P23&lt;&gt;"",VLOOKUP(P23,'Validation Page'!$M$7:$O$271,2,FALSE),"")</f>
        <v/>
      </c>
      <c r="R23" s="151" t="str">
        <f>IF(P23&lt;&gt;"",VLOOKUP(P23,'Validation Page'!$M$7:$O$271,3,FALSE),"")</f>
        <v/>
      </c>
      <c r="S23" s="155"/>
      <c r="T23" s="156"/>
      <c r="U23" s="157"/>
      <c r="V23" s="152"/>
      <c r="W23" s="158"/>
      <c r="X23" s="49"/>
      <c r="Y23" s="159"/>
      <c r="Z23" s="160"/>
      <c r="AA23" s="161"/>
      <c r="AB23" s="162"/>
      <c r="AC23" s="160">
        <f t="shared" si="0"/>
        <v>0</v>
      </c>
      <c r="AD23" s="163"/>
      <c r="AE23" s="163"/>
      <c r="AF23" s="164"/>
      <c r="AG23" s="160">
        <f t="shared" si="1"/>
        <v>0</v>
      </c>
      <c r="AH23" s="165"/>
      <c r="AI23" s="166"/>
      <c r="AJ23" s="167"/>
      <c r="AK23" s="168"/>
      <c r="AL23" s="168"/>
      <c r="AM23" s="168"/>
      <c r="AN23" s="168"/>
      <c r="AO23" s="169"/>
      <c r="AP23" s="167"/>
      <c r="AQ23" s="168"/>
      <c r="AR23" s="168"/>
      <c r="AS23" s="168"/>
      <c r="AT23" s="168"/>
      <c r="AU23" s="169"/>
      <c r="AV23" s="170"/>
      <c r="AW23" s="171"/>
      <c r="AX23" s="172"/>
      <c r="AY23" s="173"/>
      <c r="AZ23" s="174"/>
      <c r="BA23" s="175" t="str">
        <f t="shared" si="2"/>
        <v/>
      </c>
      <c r="BB23" s="242" t="str">
        <f t="shared" si="3"/>
        <v/>
      </c>
      <c r="BC23" s="176"/>
    </row>
    <row r="24" spans="1:55" x14ac:dyDescent="0.25">
      <c r="A24" s="147"/>
      <c r="B24" s="148"/>
      <c r="C24" s="149"/>
      <c r="D24" s="150"/>
      <c r="E24" s="150"/>
      <c r="F24" s="253"/>
      <c r="G24" s="149"/>
      <c r="H24" s="151" t="str">
        <f>IF(F24&lt;&gt;"",VLOOKUP('MH PAM Template'!F24,'Validation Page'!$J$7:$L$81,2,FALSE),"")</f>
        <v/>
      </c>
      <c r="I24" s="151" t="str">
        <f>IF(F24&lt;&gt;"",VLOOKUP('MH PAM Template'!F24,'Validation Page'!$J$7:$L$81,3,FALSE),"")</f>
        <v/>
      </c>
      <c r="J24" s="152"/>
      <c r="K24" s="151" t="str">
        <f>IF(J24&lt;&gt;"",VLOOKUP('MH PAM Template'!J24,'Validation Page'!$Q$7:$R$38,2,FALSE),"")</f>
        <v/>
      </c>
      <c r="L24" s="150"/>
      <c r="M24" s="153" t="str">
        <f>IF(AND(J24 &lt;&gt; "",L24&lt;&gt;""),VLOOKUP(K24&amp;L24,'Validation Page'!$U$7:$Z$139,2,FALSE),"")</f>
        <v/>
      </c>
      <c r="N24" s="154" t="str">
        <f>IF(AND(J24 &lt;&gt; "",L24&lt;&gt;""),VLOOKUP(K24&amp;L24,'Validation Page'!$U$7:$Z$139,5,FALSE),"")</f>
        <v/>
      </c>
      <c r="O24" s="154" t="str">
        <f>IF(AND(J24 &lt;&gt; "",L24&lt;&gt;""),VLOOKUP(K24&amp;L24,'Validation Page'!$U$7:$Z$139,6,FALSE),"")</f>
        <v/>
      </c>
      <c r="P24" s="150"/>
      <c r="Q24" s="151" t="str">
        <f>IF(P24&lt;&gt;"",VLOOKUP(P24,'Validation Page'!$M$7:$O$271,2,FALSE),"")</f>
        <v/>
      </c>
      <c r="R24" s="151" t="str">
        <f>IF(P24&lt;&gt;"",VLOOKUP(P24,'Validation Page'!$M$7:$O$271,3,FALSE),"")</f>
        <v/>
      </c>
      <c r="S24" s="155"/>
      <c r="T24" s="156"/>
      <c r="U24" s="157"/>
      <c r="V24" s="152"/>
      <c r="W24" s="158"/>
      <c r="X24" s="49"/>
      <c r="Y24" s="159"/>
      <c r="Z24" s="160"/>
      <c r="AA24" s="161"/>
      <c r="AB24" s="162"/>
      <c r="AC24" s="160">
        <f t="shared" si="0"/>
        <v>0</v>
      </c>
      <c r="AD24" s="163"/>
      <c r="AE24" s="163"/>
      <c r="AF24" s="164"/>
      <c r="AG24" s="160">
        <f t="shared" si="1"/>
        <v>0</v>
      </c>
      <c r="AH24" s="165"/>
      <c r="AI24" s="166"/>
      <c r="AJ24" s="167"/>
      <c r="AK24" s="168"/>
      <c r="AL24" s="168"/>
      <c r="AM24" s="168"/>
      <c r="AN24" s="168"/>
      <c r="AO24" s="169"/>
      <c r="AP24" s="167"/>
      <c r="AQ24" s="168"/>
      <c r="AR24" s="168"/>
      <c r="AS24" s="168"/>
      <c r="AT24" s="168"/>
      <c r="AU24" s="169"/>
      <c r="AV24" s="170"/>
      <c r="AW24" s="171"/>
      <c r="AX24" s="172"/>
      <c r="AY24" s="173"/>
      <c r="AZ24" s="174"/>
      <c r="BA24" s="175" t="str">
        <f t="shared" si="2"/>
        <v/>
      </c>
      <c r="BB24" s="242" t="str">
        <f t="shared" si="3"/>
        <v/>
      </c>
      <c r="BC24" s="176"/>
    </row>
    <row r="25" spans="1:55" x14ac:dyDescent="0.25">
      <c r="A25" s="147"/>
      <c r="B25" s="148"/>
      <c r="C25" s="149"/>
      <c r="D25" s="150"/>
      <c r="E25" s="150"/>
      <c r="F25" s="253"/>
      <c r="G25" s="149"/>
      <c r="H25" s="151" t="str">
        <f>IF(F25&lt;&gt;"",VLOOKUP('MH PAM Template'!F25,'Validation Page'!$J$7:$L$81,2,FALSE),"")</f>
        <v/>
      </c>
      <c r="I25" s="151" t="str">
        <f>IF(F25&lt;&gt;"",VLOOKUP('MH PAM Template'!F25,'Validation Page'!$J$7:$L$81,3,FALSE),"")</f>
        <v/>
      </c>
      <c r="J25" s="152"/>
      <c r="K25" s="151" t="str">
        <f>IF(J25&lt;&gt;"",VLOOKUP('MH PAM Template'!J25,'Validation Page'!$Q$7:$R$38,2,FALSE),"")</f>
        <v/>
      </c>
      <c r="L25" s="150"/>
      <c r="M25" s="153" t="str">
        <f>IF(AND(J25 &lt;&gt; "",L25&lt;&gt;""),VLOOKUP(K25&amp;L25,'Validation Page'!$U$7:$Z$139,2,FALSE),"")</f>
        <v/>
      </c>
      <c r="N25" s="154" t="str">
        <f>IF(AND(J25 &lt;&gt; "",L25&lt;&gt;""),VLOOKUP(K25&amp;L25,'Validation Page'!$U$7:$Z$139,5,FALSE),"")</f>
        <v/>
      </c>
      <c r="O25" s="154" t="str">
        <f>IF(AND(J25 &lt;&gt; "",L25&lt;&gt;""),VLOOKUP(K25&amp;L25,'Validation Page'!$U$7:$Z$139,6,FALSE),"")</f>
        <v/>
      </c>
      <c r="P25" s="150"/>
      <c r="Q25" s="151" t="str">
        <f>IF(P25&lt;&gt;"",VLOOKUP(P25,'Validation Page'!$M$7:$O$271,2,FALSE),"")</f>
        <v/>
      </c>
      <c r="R25" s="151" t="str">
        <f>IF(P25&lt;&gt;"",VLOOKUP(P25,'Validation Page'!$M$7:$O$271,3,FALSE),"")</f>
        <v/>
      </c>
      <c r="S25" s="155"/>
      <c r="T25" s="156"/>
      <c r="U25" s="157"/>
      <c r="V25" s="152"/>
      <c r="W25" s="158"/>
      <c r="X25" s="49"/>
      <c r="Y25" s="159"/>
      <c r="Z25" s="160"/>
      <c r="AA25" s="161"/>
      <c r="AB25" s="162"/>
      <c r="AC25" s="160">
        <f t="shared" si="0"/>
        <v>0</v>
      </c>
      <c r="AD25" s="163"/>
      <c r="AE25" s="163"/>
      <c r="AF25" s="164"/>
      <c r="AG25" s="160">
        <f t="shared" si="1"/>
        <v>0</v>
      </c>
      <c r="AH25" s="165"/>
      <c r="AI25" s="166"/>
      <c r="AJ25" s="167"/>
      <c r="AK25" s="168"/>
      <c r="AL25" s="168"/>
      <c r="AM25" s="168"/>
      <c r="AN25" s="168"/>
      <c r="AO25" s="169"/>
      <c r="AP25" s="167"/>
      <c r="AQ25" s="168"/>
      <c r="AR25" s="168"/>
      <c r="AS25" s="168"/>
      <c r="AT25" s="168"/>
      <c r="AU25" s="169"/>
      <c r="AV25" s="170"/>
      <c r="AW25" s="171"/>
      <c r="AX25" s="172"/>
      <c r="AY25" s="173"/>
      <c r="AZ25" s="174"/>
      <c r="BA25" s="175" t="str">
        <f t="shared" si="2"/>
        <v/>
      </c>
      <c r="BB25" s="242" t="str">
        <f t="shared" si="3"/>
        <v/>
      </c>
      <c r="BC25" s="176"/>
    </row>
    <row r="26" spans="1:55" x14ac:dyDescent="0.25">
      <c r="A26" s="147"/>
      <c r="B26" s="148"/>
      <c r="C26" s="149"/>
      <c r="D26" s="150"/>
      <c r="E26" s="150"/>
      <c r="F26" s="253"/>
      <c r="G26" s="149"/>
      <c r="H26" s="151" t="str">
        <f>IF(F26&lt;&gt;"",VLOOKUP('MH PAM Template'!F26,'Validation Page'!$J$7:$L$81,2,FALSE),"")</f>
        <v/>
      </c>
      <c r="I26" s="151" t="str">
        <f>IF(F26&lt;&gt;"",VLOOKUP('MH PAM Template'!F26,'Validation Page'!$J$7:$L$81,3,FALSE),"")</f>
        <v/>
      </c>
      <c r="J26" s="152"/>
      <c r="K26" s="151" t="str">
        <f>IF(J26&lt;&gt;"",VLOOKUP('MH PAM Template'!J26,'Validation Page'!$Q$7:$R$38,2,FALSE),"")</f>
        <v/>
      </c>
      <c r="L26" s="150"/>
      <c r="M26" s="153" t="str">
        <f>IF(AND(J26 &lt;&gt; "",L26&lt;&gt;""),VLOOKUP(K26&amp;L26,'Validation Page'!$U$7:$Z$139,2,FALSE),"")</f>
        <v/>
      </c>
      <c r="N26" s="154" t="str">
        <f>IF(AND(J26 &lt;&gt; "",L26&lt;&gt;""),VLOOKUP(K26&amp;L26,'Validation Page'!$U$7:$Z$139,5,FALSE),"")</f>
        <v/>
      </c>
      <c r="O26" s="154" t="str">
        <f>IF(AND(J26 &lt;&gt; "",L26&lt;&gt;""),VLOOKUP(K26&amp;L26,'Validation Page'!$U$7:$Z$139,6,FALSE),"")</f>
        <v/>
      </c>
      <c r="P26" s="150"/>
      <c r="Q26" s="151" t="str">
        <f>IF(P26&lt;&gt;"",VLOOKUP(P26,'Validation Page'!$M$7:$O$271,2,FALSE),"")</f>
        <v/>
      </c>
      <c r="R26" s="151" t="str">
        <f>IF(P26&lt;&gt;"",VLOOKUP(P26,'Validation Page'!$M$7:$O$271,3,FALSE),"")</f>
        <v/>
      </c>
      <c r="S26" s="155"/>
      <c r="T26" s="156"/>
      <c r="U26" s="157"/>
      <c r="V26" s="152"/>
      <c r="W26" s="158"/>
      <c r="X26" s="49"/>
      <c r="Y26" s="159"/>
      <c r="Z26" s="160"/>
      <c r="AA26" s="161"/>
      <c r="AB26" s="162"/>
      <c r="AC26" s="160">
        <f t="shared" si="0"/>
        <v>0</v>
      </c>
      <c r="AD26" s="163"/>
      <c r="AE26" s="163"/>
      <c r="AF26" s="164"/>
      <c r="AG26" s="160">
        <f t="shared" si="1"/>
        <v>0</v>
      </c>
      <c r="AH26" s="165"/>
      <c r="AI26" s="166"/>
      <c r="AJ26" s="167"/>
      <c r="AK26" s="168"/>
      <c r="AL26" s="168"/>
      <c r="AM26" s="168"/>
      <c r="AN26" s="168"/>
      <c r="AO26" s="169"/>
      <c r="AP26" s="167"/>
      <c r="AQ26" s="168"/>
      <c r="AR26" s="168"/>
      <c r="AS26" s="168"/>
      <c r="AT26" s="168"/>
      <c r="AU26" s="169"/>
      <c r="AV26" s="170"/>
      <c r="AW26" s="171"/>
      <c r="AX26" s="172"/>
      <c r="AY26" s="173"/>
      <c r="AZ26" s="174"/>
      <c r="BA26" s="175" t="str">
        <f t="shared" si="2"/>
        <v/>
      </c>
      <c r="BB26" s="242" t="str">
        <f t="shared" si="3"/>
        <v/>
      </c>
      <c r="BC26" s="176"/>
    </row>
    <row r="27" spans="1:55" x14ac:dyDescent="0.25">
      <c r="A27" s="147"/>
      <c r="B27" s="148"/>
      <c r="C27" s="149"/>
      <c r="D27" s="150"/>
      <c r="E27" s="150"/>
      <c r="F27" s="253"/>
      <c r="G27" s="149"/>
      <c r="H27" s="151" t="str">
        <f>IF(F27&lt;&gt;"",VLOOKUP('MH PAM Template'!F27,'Validation Page'!$J$7:$L$81,2,FALSE),"")</f>
        <v/>
      </c>
      <c r="I27" s="151" t="str">
        <f>IF(F27&lt;&gt;"",VLOOKUP('MH PAM Template'!F27,'Validation Page'!$J$7:$L$81,3,FALSE),"")</f>
        <v/>
      </c>
      <c r="J27" s="152"/>
      <c r="K27" s="151" t="str">
        <f>IF(J27&lt;&gt;"",VLOOKUP('MH PAM Template'!J27,'Validation Page'!$Q$7:$R$38,2,FALSE),"")</f>
        <v/>
      </c>
      <c r="L27" s="150"/>
      <c r="M27" s="153" t="str">
        <f>IF(AND(J27 &lt;&gt; "",L27&lt;&gt;""),VLOOKUP(K27&amp;L27,'Validation Page'!$U$7:$Z$139,2,FALSE),"")</f>
        <v/>
      </c>
      <c r="N27" s="154" t="str">
        <f>IF(AND(J27 &lt;&gt; "",L27&lt;&gt;""),VLOOKUP(K27&amp;L27,'Validation Page'!$U$7:$Z$139,5,FALSE),"")</f>
        <v/>
      </c>
      <c r="O27" s="154" t="str">
        <f>IF(AND(J27 &lt;&gt; "",L27&lt;&gt;""),VLOOKUP(K27&amp;L27,'Validation Page'!$U$7:$Z$139,6,FALSE),"")</f>
        <v/>
      </c>
      <c r="P27" s="150"/>
      <c r="Q27" s="151" t="str">
        <f>IF(P27&lt;&gt;"",VLOOKUP(P27,'Validation Page'!$M$7:$O$271,2,FALSE),"")</f>
        <v/>
      </c>
      <c r="R27" s="151" t="str">
        <f>IF(P27&lt;&gt;"",VLOOKUP(P27,'Validation Page'!$M$7:$O$271,3,FALSE),"")</f>
        <v/>
      </c>
      <c r="S27" s="155"/>
      <c r="T27" s="156"/>
      <c r="U27" s="157"/>
      <c r="V27" s="152"/>
      <c r="W27" s="158"/>
      <c r="X27" s="49"/>
      <c r="Y27" s="159"/>
      <c r="Z27" s="160"/>
      <c r="AA27" s="161"/>
      <c r="AB27" s="162"/>
      <c r="AC27" s="160">
        <f t="shared" si="0"/>
        <v>0</v>
      </c>
      <c r="AD27" s="163"/>
      <c r="AE27" s="163"/>
      <c r="AF27" s="164"/>
      <c r="AG27" s="160">
        <f t="shared" si="1"/>
        <v>0</v>
      </c>
      <c r="AH27" s="165"/>
      <c r="AI27" s="166"/>
      <c r="AJ27" s="167"/>
      <c r="AK27" s="168"/>
      <c r="AL27" s="168"/>
      <c r="AM27" s="168"/>
      <c r="AN27" s="168"/>
      <c r="AO27" s="169"/>
      <c r="AP27" s="167"/>
      <c r="AQ27" s="168"/>
      <c r="AR27" s="168"/>
      <c r="AS27" s="168"/>
      <c r="AT27" s="168"/>
      <c r="AU27" s="169"/>
      <c r="AV27" s="170"/>
      <c r="AW27" s="171"/>
      <c r="AX27" s="172"/>
      <c r="AY27" s="173"/>
      <c r="AZ27" s="174"/>
      <c r="BA27" s="175" t="str">
        <f t="shared" si="2"/>
        <v/>
      </c>
      <c r="BB27" s="242" t="str">
        <f t="shared" si="3"/>
        <v/>
      </c>
      <c r="BC27" s="176"/>
    </row>
    <row r="28" spans="1:55" x14ac:dyDescent="0.25">
      <c r="A28" s="147"/>
      <c r="B28" s="148"/>
      <c r="C28" s="149"/>
      <c r="D28" s="150"/>
      <c r="E28" s="150"/>
      <c r="F28" s="253"/>
      <c r="G28" s="149"/>
      <c r="H28" s="151" t="str">
        <f>IF(F28&lt;&gt;"",VLOOKUP('MH PAM Template'!F28,'Validation Page'!$J$7:$L$81,2,FALSE),"")</f>
        <v/>
      </c>
      <c r="I28" s="151" t="str">
        <f>IF(F28&lt;&gt;"",VLOOKUP('MH PAM Template'!F28,'Validation Page'!$J$7:$L$81,3,FALSE),"")</f>
        <v/>
      </c>
      <c r="J28" s="152"/>
      <c r="K28" s="151" t="str">
        <f>IF(J28&lt;&gt;"",VLOOKUP('MH PAM Template'!J28,'Validation Page'!$Q$7:$R$38,2,FALSE),"")</f>
        <v/>
      </c>
      <c r="L28" s="150"/>
      <c r="M28" s="153" t="str">
        <f>IF(AND(J28 &lt;&gt; "",L28&lt;&gt;""),VLOOKUP(K28&amp;L28,'Validation Page'!$U$7:$Z$139,2,FALSE),"")</f>
        <v/>
      </c>
      <c r="N28" s="154" t="str">
        <f>IF(AND(J28 &lt;&gt; "",L28&lt;&gt;""),VLOOKUP(K28&amp;L28,'Validation Page'!$U$7:$Z$139,5,FALSE),"")</f>
        <v/>
      </c>
      <c r="O28" s="154" t="str">
        <f>IF(AND(J28 &lt;&gt; "",L28&lt;&gt;""),VLOOKUP(K28&amp;L28,'Validation Page'!$U$7:$Z$139,6,FALSE),"")</f>
        <v/>
      </c>
      <c r="P28" s="150"/>
      <c r="Q28" s="151" t="str">
        <f>IF(P28&lt;&gt;"",VLOOKUP(P28,'Validation Page'!$M$7:$O$271,2,FALSE),"")</f>
        <v/>
      </c>
      <c r="R28" s="151" t="str">
        <f>IF(P28&lt;&gt;"",VLOOKUP(P28,'Validation Page'!$M$7:$O$271,3,FALSE),"")</f>
        <v/>
      </c>
      <c r="S28" s="155"/>
      <c r="T28" s="156"/>
      <c r="U28" s="157"/>
      <c r="V28" s="152"/>
      <c r="W28" s="158"/>
      <c r="X28" s="49"/>
      <c r="Y28" s="159"/>
      <c r="Z28" s="160"/>
      <c r="AA28" s="161"/>
      <c r="AB28" s="162"/>
      <c r="AC28" s="160">
        <f t="shared" si="0"/>
        <v>0</v>
      </c>
      <c r="AD28" s="163"/>
      <c r="AE28" s="163"/>
      <c r="AF28" s="164"/>
      <c r="AG28" s="160">
        <f t="shared" si="1"/>
        <v>0</v>
      </c>
      <c r="AH28" s="165"/>
      <c r="AI28" s="166"/>
      <c r="AJ28" s="167"/>
      <c r="AK28" s="168"/>
      <c r="AL28" s="168"/>
      <c r="AM28" s="168"/>
      <c r="AN28" s="168"/>
      <c r="AO28" s="169"/>
      <c r="AP28" s="167"/>
      <c r="AQ28" s="168"/>
      <c r="AR28" s="168"/>
      <c r="AS28" s="168"/>
      <c r="AT28" s="168"/>
      <c r="AU28" s="169"/>
      <c r="AV28" s="170"/>
      <c r="AW28" s="171"/>
      <c r="AX28" s="172"/>
      <c r="AY28" s="173"/>
      <c r="AZ28" s="174"/>
      <c r="BA28" s="175" t="str">
        <f t="shared" si="2"/>
        <v/>
      </c>
      <c r="BB28" s="242" t="str">
        <f t="shared" si="3"/>
        <v/>
      </c>
      <c r="BC28" s="176"/>
    </row>
    <row r="29" spans="1:55" x14ac:dyDescent="0.25">
      <c r="A29" s="147"/>
      <c r="B29" s="148"/>
      <c r="C29" s="149"/>
      <c r="D29" s="150"/>
      <c r="E29" s="150"/>
      <c r="F29" s="253"/>
      <c r="G29" s="149"/>
      <c r="H29" s="151" t="str">
        <f>IF(F29&lt;&gt;"",VLOOKUP('MH PAM Template'!F29,'Validation Page'!$J$7:$L$81,2,FALSE),"")</f>
        <v/>
      </c>
      <c r="I29" s="151" t="str">
        <f>IF(F29&lt;&gt;"",VLOOKUP('MH PAM Template'!F29,'Validation Page'!$J$7:$L$81,3,FALSE),"")</f>
        <v/>
      </c>
      <c r="J29" s="152"/>
      <c r="K29" s="151" t="str">
        <f>IF(J29&lt;&gt;"",VLOOKUP('MH PAM Template'!J29,'Validation Page'!$Q$7:$R$38,2,FALSE),"")</f>
        <v/>
      </c>
      <c r="L29" s="150"/>
      <c r="M29" s="153" t="str">
        <f>IF(AND(J29 &lt;&gt; "",L29&lt;&gt;""),VLOOKUP(K29&amp;L29,'Validation Page'!$U$7:$Z$139,2,FALSE),"")</f>
        <v/>
      </c>
      <c r="N29" s="154" t="str">
        <f>IF(AND(J29 &lt;&gt; "",L29&lt;&gt;""),VLOOKUP(K29&amp;L29,'Validation Page'!$U$7:$Z$139,5,FALSE),"")</f>
        <v/>
      </c>
      <c r="O29" s="154" t="str">
        <f>IF(AND(J29 &lt;&gt; "",L29&lt;&gt;""),VLOOKUP(K29&amp;L29,'Validation Page'!$U$7:$Z$139,6,FALSE),"")</f>
        <v/>
      </c>
      <c r="P29" s="150"/>
      <c r="Q29" s="151" t="str">
        <f>IF(P29&lt;&gt;"",VLOOKUP(P29,'Validation Page'!$M$7:$O$271,2,FALSE),"")</f>
        <v/>
      </c>
      <c r="R29" s="151" t="str">
        <f>IF(P29&lt;&gt;"",VLOOKUP(P29,'Validation Page'!$M$7:$O$271,3,FALSE),"")</f>
        <v/>
      </c>
      <c r="S29" s="155"/>
      <c r="T29" s="156"/>
      <c r="U29" s="157"/>
      <c r="V29" s="152"/>
      <c r="W29" s="158"/>
      <c r="X29" s="49"/>
      <c r="Y29" s="159"/>
      <c r="Z29" s="160"/>
      <c r="AA29" s="161"/>
      <c r="AB29" s="162"/>
      <c r="AC29" s="160">
        <f t="shared" si="0"/>
        <v>0</v>
      </c>
      <c r="AD29" s="163"/>
      <c r="AE29" s="163"/>
      <c r="AF29" s="164"/>
      <c r="AG29" s="160">
        <f t="shared" si="1"/>
        <v>0</v>
      </c>
      <c r="AH29" s="165"/>
      <c r="AI29" s="166"/>
      <c r="AJ29" s="167"/>
      <c r="AK29" s="168"/>
      <c r="AL29" s="168"/>
      <c r="AM29" s="168"/>
      <c r="AN29" s="168"/>
      <c r="AO29" s="169"/>
      <c r="AP29" s="167"/>
      <c r="AQ29" s="168"/>
      <c r="AR29" s="168"/>
      <c r="AS29" s="168"/>
      <c r="AT29" s="168"/>
      <c r="AU29" s="169"/>
      <c r="AV29" s="170"/>
      <c r="AW29" s="171"/>
      <c r="AX29" s="172"/>
      <c r="AY29" s="173"/>
      <c r="AZ29" s="174"/>
      <c r="BA29" s="175" t="str">
        <f t="shared" si="2"/>
        <v/>
      </c>
      <c r="BB29" s="242" t="str">
        <f t="shared" si="3"/>
        <v/>
      </c>
      <c r="BC29" s="176"/>
    </row>
    <row r="30" spans="1:55" x14ac:dyDescent="0.25">
      <c r="A30" s="147"/>
      <c r="B30" s="148"/>
      <c r="C30" s="149"/>
      <c r="D30" s="150"/>
      <c r="E30" s="150"/>
      <c r="F30" s="253"/>
      <c r="G30" s="149"/>
      <c r="H30" s="151" t="str">
        <f>IF(F30&lt;&gt;"",VLOOKUP('MH PAM Template'!F30,'Validation Page'!$J$7:$L$81,2,FALSE),"")</f>
        <v/>
      </c>
      <c r="I30" s="151" t="str">
        <f>IF(F30&lt;&gt;"",VLOOKUP('MH PAM Template'!F30,'Validation Page'!$J$7:$L$81,3,FALSE),"")</f>
        <v/>
      </c>
      <c r="J30" s="152"/>
      <c r="K30" s="151" t="str">
        <f>IF(J30&lt;&gt;"",VLOOKUP('MH PAM Template'!J30,'Validation Page'!$Q$7:$R$38,2,FALSE),"")</f>
        <v/>
      </c>
      <c r="L30" s="150"/>
      <c r="M30" s="153" t="str">
        <f>IF(AND(J30 &lt;&gt; "",L30&lt;&gt;""),VLOOKUP(K30&amp;L30,'Validation Page'!$U$7:$Z$139,2,FALSE),"")</f>
        <v/>
      </c>
      <c r="N30" s="154" t="str">
        <f>IF(AND(J30 &lt;&gt; "",L30&lt;&gt;""),VLOOKUP(K30&amp;L30,'Validation Page'!$U$7:$Z$139,5,FALSE),"")</f>
        <v/>
      </c>
      <c r="O30" s="154" t="str">
        <f>IF(AND(J30 &lt;&gt; "",L30&lt;&gt;""),VLOOKUP(K30&amp;L30,'Validation Page'!$U$7:$Z$139,6,FALSE),"")</f>
        <v/>
      </c>
      <c r="P30" s="150"/>
      <c r="Q30" s="151" t="str">
        <f>IF(P30&lt;&gt;"",VLOOKUP(P30,'Validation Page'!$M$7:$O$271,2,FALSE),"")</f>
        <v/>
      </c>
      <c r="R30" s="151" t="str">
        <f>IF(P30&lt;&gt;"",VLOOKUP(P30,'Validation Page'!$M$7:$O$271,3,FALSE),"")</f>
        <v/>
      </c>
      <c r="S30" s="155"/>
      <c r="T30" s="156"/>
      <c r="U30" s="157"/>
      <c r="V30" s="152"/>
      <c r="W30" s="158"/>
      <c r="X30" s="49"/>
      <c r="Y30" s="159"/>
      <c r="Z30" s="160"/>
      <c r="AA30" s="161"/>
      <c r="AB30" s="162"/>
      <c r="AC30" s="160">
        <f t="shared" si="0"/>
        <v>0</v>
      </c>
      <c r="AD30" s="163"/>
      <c r="AE30" s="163"/>
      <c r="AF30" s="164"/>
      <c r="AG30" s="160">
        <f t="shared" si="1"/>
        <v>0</v>
      </c>
      <c r="AH30" s="165"/>
      <c r="AI30" s="166"/>
      <c r="AJ30" s="167"/>
      <c r="AK30" s="168"/>
      <c r="AL30" s="168"/>
      <c r="AM30" s="168"/>
      <c r="AN30" s="168"/>
      <c r="AO30" s="169"/>
      <c r="AP30" s="167"/>
      <c r="AQ30" s="168"/>
      <c r="AR30" s="168"/>
      <c r="AS30" s="168"/>
      <c r="AT30" s="168"/>
      <c r="AU30" s="169"/>
      <c r="AV30" s="170"/>
      <c r="AW30" s="171"/>
      <c r="AX30" s="172"/>
      <c r="AY30" s="173"/>
      <c r="AZ30" s="174"/>
      <c r="BA30" s="175" t="str">
        <f t="shared" si="2"/>
        <v/>
      </c>
      <c r="BB30" s="242" t="str">
        <f t="shared" si="3"/>
        <v/>
      </c>
      <c r="BC30" s="176"/>
    </row>
    <row r="31" spans="1:55" x14ac:dyDescent="0.25">
      <c r="A31" s="147"/>
      <c r="B31" s="148"/>
      <c r="C31" s="149"/>
      <c r="D31" s="150"/>
      <c r="E31" s="150"/>
      <c r="F31" s="253"/>
      <c r="G31" s="149"/>
      <c r="H31" s="151" t="str">
        <f>IF(F31&lt;&gt;"",VLOOKUP('MH PAM Template'!F31,'Validation Page'!$J$7:$L$81,2,FALSE),"")</f>
        <v/>
      </c>
      <c r="I31" s="151" t="str">
        <f>IF(F31&lt;&gt;"",VLOOKUP('MH PAM Template'!F31,'Validation Page'!$J$7:$L$81,3,FALSE),"")</f>
        <v/>
      </c>
      <c r="J31" s="152"/>
      <c r="K31" s="151" t="str">
        <f>IF(J31&lt;&gt;"",VLOOKUP('MH PAM Template'!J31,'Validation Page'!$Q$7:$R$38,2,FALSE),"")</f>
        <v/>
      </c>
      <c r="L31" s="150"/>
      <c r="M31" s="153" t="str">
        <f>IF(AND(J31 &lt;&gt; "",L31&lt;&gt;""),VLOOKUP(K31&amp;L31,'Validation Page'!$U$7:$Z$139,2,FALSE),"")</f>
        <v/>
      </c>
      <c r="N31" s="154" t="str">
        <f>IF(AND(J31 &lt;&gt; "",L31&lt;&gt;""),VLOOKUP(K31&amp;L31,'Validation Page'!$U$7:$Z$139,5,FALSE),"")</f>
        <v/>
      </c>
      <c r="O31" s="154" t="str">
        <f>IF(AND(J31 &lt;&gt; "",L31&lt;&gt;""),VLOOKUP(K31&amp;L31,'Validation Page'!$U$7:$Z$139,6,FALSE),"")</f>
        <v/>
      </c>
      <c r="P31" s="150"/>
      <c r="Q31" s="151" t="str">
        <f>IF(P31&lt;&gt;"",VLOOKUP(P31,'Validation Page'!$M$7:$O$271,2,FALSE),"")</f>
        <v/>
      </c>
      <c r="R31" s="151" t="str">
        <f>IF(P31&lt;&gt;"",VLOOKUP(P31,'Validation Page'!$M$7:$O$271,3,FALSE),"")</f>
        <v/>
      </c>
      <c r="S31" s="155"/>
      <c r="T31" s="156"/>
      <c r="U31" s="157"/>
      <c r="V31" s="152"/>
      <c r="W31" s="158"/>
      <c r="X31" s="49"/>
      <c r="Y31" s="159"/>
      <c r="Z31" s="160"/>
      <c r="AA31" s="161"/>
      <c r="AB31" s="162"/>
      <c r="AC31" s="160">
        <f t="shared" si="0"/>
        <v>0</v>
      </c>
      <c r="AD31" s="163"/>
      <c r="AE31" s="163"/>
      <c r="AF31" s="164"/>
      <c r="AG31" s="160">
        <f t="shared" si="1"/>
        <v>0</v>
      </c>
      <c r="AH31" s="165"/>
      <c r="AI31" s="166"/>
      <c r="AJ31" s="167"/>
      <c r="AK31" s="168"/>
      <c r="AL31" s="168"/>
      <c r="AM31" s="168"/>
      <c r="AN31" s="168"/>
      <c r="AO31" s="169"/>
      <c r="AP31" s="167"/>
      <c r="AQ31" s="168"/>
      <c r="AR31" s="168"/>
      <c r="AS31" s="168"/>
      <c r="AT31" s="168"/>
      <c r="AU31" s="169"/>
      <c r="AV31" s="170"/>
      <c r="AW31" s="171"/>
      <c r="AX31" s="172"/>
      <c r="AY31" s="173"/>
      <c r="AZ31" s="174"/>
      <c r="BA31" s="175" t="str">
        <f t="shared" si="2"/>
        <v/>
      </c>
      <c r="BB31" s="242" t="str">
        <f t="shared" si="3"/>
        <v/>
      </c>
      <c r="BC31" s="176"/>
    </row>
    <row r="32" spans="1:55" x14ac:dyDescent="0.25">
      <c r="A32" s="147"/>
      <c r="B32" s="148"/>
      <c r="C32" s="149"/>
      <c r="D32" s="150"/>
      <c r="E32" s="150"/>
      <c r="F32" s="253"/>
      <c r="G32" s="149"/>
      <c r="H32" s="151" t="str">
        <f>IF(F32&lt;&gt;"",VLOOKUP('MH PAM Template'!F32,'Validation Page'!$J$7:$L$81,2,FALSE),"")</f>
        <v/>
      </c>
      <c r="I32" s="151" t="str">
        <f>IF(F32&lt;&gt;"",VLOOKUP('MH PAM Template'!F32,'Validation Page'!$J$7:$L$81,3,FALSE),"")</f>
        <v/>
      </c>
      <c r="J32" s="152"/>
      <c r="K32" s="151" t="str">
        <f>IF(J32&lt;&gt;"",VLOOKUP('MH PAM Template'!J32,'Validation Page'!$Q$7:$R$38,2,FALSE),"")</f>
        <v/>
      </c>
      <c r="L32" s="150"/>
      <c r="M32" s="153" t="str">
        <f>IF(AND(J32 &lt;&gt; "",L32&lt;&gt;""),VLOOKUP(K32&amp;L32,'Validation Page'!$U$7:$Z$139,2,FALSE),"")</f>
        <v/>
      </c>
      <c r="N32" s="154" t="str">
        <f>IF(AND(J32 &lt;&gt; "",L32&lt;&gt;""),VLOOKUP(K32&amp;L32,'Validation Page'!$U$7:$Z$139,5,FALSE),"")</f>
        <v/>
      </c>
      <c r="O32" s="154" t="str">
        <f>IF(AND(J32 &lt;&gt; "",L32&lt;&gt;""),VLOOKUP(K32&amp;L32,'Validation Page'!$U$7:$Z$139,6,FALSE),"")</f>
        <v/>
      </c>
      <c r="P32" s="150"/>
      <c r="Q32" s="151" t="str">
        <f>IF(P32&lt;&gt;"",VLOOKUP(P32,'Validation Page'!$M$7:$O$271,2,FALSE),"")</f>
        <v/>
      </c>
      <c r="R32" s="151" t="str">
        <f>IF(P32&lt;&gt;"",VLOOKUP(P32,'Validation Page'!$M$7:$O$271,3,FALSE),"")</f>
        <v/>
      </c>
      <c r="S32" s="155"/>
      <c r="T32" s="156"/>
      <c r="U32" s="157"/>
      <c r="V32" s="152"/>
      <c r="W32" s="158"/>
      <c r="X32" s="49"/>
      <c r="Y32" s="159"/>
      <c r="Z32" s="160"/>
      <c r="AA32" s="161"/>
      <c r="AB32" s="162"/>
      <c r="AC32" s="160">
        <f t="shared" si="0"/>
        <v>0</v>
      </c>
      <c r="AD32" s="163"/>
      <c r="AE32" s="163"/>
      <c r="AF32" s="164"/>
      <c r="AG32" s="160">
        <f t="shared" si="1"/>
        <v>0</v>
      </c>
      <c r="AH32" s="165"/>
      <c r="AI32" s="166"/>
      <c r="AJ32" s="167"/>
      <c r="AK32" s="168"/>
      <c r="AL32" s="168"/>
      <c r="AM32" s="168"/>
      <c r="AN32" s="168"/>
      <c r="AO32" s="169"/>
      <c r="AP32" s="167"/>
      <c r="AQ32" s="168"/>
      <c r="AR32" s="168"/>
      <c r="AS32" s="168"/>
      <c r="AT32" s="168"/>
      <c r="AU32" s="169"/>
      <c r="AV32" s="170"/>
      <c r="AW32" s="171"/>
      <c r="AX32" s="172"/>
      <c r="AY32" s="173"/>
      <c r="AZ32" s="174"/>
      <c r="BA32" s="175" t="str">
        <f t="shared" si="2"/>
        <v/>
      </c>
      <c r="BB32" s="242" t="str">
        <f t="shared" si="3"/>
        <v/>
      </c>
      <c r="BC32" s="176"/>
    </row>
    <row r="33" spans="1:55" x14ac:dyDescent="0.25">
      <c r="A33" s="147"/>
      <c r="B33" s="148"/>
      <c r="C33" s="149"/>
      <c r="D33" s="150"/>
      <c r="E33" s="150"/>
      <c r="F33" s="253"/>
      <c r="G33" s="149"/>
      <c r="H33" s="151" t="str">
        <f>IF(F33&lt;&gt;"",VLOOKUP('MH PAM Template'!F33,'Validation Page'!$J$7:$L$81,2,FALSE),"")</f>
        <v/>
      </c>
      <c r="I33" s="151" t="str">
        <f>IF(F33&lt;&gt;"",VLOOKUP('MH PAM Template'!F33,'Validation Page'!$J$7:$L$81,3,FALSE),"")</f>
        <v/>
      </c>
      <c r="J33" s="152"/>
      <c r="K33" s="151" t="str">
        <f>IF(J33&lt;&gt;"",VLOOKUP('MH PAM Template'!J33,'Validation Page'!$Q$7:$R$38,2,FALSE),"")</f>
        <v/>
      </c>
      <c r="L33" s="150"/>
      <c r="M33" s="153" t="str">
        <f>IF(AND(J33 &lt;&gt; "",L33&lt;&gt;""),VLOOKUP(K33&amp;L33,'Validation Page'!$U$7:$Z$139,2,FALSE),"")</f>
        <v/>
      </c>
      <c r="N33" s="154" t="str">
        <f>IF(AND(J33 &lt;&gt; "",L33&lt;&gt;""),VLOOKUP(K33&amp;L33,'Validation Page'!$U$7:$Z$139,5,FALSE),"")</f>
        <v/>
      </c>
      <c r="O33" s="154" t="str">
        <f>IF(AND(J33 &lt;&gt; "",L33&lt;&gt;""),VLOOKUP(K33&amp;L33,'Validation Page'!$U$7:$Z$139,6,FALSE),"")</f>
        <v/>
      </c>
      <c r="P33" s="150"/>
      <c r="Q33" s="151" t="str">
        <f>IF(P33&lt;&gt;"",VLOOKUP(P33,'Validation Page'!$M$7:$O$271,2,FALSE),"")</f>
        <v/>
      </c>
      <c r="R33" s="151" t="str">
        <f>IF(P33&lt;&gt;"",VLOOKUP(P33,'Validation Page'!$M$7:$O$271,3,FALSE),"")</f>
        <v/>
      </c>
      <c r="S33" s="155"/>
      <c r="T33" s="156"/>
      <c r="U33" s="157"/>
      <c r="V33" s="152"/>
      <c r="W33" s="158"/>
      <c r="X33" s="49"/>
      <c r="Y33" s="159"/>
      <c r="Z33" s="160"/>
      <c r="AA33" s="161"/>
      <c r="AB33" s="162"/>
      <c r="AC33" s="160">
        <f t="shared" si="0"/>
        <v>0</v>
      </c>
      <c r="AD33" s="163"/>
      <c r="AE33" s="163"/>
      <c r="AF33" s="164"/>
      <c r="AG33" s="160">
        <f t="shared" si="1"/>
        <v>0</v>
      </c>
      <c r="AH33" s="165"/>
      <c r="AI33" s="166"/>
      <c r="AJ33" s="167"/>
      <c r="AK33" s="168"/>
      <c r="AL33" s="168"/>
      <c r="AM33" s="168"/>
      <c r="AN33" s="168"/>
      <c r="AO33" s="169"/>
      <c r="AP33" s="167"/>
      <c r="AQ33" s="168"/>
      <c r="AR33" s="168"/>
      <c r="AS33" s="168"/>
      <c r="AT33" s="168"/>
      <c r="AU33" s="169"/>
      <c r="AV33" s="170"/>
      <c r="AW33" s="171"/>
      <c r="AX33" s="172"/>
      <c r="AY33" s="173"/>
      <c r="AZ33" s="174"/>
      <c r="BA33" s="175" t="str">
        <f t="shared" si="2"/>
        <v/>
      </c>
      <c r="BB33" s="242" t="str">
        <f t="shared" si="3"/>
        <v/>
      </c>
      <c r="BC33" s="176"/>
    </row>
    <row r="34" spans="1:55" x14ac:dyDescent="0.25">
      <c r="A34" s="147"/>
      <c r="B34" s="148"/>
      <c r="C34" s="149"/>
      <c r="D34" s="150"/>
      <c r="E34" s="150"/>
      <c r="F34" s="253"/>
      <c r="G34" s="149"/>
      <c r="H34" s="151" t="str">
        <f>IF(F34&lt;&gt;"",VLOOKUP('MH PAM Template'!F34,'Validation Page'!$J$7:$L$81,2,FALSE),"")</f>
        <v/>
      </c>
      <c r="I34" s="151" t="str">
        <f>IF(F34&lt;&gt;"",VLOOKUP('MH PAM Template'!F34,'Validation Page'!$J$7:$L$81,3,FALSE),"")</f>
        <v/>
      </c>
      <c r="J34" s="152"/>
      <c r="K34" s="151" t="str">
        <f>IF(J34&lt;&gt;"",VLOOKUP('MH PAM Template'!J34,'Validation Page'!$Q$7:$R$38,2,FALSE),"")</f>
        <v/>
      </c>
      <c r="L34" s="150"/>
      <c r="M34" s="153" t="str">
        <f>IF(AND(J34 &lt;&gt; "",L34&lt;&gt;""),VLOOKUP(K34&amp;L34,'Validation Page'!$U$7:$Z$139,2,FALSE),"")</f>
        <v/>
      </c>
      <c r="N34" s="154" t="str">
        <f>IF(AND(J34 &lt;&gt; "",L34&lt;&gt;""),VLOOKUP(K34&amp;L34,'Validation Page'!$U$7:$Z$139,5,FALSE),"")</f>
        <v/>
      </c>
      <c r="O34" s="154" t="str">
        <f>IF(AND(J34 &lt;&gt; "",L34&lt;&gt;""),VLOOKUP(K34&amp;L34,'Validation Page'!$U$7:$Z$139,6,FALSE),"")</f>
        <v/>
      </c>
      <c r="P34" s="150"/>
      <c r="Q34" s="151" t="str">
        <f>IF(P34&lt;&gt;"",VLOOKUP(P34,'Validation Page'!$M$7:$O$271,2,FALSE),"")</f>
        <v/>
      </c>
      <c r="R34" s="151" t="str">
        <f>IF(P34&lt;&gt;"",VLOOKUP(P34,'Validation Page'!$M$7:$O$271,3,FALSE),"")</f>
        <v/>
      </c>
      <c r="S34" s="155"/>
      <c r="T34" s="156"/>
      <c r="U34" s="157"/>
      <c r="V34" s="152"/>
      <c r="W34" s="158"/>
      <c r="X34" s="49"/>
      <c r="Y34" s="159"/>
      <c r="Z34" s="160"/>
      <c r="AA34" s="161"/>
      <c r="AB34" s="162"/>
      <c r="AC34" s="160">
        <f t="shared" si="0"/>
        <v>0</v>
      </c>
      <c r="AD34" s="163"/>
      <c r="AE34" s="163"/>
      <c r="AF34" s="164"/>
      <c r="AG34" s="160">
        <f t="shared" si="1"/>
        <v>0</v>
      </c>
      <c r="AH34" s="165"/>
      <c r="AI34" s="166"/>
      <c r="AJ34" s="167"/>
      <c r="AK34" s="168"/>
      <c r="AL34" s="168"/>
      <c r="AM34" s="168"/>
      <c r="AN34" s="168"/>
      <c r="AO34" s="169"/>
      <c r="AP34" s="167"/>
      <c r="AQ34" s="168"/>
      <c r="AR34" s="168"/>
      <c r="AS34" s="168"/>
      <c r="AT34" s="168"/>
      <c r="AU34" s="169"/>
      <c r="AV34" s="170"/>
      <c r="AW34" s="171"/>
      <c r="AX34" s="172"/>
      <c r="AY34" s="173"/>
      <c r="AZ34" s="174"/>
      <c r="BA34" s="175" t="str">
        <f t="shared" si="2"/>
        <v/>
      </c>
      <c r="BB34" s="242" t="str">
        <f t="shared" si="3"/>
        <v/>
      </c>
      <c r="BC34" s="176"/>
    </row>
    <row r="35" spans="1:55" x14ac:dyDescent="0.25">
      <c r="A35" s="147"/>
      <c r="B35" s="148"/>
      <c r="C35" s="149"/>
      <c r="D35" s="150"/>
      <c r="E35" s="150"/>
      <c r="F35" s="253"/>
      <c r="G35" s="149"/>
      <c r="H35" s="151" t="str">
        <f>IF(F35&lt;&gt;"",VLOOKUP('MH PAM Template'!F35,'Validation Page'!$J$7:$L$81,2,FALSE),"")</f>
        <v/>
      </c>
      <c r="I35" s="151" t="str">
        <f>IF(F35&lt;&gt;"",VLOOKUP('MH PAM Template'!F35,'Validation Page'!$J$7:$L$81,3,FALSE),"")</f>
        <v/>
      </c>
      <c r="J35" s="152"/>
      <c r="K35" s="151" t="str">
        <f>IF(J35&lt;&gt;"",VLOOKUP('MH PAM Template'!J35,'Validation Page'!$Q$7:$R$38,2,FALSE),"")</f>
        <v/>
      </c>
      <c r="L35" s="150"/>
      <c r="M35" s="153" t="str">
        <f>IF(AND(J35 &lt;&gt; "",L35&lt;&gt;""),VLOOKUP(K35&amp;L35,'Validation Page'!$U$7:$Z$139,2,FALSE),"")</f>
        <v/>
      </c>
      <c r="N35" s="154" t="str">
        <f>IF(AND(J35 &lt;&gt; "",L35&lt;&gt;""),VLOOKUP(K35&amp;L35,'Validation Page'!$U$7:$Z$139,5,FALSE),"")</f>
        <v/>
      </c>
      <c r="O35" s="154" t="str">
        <f>IF(AND(J35 &lt;&gt; "",L35&lt;&gt;""),VLOOKUP(K35&amp;L35,'Validation Page'!$U$7:$Z$139,6,FALSE),"")</f>
        <v/>
      </c>
      <c r="P35" s="150"/>
      <c r="Q35" s="151" t="str">
        <f>IF(P35&lt;&gt;"",VLOOKUP(P35,'Validation Page'!$M$7:$O$271,2,FALSE),"")</f>
        <v/>
      </c>
      <c r="R35" s="151" t="str">
        <f>IF(P35&lt;&gt;"",VLOOKUP(P35,'Validation Page'!$M$7:$O$271,3,FALSE),"")</f>
        <v/>
      </c>
      <c r="S35" s="155"/>
      <c r="T35" s="156"/>
      <c r="U35" s="157"/>
      <c r="V35" s="152"/>
      <c r="W35" s="158"/>
      <c r="X35" s="49"/>
      <c r="Y35" s="159"/>
      <c r="Z35" s="160"/>
      <c r="AA35" s="161"/>
      <c r="AB35" s="162"/>
      <c r="AC35" s="160">
        <f t="shared" si="0"/>
        <v>0</v>
      </c>
      <c r="AD35" s="163"/>
      <c r="AE35" s="163"/>
      <c r="AF35" s="164"/>
      <c r="AG35" s="160">
        <f t="shared" si="1"/>
        <v>0</v>
      </c>
      <c r="AH35" s="165"/>
      <c r="AI35" s="166"/>
      <c r="AJ35" s="167"/>
      <c r="AK35" s="168"/>
      <c r="AL35" s="168"/>
      <c r="AM35" s="168"/>
      <c r="AN35" s="168"/>
      <c r="AO35" s="169"/>
      <c r="AP35" s="167"/>
      <c r="AQ35" s="168"/>
      <c r="AR35" s="168"/>
      <c r="AS35" s="168"/>
      <c r="AT35" s="168"/>
      <c r="AU35" s="169"/>
      <c r="AV35" s="170"/>
      <c r="AW35" s="171"/>
      <c r="AX35" s="172"/>
      <c r="AY35" s="173"/>
      <c r="AZ35" s="174"/>
      <c r="BA35" s="175" t="str">
        <f t="shared" si="2"/>
        <v/>
      </c>
      <c r="BB35" s="242" t="str">
        <f t="shared" si="3"/>
        <v/>
      </c>
      <c r="BC35" s="176"/>
    </row>
    <row r="36" spans="1:55" x14ac:dyDescent="0.25">
      <c r="A36" s="147"/>
      <c r="B36" s="148"/>
      <c r="C36" s="149"/>
      <c r="D36" s="150"/>
      <c r="E36" s="150"/>
      <c r="F36" s="253"/>
      <c r="G36" s="149"/>
      <c r="H36" s="151" t="str">
        <f>IF(F36&lt;&gt;"",VLOOKUP('MH PAM Template'!F36,'Validation Page'!$J$7:$L$81,2,FALSE),"")</f>
        <v/>
      </c>
      <c r="I36" s="151" t="str">
        <f>IF(F36&lt;&gt;"",VLOOKUP('MH PAM Template'!F36,'Validation Page'!$J$7:$L$81,3,FALSE),"")</f>
        <v/>
      </c>
      <c r="J36" s="152"/>
      <c r="K36" s="151" t="str">
        <f>IF(J36&lt;&gt;"",VLOOKUP('MH PAM Template'!J36,'Validation Page'!$Q$7:$R$38,2,FALSE),"")</f>
        <v/>
      </c>
      <c r="L36" s="150"/>
      <c r="M36" s="153" t="str">
        <f>IF(AND(J36 &lt;&gt; "",L36&lt;&gt;""),VLOOKUP(K36&amp;L36,'Validation Page'!$U$7:$Z$139,2,FALSE),"")</f>
        <v/>
      </c>
      <c r="N36" s="154" t="str">
        <f>IF(AND(J36 &lt;&gt; "",L36&lt;&gt;""),VLOOKUP(K36&amp;L36,'Validation Page'!$U$7:$Z$139,5,FALSE),"")</f>
        <v/>
      </c>
      <c r="O36" s="154" t="str">
        <f>IF(AND(J36 &lt;&gt; "",L36&lt;&gt;""),VLOOKUP(K36&amp;L36,'Validation Page'!$U$7:$Z$139,6,FALSE),"")</f>
        <v/>
      </c>
      <c r="P36" s="150"/>
      <c r="Q36" s="151" t="str">
        <f>IF(P36&lt;&gt;"",VLOOKUP(P36,'Validation Page'!$M$7:$O$271,2,FALSE),"")</f>
        <v/>
      </c>
      <c r="R36" s="151" t="str">
        <f>IF(P36&lt;&gt;"",VLOOKUP(P36,'Validation Page'!$M$7:$O$271,3,FALSE),"")</f>
        <v/>
      </c>
      <c r="S36" s="155"/>
      <c r="T36" s="156"/>
      <c r="U36" s="157"/>
      <c r="V36" s="152"/>
      <c r="W36" s="158"/>
      <c r="X36" s="49"/>
      <c r="Y36" s="159"/>
      <c r="Z36" s="160"/>
      <c r="AA36" s="161"/>
      <c r="AB36" s="162"/>
      <c r="AC36" s="160">
        <f t="shared" si="0"/>
        <v>0</v>
      </c>
      <c r="AD36" s="163"/>
      <c r="AE36" s="163"/>
      <c r="AF36" s="164"/>
      <c r="AG36" s="160">
        <f t="shared" si="1"/>
        <v>0</v>
      </c>
      <c r="AH36" s="165"/>
      <c r="AI36" s="166"/>
      <c r="AJ36" s="167"/>
      <c r="AK36" s="168"/>
      <c r="AL36" s="168"/>
      <c r="AM36" s="168"/>
      <c r="AN36" s="168"/>
      <c r="AO36" s="169"/>
      <c r="AP36" s="167"/>
      <c r="AQ36" s="168"/>
      <c r="AR36" s="168"/>
      <c r="AS36" s="168"/>
      <c r="AT36" s="168"/>
      <c r="AU36" s="169"/>
      <c r="AV36" s="170"/>
      <c r="AW36" s="171"/>
      <c r="AX36" s="172"/>
      <c r="AY36" s="173"/>
      <c r="AZ36" s="174"/>
      <c r="BA36" s="175" t="str">
        <f t="shared" si="2"/>
        <v/>
      </c>
      <c r="BB36" s="242" t="str">
        <f t="shared" si="3"/>
        <v/>
      </c>
      <c r="BC36" s="176"/>
    </row>
    <row r="37" spans="1:55" x14ac:dyDescent="0.25">
      <c r="A37" s="147"/>
      <c r="B37" s="148"/>
      <c r="C37" s="149"/>
      <c r="D37" s="150"/>
      <c r="E37" s="150"/>
      <c r="F37" s="253"/>
      <c r="G37" s="149"/>
      <c r="H37" s="151" t="str">
        <f>IF(F37&lt;&gt;"",VLOOKUP('MH PAM Template'!F37,'Validation Page'!$J$7:$L$81,2,FALSE),"")</f>
        <v/>
      </c>
      <c r="I37" s="151" t="str">
        <f>IF(F37&lt;&gt;"",VLOOKUP('MH PAM Template'!F37,'Validation Page'!$J$7:$L$81,3,FALSE),"")</f>
        <v/>
      </c>
      <c r="J37" s="152"/>
      <c r="K37" s="151" t="str">
        <f>IF(J37&lt;&gt;"",VLOOKUP('MH PAM Template'!J37,'Validation Page'!$Q$7:$R$38,2,FALSE),"")</f>
        <v/>
      </c>
      <c r="L37" s="150"/>
      <c r="M37" s="153" t="str">
        <f>IF(AND(J37 &lt;&gt; "",L37&lt;&gt;""),VLOOKUP(K37&amp;L37,'Validation Page'!$U$7:$Z$139,2,FALSE),"")</f>
        <v/>
      </c>
      <c r="N37" s="154" t="str">
        <f>IF(AND(J37 &lt;&gt; "",L37&lt;&gt;""),VLOOKUP(K37&amp;L37,'Validation Page'!$U$7:$Z$139,5,FALSE),"")</f>
        <v/>
      </c>
      <c r="O37" s="154" t="str">
        <f>IF(AND(J37 &lt;&gt; "",L37&lt;&gt;""),VLOOKUP(K37&amp;L37,'Validation Page'!$U$7:$Z$139,6,FALSE),"")</f>
        <v/>
      </c>
      <c r="P37" s="150"/>
      <c r="Q37" s="151" t="str">
        <f>IF(P37&lt;&gt;"",VLOOKUP(P37,'Validation Page'!$M$7:$O$271,2,FALSE),"")</f>
        <v/>
      </c>
      <c r="R37" s="151" t="str">
        <f>IF(P37&lt;&gt;"",VLOOKUP(P37,'Validation Page'!$M$7:$O$271,3,FALSE),"")</f>
        <v/>
      </c>
      <c r="S37" s="155"/>
      <c r="T37" s="156"/>
      <c r="U37" s="157"/>
      <c r="V37" s="152"/>
      <c r="W37" s="158"/>
      <c r="X37" s="49"/>
      <c r="Y37" s="159"/>
      <c r="Z37" s="160"/>
      <c r="AA37" s="161"/>
      <c r="AB37" s="162"/>
      <c r="AC37" s="160">
        <f t="shared" si="0"/>
        <v>0</v>
      </c>
      <c r="AD37" s="163"/>
      <c r="AE37" s="163"/>
      <c r="AF37" s="164"/>
      <c r="AG37" s="160">
        <f t="shared" si="1"/>
        <v>0</v>
      </c>
      <c r="AH37" s="165"/>
      <c r="AI37" s="166"/>
      <c r="AJ37" s="167"/>
      <c r="AK37" s="168"/>
      <c r="AL37" s="168"/>
      <c r="AM37" s="168"/>
      <c r="AN37" s="168"/>
      <c r="AO37" s="169"/>
      <c r="AP37" s="167"/>
      <c r="AQ37" s="168"/>
      <c r="AR37" s="168"/>
      <c r="AS37" s="168"/>
      <c r="AT37" s="168"/>
      <c r="AU37" s="169"/>
      <c r="AV37" s="170"/>
      <c r="AW37" s="171"/>
      <c r="AX37" s="172"/>
      <c r="AY37" s="173"/>
      <c r="AZ37" s="174"/>
      <c r="BA37" s="175" t="str">
        <f t="shared" si="2"/>
        <v/>
      </c>
      <c r="BB37" s="242" t="str">
        <f t="shared" si="3"/>
        <v/>
      </c>
      <c r="BC37" s="176"/>
    </row>
    <row r="38" spans="1:55" x14ac:dyDescent="0.25">
      <c r="A38" s="147"/>
      <c r="B38" s="148"/>
      <c r="C38" s="149"/>
      <c r="D38" s="150"/>
      <c r="E38" s="150"/>
      <c r="F38" s="253"/>
      <c r="G38" s="149"/>
      <c r="H38" s="151" t="str">
        <f>IF(F38&lt;&gt;"",VLOOKUP('MH PAM Template'!F38,'Validation Page'!$J$7:$L$81,2,FALSE),"")</f>
        <v/>
      </c>
      <c r="I38" s="151" t="str">
        <f>IF(F38&lt;&gt;"",VLOOKUP('MH PAM Template'!F38,'Validation Page'!$J$7:$L$81,3,FALSE),"")</f>
        <v/>
      </c>
      <c r="J38" s="152"/>
      <c r="K38" s="151" t="str">
        <f>IF(J38&lt;&gt;"",VLOOKUP('MH PAM Template'!J38,'Validation Page'!$Q$7:$R$38,2,FALSE),"")</f>
        <v/>
      </c>
      <c r="L38" s="150"/>
      <c r="M38" s="153" t="str">
        <f>IF(AND(J38 &lt;&gt; "",L38&lt;&gt;""),VLOOKUP(K38&amp;L38,'Validation Page'!$U$7:$Z$139,2,FALSE),"")</f>
        <v/>
      </c>
      <c r="N38" s="154" t="str">
        <f>IF(AND(J38 &lt;&gt; "",L38&lt;&gt;""),VLOOKUP(K38&amp;L38,'Validation Page'!$U$7:$Z$139,5,FALSE),"")</f>
        <v/>
      </c>
      <c r="O38" s="154" t="str">
        <f>IF(AND(J38 &lt;&gt; "",L38&lt;&gt;""),VLOOKUP(K38&amp;L38,'Validation Page'!$U$7:$Z$139,6,FALSE),"")</f>
        <v/>
      </c>
      <c r="P38" s="150"/>
      <c r="Q38" s="151" t="str">
        <f>IF(P38&lt;&gt;"",VLOOKUP(P38,'Validation Page'!$M$7:$O$271,2,FALSE),"")</f>
        <v/>
      </c>
      <c r="R38" s="151" t="str">
        <f>IF(P38&lt;&gt;"",VLOOKUP(P38,'Validation Page'!$M$7:$O$271,3,FALSE),"")</f>
        <v/>
      </c>
      <c r="S38" s="155"/>
      <c r="T38" s="156"/>
      <c r="U38" s="157"/>
      <c r="V38" s="152"/>
      <c r="W38" s="158"/>
      <c r="X38" s="49"/>
      <c r="Y38" s="159"/>
      <c r="Z38" s="160"/>
      <c r="AA38" s="161"/>
      <c r="AB38" s="162"/>
      <c r="AC38" s="160">
        <f t="shared" si="0"/>
        <v>0</v>
      </c>
      <c r="AD38" s="163"/>
      <c r="AE38" s="163"/>
      <c r="AF38" s="164"/>
      <c r="AG38" s="160">
        <f t="shared" si="1"/>
        <v>0</v>
      </c>
      <c r="AH38" s="165"/>
      <c r="AI38" s="166"/>
      <c r="AJ38" s="167"/>
      <c r="AK38" s="168"/>
      <c r="AL38" s="168"/>
      <c r="AM38" s="168"/>
      <c r="AN38" s="168"/>
      <c r="AO38" s="169"/>
      <c r="AP38" s="167"/>
      <c r="AQ38" s="168"/>
      <c r="AR38" s="168"/>
      <c r="AS38" s="168"/>
      <c r="AT38" s="168"/>
      <c r="AU38" s="169"/>
      <c r="AV38" s="170"/>
      <c r="AW38" s="171"/>
      <c r="AX38" s="172"/>
      <c r="AY38" s="173"/>
      <c r="AZ38" s="174"/>
      <c r="BA38" s="175" t="str">
        <f t="shared" si="2"/>
        <v/>
      </c>
      <c r="BB38" s="242" t="str">
        <f t="shared" si="3"/>
        <v/>
      </c>
      <c r="BC38" s="176"/>
    </row>
    <row r="39" spans="1:55" x14ac:dyDescent="0.25">
      <c r="A39" s="147"/>
      <c r="B39" s="148"/>
      <c r="C39" s="149"/>
      <c r="D39" s="150"/>
      <c r="E39" s="150"/>
      <c r="F39" s="253"/>
      <c r="G39" s="149"/>
      <c r="H39" s="151" t="str">
        <f>IF(F39&lt;&gt;"",VLOOKUP('MH PAM Template'!F39,'Validation Page'!$J$7:$L$81,2,FALSE),"")</f>
        <v/>
      </c>
      <c r="I39" s="151" t="str">
        <f>IF(F39&lt;&gt;"",VLOOKUP('MH PAM Template'!F39,'Validation Page'!$J$7:$L$81,3,FALSE),"")</f>
        <v/>
      </c>
      <c r="J39" s="152"/>
      <c r="K39" s="151" t="str">
        <f>IF(J39&lt;&gt;"",VLOOKUP('MH PAM Template'!J39,'Validation Page'!$Q$7:$R$38,2,FALSE),"")</f>
        <v/>
      </c>
      <c r="L39" s="150"/>
      <c r="M39" s="153" t="str">
        <f>IF(AND(J39 &lt;&gt; "",L39&lt;&gt;""),VLOOKUP(K39&amp;L39,'Validation Page'!$U$7:$Z$139,2,FALSE),"")</f>
        <v/>
      </c>
      <c r="N39" s="154" t="str">
        <f>IF(AND(J39 &lt;&gt; "",L39&lt;&gt;""),VLOOKUP(K39&amp;L39,'Validation Page'!$U$7:$Z$139,5,FALSE),"")</f>
        <v/>
      </c>
      <c r="O39" s="154" t="str">
        <f>IF(AND(J39 &lt;&gt; "",L39&lt;&gt;""),VLOOKUP(K39&amp;L39,'Validation Page'!$U$7:$Z$139,6,FALSE),"")</f>
        <v/>
      </c>
      <c r="P39" s="150"/>
      <c r="Q39" s="151" t="str">
        <f>IF(P39&lt;&gt;"",VLOOKUP(P39,'Validation Page'!$M$7:$O$271,2,FALSE),"")</f>
        <v/>
      </c>
      <c r="R39" s="151" t="str">
        <f>IF(P39&lt;&gt;"",VLOOKUP(P39,'Validation Page'!$M$7:$O$271,3,FALSE),"")</f>
        <v/>
      </c>
      <c r="S39" s="155"/>
      <c r="T39" s="156"/>
      <c r="U39" s="157"/>
      <c r="V39" s="152"/>
      <c r="W39" s="158"/>
      <c r="X39" s="49"/>
      <c r="Y39" s="159"/>
      <c r="Z39" s="160"/>
      <c r="AA39" s="161"/>
      <c r="AB39" s="162"/>
      <c r="AC39" s="160">
        <f t="shared" si="0"/>
        <v>0</v>
      </c>
      <c r="AD39" s="163"/>
      <c r="AE39" s="163"/>
      <c r="AF39" s="164"/>
      <c r="AG39" s="160">
        <f t="shared" si="1"/>
        <v>0</v>
      </c>
      <c r="AH39" s="165"/>
      <c r="AI39" s="166"/>
      <c r="AJ39" s="167"/>
      <c r="AK39" s="168"/>
      <c r="AL39" s="168"/>
      <c r="AM39" s="168"/>
      <c r="AN39" s="168"/>
      <c r="AO39" s="169"/>
      <c r="AP39" s="167"/>
      <c r="AQ39" s="168"/>
      <c r="AR39" s="168"/>
      <c r="AS39" s="168"/>
      <c r="AT39" s="168"/>
      <c r="AU39" s="169"/>
      <c r="AV39" s="170"/>
      <c r="AW39" s="171"/>
      <c r="AX39" s="172"/>
      <c r="AY39" s="173"/>
      <c r="AZ39" s="174"/>
      <c r="BA39" s="175" t="str">
        <f t="shared" si="2"/>
        <v/>
      </c>
      <c r="BB39" s="242" t="str">
        <f t="shared" si="3"/>
        <v/>
      </c>
      <c r="BC39" s="176"/>
    </row>
    <row r="40" spans="1:55" x14ac:dyDescent="0.25">
      <c r="A40" s="147"/>
      <c r="B40" s="148"/>
      <c r="C40" s="149"/>
      <c r="D40" s="150"/>
      <c r="E40" s="150"/>
      <c r="F40" s="253"/>
      <c r="G40" s="149"/>
      <c r="H40" s="151" t="str">
        <f>IF(F40&lt;&gt;"",VLOOKUP('MH PAM Template'!F40,'Validation Page'!$J$7:$L$81,2,FALSE),"")</f>
        <v/>
      </c>
      <c r="I40" s="151" t="str">
        <f>IF(F40&lt;&gt;"",VLOOKUP('MH PAM Template'!F40,'Validation Page'!$J$7:$L$81,3,FALSE),"")</f>
        <v/>
      </c>
      <c r="J40" s="152"/>
      <c r="K40" s="151" t="str">
        <f>IF(J40&lt;&gt;"",VLOOKUP('MH PAM Template'!J40,'Validation Page'!$Q$7:$R$38,2,FALSE),"")</f>
        <v/>
      </c>
      <c r="L40" s="150"/>
      <c r="M40" s="153" t="str">
        <f>IF(AND(J40 &lt;&gt; "",L40&lt;&gt;""),VLOOKUP(K40&amp;L40,'Validation Page'!$U$7:$Z$139,2,FALSE),"")</f>
        <v/>
      </c>
      <c r="N40" s="154" t="str">
        <f>IF(AND(J40 &lt;&gt; "",L40&lt;&gt;""),VLOOKUP(K40&amp;L40,'Validation Page'!$U$7:$Z$139,5,FALSE),"")</f>
        <v/>
      </c>
      <c r="O40" s="154" t="str">
        <f>IF(AND(J40 &lt;&gt; "",L40&lt;&gt;""),VLOOKUP(K40&amp;L40,'Validation Page'!$U$7:$Z$139,6,FALSE),"")</f>
        <v/>
      </c>
      <c r="P40" s="150"/>
      <c r="Q40" s="151" t="str">
        <f>IF(P40&lt;&gt;"",VLOOKUP(P40,'Validation Page'!$M$7:$O$271,2,FALSE),"")</f>
        <v/>
      </c>
      <c r="R40" s="151" t="str">
        <f>IF(P40&lt;&gt;"",VLOOKUP(P40,'Validation Page'!$M$7:$O$271,3,FALSE),"")</f>
        <v/>
      </c>
      <c r="S40" s="155"/>
      <c r="T40" s="156"/>
      <c r="U40" s="157"/>
      <c r="V40" s="152"/>
      <c r="W40" s="158"/>
      <c r="X40" s="49"/>
      <c r="Y40" s="159"/>
      <c r="Z40" s="160"/>
      <c r="AA40" s="161"/>
      <c r="AB40" s="162"/>
      <c r="AC40" s="160">
        <f t="shared" si="0"/>
        <v>0</v>
      </c>
      <c r="AD40" s="163"/>
      <c r="AE40" s="163"/>
      <c r="AF40" s="164"/>
      <c r="AG40" s="160">
        <f t="shared" si="1"/>
        <v>0</v>
      </c>
      <c r="AH40" s="165"/>
      <c r="AI40" s="166"/>
      <c r="AJ40" s="167"/>
      <c r="AK40" s="168"/>
      <c r="AL40" s="168"/>
      <c r="AM40" s="168"/>
      <c r="AN40" s="168"/>
      <c r="AO40" s="169"/>
      <c r="AP40" s="167"/>
      <c r="AQ40" s="168"/>
      <c r="AR40" s="168"/>
      <c r="AS40" s="168"/>
      <c r="AT40" s="168"/>
      <c r="AU40" s="169"/>
      <c r="AV40" s="170"/>
      <c r="AW40" s="171"/>
      <c r="AX40" s="172"/>
      <c r="AY40" s="173"/>
      <c r="AZ40" s="174"/>
      <c r="BA40" s="175" t="str">
        <f t="shared" si="2"/>
        <v/>
      </c>
      <c r="BB40" s="242" t="str">
        <f t="shared" si="3"/>
        <v/>
      </c>
      <c r="BC40" s="176"/>
    </row>
    <row r="41" spans="1:55" x14ac:dyDescent="0.25">
      <c r="A41" s="147"/>
      <c r="B41" s="148"/>
      <c r="C41" s="149"/>
      <c r="D41" s="150"/>
      <c r="E41" s="150"/>
      <c r="F41" s="253"/>
      <c r="G41" s="149"/>
      <c r="H41" s="151" t="str">
        <f>IF(F41&lt;&gt;"",VLOOKUP('MH PAM Template'!F41,'Validation Page'!$J$7:$L$81,2,FALSE),"")</f>
        <v/>
      </c>
      <c r="I41" s="151" t="str">
        <f>IF(F41&lt;&gt;"",VLOOKUP('MH PAM Template'!F41,'Validation Page'!$J$7:$L$81,3,FALSE),"")</f>
        <v/>
      </c>
      <c r="J41" s="152"/>
      <c r="K41" s="151" t="str">
        <f>IF(J41&lt;&gt;"",VLOOKUP('MH PAM Template'!J41,'Validation Page'!$Q$7:$R$38,2,FALSE),"")</f>
        <v/>
      </c>
      <c r="L41" s="150"/>
      <c r="M41" s="153" t="str">
        <f>IF(AND(J41 &lt;&gt; "",L41&lt;&gt;""),VLOOKUP(K41&amp;L41,'Validation Page'!$U$7:$Z$139,2,FALSE),"")</f>
        <v/>
      </c>
      <c r="N41" s="154" t="str">
        <f>IF(AND(J41 &lt;&gt; "",L41&lt;&gt;""),VLOOKUP(K41&amp;L41,'Validation Page'!$U$7:$Z$139,5,FALSE),"")</f>
        <v/>
      </c>
      <c r="O41" s="154" t="str">
        <f>IF(AND(J41 &lt;&gt; "",L41&lt;&gt;""),VLOOKUP(K41&amp;L41,'Validation Page'!$U$7:$Z$139,6,FALSE),"")</f>
        <v/>
      </c>
      <c r="P41" s="150"/>
      <c r="Q41" s="151" t="str">
        <f>IF(P41&lt;&gt;"",VLOOKUP(P41,'Validation Page'!$M$7:$O$271,2,FALSE),"")</f>
        <v/>
      </c>
      <c r="R41" s="151" t="str">
        <f>IF(P41&lt;&gt;"",VLOOKUP(P41,'Validation Page'!$M$7:$O$271,3,FALSE),"")</f>
        <v/>
      </c>
      <c r="S41" s="155"/>
      <c r="T41" s="156"/>
      <c r="U41" s="157"/>
      <c r="V41" s="152"/>
      <c r="W41" s="158"/>
      <c r="X41" s="49"/>
      <c r="Y41" s="159"/>
      <c r="Z41" s="160"/>
      <c r="AA41" s="161"/>
      <c r="AB41" s="162"/>
      <c r="AC41" s="160">
        <f t="shared" si="0"/>
        <v>0</v>
      </c>
      <c r="AD41" s="163"/>
      <c r="AE41" s="163"/>
      <c r="AF41" s="164"/>
      <c r="AG41" s="160">
        <f t="shared" si="1"/>
        <v>0</v>
      </c>
      <c r="AH41" s="165"/>
      <c r="AI41" s="166"/>
      <c r="AJ41" s="167"/>
      <c r="AK41" s="168"/>
      <c r="AL41" s="168"/>
      <c r="AM41" s="168"/>
      <c r="AN41" s="168"/>
      <c r="AO41" s="169"/>
      <c r="AP41" s="167"/>
      <c r="AQ41" s="168"/>
      <c r="AR41" s="168"/>
      <c r="AS41" s="168"/>
      <c r="AT41" s="168"/>
      <c r="AU41" s="169"/>
      <c r="AV41" s="170"/>
      <c r="AW41" s="171"/>
      <c r="AX41" s="172"/>
      <c r="AY41" s="173"/>
      <c r="AZ41" s="174"/>
      <c r="BA41" s="175" t="str">
        <f t="shared" si="2"/>
        <v/>
      </c>
      <c r="BB41" s="242" t="str">
        <f t="shared" si="3"/>
        <v/>
      </c>
      <c r="BC41" s="176"/>
    </row>
    <row r="42" spans="1:55" x14ac:dyDescent="0.25">
      <c r="A42" s="147"/>
      <c r="B42" s="148"/>
      <c r="C42" s="149"/>
      <c r="D42" s="150"/>
      <c r="E42" s="150"/>
      <c r="F42" s="253"/>
      <c r="G42" s="149"/>
      <c r="H42" s="151" t="str">
        <f>IF(F42&lt;&gt;"",VLOOKUP('MH PAM Template'!F42,'Validation Page'!$J$7:$L$81,2,FALSE),"")</f>
        <v/>
      </c>
      <c r="I42" s="151" t="str">
        <f>IF(F42&lt;&gt;"",VLOOKUP('MH PAM Template'!F42,'Validation Page'!$J$7:$L$81,3,FALSE),"")</f>
        <v/>
      </c>
      <c r="J42" s="152"/>
      <c r="K42" s="151" t="str">
        <f>IF(J42&lt;&gt;"",VLOOKUP('MH PAM Template'!J42,'Validation Page'!$Q$7:$R$38,2,FALSE),"")</f>
        <v/>
      </c>
      <c r="L42" s="150"/>
      <c r="M42" s="153" t="str">
        <f>IF(AND(J42 &lt;&gt; "",L42&lt;&gt;""),VLOOKUP(K42&amp;L42,'Validation Page'!$U$7:$Z$139,2,FALSE),"")</f>
        <v/>
      </c>
      <c r="N42" s="154" t="str">
        <f>IF(AND(J42 &lt;&gt; "",L42&lt;&gt;""),VLOOKUP(K42&amp;L42,'Validation Page'!$U$7:$Z$139,5,FALSE),"")</f>
        <v/>
      </c>
      <c r="O42" s="154" t="str">
        <f>IF(AND(J42 &lt;&gt; "",L42&lt;&gt;""),VLOOKUP(K42&amp;L42,'Validation Page'!$U$7:$Z$139,6,FALSE),"")</f>
        <v/>
      </c>
      <c r="P42" s="150"/>
      <c r="Q42" s="151" t="str">
        <f>IF(P42&lt;&gt;"",VLOOKUP(P42,'Validation Page'!$M$7:$O$271,2,FALSE),"")</f>
        <v/>
      </c>
      <c r="R42" s="151" t="str">
        <f>IF(P42&lt;&gt;"",VLOOKUP(P42,'Validation Page'!$M$7:$O$271,3,FALSE),"")</f>
        <v/>
      </c>
      <c r="S42" s="155"/>
      <c r="T42" s="156"/>
      <c r="U42" s="157"/>
      <c r="V42" s="152"/>
      <c r="W42" s="158"/>
      <c r="X42" s="49"/>
      <c r="Y42" s="159"/>
      <c r="Z42" s="160"/>
      <c r="AA42" s="161"/>
      <c r="AB42" s="162"/>
      <c r="AC42" s="160">
        <f t="shared" si="0"/>
        <v>0</v>
      </c>
      <c r="AD42" s="163"/>
      <c r="AE42" s="163"/>
      <c r="AF42" s="164"/>
      <c r="AG42" s="160">
        <f t="shared" si="1"/>
        <v>0</v>
      </c>
      <c r="AH42" s="165"/>
      <c r="AI42" s="166"/>
      <c r="AJ42" s="167"/>
      <c r="AK42" s="168"/>
      <c r="AL42" s="168"/>
      <c r="AM42" s="168"/>
      <c r="AN42" s="168"/>
      <c r="AO42" s="169"/>
      <c r="AP42" s="167"/>
      <c r="AQ42" s="168"/>
      <c r="AR42" s="168"/>
      <c r="AS42" s="168"/>
      <c r="AT42" s="168"/>
      <c r="AU42" s="169"/>
      <c r="AV42" s="170"/>
      <c r="AW42" s="171"/>
      <c r="AX42" s="172"/>
      <c r="AY42" s="173"/>
      <c r="AZ42" s="174"/>
      <c r="BA42" s="175" t="str">
        <f t="shared" si="2"/>
        <v/>
      </c>
      <c r="BB42" s="242" t="str">
        <f t="shared" si="3"/>
        <v/>
      </c>
      <c r="BC42" s="176"/>
    </row>
    <row r="43" spans="1:55" x14ac:dyDescent="0.25">
      <c r="A43" s="147"/>
      <c r="B43" s="148"/>
      <c r="C43" s="149"/>
      <c r="D43" s="150"/>
      <c r="E43" s="150"/>
      <c r="F43" s="253"/>
      <c r="G43" s="149"/>
      <c r="H43" s="151" t="str">
        <f>IF(F43&lt;&gt;"",VLOOKUP('MH PAM Template'!F43,'Validation Page'!$J$7:$L$81,2,FALSE),"")</f>
        <v/>
      </c>
      <c r="I43" s="151" t="str">
        <f>IF(F43&lt;&gt;"",VLOOKUP('MH PAM Template'!F43,'Validation Page'!$J$7:$L$81,3,FALSE),"")</f>
        <v/>
      </c>
      <c r="J43" s="152"/>
      <c r="K43" s="151" t="str">
        <f>IF(J43&lt;&gt;"",VLOOKUP('MH PAM Template'!J43,'Validation Page'!$Q$7:$R$38,2,FALSE),"")</f>
        <v/>
      </c>
      <c r="L43" s="150"/>
      <c r="M43" s="153" t="str">
        <f>IF(AND(J43 &lt;&gt; "",L43&lt;&gt;""),VLOOKUP(K43&amp;L43,'Validation Page'!$U$7:$Z$139,2,FALSE),"")</f>
        <v/>
      </c>
      <c r="N43" s="154" t="str">
        <f>IF(AND(J43 &lt;&gt; "",L43&lt;&gt;""),VLOOKUP(K43&amp;L43,'Validation Page'!$U$7:$Z$139,5,FALSE),"")</f>
        <v/>
      </c>
      <c r="O43" s="154" t="str">
        <f>IF(AND(J43 &lt;&gt; "",L43&lt;&gt;""),VLOOKUP(K43&amp;L43,'Validation Page'!$U$7:$Z$139,6,FALSE),"")</f>
        <v/>
      </c>
      <c r="P43" s="150"/>
      <c r="Q43" s="151" t="str">
        <f>IF(P43&lt;&gt;"",VLOOKUP(P43,'Validation Page'!$M$7:$O$271,2,FALSE),"")</f>
        <v/>
      </c>
      <c r="R43" s="151" t="str">
        <f>IF(P43&lt;&gt;"",VLOOKUP(P43,'Validation Page'!$M$7:$O$271,3,FALSE),"")</f>
        <v/>
      </c>
      <c r="S43" s="155"/>
      <c r="T43" s="156"/>
      <c r="U43" s="157"/>
      <c r="V43" s="152"/>
      <c r="W43" s="158"/>
      <c r="X43" s="49"/>
      <c r="Y43" s="159"/>
      <c r="Z43" s="160"/>
      <c r="AA43" s="161"/>
      <c r="AB43" s="162"/>
      <c r="AC43" s="160">
        <f t="shared" si="0"/>
        <v>0</v>
      </c>
      <c r="AD43" s="163"/>
      <c r="AE43" s="163"/>
      <c r="AF43" s="164"/>
      <c r="AG43" s="160">
        <f t="shared" si="1"/>
        <v>0</v>
      </c>
      <c r="AH43" s="165"/>
      <c r="AI43" s="166"/>
      <c r="AJ43" s="167"/>
      <c r="AK43" s="168"/>
      <c r="AL43" s="168"/>
      <c r="AM43" s="168"/>
      <c r="AN43" s="168"/>
      <c r="AO43" s="169"/>
      <c r="AP43" s="167"/>
      <c r="AQ43" s="168"/>
      <c r="AR43" s="168"/>
      <c r="AS43" s="168"/>
      <c r="AT43" s="168"/>
      <c r="AU43" s="169"/>
      <c r="AV43" s="170"/>
      <c r="AW43" s="171"/>
      <c r="AX43" s="172"/>
      <c r="AY43" s="173"/>
      <c r="AZ43" s="174"/>
      <c r="BA43" s="175" t="str">
        <f t="shared" si="2"/>
        <v/>
      </c>
      <c r="BB43" s="242" t="str">
        <f t="shared" si="3"/>
        <v/>
      </c>
      <c r="BC43" s="176"/>
    </row>
    <row r="44" spans="1:55" x14ac:dyDescent="0.25">
      <c r="A44" s="147"/>
      <c r="B44" s="148"/>
      <c r="C44" s="149"/>
      <c r="D44" s="150"/>
      <c r="E44" s="150"/>
      <c r="F44" s="253"/>
      <c r="G44" s="149"/>
      <c r="H44" s="151" t="str">
        <f>IF(F44&lt;&gt;"",VLOOKUP('MH PAM Template'!F44,'Validation Page'!$J$7:$L$81,2,FALSE),"")</f>
        <v/>
      </c>
      <c r="I44" s="151" t="str">
        <f>IF(F44&lt;&gt;"",VLOOKUP('MH PAM Template'!F44,'Validation Page'!$J$7:$L$81,3,FALSE),"")</f>
        <v/>
      </c>
      <c r="J44" s="152"/>
      <c r="K44" s="151" t="str">
        <f>IF(J44&lt;&gt;"",VLOOKUP('MH PAM Template'!J44,'Validation Page'!$Q$7:$R$38,2,FALSE),"")</f>
        <v/>
      </c>
      <c r="L44" s="150"/>
      <c r="M44" s="153" t="str">
        <f>IF(AND(J44 &lt;&gt; "",L44&lt;&gt;""),VLOOKUP(K44&amp;L44,'Validation Page'!$U$7:$Z$139,2,FALSE),"")</f>
        <v/>
      </c>
      <c r="N44" s="154" t="str">
        <f>IF(AND(J44 &lt;&gt; "",L44&lt;&gt;""),VLOOKUP(K44&amp;L44,'Validation Page'!$U$7:$Z$139,5,FALSE),"")</f>
        <v/>
      </c>
      <c r="O44" s="154" t="str">
        <f>IF(AND(J44 &lt;&gt; "",L44&lt;&gt;""),VLOOKUP(K44&amp;L44,'Validation Page'!$U$7:$Z$139,6,FALSE),"")</f>
        <v/>
      </c>
      <c r="P44" s="150"/>
      <c r="Q44" s="151" t="str">
        <f>IF(P44&lt;&gt;"",VLOOKUP(P44,'Validation Page'!$M$7:$O$271,2,FALSE),"")</f>
        <v/>
      </c>
      <c r="R44" s="151" t="str">
        <f>IF(P44&lt;&gt;"",VLOOKUP(P44,'Validation Page'!$M$7:$O$271,3,FALSE),"")</f>
        <v/>
      </c>
      <c r="S44" s="155"/>
      <c r="T44" s="156"/>
      <c r="U44" s="157"/>
      <c r="V44" s="152"/>
      <c r="W44" s="158"/>
      <c r="X44" s="49"/>
      <c r="Y44" s="159"/>
      <c r="Z44" s="160"/>
      <c r="AA44" s="161"/>
      <c r="AB44" s="162"/>
      <c r="AC44" s="160">
        <f t="shared" si="0"/>
        <v>0</v>
      </c>
      <c r="AD44" s="163"/>
      <c r="AE44" s="163"/>
      <c r="AF44" s="164"/>
      <c r="AG44" s="160">
        <f t="shared" si="1"/>
        <v>0</v>
      </c>
      <c r="AH44" s="165"/>
      <c r="AI44" s="166"/>
      <c r="AJ44" s="167"/>
      <c r="AK44" s="168"/>
      <c r="AL44" s="168"/>
      <c r="AM44" s="168"/>
      <c r="AN44" s="168"/>
      <c r="AO44" s="169"/>
      <c r="AP44" s="167"/>
      <c r="AQ44" s="168"/>
      <c r="AR44" s="168"/>
      <c r="AS44" s="168"/>
      <c r="AT44" s="168"/>
      <c r="AU44" s="169"/>
      <c r="AV44" s="170"/>
      <c r="AW44" s="171"/>
      <c r="AX44" s="172"/>
      <c r="AY44" s="173"/>
      <c r="AZ44" s="174"/>
      <c r="BA44" s="175" t="str">
        <f t="shared" si="2"/>
        <v/>
      </c>
      <c r="BB44" s="242" t="str">
        <f t="shared" si="3"/>
        <v/>
      </c>
      <c r="BC44" s="176"/>
    </row>
    <row r="45" spans="1:55" x14ac:dyDescent="0.25">
      <c r="A45" s="147"/>
      <c r="B45" s="148"/>
      <c r="C45" s="149"/>
      <c r="D45" s="150"/>
      <c r="E45" s="150"/>
      <c r="F45" s="253"/>
      <c r="G45" s="149"/>
      <c r="H45" s="151" t="str">
        <f>IF(F45&lt;&gt;"",VLOOKUP('MH PAM Template'!F45,'Validation Page'!$J$7:$L$81,2,FALSE),"")</f>
        <v/>
      </c>
      <c r="I45" s="151" t="str">
        <f>IF(F45&lt;&gt;"",VLOOKUP('MH PAM Template'!F45,'Validation Page'!$J$7:$L$81,3,FALSE),"")</f>
        <v/>
      </c>
      <c r="J45" s="152"/>
      <c r="K45" s="151" t="str">
        <f>IF(J45&lt;&gt;"",VLOOKUP('MH PAM Template'!J45,'Validation Page'!$Q$7:$R$38,2,FALSE),"")</f>
        <v/>
      </c>
      <c r="L45" s="150"/>
      <c r="M45" s="153" t="str">
        <f>IF(AND(J45 &lt;&gt; "",L45&lt;&gt;""),VLOOKUP(K45&amp;L45,'Validation Page'!$U$7:$Z$139,2,FALSE),"")</f>
        <v/>
      </c>
      <c r="N45" s="154" t="str">
        <f>IF(AND(J45 &lt;&gt; "",L45&lt;&gt;""),VLOOKUP(K45&amp;L45,'Validation Page'!$U$7:$Z$139,5,FALSE),"")</f>
        <v/>
      </c>
      <c r="O45" s="154" t="str">
        <f>IF(AND(J45 &lt;&gt; "",L45&lt;&gt;""),VLOOKUP(K45&amp;L45,'Validation Page'!$U$7:$Z$139,6,FALSE),"")</f>
        <v/>
      </c>
      <c r="P45" s="150"/>
      <c r="Q45" s="151" t="str">
        <f>IF(P45&lt;&gt;"",VLOOKUP(P45,'Validation Page'!$M$7:$O$271,2,FALSE),"")</f>
        <v/>
      </c>
      <c r="R45" s="151" t="str">
        <f>IF(P45&lt;&gt;"",VLOOKUP(P45,'Validation Page'!$M$7:$O$271,3,FALSE),"")</f>
        <v/>
      </c>
      <c r="S45" s="155"/>
      <c r="T45" s="156"/>
      <c r="U45" s="157"/>
      <c r="V45" s="152"/>
      <c r="W45" s="158"/>
      <c r="X45" s="49"/>
      <c r="Y45" s="159"/>
      <c r="Z45" s="160"/>
      <c r="AA45" s="161"/>
      <c r="AB45" s="162"/>
      <c r="AC45" s="160">
        <f t="shared" si="0"/>
        <v>0</v>
      </c>
      <c r="AD45" s="163"/>
      <c r="AE45" s="163"/>
      <c r="AF45" s="164"/>
      <c r="AG45" s="160">
        <f t="shared" si="1"/>
        <v>0</v>
      </c>
      <c r="AH45" s="165"/>
      <c r="AI45" s="166"/>
      <c r="AJ45" s="167"/>
      <c r="AK45" s="168"/>
      <c r="AL45" s="168"/>
      <c r="AM45" s="168"/>
      <c r="AN45" s="168"/>
      <c r="AO45" s="169"/>
      <c r="AP45" s="167"/>
      <c r="AQ45" s="168"/>
      <c r="AR45" s="168"/>
      <c r="AS45" s="168"/>
      <c r="AT45" s="168"/>
      <c r="AU45" s="169"/>
      <c r="AV45" s="170"/>
      <c r="AW45" s="171"/>
      <c r="AX45" s="172"/>
      <c r="AY45" s="173"/>
      <c r="AZ45" s="174"/>
      <c r="BA45" s="175" t="str">
        <f t="shared" si="2"/>
        <v/>
      </c>
      <c r="BB45" s="242" t="str">
        <f t="shared" si="3"/>
        <v/>
      </c>
      <c r="BC45" s="176"/>
    </row>
    <row r="46" spans="1:55" x14ac:dyDescent="0.25">
      <c r="A46" s="147"/>
      <c r="B46" s="148"/>
      <c r="C46" s="149"/>
      <c r="D46" s="150"/>
      <c r="E46" s="150"/>
      <c r="F46" s="253"/>
      <c r="G46" s="149"/>
      <c r="H46" s="151" t="str">
        <f>IF(F46&lt;&gt;"",VLOOKUP('MH PAM Template'!F46,'Validation Page'!$J$7:$L$81,2,FALSE),"")</f>
        <v/>
      </c>
      <c r="I46" s="151" t="str">
        <f>IF(F46&lt;&gt;"",VLOOKUP('MH PAM Template'!F46,'Validation Page'!$J$7:$L$81,3,FALSE),"")</f>
        <v/>
      </c>
      <c r="J46" s="152"/>
      <c r="K46" s="151" t="str">
        <f>IF(J46&lt;&gt;"",VLOOKUP('MH PAM Template'!J46,'Validation Page'!$Q$7:$R$38,2,FALSE),"")</f>
        <v/>
      </c>
      <c r="L46" s="150"/>
      <c r="M46" s="153" t="str">
        <f>IF(AND(J46 &lt;&gt; "",L46&lt;&gt;""),VLOOKUP(K46&amp;L46,'Validation Page'!$U$7:$Z$139,2,FALSE),"")</f>
        <v/>
      </c>
      <c r="N46" s="154" t="str">
        <f>IF(AND(J46 &lt;&gt; "",L46&lt;&gt;""),VLOOKUP(K46&amp;L46,'Validation Page'!$U$7:$Z$139,5,FALSE),"")</f>
        <v/>
      </c>
      <c r="O46" s="154" t="str">
        <f>IF(AND(J46 &lt;&gt; "",L46&lt;&gt;""),VLOOKUP(K46&amp;L46,'Validation Page'!$U$7:$Z$139,6,FALSE),"")</f>
        <v/>
      </c>
      <c r="P46" s="150"/>
      <c r="Q46" s="151" t="str">
        <f>IF(P46&lt;&gt;"",VLOOKUP(P46,'Validation Page'!$M$7:$O$271,2,FALSE),"")</f>
        <v/>
      </c>
      <c r="R46" s="151" t="str">
        <f>IF(P46&lt;&gt;"",VLOOKUP(P46,'Validation Page'!$M$7:$O$271,3,FALSE),"")</f>
        <v/>
      </c>
      <c r="S46" s="155"/>
      <c r="T46" s="156"/>
      <c r="U46" s="157"/>
      <c r="V46" s="152"/>
      <c r="W46" s="158"/>
      <c r="X46" s="49"/>
      <c r="Y46" s="159"/>
      <c r="Z46" s="160"/>
      <c r="AA46" s="161"/>
      <c r="AB46" s="162"/>
      <c r="AC46" s="160">
        <f t="shared" si="0"/>
        <v>0</v>
      </c>
      <c r="AD46" s="163"/>
      <c r="AE46" s="163"/>
      <c r="AF46" s="164"/>
      <c r="AG46" s="160">
        <f t="shared" si="1"/>
        <v>0</v>
      </c>
      <c r="AH46" s="165"/>
      <c r="AI46" s="166"/>
      <c r="AJ46" s="167"/>
      <c r="AK46" s="168"/>
      <c r="AL46" s="168"/>
      <c r="AM46" s="168"/>
      <c r="AN46" s="168"/>
      <c r="AO46" s="169"/>
      <c r="AP46" s="167"/>
      <c r="AQ46" s="168"/>
      <c r="AR46" s="168"/>
      <c r="AS46" s="168"/>
      <c r="AT46" s="168"/>
      <c r="AU46" s="169"/>
      <c r="AV46" s="170"/>
      <c r="AW46" s="171"/>
      <c r="AX46" s="172"/>
      <c r="AY46" s="173"/>
      <c r="AZ46" s="174"/>
      <c r="BA46" s="175" t="str">
        <f t="shared" si="2"/>
        <v/>
      </c>
      <c r="BB46" s="242" t="str">
        <f t="shared" si="3"/>
        <v/>
      </c>
      <c r="BC46" s="176"/>
    </row>
    <row r="47" spans="1:55" x14ac:dyDescent="0.25">
      <c r="A47" s="147"/>
      <c r="B47" s="148"/>
      <c r="C47" s="149"/>
      <c r="D47" s="150"/>
      <c r="E47" s="150"/>
      <c r="F47" s="253"/>
      <c r="G47" s="149"/>
      <c r="H47" s="151" t="str">
        <f>IF(F47&lt;&gt;"",VLOOKUP('MH PAM Template'!F47,'Validation Page'!$J$7:$L$81,2,FALSE),"")</f>
        <v/>
      </c>
      <c r="I47" s="151" t="str">
        <f>IF(F47&lt;&gt;"",VLOOKUP('MH PAM Template'!F47,'Validation Page'!$J$7:$L$81,3,FALSE),"")</f>
        <v/>
      </c>
      <c r="J47" s="152"/>
      <c r="K47" s="151" t="str">
        <f>IF(J47&lt;&gt;"",VLOOKUP('MH PAM Template'!J47,'Validation Page'!$Q$7:$R$38,2,FALSE),"")</f>
        <v/>
      </c>
      <c r="L47" s="150"/>
      <c r="M47" s="153" t="str">
        <f>IF(AND(J47 &lt;&gt; "",L47&lt;&gt;""),VLOOKUP(K47&amp;L47,'Validation Page'!$U$7:$Z$139,2,FALSE),"")</f>
        <v/>
      </c>
      <c r="N47" s="154" t="str">
        <f>IF(AND(J47 &lt;&gt; "",L47&lt;&gt;""),VLOOKUP(K47&amp;L47,'Validation Page'!$U$7:$Z$139,5,FALSE),"")</f>
        <v/>
      </c>
      <c r="O47" s="154" t="str">
        <f>IF(AND(J47 &lt;&gt; "",L47&lt;&gt;""),VLOOKUP(K47&amp;L47,'Validation Page'!$U$7:$Z$139,6,FALSE),"")</f>
        <v/>
      </c>
      <c r="P47" s="150"/>
      <c r="Q47" s="151" t="str">
        <f>IF(P47&lt;&gt;"",VLOOKUP(P47,'Validation Page'!$M$7:$O$271,2,FALSE),"")</f>
        <v/>
      </c>
      <c r="R47" s="151" t="str">
        <f>IF(P47&lt;&gt;"",VLOOKUP(P47,'Validation Page'!$M$7:$O$271,3,FALSE),"")</f>
        <v/>
      </c>
      <c r="S47" s="155"/>
      <c r="T47" s="156"/>
      <c r="U47" s="157"/>
      <c r="V47" s="152"/>
      <c r="W47" s="158"/>
      <c r="X47" s="49"/>
      <c r="Y47" s="159"/>
      <c r="Z47" s="160"/>
      <c r="AA47" s="161"/>
      <c r="AB47" s="162"/>
      <c r="AC47" s="160">
        <f t="shared" si="0"/>
        <v>0</v>
      </c>
      <c r="AD47" s="163"/>
      <c r="AE47" s="163"/>
      <c r="AF47" s="164"/>
      <c r="AG47" s="160">
        <f t="shared" si="1"/>
        <v>0</v>
      </c>
      <c r="AH47" s="165"/>
      <c r="AI47" s="166"/>
      <c r="AJ47" s="167"/>
      <c r="AK47" s="168"/>
      <c r="AL47" s="168"/>
      <c r="AM47" s="168"/>
      <c r="AN47" s="168"/>
      <c r="AO47" s="169"/>
      <c r="AP47" s="167"/>
      <c r="AQ47" s="168"/>
      <c r="AR47" s="168"/>
      <c r="AS47" s="168"/>
      <c r="AT47" s="168"/>
      <c r="AU47" s="169"/>
      <c r="AV47" s="170"/>
      <c r="AW47" s="171"/>
      <c r="AX47" s="172"/>
      <c r="AY47" s="173"/>
      <c r="AZ47" s="174"/>
      <c r="BA47" s="175" t="str">
        <f t="shared" si="2"/>
        <v/>
      </c>
      <c r="BB47" s="242" t="str">
        <f t="shared" si="3"/>
        <v/>
      </c>
      <c r="BC47" s="176"/>
    </row>
    <row r="48" spans="1:55" x14ac:dyDescent="0.25">
      <c r="A48" s="147"/>
      <c r="B48" s="148"/>
      <c r="C48" s="149"/>
      <c r="D48" s="150"/>
      <c r="E48" s="150"/>
      <c r="F48" s="253"/>
      <c r="G48" s="149"/>
      <c r="H48" s="151" t="str">
        <f>IF(F48&lt;&gt;"",VLOOKUP('MH PAM Template'!F48,'Validation Page'!$J$7:$L$81,2,FALSE),"")</f>
        <v/>
      </c>
      <c r="I48" s="151" t="str">
        <f>IF(F48&lt;&gt;"",VLOOKUP('MH PAM Template'!F48,'Validation Page'!$J$7:$L$81,3,FALSE),"")</f>
        <v/>
      </c>
      <c r="J48" s="152"/>
      <c r="K48" s="151" t="str">
        <f>IF(J48&lt;&gt;"",VLOOKUP('MH PAM Template'!J48,'Validation Page'!$Q$7:$R$38,2,FALSE),"")</f>
        <v/>
      </c>
      <c r="L48" s="150"/>
      <c r="M48" s="153" t="str">
        <f>IF(AND(J48 &lt;&gt; "",L48&lt;&gt;""),VLOOKUP(K48&amp;L48,'Validation Page'!$U$7:$Z$139,2,FALSE),"")</f>
        <v/>
      </c>
      <c r="N48" s="154" t="str">
        <f>IF(AND(J48 &lt;&gt; "",L48&lt;&gt;""),VLOOKUP(K48&amp;L48,'Validation Page'!$U$7:$Z$139,5,FALSE),"")</f>
        <v/>
      </c>
      <c r="O48" s="154" t="str">
        <f>IF(AND(J48 &lt;&gt; "",L48&lt;&gt;""),VLOOKUP(K48&amp;L48,'Validation Page'!$U$7:$Z$139,6,FALSE),"")</f>
        <v/>
      </c>
      <c r="P48" s="150"/>
      <c r="Q48" s="151" t="str">
        <f>IF(P48&lt;&gt;"",VLOOKUP(P48,'Validation Page'!$M$7:$O$271,2,FALSE),"")</f>
        <v/>
      </c>
      <c r="R48" s="151" t="str">
        <f>IF(P48&lt;&gt;"",VLOOKUP(P48,'Validation Page'!$M$7:$O$271,3,FALSE),"")</f>
        <v/>
      </c>
      <c r="S48" s="155"/>
      <c r="T48" s="156"/>
      <c r="U48" s="157"/>
      <c r="V48" s="152"/>
      <c r="W48" s="158"/>
      <c r="X48" s="49"/>
      <c r="Y48" s="159"/>
      <c r="Z48" s="160"/>
      <c r="AA48" s="161"/>
      <c r="AB48" s="162"/>
      <c r="AC48" s="160">
        <f t="shared" si="0"/>
        <v>0</v>
      </c>
      <c r="AD48" s="163"/>
      <c r="AE48" s="163"/>
      <c r="AF48" s="164"/>
      <c r="AG48" s="160">
        <f t="shared" si="1"/>
        <v>0</v>
      </c>
      <c r="AH48" s="165"/>
      <c r="AI48" s="166"/>
      <c r="AJ48" s="167"/>
      <c r="AK48" s="168"/>
      <c r="AL48" s="168"/>
      <c r="AM48" s="168"/>
      <c r="AN48" s="168"/>
      <c r="AO48" s="169"/>
      <c r="AP48" s="167"/>
      <c r="AQ48" s="168"/>
      <c r="AR48" s="168"/>
      <c r="AS48" s="168"/>
      <c r="AT48" s="168"/>
      <c r="AU48" s="169"/>
      <c r="AV48" s="170"/>
      <c r="AW48" s="171"/>
      <c r="AX48" s="172"/>
      <c r="AY48" s="173"/>
      <c r="AZ48" s="174"/>
      <c r="BA48" s="175" t="str">
        <f t="shared" si="2"/>
        <v/>
      </c>
      <c r="BB48" s="242" t="str">
        <f t="shared" si="3"/>
        <v/>
      </c>
      <c r="BC48" s="176"/>
    </row>
    <row r="49" spans="1:55" x14ac:dyDescent="0.25">
      <c r="A49" s="147"/>
      <c r="B49" s="148"/>
      <c r="C49" s="149"/>
      <c r="D49" s="150"/>
      <c r="E49" s="150"/>
      <c r="F49" s="253"/>
      <c r="G49" s="149"/>
      <c r="H49" s="151" t="str">
        <f>IF(F49&lt;&gt;"",VLOOKUP('MH PAM Template'!F49,'Validation Page'!$J$7:$L$81,2,FALSE),"")</f>
        <v/>
      </c>
      <c r="I49" s="151" t="str">
        <f>IF(F49&lt;&gt;"",VLOOKUP('MH PAM Template'!F49,'Validation Page'!$J$7:$L$81,3,FALSE),"")</f>
        <v/>
      </c>
      <c r="J49" s="152"/>
      <c r="K49" s="151" t="str">
        <f>IF(J49&lt;&gt;"",VLOOKUP('MH PAM Template'!J49,'Validation Page'!$Q$7:$R$38,2,FALSE),"")</f>
        <v/>
      </c>
      <c r="L49" s="150"/>
      <c r="M49" s="153" t="str">
        <f>IF(AND(J49 &lt;&gt; "",L49&lt;&gt;""),VLOOKUP(K49&amp;L49,'Validation Page'!$U$7:$Z$139,2,FALSE),"")</f>
        <v/>
      </c>
      <c r="N49" s="154" t="str">
        <f>IF(AND(J49 &lt;&gt; "",L49&lt;&gt;""),VLOOKUP(K49&amp;L49,'Validation Page'!$U$7:$Z$139,5,FALSE),"")</f>
        <v/>
      </c>
      <c r="O49" s="154" t="str">
        <f>IF(AND(J49 &lt;&gt; "",L49&lt;&gt;""),VLOOKUP(K49&amp;L49,'Validation Page'!$U$7:$Z$139,6,FALSE),"")</f>
        <v/>
      </c>
      <c r="P49" s="150"/>
      <c r="Q49" s="151" t="str">
        <f>IF(P49&lt;&gt;"",VLOOKUP(P49,'Validation Page'!$M$7:$O$271,2,FALSE),"")</f>
        <v/>
      </c>
      <c r="R49" s="151" t="str">
        <f>IF(P49&lt;&gt;"",VLOOKUP(P49,'Validation Page'!$M$7:$O$271,3,FALSE),"")</f>
        <v/>
      </c>
      <c r="S49" s="155"/>
      <c r="T49" s="156"/>
      <c r="U49" s="157"/>
      <c r="V49" s="152"/>
      <c r="W49" s="158"/>
      <c r="X49" s="49"/>
      <c r="Y49" s="159"/>
      <c r="Z49" s="160"/>
      <c r="AA49" s="161"/>
      <c r="AB49" s="162"/>
      <c r="AC49" s="160">
        <f t="shared" si="0"/>
        <v>0</v>
      </c>
      <c r="AD49" s="163"/>
      <c r="AE49" s="163"/>
      <c r="AF49" s="164"/>
      <c r="AG49" s="160">
        <f t="shared" si="1"/>
        <v>0</v>
      </c>
      <c r="AH49" s="165"/>
      <c r="AI49" s="166"/>
      <c r="AJ49" s="167"/>
      <c r="AK49" s="168"/>
      <c r="AL49" s="168"/>
      <c r="AM49" s="168"/>
      <c r="AN49" s="168"/>
      <c r="AO49" s="169"/>
      <c r="AP49" s="167"/>
      <c r="AQ49" s="168"/>
      <c r="AR49" s="168"/>
      <c r="AS49" s="168"/>
      <c r="AT49" s="168"/>
      <c r="AU49" s="169"/>
      <c r="AV49" s="170"/>
      <c r="AW49" s="171"/>
      <c r="AX49" s="172"/>
      <c r="AY49" s="173"/>
      <c r="AZ49" s="174"/>
      <c r="BA49" s="175" t="str">
        <f t="shared" si="2"/>
        <v/>
      </c>
      <c r="BB49" s="242" t="str">
        <f t="shared" si="3"/>
        <v/>
      </c>
      <c r="BC49" s="176"/>
    </row>
    <row r="50" spans="1:55" x14ac:dyDescent="0.25">
      <c r="A50" s="147"/>
      <c r="B50" s="148"/>
      <c r="C50" s="149"/>
      <c r="D50" s="150"/>
      <c r="E50" s="150"/>
      <c r="F50" s="253"/>
      <c r="G50" s="149"/>
      <c r="H50" s="151" t="str">
        <f>IF(F50&lt;&gt;"",VLOOKUP('MH PAM Template'!F50,'Validation Page'!$J$7:$L$81,2,FALSE),"")</f>
        <v/>
      </c>
      <c r="I50" s="151" t="str">
        <f>IF(F50&lt;&gt;"",VLOOKUP('MH PAM Template'!F50,'Validation Page'!$J$7:$L$81,3,FALSE),"")</f>
        <v/>
      </c>
      <c r="J50" s="152"/>
      <c r="K50" s="151" t="str">
        <f>IF(J50&lt;&gt;"",VLOOKUP('MH PAM Template'!J50,'Validation Page'!$Q$7:$R$38,2,FALSE),"")</f>
        <v/>
      </c>
      <c r="L50" s="150"/>
      <c r="M50" s="153" t="str">
        <f>IF(AND(J50 &lt;&gt; "",L50&lt;&gt;""),VLOOKUP(K50&amp;L50,'Validation Page'!$U$7:$Z$139,2,FALSE),"")</f>
        <v/>
      </c>
      <c r="N50" s="154" t="str">
        <f>IF(AND(J50 &lt;&gt; "",L50&lt;&gt;""),VLOOKUP(K50&amp;L50,'Validation Page'!$U$7:$Z$139,5,FALSE),"")</f>
        <v/>
      </c>
      <c r="O50" s="154" t="str">
        <f>IF(AND(J50 &lt;&gt; "",L50&lt;&gt;""),VLOOKUP(K50&amp;L50,'Validation Page'!$U$7:$Z$139,6,FALSE),"")</f>
        <v/>
      </c>
      <c r="P50" s="150"/>
      <c r="Q50" s="151" t="str">
        <f>IF(P50&lt;&gt;"",VLOOKUP(P50,'Validation Page'!$M$7:$O$271,2,FALSE),"")</f>
        <v/>
      </c>
      <c r="R50" s="151" t="str">
        <f>IF(P50&lt;&gt;"",VLOOKUP(P50,'Validation Page'!$M$7:$O$271,3,FALSE),"")</f>
        <v/>
      </c>
      <c r="S50" s="155"/>
      <c r="T50" s="156"/>
      <c r="U50" s="157"/>
      <c r="V50" s="152"/>
      <c r="W50" s="158"/>
      <c r="X50" s="49"/>
      <c r="Y50" s="159"/>
      <c r="Z50" s="160"/>
      <c r="AA50" s="161"/>
      <c r="AB50" s="162"/>
      <c r="AC50" s="160">
        <f t="shared" si="0"/>
        <v>0</v>
      </c>
      <c r="AD50" s="163"/>
      <c r="AE50" s="163"/>
      <c r="AF50" s="164"/>
      <c r="AG50" s="160">
        <f t="shared" si="1"/>
        <v>0</v>
      </c>
      <c r="AH50" s="165"/>
      <c r="AI50" s="166"/>
      <c r="AJ50" s="167"/>
      <c r="AK50" s="168"/>
      <c r="AL50" s="168"/>
      <c r="AM50" s="168"/>
      <c r="AN50" s="168"/>
      <c r="AO50" s="169"/>
      <c r="AP50" s="167"/>
      <c r="AQ50" s="168"/>
      <c r="AR50" s="168"/>
      <c r="AS50" s="168"/>
      <c r="AT50" s="168"/>
      <c r="AU50" s="169"/>
      <c r="AV50" s="170"/>
      <c r="AW50" s="171"/>
      <c r="AX50" s="172"/>
      <c r="AY50" s="173"/>
      <c r="AZ50" s="174"/>
      <c r="BA50" s="175" t="str">
        <f t="shared" si="2"/>
        <v/>
      </c>
      <c r="BB50" s="242" t="str">
        <f t="shared" si="3"/>
        <v/>
      </c>
      <c r="BC50" s="176"/>
    </row>
    <row r="51" spans="1:55" x14ac:dyDescent="0.25">
      <c r="A51" s="147"/>
      <c r="B51" s="148"/>
      <c r="C51" s="149"/>
      <c r="D51" s="150"/>
      <c r="E51" s="150"/>
      <c r="F51" s="253"/>
      <c r="G51" s="149"/>
      <c r="H51" s="151" t="str">
        <f>IF(F51&lt;&gt;"",VLOOKUP('MH PAM Template'!F51,'Validation Page'!$J$7:$L$81,2,FALSE),"")</f>
        <v/>
      </c>
      <c r="I51" s="151" t="str">
        <f>IF(F51&lt;&gt;"",VLOOKUP('MH PAM Template'!F51,'Validation Page'!$J$7:$L$81,3,FALSE),"")</f>
        <v/>
      </c>
      <c r="J51" s="152"/>
      <c r="K51" s="151" t="str">
        <f>IF(J51&lt;&gt;"",VLOOKUP('MH PAM Template'!J51,'Validation Page'!$Q$7:$R$38,2,FALSE),"")</f>
        <v/>
      </c>
      <c r="L51" s="150"/>
      <c r="M51" s="153" t="str">
        <f>IF(AND(J51 &lt;&gt; "",L51&lt;&gt;""),VLOOKUP(K51&amp;L51,'Validation Page'!$U$7:$Z$139,2,FALSE),"")</f>
        <v/>
      </c>
      <c r="N51" s="154" t="str">
        <f>IF(AND(J51 &lt;&gt; "",L51&lt;&gt;""),VLOOKUP(K51&amp;L51,'Validation Page'!$U$7:$Z$139,5,FALSE),"")</f>
        <v/>
      </c>
      <c r="O51" s="154" t="str">
        <f>IF(AND(J51 &lt;&gt; "",L51&lt;&gt;""),VLOOKUP(K51&amp;L51,'Validation Page'!$U$7:$Z$139,6,FALSE),"")</f>
        <v/>
      </c>
      <c r="P51" s="150"/>
      <c r="Q51" s="151" t="str">
        <f>IF(P51&lt;&gt;"",VLOOKUP(P51,'Validation Page'!$M$7:$O$271,2,FALSE),"")</f>
        <v/>
      </c>
      <c r="R51" s="151" t="str">
        <f>IF(P51&lt;&gt;"",VLOOKUP(P51,'Validation Page'!$M$7:$O$271,3,FALSE),"")</f>
        <v/>
      </c>
      <c r="S51" s="155"/>
      <c r="T51" s="156"/>
      <c r="U51" s="157"/>
      <c r="V51" s="152"/>
      <c r="W51" s="158"/>
      <c r="X51" s="49"/>
      <c r="Y51" s="159"/>
      <c r="Z51" s="160"/>
      <c r="AA51" s="161"/>
      <c r="AB51" s="162"/>
      <c r="AC51" s="160">
        <f t="shared" si="0"/>
        <v>0</v>
      </c>
      <c r="AD51" s="163"/>
      <c r="AE51" s="163"/>
      <c r="AF51" s="164"/>
      <c r="AG51" s="160">
        <f t="shared" si="1"/>
        <v>0</v>
      </c>
      <c r="AH51" s="165"/>
      <c r="AI51" s="166"/>
      <c r="AJ51" s="167"/>
      <c r="AK51" s="168"/>
      <c r="AL51" s="168"/>
      <c r="AM51" s="168"/>
      <c r="AN51" s="168"/>
      <c r="AO51" s="169"/>
      <c r="AP51" s="167"/>
      <c r="AQ51" s="168"/>
      <c r="AR51" s="168"/>
      <c r="AS51" s="168"/>
      <c r="AT51" s="168"/>
      <c r="AU51" s="169"/>
      <c r="AV51" s="170"/>
      <c r="AW51" s="171"/>
      <c r="AX51" s="172"/>
      <c r="AY51" s="173"/>
      <c r="AZ51" s="174"/>
      <c r="BA51" s="175" t="str">
        <f t="shared" si="2"/>
        <v/>
      </c>
      <c r="BB51" s="242" t="str">
        <f t="shared" si="3"/>
        <v/>
      </c>
      <c r="BC51" s="176"/>
    </row>
    <row r="52" spans="1:55" x14ac:dyDescent="0.25">
      <c r="A52" s="147"/>
      <c r="B52" s="148"/>
      <c r="C52" s="149"/>
      <c r="D52" s="150"/>
      <c r="E52" s="150"/>
      <c r="F52" s="253"/>
      <c r="G52" s="149"/>
      <c r="H52" s="151" t="str">
        <f>IF(F52&lt;&gt;"",VLOOKUP('MH PAM Template'!F52,'Validation Page'!$J$7:$L$81,2,FALSE),"")</f>
        <v/>
      </c>
      <c r="I52" s="151" t="str">
        <f>IF(F52&lt;&gt;"",VLOOKUP('MH PAM Template'!F52,'Validation Page'!$J$7:$L$81,3,FALSE),"")</f>
        <v/>
      </c>
      <c r="J52" s="152"/>
      <c r="K52" s="151" t="str">
        <f>IF(J52&lt;&gt;"",VLOOKUP('MH PAM Template'!J52,'Validation Page'!$Q$7:$R$38,2,FALSE),"")</f>
        <v/>
      </c>
      <c r="L52" s="150"/>
      <c r="M52" s="153" t="str">
        <f>IF(AND(J52 &lt;&gt; "",L52&lt;&gt;""),VLOOKUP(K52&amp;L52,'Validation Page'!$U$7:$Z$139,2,FALSE),"")</f>
        <v/>
      </c>
      <c r="N52" s="154" t="str">
        <f>IF(AND(J52 &lt;&gt; "",L52&lt;&gt;""),VLOOKUP(K52&amp;L52,'Validation Page'!$U$7:$Z$139,5,FALSE),"")</f>
        <v/>
      </c>
      <c r="O52" s="154" t="str">
        <f>IF(AND(J52 &lt;&gt; "",L52&lt;&gt;""),VLOOKUP(K52&amp;L52,'Validation Page'!$U$7:$Z$139,6,FALSE),"")</f>
        <v/>
      </c>
      <c r="P52" s="150"/>
      <c r="Q52" s="151" t="str">
        <f>IF(P52&lt;&gt;"",VLOOKUP(P52,'Validation Page'!$M$7:$O$271,2,FALSE),"")</f>
        <v/>
      </c>
      <c r="R52" s="151" t="str">
        <f>IF(P52&lt;&gt;"",VLOOKUP(P52,'Validation Page'!$M$7:$O$271,3,FALSE),"")</f>
        <v/>
      </c>
      <c r="S52" s="155"/>
      <c r="T52" s="156"/>
      <c r="U52" s="157"/>
      <c r="V52" s="152"/>
      <c r="W52" s="158"/>
      <c r="X52" s="49"/>
      <c r="Y52" s="159"/>
      <c r="Z52" s="160"/>
      <c r="AA52" s="161"/>
      <c r="AB52" s="162"/>
      <c r="AC52" s="160">
        <f t="shared" si="0"/>
        <v>0</v>
      </c>
      <c r="AD52" s="163"/>
      <c r="AE52" s="163"/>
      <c r="AF52" s="164"/>
      <c r="AG52" s="160">
        <f t="shared" si="1"/>
        <v>0</v>
      </c>
      <c r="AH52" s="165"/>
      <c r="AI52" s="166"/>
      <c r="AJ52" s="167"/>
      <c r="AK52" s="168"/>
      <c r="AL52" s="168"/>
      <c r="AM52" s="168"/>
      <c r="AN52" s="168"/>
      <c r="AO52" s="169"/>
      <c r="AP52" s="167"/>
      <c r="AQ52" s="168"/>
      <c r="AR52" s="168"/>
      <c r="AS52" s="168"/>
      <c r="AT52" s="168"/>
      <c r="AU52" s="169"/>
      <c r="AV52" s="170"/>
      <c r="AW52" s="171"/>
      <c r="AX52" s="172"/>
      <c r="AY52" s="173"/>
      <c r="AZ52" s="174"/>
      <c r="BA52" s="175" t="str">
        <f t="shared" si="2"/>
        <v/>
      </c>
      <c r="BB52" s="242" t="str">
        <f t="shared" si="3"/>
        <v/>
      </c>
      <c r="BC52" s="176"/>
    </row>
    <row r="53" spans="1:55" x14ac:dyDescent="0.25">
      <c r="A53" s="147"/>
      <c r="B53" s="148"/>
      <c r="C53" s="149"/>
      <c r="D53" s="150"/>
      <c r="E53" s="150"/>
      <c r="F53" s="253"/>
      <c r="G53" s="149"/>
      <c r="H53" s="151" t="str">
        <f>IF(F53&lt;&gt;"",VLOOKUP('MH PAM Template'!F53,'Validation Page'!$J$7:$L$81,2,FALSE),"")</f>
        <v/>
      </c>
      <c r="I53" s="151" t="str">
        <f>IF(F53&lt;&gt;"",VLOOKUP('MH PAM Template'!F53,'Validation Page'!$J$7:$L$81,3,FALSE),"")</f>
        <v/>
      </c>
      <c r="J53" s="152"/>
      <c r="K53" s="151" t="str">
        <f>IF(J53&lt;&gt;"",VLOOKUP('MH PAM Template'!J53,'Validation Page'!$Q$7:$R$38,2,FALSE),"")</f>
        <v/>
      </c>
      <c r="L53" s="150"/>
      <c r="M53" s="153" t="str">
        <f>IF(AND(J53 &lt;&gt; "",L53&lt;&gt;""),VLOOKUP(K53&amp;L53,'Validation Page'!$U$7:$Z$139,2,FALSE),"")</f>
        <v/>
      </c>
      <c r="N53" s="154" t="str">
        <f>IF(AND(J53 &lt;&gt; "",L53&lt;&gt;""),VLOOKUP(K53&amp;L53,'Validation Page'!$U$7:$Z$139,5,FALSE),"")</f>
        <v/>
      </c>
      <c r="O53" s="154" t="str">
        <f>IF(AND(J53 &lt;&gt; "",L53&lt;&gt;""),VLOOKUP(K53&amp;L53,'Validation Page'!$U$7:$Z$139,6,FALSE),"")</f>
        <v/>
      </c>
      <c r="P53" s="150"/>
      <c r="Q53" s="151" t="str">
        <f>IF(P53&lt;&gt;"",VLOOKUP(P53,'Validation Page'!$M$7:$O$271,2,FALSE),"")</f>
        <v/>
      </c>
      <c r="R53" s="151" t="str">
        <f>IF(P53&lt;&gt;"",VLOOKUP(P53,'Validation Page'!$M$7:$O$271,3,FALSE),"")</f>
        <v/>
      </c>
      <c r="S53" s="155"/>
      <c r="T53" s="156"/>
      <c r="U53" s="157"/>
      <c r="V53" s="152"/>
      <c r="W53" s="158"/>
      <c r="X53" s="49"/>
      <c r="Y53" s="159"/>
      <c r="Z53" s="160"/>
      <c r="AA53" s="161"/>
      <c r="AB53" s="162"/>
      <c r="AC53" s="160">
        <f t="shared" si="0"/>
        <v>0</v>
      </c>
      <c r="AD53" s="163"/>
      <c r="AE53" s="163"/>
      <c r="AF53" s="164"/>
      <c r="AG53" s="160">
        <f t="shared" si="1"/>
        <v>0</v>
      </c>
      <c r="AH53" s="165"/>
      <c r="AI53" s="166"/>
      <c r="AJ53" s="167"/>
      <c r="AK53" s="168"/>
      <c r="AL53" s="168"/>
      <c r="AM53" s="168"/>
      <c r="AN53" s="168"/>
      <c r="AO53" s="169"/>
      <c r="AP53" s="167"/>
      <c r="AQ53" s="168"/>
      <c r="AR53" s="168"/>
      <c r="AS53" s="168"/>
      <c r="AT53" s="168"/>
      <c r="AU53" s="169"/>
      <c r="AV53" s="170"/>
      <c r="AW53" s="171"/>
      <c r="AX53" s="172"/>
      <c r="AY53" s="173"/>
      <c r="AZ53" s="174"/>
      <c r="BA53" s="175" t="str">
        <f t="shared" si="2"/>
        <v/>
      </c>
      <c r="BB53" s="242" t="str">
        <f t="shared" si="3"/>
        <v/>
      </c>
      <c r="BC53" s="176"/>
    </row>
    <row r="54" spans="1:55" x14ac:dyDescent="0.25">
      <c r="A54" s="147"/>
      <c r="B54" s="148"/>
      <c r="C54" s="149"/>
      <c r="D54" s="150"/>
      <c r="E54" s="150"/>
      <c r="F54" s="253"/>
      <c r="G54" s="149"/>
      <c r="H54" s="151" t="str">
        <f>IF(F54&lt;&gt;"",VLOOKUP('MH PAM Template'!F54,'Validation Page'!$J$7:$L$81,2,FALSE),"")</f>
        <v/>
      </c>
      <c r="I54" s="151" t="str">
        <f>IF(F54&lt;&gt;"",VLOOKUP('MH PAM Template'!F54,'Validation Page'!$J$7:$L$81,3,FALSE),"")</f>
        <v/>
      </c>
      <c r="J54" s="152"/>
      <c r="K54" s="151" t="str">
        <f>IF(J54&lt;&gt;"",VLOOKUP('MH PAM Template'!J54,'Validation Page'!$Q$7:$R$38,2,FALSE),"")</f>
        <v/>
      </c>
      <c r="L54" s="150"/>
      <c r="M54" s="153" t="str">
        <f>IF(AND(J54 &lt;&gt; "",L54&lt;&gt;""),VLOOKUP(K54&amp;L54,'Validation Page'!$U$7:$Z$139,2,FALSE),"")</f>
        <v/>
      </c>
      <c r="N54" s="154" t="str">
        <f>IF(AND(J54 &lt;&gt; "",L54&lt;&gt;""),VLOOKUP(K54&amp;L54,'Validation Page'!$U$7:$Z$139,5,FALSE),"")</f>
        <v/>
      </c>
      <c r="O54" s="154" t="str">
        <f>IF(AND(J54 &lt;&gt; "",L54&lt;&gt;""),VLOOKUP(K54&amp;L54,'Validation Page'!$U$7:$Z$139,6,FALSE),"")</f>
        <v/>
      </c>
      <c r="P54" s="150"/>
      <c r="Q54" s="151" t="str">
        <f>IF(P54&lt;&gt;"",VLOOKUP(P54,'Validation Page'!$M$7:$O$271,2,FALSE),"")</f>
        <v/>
      </c>
      <c r="R54" s="151" t="str">
        <f>IF(P54&lt;&gt;"",VLOOKUP(P54,'Validation Page'!$M$7:$O$271,3,FALSE),"")</f>
        <v/>
      </c>
      <c r="S54" s="155"/>
      <c r="T54" s="156"/>
      <c r="U54" s="157"/>
      <c r="V54" s="152"/>
      <c r="W54" s="158"/>
      <c r="X54" s="49"/>
      <c r="Y54" s="159"/>
      <c r="Z54" s="160"/>
      <c r="AA54" s="161"/>
      <c r="AB54" s="162"/>
      <c r="AC54" s="160">
        <f t="shared" si="0"/>
        <v>0</v>
      </c>
      <c r="AD54" s="163"/>
      <c r="AE54" s="163"/>
      <c r="AF54" s="164"/>
      <c r="AG54" s="160">
        <f t="shared" si="1"/>
        <v>0</v>
      </c>
      <c r="AH54" s="165"/>
      <c r="AI54" s="166"/>
      <c r="AJ54" s="167"/>
      <c r="AK54" s="168"/>
      <c r="AL54" s="168"/>
      <c r="AM54" s="168"/>
      <c r="AN54" s="168"/>
      <c r="AO54" s="169"/>
      <c r="AP54" s="167"/>
      <c r="AQ54" s="168"/>
      <c r="AR54" s="168"/>
      <c r="AS54" s="168"/>
      <c r="AT54" s="168"/>
      <c r="AU54" s="169"/>
      <c r="AV54" s="170"/>
      <c r="AW54" s="171"/>
      <c r="AX54" s="172"/>
      <c r="AY54" s="173"/>
      <c r="AZ54" s="174"/>
      <c r="BA54" s="175" t="str">
        <f t="shared" si="2"/>
        <v/>
      </c>
      <c r="BB54" s="242" t="str">
        <f t="shared" si="3"/>
        <v/>
      </c>
      <c r="BC54" s="176"/>
    </row>
    <row r="55" spans="1:55" x14ac:dyDescent="0.25">
      <c r="A55" s="147"/>
      <c r="B55" s="148"/>
      <c r="C55" s="149"/>
      <c r="D55" s="150"/>
      <c r="E55" s="150"/>
      <c r="F55" s="253"/>
      <c r="G55" s="149"/>
      <c r="H55" s="151" t="str">
        <f>IF(F55&lt;&gt;"",VLOOKUP('MH PAM Template'!F55,'Validation Page'!$J$7:$L$81,2,FALSE),"")</f>
        <v/>
      </c>
      <c r="I55" s="151" t="str">
        <f>IF(F55&lt;&gt;"",VLOOKUP('MH PAM Template'!F55,'Validation Page'!$J$7:$L$81,3,FALSE),"")</f>
        <v/>
      </c>
      <c r="J55" s="152"/>
      <c r="K55" s="151" t="str">
        <f>IF(J55&lt;&gt;"",VLOOKUP('MH PAM Template'!J55,'Validation Page'!$Q$7:$R$38,2,FALSE),"")</f>
        <v/>
      </c>
      <c r="L55" s="150"/>
      <c r="M55" s="153" t="str">
        <f>IF(AND(J55 &lt;&gt; "",L55&lt;&gt;""),VLOOKUP(K55&amp;L55,'Validation Page'!$U$7:$Z$139,2,FALSE),"")</f>
        <v/>
      </c>
      <c r="N55" s="154" t="str">
        <f>IF(AND(J55 &lt;&gt; "",L55&lt;&gt;""),VLOOKUP(K55&amp;L55,'Validation Page'!$U$7:$Z$139,5,FALSE),"")</f>
        <v/>
      </c>
      <c r="O55" s="154" t="str">
        <f>IF(AND(J55 &lt;&gt; "",L55&lt;&gt;""),VLOOKUP(K55&amp;L55,'Validation Page'!$U$7:$Z$139,6,FALSE),"")</f>
        <v/>
      </c>
      <c r="P55" s="150"/>
      <c r="Q55" s="151" t="str">
        <f>IF(P55&lt;&gt;"",VLOOKUP(P55,'Validation Page'!$M$7:$O$271,2,FALSE),"")</f>
        <v/>
      </c>
      <c r="R55" s="151" t="str">
        <f>IF(P55&lt;&gt;"",VLOOKUP(P55,'Validation Page'!$M$7:$O$271,3,FALSE),"")</f>
        <v/>
      </c>
      <c r="S55" s="155"/>
      <c r="T55" s="156"/>
      <c r="U55" s="157"/>
      <c r="V55" s="152"/>
      <c r="W55" s="158"/>
      <c r="X55" s="49"/>
      <c r="Y55" s="159"/>
      <c r="Z55" s="160"/>
      <c r="AA55" s="161"/>
      <c r="AB55" s="162"/>
      <c r="AC55" s="160">
        <f t="shared" si="0"/>
        <v>0</v>
      </c>
      <c r="AD55" s="163"/>
      <c r="AE55" s="163"/>
      <c r="AF55" s="164"/>
      <c r="AG55" s="160">
        <f t="shared" si="1"/>
        <v>0</v>
      </c>
      <c r="AH55" s="165"/>
      <c r="AI55" s="166"/>
      <c r="AJ55" s="167"/>
      <c r="AK55" s="168"/>
      <c r="AL55" s="168"/>
      <c r="AM55" s="168"/>
      <c r="AN55" s="168"/>
      <c r="AO55" s="169"/>
      <c r="AP55" s="167"/>
      <c r="AQ55" s="168"/>
      <c r="AR55" s="168"/>
      <c r="AS55" s="168"/>
      <c r="AT55" s="168"/>
      <c r="AU55" s="169"/>
      <c r="AV55" s="170"/>
      <c r="AW55" s="171"/>
      <c r="AX55" s="172"/>
      <c r="AY55" s="173"/>
      <c r="AZ55" s="174"/>
      <c r="BA55" s="175" t="str">
        <f t="shared" si="2"/>
        <v/>
      </c>
      <c r="BB55" s="242" t="str">
        <f t="shared" si="3"/>
        <v/>
      </c>
      <c r="BC55" s="176"/>
    </row>
    <row r="56" spans="1:55" x14ac:dyDescent="0.25">
      <c r="A56" s="147"/>
      <c r="B56" s="148"/>
      <c r="C56" s="149"/>
      <c r="D56" s="150"/>
      <c r="E56" s="150"/>
      <c r="F56" s="253"/>
      <c r="G56" s="149"/>
      <c r="H56" s="151" t="str">
        <f>IF(F56&lt;&gt;"",VLOOKUP('MH PAM Template'!F56,'Validation Page'!$J$7:$L$81,2,FALSE),"")</f>
        <v/>
      </c>
      <c r="I56" s="151" t="str">
        <f>IF(F56&lt;&gt;"",VLOOKUP('MH PAM Template'!F56,'Validation Page'!$J$7:$L$81,3,FALSE),"")</f>
        <v/>
      </c>
      <c r="J56" s="152"/>
      <c r="K56" s="151" t="str">
        <f>IF(J56&lt;&gt;"",VLOOKUP('MH PAM Template'!J56,'Validation Page'!$Q$7:$R$38,2,FALSE),"")</f>
        <v/>
      </c>
      <c r="L56" s="150"/>
      <c r="M56" s="153" t="str">
        <f>IF(AND(J56 &lt;&gt; "",L56&lt;&gt;""),VLOOKUP(K56&amp;L56,'Validation Page'!$U$7:$Z$139,2,FALSE),"")</f>
        <v/>
      </c>
      <c r="N56" s="154" t="str">
        <f>IF(AND(J56 &lt;&gt; "",L56&lt;&gt;""),VLOOKUP(K56&amp;L56,'Validation Page'!$U$7:$Z$139,5,FALSE),"")</f>
        <v/>
      </c>
      <c r="O56" s="154" t="str">
        <f>IF(AND(J56 &lt;&gt; "",L56&lt;&gt;""),VLOOKUP(K56&amp;L56,'Validation Page'!$U$7:$Z$139,6,FALSE),"")</f>
        <v/>
      </c>
      <c r="P56" s="150"/>
      <c r="Q56" s="151" t="str">
        <f>IF(P56&lt;&gt;"",VLOOKUP(P56,'Validation Page'!$M$7:$O$271,2,FALSE),"")</f>
        <v/>
      </c>
      <c r="R56" s="151" t="str">
        <f>IF(P56&lt;&gt;"",VLOOKUP(P56,'Validation Page'!$M$7:$O$271,3,FALSE),"")</f>
        <v/>
      </c>
      <c r="S56" s="155"/>
      <c r="T56" s="156"/>
      <c r="U56" s="157"/>
      <c r="V56" s="152"/>
      <c r="W56" s="158"/>
      <c r="X56" s="49"/>
      <c r="Y56" s="159"/>
      <c r="Z56" s="160"/>
      <c r="AA56" s="161"/>
      <c r="AB56" s="162"/>
      <c r="AC56" s="160">
        <f t="shared" si="0"/>
        <v>0</v>
      </c>
      <c r="AD56" s="163"/>
      <c r="AE56" s="163"/>
      <c r="AF56" s="164"/>
      <c r="AG56" s="160">
        <f t="shared" si="1"/>
        <v>0</v>
      </c>
      <c r="AH56" s="165"/>
      <c r="AI56" s="166"/>
      <c r="AJ56" s="167"/>
      <c r="AK56" s="168"/>
      <c r="AL56" s="168"/>
      <c r="AM56" s="168"/>
      <c r="AN56" s="168"/>
      <c r="AO56" s="169"/>
      <c r="AP56" s="167"/>
      <c r="AQ56" s="168"/>
      <c r="AR56" s="168"/>
      <c r="AS56" s="168"/>
      <c r="AT56" s="168"/>
      <c r="AU56" s="169"/>
      <c r="AV56" s="170"/>
      <c r="AW56" s="171"/>
      <c r="AX56" s="172"/>
      <c r="AY56" s="173"/>
      <c r="AZ56" s="174"/>
      <c r="BA56" s="175" t="str">
        <f t="shared" si="2"/>
        <v/>
      </c>
      <c r="BB56" s="242" t="str">
        <f t="shared" si="3"/>
        <v/>
      </c>
      <c r="BC56" s="176"/>
    </row>
    <row r="57" spans="1:55" x14ac:dyDescent="0.25">
      <c r="A57" s="147"/>
      <c r="B57" s="148"/>
      <c r="C57" s="149"/>
      <c r="D57" s="150"/>
      <c r="E57" s="150"/>
      <c r="F57" s="253"/>
      <c r="G57" s="149"/>
      <c r="H57" s="151" t="str">
        <f>IF(F57&lt;&gt;"",VLOOKUP('MH PAM Template'!F57,'Validation Page'!$J$7:$L$81,2,FALSE),"")</f>
        <v/>
      </c>
      <c r="I57" s="151" t="str">
        <f>IF(F57&lt;&gt;"",VLOOKUP('MH PAM Template'!F57,'Validation Page'!$J$7:$L$81,3,FALSE),"")</f>
        <v/>
      </c>
      <c r="J57" s="152"/>
      <c r="K57" s="151" t="str">
        <f>IF(J57&lt;&gt;"",VLOOKUP('MH PAM Template'!J57,'Validation Page'!$Q$7:$R$38,2,FALSE),"")</f>
        <v/>
      </c>
      <c r="L57" s="150"/>
      <c r="M57" s="153" t="str">
        <f>IF(AND(J57 &lt;&gt; "",L57&lt;&gt;""),VLOOKUP(K57&amp;L57,'Validation Page'!$U$7:$Z$139,2,FALSE),"")</f>
        <v/>
      </c>
      <c r="N57" s="154" t="str">
        <f>IF(AND(J57 &lt;&gt; "",L57&lt;&gt;""),VLOOKUP(K57&amp;L57,'Validation Page'!$U$7:$Z$139,5,FALSE),"")</f>
        <v/>
      </c>
      <c r="O57" s="154" t="str">
        <f>IF(AND(J57 &lt;&gt; "",L57&lt;&gt;""),VLOOKUP(K57&amp;L57,'Validation Page'!$U$7:$Z$139,6,FALSE),"")</f>
        <v/>
      </c>
      <c r="P57" s="150"/>
      <c r="Q57" s="151" t="str">
        <f>IF(P57&lt;&gt;"",VLOOKUP(P57,'Validation Page'!$M$7:$O$271,2,FALSE),"")</f>
        <v/>
      </c>
      <c r="R57" s="151" t="str">
        <f>IF(P57&lt;&gt;"",VLOOKUP(P57,'Validation Page'!$M$7:$O$271,3,FALSE),"")</f>
        <v/>
      </c>
      <c r="S57" s="155"/>
      <c r="T57" s="156"/>
      <c r="U57" s="157"/>
      <c r="V57" s="152"/>
      <c r="W57" s="158"/>
      <c r="X57" s="49"/>
      <c r="Y57" s="159"/>
      <c r="Z57" s="160"/>
      <c r="AA57" s="161"/>
      <c r="AB57" s="162"/>
      <c r="AC57" s="160">
        <f t="shared" si="0"/>
        <v>0</v>
      </c>
      <c r="AD57" s="163"/>
      <c r="AE57" s="163"/>
      <c r="AF57" s="164"/>
      <c r="AG57" s="160">
        <f t="shared" si="1"/>
        <v>0</v>
      </c>
      <c r="AH57" s="165"/>
      <c r="AI57" s="166"/>
      <c r="AJ57" s="167"/>
      <c r="AK57" s="168"/>
      <c r="AL57" s="168"/>
      <c r="AM57" s="168"/>
      <c r="AN57" s="168"/>
      <c r="AO57" s="169"/>
      <c r="AP57" s="167"/>
      <c r="AQ57" s="168"/>
      <c r="AR57" s="168"/>
      <c r="AS57" s="168"/>
      <c r="AT57" s="168"/>
      <c r="AU57" s="169"/>
      <c r="AV57" s="170"/>
      <c r="AW57" s="171"/>
      <c r="AX57" s="172"/>
      <c r="AY57" s="173"/>
      <c r="AZ57" s="174"/>
      <c r="BA57" s="175" t="str">
        <f t="shared" si="2"/>
        <v/>
      </c>
      <c r="BB57" s="242" t="str">
        <f t="shared" si="3"/>
        <v/>
      </c>
      <c r="BC57" s="176"/>
    </row>
    <row r="58" spans="1:55" x14ac:dyDescent="0.25">
      <c r="A58" s="147"/>
      <c r="B58" s="148"/>
      <c r="C58" s="149"/>
      <c r="D58" s="150"/>
      <c r="E58" s="150"/>
      <c r="F58" s="253"/>
      <c r="G58" s="149"/>
      <c r="H58" s="151" t="str">
        <f>IF(F58&lt;&gt;"",VLOOKUP('MH PAM Template'!F58,'Validation Page'!$J$7:$L$81,2,FALSE),"")</f>
        <v/>
      </c>
      <c r="I58" s="151" t="str">
        <f>IF(F58&lt;&gt;"",VLOOKUP('MH PAM Template'!F58,'Validation Page'!$J$7:$L$81,3,FALSE),"")</f>
        <v/>
      </c>
      <c r="J58" s="152"/>
      <c r="K58" s="151" t="str">
        <f>IF(J58&lt;&gt;"",VLOOKUP('MH PAM Template'!J58,'Validation Page'!$Q$7:$R$38,2,FALSE),"")</f>
        <v/>
      </c>
      <c r="L58" s="150"/>
      <c r="M58" s="153" t="str">
        <f>IF(AND(J58 &lt;&gt; "",L58&lt;&gt;""),VLOOKUP(K58&amp;L58,'Validation Page'!$U$7:$Z$139,2,FALSE),"")</f>
        <v/>
      </c>
      <c r="N58" s="154" t="str">
        <f>IF(AND(J58 &lt;&gt; "",L58&lt;&gt;""),VLOOKUP(K58&amp;L58,'Validation Page'!$U$7:$Z$139,5,FALSE),"")</f>
        <v/>
      </c>
      <c r="O58" s="154" t="str">
        <f>IF(AND(J58 &lt;&gt; "",L58&lt;&gt;""),VLOOKUP(K58&amp;L58,'Validation Page'!$U$7:$Z$139,6,FALSE),"")</f>
        <v/>
      </c>
      <c r="P58" s="150"/>
      <c r="Q58" s="151" t="str">
        <f>IF(P58&lt;&gt;"",VLOOKUP(P58,'Validation Page'!$M$7:$O$271,2,FALSE),"")</f>
        <v/>
      </c>
      <c r="R58" s="151" t="str">
        <f>IF(P58&lt;&gt;"",VLOOKUP(P58,'Validation Page'!$M$7:$O$271,3,FALSE),"")</f>
        <v/>
      </c>
      <c r="S58" s="155"/>
      <c r="T58" s="156"/>
      <c r="U58" s="157"/>
      <c r="V58" s="152"/>
      <c r="W58" s="158"/>
      <c r="X58" s="49"/>
      <c r="Y58" s="159"/>
      <c r="Z58" s="160"/>
      <c r="AA58" s="161"/>
      <c r="AB58" s="162"/>
      <c r="AC58" s="160">
        <f t="shared" si="0"/>
        <v>0</v>
      </c>
      <c r="AD58" s="163"/>
      <c r="AE58" s="163"/>
      <c r="AF58" s="164"/>
      <c r="AG58" s="160">
        <f t="shared" si="1"/>
        <v>0</v>
      </c>
      <c r="AH58" s="165"/>
      <c r="AI58" s="166"/>
      <c r="AJ58" s="167"/>
      <c r="AK58" s="168"/>
      <c r="AL58" s="168"/>
      <c r="AM58" s="168"/>
      <c r="AN58" s="168"/>
      <c r="AO58" s="169"/>
      <c r="AP58" s="167"/>
      <c r="AQ58" s="168"/>
      <c r="AR58" s="168"/>
      <c r="AS58" s="168"/>
      <c r="AT58" s="168"/>
      <c r="AU58" s="169"/>
      <c r="AV58" s="170"/>
      <c r="AW58" s="171"/>
      <c r="AX58" s="172"/>
      <c r="AY58" s="173"/>
      <c r="AZ58" s="174"/>
      <c r="BA58" s="175" t="str">
        <f t="shared" si="2"/>
        <v/>
      </c>
      <c r="BB58" s="242" t="str">
        <f t="shared" si="3"/>
        <v/>
      </c>
      <c r="BC58" s="176"/>
    </row>
    <row r="59" spans="1:55" x14ac:dyDescent="0.25">
      <c r="A59" s="147"/>
      <c r="B59" s="148"/>
      <c r="C59" s="149"/>
      <c r="D59" s="150"/>
      <c r="E59" s="150"/>
      <c r="F59" s="253"/>
      <c r="G59" s="149"/>
      <c r="H59" s="151" t="str">
        <f>IF(F59&lt;&gt;"",VLOOKUP('MH PAM Template'!F59,'Validation Page'!$J$7:$L$81,2,FALSE),"")</f>
        <v/>
      </c>
      <c r="I59" s="151" t="str">
        <f>IF(F59&lt;&gt;"",VLOOKUP('MH PAM Template'!F59,'Validation Page'!$J$7:$L$81,3,FALSE),"")</f>
        <v/>
      </c>
      <c r="J59" s="152"/>
      <c r="K59" s="151" t="str">
        <f>IF(J59&lt;&gt;"",VLOOKUP('MH PAM Template'!J59,'Validation Page'!$Q$7:$R$38,2,FALSE),"")</f>
        <v/>
      </c>
      <c r="L59" s="150"/>
      <c r="M59" s="153" t="str">
        <f>IF(AND(J59 &lt;&gt; "",L59&lt;&gt;""),VLOOKUP(K59&amp;L59,'Validation Page'!$U$7:$Z$139,2,FALSE),"")</f>
        <v/>
      </c>
      <c r="N59" s="154" t="str">
        <f>IF(AND(J59 &lt;&gt; "",L59&lt;&gt;""),VLOOKUP(K59&amp;L59,'Validation Page'!$U$7:$Z$139,5,FALSE),"")</f>
        <v/>
      </c>
      <c r="O59" s="154" t="str">
        <f>IF(AND(J59 &lt;&gt; "",L59&lt;&gt;""),VLOOKUP(K59&amp;L59,'Validation Page'!$U$7:$Z$139,6,FALSE),"")</f>
        <v/>
      </c>
      <c r="P59" s="150"/>
      <c r="Q59" s="151" t="str">
        <f>IF(P59&lt;&gt;"",VLOOKUP(P59,'Validation Page'!$M$7:$O$271,2,FALSE),"")</f>
        <v/>
      </c>
      <c r="R59" s="151" t="str">
        <f>IF(P59&lt;&gt;"",VLOOKUP(P59,'Validation Page'!$M$7:$O$271,3,FALSE),"")</f>
        <v/>
      </c>
      <c r="S59" s="155"/>
      <c r="T59" s="156"/>
      <c r="U59" s="157"/>
      <c r="V59" s="152"/>
      <c r="W59" s="158"/>
      <c r="X59" s="49"/>
      <c r="Y59" s="159"/>
      <c r="Z59" s="160"/>
      <c r="AA59" s="161"/>
      <c r="AB59" s="162"/>
      <c r="AC59" s="160">
        <f t="shared" si="0"/>
        <v>0</v>
      </c>
      <c r="AD59" s="163"/>
      <c r="AE59" s="163"/>
      <c r="AF59" s="164"/>
      <c r="AG59" s="160">
        <f t="shared" si="1"/>
        <v>0</v>
      </c>
      <c r="AH59" s="165"/>
      <c r="AI59" s="166"/>
      <c r="AJ59" s="167"/>
      <c r="AK59" s="168"/>
      <c r="AL59" s="168"/>
      <c r="AM59" s="168"/>
      <c r="AN59" s="168"/>
      <c r="AO59" s="169"/>
      <c r="AP59" s="167"/>
      <c r="AQ59" s="168"/>
      <c r="AR59" s="168"/>
      <c r="AS59" s="168"/>
      <c r="AT59" s="168"/>
      <c r="AU59" s="169"/>
      <c r="AV59" s="170"/>
      <c r="AW59" s="171"/>
      <c r="AX59" s="172"/>
      <c r="AY59" s="173"/>
      <c r="AZ59" s="174"/>
      <c r="BA59" s="175" t="str">
        <f t="shared" si="2"/>
        <v/>
      </c>
      <c r="BB59" s="242" t="str">
        <f t="shared" si="3"/>
        <v/>
      </c>
      <c r="BC59" s="176"/>
    </row>
    <row r="60" spans="1:55" x14ac:dyDescent="0.25">
      <c r="A60" s="147"/>
      <c r="B60" s="148"/>
      <c r="C60" s="149"/>
      <c r="D60" s="150"/>
      <c r="E60" s="150"/>
      <c r="F60" s="253"/>
      <c r="G60" s="149"/>
      <c r="H60" s="151" t="str">
        <f>IF(F60&lt;&gt;"",VLOOKUP('MH PAM Template'!F60,'Validation Page'!$J$7:$L$81,2,FALSE),"")</f>
        <v/>
      </c>
      <c r="I60" s="151" t="str">
        <f>IF(F60&lt;&gt;"",VLOOKUP('MH PAM Template'!F60,'Validation Page'!$J$7:$L$81,3,FALSE),"")</f>
        <v/>
      </c>
      <c r="J60" s="152"/>
      <c r="K60" s="151" t="str">
        <f>IF(J60&lt;&gt;"",VLOOKUP('MH PAM Template'!J60,'Validation Page'!$Q$7:$R$38,2,FALSE),"")</f>
        <v/>
      </c>
      <c r="L60" s="150"/>
      <c r="M60" s="153" t="str">
        <f>IF(AND(J60 &lt;&gt; "",L60&lt;&gt;""),VLOOKUP(K60&amp;L60,'Validation Page'!$U$7:$Z$139,2,FALSE),"")</f>
        <v/>
      </c>
      <c r="N60" s="154" t="str">
        <f>IF(AND(J60 &lt;&gt; "",L60&lt;&gt;""),VLOOKUP(K60&amp;L60,'Validation Page'!$U$7:$Z$139,5,FALSE),"")</f>
        <v/>
      </c>
      <c r="O60" s="154" t="str">
        <f>IF(AND(J60 &lt;&gt; "",L60&lt;&gt;""),VLOOKUP(K60&amp;L60,'Validation Page'!$U$7:$Z$139,6,FALSE),"")</f>
        <v/>
      </c>
      <c r="P60" s="150"/>
      <c r="Q60" s="151" t="str">
        <f>IF(P60&lt;&gt;"",VLOOKUP(P60,'Validation Page'!$M$7:$O$271,2,FALSE),"")</f>
        <v/>
      </c>
      <c r="R60" s="151" t="str">
        <f>IF(P60&lt;&gt;"",VLOOKUP(P60,'Validation Page'!$M$7:$O$271,3,FALSE),"")</f>
        <v/>
      </c>
      <c r="S60" s="155"/>
      <c r="T60" s="156"/>
      <c r="U60" s="157"/>
      <c r="V60" s="152"/>
      <c r="W60" s="158"/>
      <c r="X60" s="49"/>
      <c r="Y60" s="159"/>
      <c r="Z60" s="160"/>
      <c r="AA60" s="161"/>
      <c r="AB60" s="162"/>
      <c r="AC60" s="160">
        <f t="shared" si="0"/>
        <v>0</v>
      </c>
      <c r="AD60" s="163"/>
      <c r="AE60" s="163"/>
      <c r="AF60" s="164"/>
      <c r="AG60" s="160">
        <f t="shared" si="1"/>
        <v>0</v>
      </c>
      <c r="AH60" s="165"/>
      <c r="AI60" s="166"/>
      <c r="AJ60" s="167"/>
      <c r="AK60" s="168"/>
      <c r="AL60" s="168"/>
      <c r="AM60" s="168"/>
      <c r="AN60" s="168"/>
      <c r="AO60" s="169"/>
      <c r="AP60" s="167"/>
      <c r="AQ60" s="168"/>
      <c r="AR60" s="168"/>
      <c r="AS60" s="168"/>
      <c r="AT60" s="168"/>
      <c r="AU60" s="169"/>
      <c r="AV60" s="170"/>
      <c r="AW60" s="171"/>
      <c r="AX60" s="172"/>
      <c r="AY60" s="173"/>
      <c r="AZ60" s="174"/>
      <c r="BA60" s="175" t="str">
        <f t="shared" si="2"/>
        <v/>
      </c>
      <c r="BB60" s="242" t="str">
        <f t="shared" si="3"/>
        <v/>
      </c>
      <c r="BC60" s="176"/>
    </row>
    <row r="61" spans="1:55" x14ac:dyDescent="0.25">
      <c r="A61" s="147"/>
      <c r="B61" s="148"/>
      <c r="C61" s="149"/>
      <c r="D61" s="150"/>
      <c r="E61" s="150"/>
      <c r="F61" s="253"/>
      <c r="G61" s="149"/>
      <c r="H61" s="151" t="str">
        <f>IF(F61&lt;&gt;"",VLOOKUP('MH PAM Template'!F61,'Validation Page'!$J$7:$L$81,2,FALSE),"")</f>
        <v/>
      </c>
      <c r="I61" s="151" t="str">
        <f>IF(F61&lt;&gt;"",VLOOKUP('MH PAM Template'!F61,'Validation Page'!$J$7:$L$81,3,FALSE),"")</f>
        <v/>
      </c>
      <c r="J61" s="152"/>
      <c r="K61" s="151" t="str">
        <f>IF(J61&lt;&gt;"",VLOOKUP('MH PAM Template'!J61,'Validation Page'!$Q$7:$R$38,2,FALSE),"")</f>
        <v/>
      </c>
      <c r="L61" s="150"/>
      <c r="M61" s="153" t="str">
        <f>IF(AND(J61 &lt;&gt; "",L61&lt;&gt;""),VLOOKUP(K61&amp;L61,'Validation Page'!$U$7:$Z$139,2,FALSE),"")</f>
        <v/>
      </c>
      <c r="N61" s="154" t="str">
        <f>IF(AND(J61 &lt;&gt; "",L61&lt;&gt;""),VLOOKUP(K61&amp;L61,'Validation Page'!$U$7:$Z$139,5,FALSE),"")</f>
        <v/>
      </c>
      <c r="O61" s="154" t="str">
        <f>IF(AND(J61 &lt;&gt; "",L61&lt;&gt;""),VLOOKUP(K61&amp;L61,'Validation Page'!$U$7:$Z$139,6,FALSE),"")</f>
        <v/>
      </c>
      <c r="P61" s="150"/>
      <c r="Q61" s="151" t="str">
        <f>IF(P61&lt;&gt;"",VLOOKUP(P61,'Validation Page'!$M$7:$O$271,2,FALSE),"")</f>
        <v/>
      </c>
      <c r="R61" s="151" t="str">
        <f>IF(P61&lt;&gt;"",VLOOKUP(P61,'Validation Page'!$M$7:$O$271,3,FALSE),"")</f>
        <v/>
      </c>
      <c r="S61" s="155"/>
      <c r="T61" s="156"/>
      <c r="U61" s="157"/>
      <c r="V61" s="152"/>
      <c r="W61" s="158"/>
      <c r="X61" s="49"/>
      <c r="Y61" s="159"/>
      <c r="Z61" s="160"/>
      <c r="AA61" s="161"/>
      <c r="AB61" s="162"/>
      <c r="AC61" s="160">
        <f t="shared" si="0"/>
        <v>0</v>
      </c>
      <c r="AD61" s="163"/>
      <c r="AE61" s="163"/>
      <c r="AF61" s="164"/>
      <c r="AG61" s="160">
        <f t="shared" si="1"/>
        <v>0</v>
      </c>
      <c r="AH61" s="165"/>
      <c r="AI61" s="166"/>
      <c r="AJ61" s="167"/>
      <c r="AK61" s="168"/>
      <c r="AL61" s="168"/>
      <c r="AM61" s="168"/>
      <c r="AN61" s="168"/>
      <c r="AO61" s="169"/>
      <c r="AP61" s="167"/>
      <c r="AQ61" s="168"/>
      <c r="AR61" s="168"/>
      <c r="AS61" s="168"/>
      <c r="AT61" s="168"/>
      <c r="AU61" s="169"/>
      <c r="AV61" s="170"/>
      <c r="AW61" s="171"/>
      <c r="AX61" s="172"/>
      <c r="AY61" s="173"/>
      <c r="AZ61" s="174"/>
      <c r="BA61" s="175" t="str">
        <f t="shared" si="2"/>
        <v/>
      </c>
      <c r="BB61" s="242" t="str">
        <f t="shared" si="3"/>
        <v/>
      </c>
      <c r="BC61" s="176"/>
    </row>
    <row r="62" spans="1:55" x14ac:dyDescent="0.25">
      <c r="A62" s="147"/>
      <c r="B62" s="148"/>
      <c r="C62" s="149"/>
      <c r="D62" s="150"/>
      <c r="E62" s="150"/>
      <c r="F62" s="253"/>
      <c r="G62" s="149"/>
      <c r="H62" s="151" t="str">
        <f>IF(F62&lt;&gt;"",VLOOKUP('MH PAM Template'!F62,'Validation Page'!$J$7:$L$81,2,FALSE),"")</f>
        <v/>
      </c>
      <c r="I62" s="151" t="str">
        <f>IF(F62&lt;&gt;"",VLOOKUP('MH PAM Template'!F62,'Validation Page'!$J$7:$L$81,3,FALSE),"")</f>
        <v/>
      </c>
      <c r="J62" s="152"/>
      <c r="K62" s="151" t="str">
        <f>IF(J62&lt;&gt;"",VLOOKUP('MH PAM Template'!J62,'Validation Page'!$Q$7:$R$38,2,FALSE),"")</f>
        <v/>
      </c>
      <c r="L62" s="150"/>
      <c r="M62" s="153" t="str">
        <f>IF(AND(J62 &lt;&gt; "",L62&lt;&gt;""),VLOOKUP(K62&amp;L62,'Validation Page'!$U$7:$Z$139,2,FALSE),"")</f>
        <v/>
      </c>
      <c r="N62" s="154" t="str">
        <f>IF(AND(J62 &lt;&gt; "",L62&lt;&gt;""),VLOOKUP(K62&amp;L62,'Validation Page'!$U$7:$Z$139,5,FALSE),"")</f>
        <v/>
      </c>
      <c r="O62" s="154" t="str">
        <f>IF(AND(J62 &lt;&gt; "",L62&lt;&gt;""),VLOOKUP(K62&amp;L62,'Validation Page'!$U$7:$Z$139,6,FALSE),"")</f>
        <v/>
      </c>
      <c r="P62" s="150"/>
      <c r="Q62" s="151" t="str">
        <f>IF(P62&lt;&gt;"",VLOOKUP(P62,'Validation Page'!$M$7:$O$271,2,FALSE),"")</f>
        <v/>
      </c>
      <c r="R62" s="151" t="str">
        <f>IF(P62&lt;&gt;"",VLOOKUP(P62,'Validation Page'!$M$7:$O$271,3,FALSE),"")</f>
        <v/>
      </c>
      <c r="S62" s="155"/>
      <c r="T62" s="156"/>
      <c r="U62" s="157"/>
      <c r="V62" s="152"/>
      <c r="W62" s="158"/>
      <c r="X62" s="49"/>
      <c r="Y62" s="159"/>
      <c r="Z62" s="160"/>
      <c r="AA62" s="161"/>
      <c r="AB62" s="162"/>
      <c r="AC62" s="160">
        <f t="shared" si="0"/>
        <v>0</v>
      </c>
      <c r="AD62" s="163"/>
      <c r="AE62" s="163"/>
      <c r="AF62" s="164"/>
      <c r="AG62" s="160">
        <f t="shared" si="1"/>
        <v>0</v>
      </c>
      <c r="AH62" s="165"/>
      <c r="AI62" s="166"/>
      <c r="AJ62" s="167"/>
      <c r="AK62" s="168"/>
      <c r="AL62" s="168"/>
      <c r="AM62" s="168"/>
      <c r="AN62" s="168"/>
      <c r="AO62" s="169"/>
      <c r="AP62" s="167"/>
      <c r="AQ62" s="168"/>
      <c r="AR62" s="168"/>
      <c r="AS62" s="168"/>
      <c r="AT62" s="168"/>
      <c r="AU62" s="169"/>
      <c r="AV62" s="170"/>
      <c r="AW62" s="171"/>
      <c r="AX62" s="172"/>
      <c r="AY62" s="173"/>
      <c r="AZ62" s="174"/>
      <c r="BA62" s="175" t="str">
        <f t="shared" si="2"/>
        <v/>
      </c>
      <c r="BB62" s="242" t="str">
        <f t="shared" si="3"/>
        <v/>
      </c>
      <c r="BC62" s="176"/>
    </row>
    <row r="63" spans="1:55" x14ac:dyDescent="0.25">
      <c r="A63" s="147"/>
      <c r="B63" s="148"/>
      <c r="C63" s="149"/>
      <c r="D63" s="150"/>
      <c r="E63" s="150"/>
      <c r="F63" s="253"/>
      <c r="G63" s="149"/>
      <c r="H63" s="151" t="str">
        <f>IF(F63&lt;&gt;"",VLOOKUP('MH PAM Template'!F63,'Validation Page'!$J$7:$L$81,2,FALSE),"")</f>
        <v/>
      </c>
      <c r="I63" s="151" t="str">
        <f>IF(F63&lt;&gt;"",VLOOKUP('MH PAM Template'!F63,'Validation Page'!$J$7:$L$81,3,FALSE),"")</f>
        <v/>
      </c>
      <c r="J63" s="152"/>
      <c r="K63" s="151" t="str">
        <f>IF(J63&lt;&gt;"",VLOOKUP('MH PAM Template'!J63,'Validation Page'!$Q$7:$R$38,2,FALSE),"")</f>
        <v/>
      </c>
      <c r="L63" s="150"/>
      <c r="M63" s="153" t="str">
        <f>IF(AND(J63 &lt;&gt; "",L63&lt;&gt;""),VLOOKUP(K63&amp;L63,'Validation Page'!$U$7:$Z$139,2,FALSE),"")</f>
        <v/>
      </c>
      <c r="N63" s="154" t="str">
        <f>IF(AND(J63 &lt;&gt; "",L63&lt;&gt;""),VLOOKUP(K63&amp;L63,'Validation Page'!$U$7:$Z$139,5,FALSE),"")</f>
        <v/>
      </c>
      <c r="O63" s="154" t="str">
        <f>IF(AND(J63 &lt;&gt; "",L63&lt;&gt;""),VLOOKUP(K63&amp;L63,'Validation Page'!$U$7:$Z$139,6,FALSE),"")</f>
        <v/>
      </c>
      <c r="P63" s="150"/>
      <c r="Q63" s="151" t="str">
        <f>IF(P63&lt;&gt;"",VLOOKUP(P63,'Validation Page'!$M$7:$O$271,2,FALSE),"")</f>
        <v/>
      </c>
      <c r="R63" s="151" t="str">
        <f>IF(P63&lt;&gt;"",VLOOKUP(P63,'Validation Page'!$M$7:$O$271,3,FALSE),"")</f>
        <v/>
      </c>
      <c r="S63" s="155"/>
      <c r="T63" s="156"/>
      <c r="U63" s="157"/>
      <c r="V63" s="152"/>
      <c r="W63" s="158"/>
      <c r="X63" s="49"/>
      <c r="Y63" s="159"/>
      <c r="Z63" s="160"/>
      <c r="AA63" s="161"/>
      <c r="AB63" s="162"/>
      <c r="AC63" s="160">
        <f t="shared" si="0"/>
        <v>0</v>
      </c>
      <c r="AD63" s="163"/>
      <c r="AE63" s="163"/>
      <c r="AF63" s="164"/>
      <c r="AG63" s="160">
        <f t="shared" si="1"/>
        <v>0</v>
      </c>
      <c r="AH63" s="165"/>
      <c r="AI63" s="166"/>
      <c r="AJ63" s="167"/>
      <c r="AK63" s="168"/>
      <c r="AL63" s="168"/>
      <c r="AM63" s="168"/>
      <c r="AN63" s="168"/>
      <c r="AO63" s="169"/>
      <c r="AP63" s="167"/>
      <c r="AQ63" s="168"/>
      <c r="AR63" s="168"/>
      <c r="AS63" s="168"/>
      <c r="AT63" s="168"/>
      <c r="AU63" s="169"/>
      <c r="AV63" s="170"/>
      <c r="AW63" s="171"/>
      <c r="AX63" s="172"/>
      <c r="AY63" s="173"/>
      <c r="AZ63" s="174"/>
      <c r="BA63" s="175" t="str">
        <f t="shared" si="2"/>
        <v/>
      </c>
      <c r="BB63" s="242" t="str">
        <f t="shared" si="3"/>
        <v/>
      </c>
      <c r="BC63" s="176"/>
    </row>
    <row r="64" spans="1:55" x14ac:dyDescent="0.25">
      <c r="A64" s="147"/>
      <c r="B64" s="148"/>
      <c r="C64" s="149"/>
      <c r="D64" s="150"/>
      <c r="E64" s="150"/>
      <c r="F64" s="253"/>
      <c r="G64" s="149"/>
      <c r="H64" s="151" t="str">
        <f>IF(F64&lt;&gt;"",VLOOKUP('MH PAM Template'!F64,'Validation Page'!$J$7:$L$81,2,FALSE),"")</f>
        <v/>
      </c>
      <c r="I64" s="151" t="str">
        <f>IF(F64&lt;&gt;"",VLOOKUP('MH PAM Template'!F64,'Validation Page'!$J$7:$L$81,3,FALSE),"")</f>
        <v/>
      </c>
      <c r="J64" s="152"/>
      <c r="K64" s="151" t="str">
        <f>IF(J64&lt;&gt;"",VLOOKUP('MH PAM Template'!J64,'Validation Page'!$Q$7:$R$38,2,FALSE),"")</f>
        <v/>
      </c>
      <c r="L64" s="150"/>
      <c r="M64" s="153" t="str">
        <f>IF(AND(J64 &lt;&gt; "",L64&lt;&gt;""),VLOOKUP(K64&amp;L64,'Validation Page'!$U$7:$Z$139,2,FALSE),"")</f>
        <v/>
      </c>
      <c r="N64" s="154" t="str">
        <f>IF(AND(J64 &lt;&gt; "",L64&lt;&gt;""),VLOOKUP(K64&amp;L64,'Validation Page'!$U$7:$Z$139,5,FALSE),"")</f>
        <v/>
      </c>
      <c r="O64" s="154" t="str">
        <f>IF(AND(J64 &lt;&gt; "",L64&lt;&gt;""),VLOOKUP(K64&amp;L64,'Validation Page'!$U$7:$Z$139,6,FALSE),"")</f>
        <v/>
      </c>
      <c r="P64" s="150"/>
      <c r="Q64" s="151" t="str">
        <f>IF(P64&lt;&gt;"",VLOOKUP(P64,'Validation Page'!$M$7:$O$271,2,FALSE),"")</f>
        <v/>
      </c>
      <c r="R64" s="151" t="str">
        <f>IF(P64&lt;&gt;"",VLOOKUP(P64,'Validation Page'!$M$7:$O$271,3,FALSE),"")</f>
        <v/>
      </c>
      <c r="S64" s="155"/>
      <c r="T64" s="156"/>
      <c r="U64" s="157"/>
      <c r="V64" s="152"/>
      <c r="W64" s="158"/>
      <c r="X64" s="49"/>
      <c r="Y64" s="159"/>
      <c r="Z64" s="160"/>
      <c r="AA64" s="161"/>
      <c r="AB64" s="162"/>
      <c r="AC64" s="160">
        <f t="shared" si="0"/>
        <v>0</v>
      </c>
      <c r="AD64" s="163"/>
      <c r="AE64" s="163"/>
      <c r="AF64" s="164"/>
      <c r="AG64" s="160">
        <f t="shared" si="1"/>
        <v>0</v>
      </c>
      <c r="AH64" s="165"/>
      <c r="AI64" s="166"/>
      <c r="AJ64" s="167"/>
      <c r="AK64" s="168"/>
      <c r="AL64" s="168"/>
      <c r="AM64" s="168"/>
      <c r="AN64" s="168"/>
      <c r="AO64" s="169"/>
      <c r="AP64" s="167"/>
      <c r="AQ64" s="168"/>
      <c r="AR64" s="168"/>
      <c r="AS64" s="168"/>
      <c r="AT64" s="168"/>
      <c r="AU64" s="169"/>
      <c r="AV64" s="170"/>
      <c r="AW64" s="171"/>
      <c r="AX64" s="172"/>
      <c r="AY64" s="173"/>
      <c r="AZ64" s="174"/>
      <c r="BA64" s="175" t="str">
        <f t="shared" si="2"/>
        <v/>
      </c>
      <c r="BB64" s="242" t="str">
        <f t="shared" si="3"/>
        <v/>
      </c>
      <c r="BC64" s="176"/>
    </row>
    <row r="65" spans="1:55" x14ac:dyDescent="0.25">
      <c r="A65" s="147"/>
      <c r="B65" s="148"/>
      <c r="C65" s="149"/>
      <c r="D65" s="150"/>
      <c r="E65" s="150"/>
      <c r="F65" s="253"/>
      <c r="G65" s="149"/>
      <c r="H65" s="151" t="str">
        <f>IF(F65&lt;&gt;"",VLOOKUP('MH PAM Template'!F65,'Validation Page'!$J$7:$L$81,2,FALSE),"")</f>
        <v/>
      </c>
      <c r="I65" s="151" t="str">
        <f>IF(F65&lt;&gt;"",VLOOKUP('MH PAM Template'!F65,'Validation Page'!$J$7:$L$81,3,FALSE),"")</f>
        <v/>
      </c>
      <c r="J65" s="152"/>
      <c r="K65" s="151" t="str">
        <f>IF(J65&lt;&gt;"",VLOOKUP('MH PAM Template'!J65,'Validation Page'!$Q$7:$R$38,2,FALSE),"")</f>
        <v/>
      </c>
      <c r="L65" s="150"/>
      <c r="M65" s="153" t="str">
        <f>IF(AND(J65 &lt;&gt; "",L65&lt;&gt;""),VLOOKUP(K65&amp;L65,'Validation Page'!$U$7:$Z$139,2,FALSE),"")</f>
        <v/>
      </c>
      <c r="N65" s="154" t="str">
        <f>IF(AND(J65 &lt;&gt; "",L65&lt;&gt;""),VLOOKUP(K65&amp;L65,'Validation Page'!$U$7:$Z$139,5,FALSE),"")</f>
        <v/>
      </c>
      <c r="O65" s="154" t="str">
        <f>IF(AND(J65 &lt;&gt; "",L65&lt;&gt;""),VLOOKUP(K65&amp;L65,'Validation Page'!$U$7:$Z$139,6,FALSE),"")</f>
        <v/>
      </c>
      <c r="P65" s="150"/>
      <c r="Q65" s="151" t="str">
        <f>IF(P65&lt;&gt;"",VLOOKUP(P65,'Validation Page'!$M$7:$O$271,2,FALSE),"")</f>
        <v/>
      </c>
      <c r="R65" s="151" t="str">
        <f>IF(P65&lt;&gt;"",VLOOKUP(P65,'Validation Page'!$M$7:$O$271,3,FALSE),"")</f>
        <v/>
      </c>
      <c r="S65" s="155"/>
      <c r="T65" s="156"/>
      <c r="U65" s="157"/>
      <c r="V65" s="152"/>
      <c r="W65" s="158"/>
      <c r="X65" s="49"/>
      <c r="Y65" s="159"/>
      <c r="Z65" s="160"/>
      <c r="AA65" s="161"/>
      <c r="AB65" s="162"/>
      <c r="AC65" s="160">
        <f t="shared" si="0"/>
        <v>0</v>
      </c>
      <c r="AD65" s="163"/>
      <c r="AE65" s="163"/>
      <c r="AF65" s="164"/>
      <c r="AG65" s="160">
        <f t="shared" si="1"/>
        <v>0</v>
      </c>
      <c r="AH65" s="165"/>
      <c r="AI65" s="166"/>
      <c r="AJ65" s="167"/>
      <c r="AK65" s="168"/>
      <c r="AL65" s="168"/>
      <c r="AM65" s="168"/>
      <c r="AN65" s="168"/>
      <c r="AO65" s="169"/>
      <c r="AP65" s="167"/>
      <c r="AQ65" s="168"/>
      <c r="AR65" s="168"/>
      <c r="AS65" s="168"/>
      <c r="AT65" s="168"/>
      <c r="AU65" s="169"/>
      <c r="AV65" s="170"/>
      <c r="AW65" s="171"/>
      <c r="AX65" s="172"/>
      <c r="AY65" s="173"/>
      <c r="AZ65" s="174"/>
      <c r="BA65" s="175" t="str">
        <f t="shared" si="2"/>
        <v/>
      </c>
      <c r="BB65" s="242" t="str">
        <f t="shared" si="3"/>
        <v/>
      </c>
      <c r="BC65" s="176"/>
    </row>
    <row r="66" spans="1:55" x14ac:dyDescent="0.25">
      <c r="A66" s="147"/>
      <c r="B66" s="148"/>
      <c r="C66" s="149"/>
      <c r="D66" s="150"/>
      <c r="E66" s="150"/>
      <c r="F66" s="253"/>
      <c r="G66" s="149"/>
      <c r="H66" s="151" t="str">
        <f>IF(F66&lt;&gt;"",VLOOKUP('MH PAM Template'!F66,'Validation Page'!$J$7:$L$81,2,FALSE),"")</f>
        <v/>
      </c>
      <c r="I66" s="151" t="str">
        <f>IF(F66&lt;&gt;"",VLOOKUP('MH PAM Template'!F66,'Validation Page'!$J$7:$L$81,3,FALSE),"")</f>
        <v/>
      </c>
      <c r="J66" s="152"/>
      <c r="K66" s="151" t="str">
        <f>IF(J66&lt;&gt;"",VLOOKUP('MH PAM Template'!J66,'Validation Page'!$Q$7:$R$38,2,FALSE),"")</f>
        <v/>
      </c>
      <c r="L66" s="150"/>
      <c r="M66" s="153" t="str">
        <f>IF(AND(J66 &lt;&gt; "",L66&lt;&gt;""),VLOOKUP(K66&amp;L66,'Validation Page'!$U$7:$Z$139,2,FALSE),"")</f>
        <v/>
      </c>
      <c r="N66" s="154" t="str">
        <f>IF(AND(J66 &lt;&gt; "",L66&lt;&gt;""),VLOOKUP(K66&amp;L66,'Validation Page'!$U$7:$Z$139,5,FALSE),"")</f>
        <v/>
      </c>
      <c r="O66" s="154" t="str">
        <f>IF(AND(J66 &lt;&gt; "",L66&lt;&gt;""),VLOOKUP(K66&amp;L66,'Validation Page'!$U$7:$Z$139,6,FALSE),"")</f>
        <v/>
      </c>
      <c r="P66" s="150"/>
      <c r="Q66" s="151" t="str">
        <f>IF(P66&lt;&gt;"",VLOOKUP(P66,'Validation Page'!$M$7:$O$271,2,FALSE),"")</f>
        <v/>
      </c>
      <c r="R66" s="151" t="str">
        <f>IF(P66&lt;&gt;"",VLOOKUP(P66,'Validation Page'!$M$7:$O$271,3,FALSE),"")</f>
        <v/>
      </c>
      <c r="S66" s="155"/>
      <c r="T66" s="156"/>
      <c r="U66" s="157"/>
      <c r="V66" s="152"/>
      <c r="W66" s="158"/>
      <c r="X66" s="49"/>
      <c r="Y66" s="159"/>
      <c r="Z66" s="160"/>
      <c r="AA66" s="161"/>
      <c r="AB66" s="162"/>
      <c r="AC66" s="160">
        <f t="shared" si="0"/>
        <v>0</v>
      </c>
      <c r="AD66" s="163"/>
      <c r="AE66" s="163"/>
      <c r="AF66" s="164"/>
      <c r="AG66" s="160">
        <f t="shared" si="1"/>
        <v>0</v>
      </c>
      <c r="AH66" s="165"/>
      <c r="AI66" s="166"/>
      <c r="AJ66" s="167"/>
      <c r="AK66" s="168"/>
      <c r="AL66" s="168"/>
      <c r="AM66" s="168"/>
      <c r="AN66" s="168"/>
      <c r="AO66" s="169"/>
      <c r="AP66" s="167"/>
      <c r="AQ66" s="168"/>
      <c r="AR66" s="168"/>
      <c r="AS66" s="168"/>
      <c r="AT66" s="168"/>
      <c r="AU66" s="169"/>
      <c r="AV66" s="170"/>
      <c r="AW66" s="171"/>
      <c r="AX66" s="172"/>
      <c r="AY66" s="173"/>
      <c r="AZ66" s="174"/>
      <c r="BA66" s="175" t="str">
        <f t="shared" si="2"/>
        <v/>
      </c>
      <c r="BB66" s="242" t="str">
        <f t="shared" si="3"/>
        <v/>
      </c>
      <c r="BC66" s="176"/>
    </row>
    <row r="67" spans="1:55" x14ac:dyDescent="0.25">
      <c r="A67" s="147"/>
      <c r="B67" s="148"/>
      <c r="C67" s="149"/>
      <c r="D67" s="150"/>
      <c r="E67" s="150"/>
      <c r="F67" s="253"/>
      <c r="G67" s="149"/>
      <c r="H67" s="151" t="str">
        <f>IF(F67&lt;&gt;"",VLOOKUP('MH PAM Template'!F67,'Validation Page'!$J$7:$L$81,2,FALSE),"")</f>
        <v/>
      </c>
      <c r="I67" s="151" t="str">
        <f>IF(F67&lt;&gt;"",VLOOKUP('MH PAM Template'!F67,'Validation Page'!$J$7:$L$81,3,FALSE),"")</f>
        <v/>
      </c>
      <c r="J67" s="152"/>
      <c r="K67" s="151" t="str">
        <f>IF(J67&lt;&gt;"",VLOOKUP('MH PAM Template'!J67,'Validation Page'!$Q$7:$R$38,2,FALSE),"")</f>
        <v/>
      </c>
      <c r="L67" s="150"/>
      <c r="M67" s="153" t="str">
        <f>IF(AND(J67 &lt;&gt; "",L67&lt;&gt;""),VLOOKUP(K67&amp;L67,'Validation Page'!$U$7:$Z$139,2,FALSE),"")</f>
        <v/>
      </c>
      <c r="N67" s="154" t="str">
        <f>IF(AND(J67 &lt;&gt; "",L67&lt;&gt;""),VLOOKUP(K67&amp;L67,'Validation Page'!$U$7:$Z$139,5,FALSE),"")</f>
        <v/>
      </c>
      <c r="O67" s="154" t="str">
        <f>IF(AND(J67 &lt;&gt; "",L67&lt;&gt;""),VLOOKUP(K67&amp;L67,'Validation Page'!$U$7:$Z$139,6,FALSE),"")</f>
        <v/>
      </c>
      <c r="P67" s="150"/>
      <c r="Q67" s="151" t="str">
        <f>IF(P67&lt;&gt;"",VLOOKUP(P67,'Validation Page'!$M$7:$O$271,2,FALSE),"")</f>
        <v/>
      </c>
      <c r="R67" s="151" t="str">
        <f>IF(P67&lt;&gt;"",VLOOKUP(P67,'Validation Page'!$M$7:$O$271,3,FALSE),"")</f>
        <v/>
      </c>
      <c r="S67" s="155"/>
      <c r="T67" s="156"/>
      <c r="U67" s="157"/>
      <c r="V67" s="152"/>
      <c r="W67" s="158"/>
      <c r="X67" s="49"/>
      <c r="Y67" s="159"/>
      <c r="Z67" s="160"/>
      <c r="AA67" s="161"/>
      <c r="AB67" s="162"/>
      <c r="AC67" s="160">
        <f t="shared" si="0"/>
        <v>0</v>
      </c>
      <c r="AD67" s="163"/>
      <c r="AE67" s="163"/>
      <c r="AF67" s="164"/>
      <c r="AG67" s="160">
        <f t="shared" si="1"/>
        <v>0</v>
      </c>
      <c r="AH67" s="165"/>
      <c r="AI67" s="166"/>
      <c r="AJ67" s="167"/>
      <c r="AK67" s="168"/>
      <c r="AL67" s="168"/>
      <c r="AM67" s="168"/>
      <c r="AN67" s="168"/>
      <c r="AO67" s="169"/>
      <c r="AP67" s="167"/>
      <c r="AQ67" s="168"/>
      <c r="AR67" s="168"/>
      <c r="AS67" s="168"/>
      <c r="AT67" s="168"/>
      <c r="AU67" s="169"/>
      <c r="AV67" s="170"/>
      <c r="AW67" s="171"/>
      <c r="AX67" s="172"/>
      <c r="AY67" s="173"/>
      <c r="AZ67" s="174"/>
      <c r="BA67" s="175" t="str">
        <f t="shared" si="2"/>
        <v/>
      </c>
      <c r="BB67" s="242" t="str">
        <f t="shared" si="3"/>
        <v/>
      </c>
      <c r="BC67" s="176"/>
    </row>
    <row r="68" spans="1:55" x14ac:dyDescent="0.25">
      <c r="A68" s="147"/>
      <c r="B68" s="148"/>
      <c r="C68" s="149"/>
      <c r="D68" s="150"/>
      <c r="E68" s="150"/>
      <c r="F68" s="253"/>
      <c r="G68" s="149"/>
      <c r="H68" s="151" t="str">
        <f>IF(F68&lt;&gt;"",VLOOKUP('MH PAM Template'!F68,'Validation Page'!$J$7:$L$81,2,FALSE),"")</f>
        <v/>
      </c>
      <c r="I68" s="151" t="str">
        <f>IF(F68&lt;&gt;"",VLOOKUP('MH PAM Template'!F68,'Validation Page'!$J$7:$L$81,3,FALSE),"")</f>
        <v/>
      </c>
      <c r="J68" s="152"/>
      <c r="K68" s="151" t="str">
        <f>IF(J68&lt;&gt;"",VLOOKUP('MH PAM Template'!J68,'Validation Page'!$Q$7:$R$38,2,FALSE),"")</f>
        <v/>
      </c>
      <c r="L68" s="150"/>
      <c r="M68" s="153" t="str">
        <f>IF(AND(J68 &lt;&gt; "",L68&lt;&gt;""),VLOOKUP(K68&amp;L68,'Validation Page'!$U$7:$Z$139,2,FALSE),"")</f>
        <v/>
      </c>
      <c r="N68" s="154" t="str">
        <f>IF(AND(J68 &lt;&gt; "",L68&lt;&gt;""),VLOOKUP(K68&amp;L68,'Validation Page'!$U$7:$Z$139,5,FALSE),"")</f>
        <v/>
      </c>
      <c r="O68" s="154" t="str">
        <f>IF(AND(J68 &lt;&gt; "",L68&lt;&gt;""),VLOOKUP(K68&amp;L68,'Validation Page'!$U$7:$Z$139,6,FALSE),"")</f>
        <v/>
      </c>
      <c r="P68" s="150"/>
      <c r="Q68" s="151" t="str">
        <f>IF(P68&lt;&gt;"",VLOOKUP(P68,'Validation Page'!$M$7:$O$271,2,FALSE),"")</f>
        <v/>
      </c>
      <c r="R68" s="151" t="str">
        <f>IF(P68&lt;&gt;"",VLOOKUP(P68,'Validation Page'!$M$7:$O$271,3,FALSE),"")</f>
        <v/>
      </c>
      <c r="S68" s="155"/>
      <c r="T68" s="156"/>
      <c r="U68" s="157"/>
      <c r="V68" s="152"/>
      <c r="W68" s="158"/>
      <c r="X68" s="49"/>
      <c r="Y68" s="159"/>
      <c r="Z68" s="160"/>
      <c r="AA68" s="161"/>
      <c r="AB68" s="162"/>
      <c r="AC68" s="160">
        <f t="shared" si="0"/>
        <v>0</v>
      </c>
      <c r="AD68" s="163"/>
      <c r="AE68" s="163"/>
      <c r="AF68" s="164"/>
      <c r="AG68" s="160">
        <f t="shared" si="1"/>
        <v>0</v>
      </c>
      <c r="AH68" s="165"/>
      <c r="AI68" s="166"/>
      <c r="AJ68" s="167"/>
      <c r="AK68" s="168"/>
      <c r="AL68" s="168"/>
      <c r="AM68" s="168"/>
      <c r="AN68" s="168"/>
      <c r="AO68" s="169"/>
      <c r="AP68" s="167"/>
      <c r="AQ68" s="168"/>
      <c r="AR68" s="168"/>
      <c r="AS68" s="168"/>
      <c r="AT68" s="168"/>
      <c r="AU68" s="169"/>
      <c r="AV68" s="170"/>
      <c r="AW68" s="171"/>
      <c r="AX68" s="172"/>
      <c r="AY68" s="173"/>
      <c r="AZ68" s="174"/>
      <c r="BA68" s="175" t="str">
        <f t="shared" si="2"/>
        <v/>
      </c>
      <c r="BB68" s="242" t="str">
        <f t="shared" si="3"/>
        <v/>
      </c>
      <c r="BC68" s="176"/>
    </row>
    <row r="69" spans="1:55" x14ac:dyDescent="0.25">
      <c r="A69" s="147"/>
      <c r="B69" s="148"/>
      <c r="C69" s="149"/>
      <c r="D69" s="150"/>
      <c r="E69" s="150"/>
      <c r="F69" s="253"/>
      <c r="G69" s="149"/>
      <c r="H69" s="151" t="str">
        <f>IF(F69&lt;&gt;"",VLOOKUP('MH PAM Template'!F69,'Validation Page'!$J$7:$L$81,2,FALSE),"")</f>
        <v/>
      </c>
      <c r="I69" s="151" t="str">
        <f>IF(F69&lt;&gt;"",VLOOKUP('MH PAM Template'!F69,'Validation Page'!$J$7:$L$81,3,FALSE),"")</f>
        <v/>
      </c>
      <c r="J69" s="152"/>
      <c r="K69" s="151" t="str">
        <f>IF(J69&lt;&gt;"",VLOOKUP('MH PAM Template'!J69,'Validation Page'!$Q$7:$R$38,2,FALSE),"")</f>
        <v/>
      </c>
      <c r="L69" s="150"/>
      <c r="M69" s="153" t="str">
        <f>IF(AND(J69 &lt;&gt; "",L69&lt;&gt;""),VLOOKUP(K69&amp;L69,'Validation Page'!$U$7:$Z$139,2,FALSE),"")</f>
        <v/>
      </c>
      <c r="N69" s="154" t="str">
        <f>IF(AND(J69 &lt;&gt; "",L69&lt;&gt;""),VLOOKUP(K69&amp;L69,'Validation Page'!$U$7:$Z$139,5,FALSE),"")</f>
        <v/>
      </c>
      <c r="O69" s="154" t="str">
        <f>IF(AND(J69 &lt;&gt; "",L69&lt;&gt;""),VLOOKUP(K69&amp;L69,'Validation Page'!$U$7:$Z$139,6,FALSE),"")</f>
        <v/>
      </c>
      <c r="P69" s="150"/>
      <c r="Q69" s="151" t="str">
        <f>IF(P69&lt;&gt;"",VLOOKUP(P69,'Validation Page'!$M$7:$O$271,2,FALSE),"")</f>
        <v/>
      </c>
      <c r="R69" s="151" t="str">
        <f>IF(P69&lt;&gt;"",VLOOKUP(P69,'Validation Page'!$M$7:$O$271,3,FALSE),"")</f>
        <v/>
      </c>
      <c r="S69" s="155"/>
      <c r="T69" s="156"/>
      <c r="U69" s="157"/>
      <c r="V69" s="152"/>
      <c r="W69" s="158"/>
      <c r="X69" s="49"/>
      <c r="Y69" s="159"/>
      <c r="Z69" s="160"/>
      <c r="AA69" s="161"/>
      <c r="AB69" s="162"/>
      <c r="AC69" s="160">
        <f t="shared" ref="AC69:AC132" si="4">IF(ISERROR((Z69+AA69)*AB69),0,(Z69+AA69)*AB69)</f>
        <v>0</v>
      </c>
      <c r="AD69" s="163"/>
      <c r="AE69" s="163"/>
      <c r="AF69" s="164"/>
      <c r="AG69" s="160">
        <f t="shared" ref="AG69:AG132" si="5">SUM(Z69:AA69)+AC69+AF69</f>
        <v>0</v>
      </c>
      <c r="AH69" s="165"/>
      <c r="AI69" s="166"/>
      <c r="AJ69" s="167"/>
      <c r="AK69" s="168"/>
      <c r="AL69" s="168"/>
      <c r="AM69" s="168"/>
      <c r="AN69" s="168"/>
      <c r="AO69" s="169"/>
      <c r="AP69" s="167"/>
      <c r="AQ69" s="168"/>
      <c r="AR69" s="168"/>
      <c r="AS69" s="168"/>
      <c r="AT69" s="168"/>
      <c r="AU69" s="169"/>
      <c r="AV69" s="170"/>
      <c r="AW69" s="171"/>
      <c r="AX69" s="172"/>
      <c r="AY69" s="173"/>
      <c r="AZ69" s="174"/>
      <c r="BA69" s="175" t="str">
        <f t="shared" ref="BA69:BA132" si="6">IF(AND($AZ69&lt;&gt;"",$AY69&lt;&gt;""),$AZ69-$AY69,"")</f>
        <v/>
      </c>
      <c r="BB69" s="242" t="str">
        <f t="shared" ref="BB69:BB132" si="7">IF(ISERROR(IF(AND($AG69&lt;&gt;""),$AG69/W69,"")),"",IF(AND($AG69&lt;&gt;""),$AG69/W69,""))</f>
        <v/>
      </c>
      <c r="BC69" s="176"/>
    </row>
    <row r="70" spans="1:55" x14ac:dyDescent="0.25">
      <c r="A70" s="147"/>
      <c r="B70" s="148"/>
      <c r="C70" s="149"/>
      <c r="D70" s="150"/>
      <c r="E70" s="150"/>
      <c r="F70" s="253"/>
      <c r="G70" s="149"/>
      <c r="H70" s="151" t="str">
        <f>IF(F70&lt;&gt;"",VLOOKUP('MH PAM Template'!F70,'Validation Page'!$J$7:$L$81,2,FALSE),"")</f>
        <v/>
      </c>
      <c r="I70" s="151" t="str">
        <f>IF(F70&lt;&gt;"",VLOOKUP('MH PAM Template'!F70,'Validation Page'!$J$7:$L$81,3,FALSE),"")</f>
        <v/>
      </c>
      <c r="J70" s="152"/>
      <c r="K70" s="151" t="str">
        <f>IF(J70&lt;&gt;"",VLOOKUP('MH PAM Template'!J70,'Validation Page'!$Q$7:$R$38,2,FALSE),"")</f>
        <v/>
      </c>
      <c r="L70" s="150"/>
      <c r="M70" s="153" t="str">
        <f>IF(AND(J70 &lt;&gt; "",L70&lt;&gt;""),VLOOKUP(K70&amp;L70,'Validation Page'!$U$7:$Z$139,2,FALSE),"")</f>
        <v/>
      </c>
      <c r="N70" s="154" t="str">
        <f>IF(AND(J70 &lt;&gt; "",L70&lt;&gt;""),VLOOKUP(K70&amp;L70,'Validation Page'!$U$7:$Z$139,5,FALSE),"")</f>
        <v/>
      </c>
      <c r="O70" s="154" t="str">
        <f>IF(AND(J70 &lt;&gt; "",L70&lt;&gt;""),VLOOKUP(K70&amp;L70,'Validation Page'!$U$7:$Z$139,6,FALSE),"")</f>
        <v/>
      </c>
      <c r="P70" s="150"/>
      <c r="Q70" s="151" t="str">
        <f>IF(P70&lt;&gt;"",VLOOKUP(P70,'Validation Page'!$M$7:$O$271,2,FALSE),"")</f>
        <v/>
      </c>
      <c r="R70" s="151" t="str">
        <f>IF(P70&lt;&gt;"",VLOOKUP(P70,'Validation Page'!$M$7:$O$271,3,FALSE),"")</f>
        <v/>
      </c>
      <c r="S70" s="155"/>
      <c r="T70" s="156"/>
      <c r="U70" s="157"/>
      <c r="V70" s="152"/>
      <c r="W70" s="158"/>
      <c r="X70" s="49"/>
      <c r="Y70" s="159"/>
      <c r="Z70" s="160"/>
      <c r="AA70" s="161"/>
      <c r="AB70" s="162"/>
      <c r="AC70" s="160">
        <f t="shared" si="4"/>
        <v>0</v>
      </c>
      <c r="AD70" s="163"/>
      <c r="AE70" s="163"/>
      <c r="AF70" s="164"/>
      <c r="AG70" s="160">
        <f t="shared" si="5"/>
        <v>0</v>
      </c>
      <c r="AH70" s="165"/>
      <c r="AI70" s="166"/>
      <c r="AJ70" s="167"/>
      <c r="AK70" s="168"/>
      <c r="AL70" s="168"/>
      <c r="AM70" s="168"/>
      <c r="AN70" s="168"/>
      <c r="AO70" s="169"/>
      <c r="AP70" s="167"/>
      <c r="AQ70" s="168"/>
      <c r="AR70" s="168"/>
      <c r="AS70" s="168"/>
      <c r="AT70" s="168"/>
      <c r="AU70" s="169"/>
      <c r="AV70" s="170"/>
      <c r="AW70" s="171"/>
      <c r="AX70" s="172"/>
      <c r="AY70" s="173"/>
      <c r="AZ70" s="174"/>
      <c r="BA70" s="175" t="str">
        <f t="shared" si="6"/>
        <v/>
      </c>
      <c r="BB70" s="242" t="str">
        <f t="shared" si="7"/>
        <v/>
      </c>
      <c r="BC70" s="176"/>
    </row>
    <row r="71" spans="1:55" x14ac:dyDescent="0.25">
      <c r="A71" s="147"/>
      <c r="B71" s="148"/>
      <c r="C71" s="149"/>
      <c r="D71" s="150"/>
      <c r="E71" s="150"/>
      <c r="F71" s="253"/>
      <c r="G71" s="149"/>
      <c r="H71" s="151" t="str">
        <f>IF(F71&lt;&gt;"",VLOOKUP('MH PAM Template'!F71,'Validation Page'!$J$7:$L$81,2,FALSE),"")</f>
        <v/>
      </c>
      <c r="I71" s="151" t="str">
        <f>IF(F71&lt;&gt;"",VLOOKUP('MH PAM Template'!F71,'Validation Page'!$J$7:$L$81,3,FALSE),"")</f>
        <v/>
      </c>
      <c r="J71" s="152"/>
      <c r="K71" s="151" t="str">
        <f>IF(J71&lt;&gt;"",VLOOKUP('MH PAM Template'!J71,'Validation Page'!$Q$7:$R$38,2,FALSE),"")</f>
        <v/>
      </c>
      <c r="L71" s="150"/>
      <c r="M71" s="153" t="str">
        <f>IF(AND(J71 &lt;&gt; "",L71&lt;&gt;""),VLOOKUP(K71&amp;L71,'Validation Page'!$U$7:$Z$139,2,FALSE),"")</f>
        <v/>
      </c>
      <c r="N71" s="154" t="str">
        <f>IF(AND(J71 &lt;&gt; "",L71&lt;&gt;""),VLOOKUP(K71&amp;L71,'Validation Page'!$U$7:$Z$139,5,FALSE),"")</f>
        <v/>
      </c>
      <c r="O71" s="154" t="str">
        <f>IF(AND(J71 &lt;&gt; "",L71&lt;&gt;""),VLOOKUP(K71&amp;L71,'Validation Page'!$U$7:$Z$139,6,FALSE),"")</f>
        <v/>
      </c>
      <c r="P71" s="150"/>
      <c r="Q71" s="151" t="str">
        <f>IF(P71&lt;&gt;"",VLOOKUP(P71,'Validation Page'!$M$7:$O$271,2,FALSE),"")</f>
        <v/>
      </c>
      <c r="R71" s="151" t="str">
        <f>IF(P71&lt;&gt;"",VLOOKUP(P71,'Validation Page'!$M$7:$O$271,3,FALSE),"")</f>
        <v/>
      </c>
      <c r="S71" s="155"/>
      <c r="T71" s="156"/>
      <c r="U71" s="157"/>
      <c r="V71" s="152"/>
      <c r="W71" s="158"/>
      <c r="X71" s="49"/>
      <c r="Y71" s="159"/>
      <c r="Z71" s="160"/>
      <c r="AA71" s="161"/>
      <c r="AB71" s="162"/>
      <c r="AC71" s="160">
        <f t="shared" si="4"/>
        <v>0</v>
      </c>
      <c r="AD71" s="163"/>
      <c r="AE71" s="163"/>
      <c r="AF71" s="164"/>
      <c r="AG71" s="160">
        <f t="shared" si="5"/>
        <v>0</v>
      </c>
      <c r="AH71" s="165"/>
      <c r="AI71" s="166"/>
      <c r="AJ71" s="167"/>
      <c r="AK71" s="168"/>
      <c r="AL71" s="168"/>
      <c r="AM71" s="168"/>
      <c r="AN71" s="168"/>
      <c r="AO71" s="169"/>
      <c r="AP71" s="167"/>
      <c r="AQ71" s="168"/>
      <c r="AR71" s="168"/>
      <c r="AS71" s="168"/>
      <c r="AT71" s="168"/>
      <c r="AU71" s="169"/>
      <c r="AV71" s="170"/>
      <c r="AW71" s="171"/>
      <c r="AX71" s="172"/>
      <c r="AY71" s="173"/>
      <c r="AZ71" s="174"/>
      <c r="BA71" s="175" t="str">
        <f t="shared" si="6"/>
        <v/>
      </c>
      <c r="BB71" s="242" t="str">
        <f t="shared" si="7"/>
        <v/>
      </c>
      <c r="BC71" s="176"/>
    </row>
    <row r="72" spans="1:55" x14ac:dyDescent="0.25">
      <c r="A72" s="147"/>
      <c r="B72" s="148"/>
      <c r="C72" s="149"/>
      <c r="D72" s="150"/>
      <c r="E72" s="150"/>
      <c r="F72" s="253"/>
      <c r="G72" s="149"/>
      <c r="H72" s="151" t="str">
        <f>IF(F72&lt;&gt;"",VLOOKUP('MH PAM Template'!F72,'Validation Page'!$J$7:$L$81,2,FALSE),"")</f>
        <v/>
      </c>
      <c r="I72" s="151" t="str">
        <f>IF(F72&lt;&gt;"",VLOOKUP('MH PAM Template'!F72,'Validation Page'!$J$7:$L$81,3,FALSE),"")</f>
        <v/>
      </c>
      <c r="J72" s="152"/>
      <c r="K72" s="151" t="str">
        <f>IF(J72&lt;&gt;"",VLOOKUP('MH PAM Template'!J72,'Validation Page'!$Q$7:$R$38,2,FALSE),"")</f>
        <v/>
      </c>
      <c r="L72" s="150"/>
      <c r="M72" s="153" t="str">
        <f>IF(AND(J72 &lt;&gt; "",L72&lt;&gt;""),VLOOKUP(K72&amp;L72,'Validation Page'!$U$7:$Z$139,2,FALSE),"")</f>
        <v/>
      </c>
      <c r="N72" s="154" t="str">
        <f>IF(AND(J72 &lt;&gt; "",L72&lt;&gt;""),VLOOKUP(K72&amp;L72,'Validation Page'!$U$7:$Z$139,5,FALSE),"")</f>
        <v/>
      </c>
      <c r="O72" s="154" t="str">
        <f>IF(AND(J72 &lt;&gt; "",L72&lt;&gt;""),VLOOKUP(K72&amp;L72,'Validation Page'!$U$7:$Z$139,6,FALSE),"")</f>
        <v/>
      </c>
      <c r="P72" s="150"/>
      <c r="Q72" s="151" t="str">
        <f>IF(P72&lt;&gt;"",VLOOKUP(P72,'Validation Page'!$M$7:$O$271,2,FALSE),"")</f>
        <v/>
      </c>
      <c r="R72" s="151" t="str">
        <f>IF(P72&lt;&gt;"",VLOOKUP(P72,'Validation Page'!$M$7:$O$271,3,FALSE),"")</f>
        <v/>
      </c>
      <c r="S72" s="155"/>
      <c r="T72" s="156"/>
      <c r="U72" s="157"/>
      <c r="V72" s="152"/>
      <c r="W72" s="158"/>
      <c r="X72" s="49"/>
      <c r="Y72" s="159"/>
      <c r="Z72" s="160"/>
      <c r="AA72" s="161"/>
      <c r="AB72" s="162"/>
      <c r="AC72" s="160">
        <f t="shared" si="4"/>
        <v>0</v>
      </c>
      <c r="AD72" s="163"/>
      <c r="AE72" s="163"/>
      <c r="AF72" s="164"/>
      <c r="AG72" s="160">
        <f t="shared" si="5"/>
        <v>0</v>
      </c>
      <c r="AH72" s="165"/>
      <c r="AI72" s="166"/>
      <c r="AJ72" s="167"/>
      <c r="AK72" s="168"/>
      <c r="AL72" s="168"/>
      <c r="AM72" s="168"/>
      <c r="AN72" s="168"/>
      <c r="AO72" s="169"/>
      <c r="AP72" s="167"/>
      <c r="AQ72" s="168"/>
      <c r="AR72" s="168"/>
      <c r="AS72" s="168"/>
      <c r="AT72" s="168"/>
      <c r="AU72" s="169"/>
      <c r="AV72" s="170"/>
      <c r="AW72" s="171"/>
      <c r="AX72" s="172"/>
      <c r="AY72" s="173"/>
      <c r="AZ72" s="174"/>
      <c r="BA72" s="175" t="str">
        <f t="shared" si="6"/>
        <v/>
      </c>
      <c r="BB72" s="242" t="str">
        <f t="shared" si="7"/>
        <v/>
      </c>
      <c r="BC72" s="176"/>
    </row>
    <row r="73" spans="1:55" x14ac:dyDescent="0.25">
      <c r="A73" s="147"/>
      <c r="B73" s="148"/>
      <c r="C73" s="149"/>
      <c r="D73" s="150"/>
      <c r="E73" s="150"/>
      <c r="F73" s="253"/>
      <c r="G73" s="149"/>
      <c r="H73" s="151" t="str">
        <f>IF(F73&lt;&gt;"",VLOOKUP('MH PAM Template'!F73,'Validation Page'!$J$7:$L$81,2,FALSE),"")</f>
        <v/>
      </c>
      <c r="I73" s="151" t="str">
        <f>IF(F73&lt;&gt;"",VLOOKUP('MH PAM Template'!F73,'Validation Page'!$J$7:$L$81,3,FALSE),"")</f>
        <v/>
      </c>
      <c r="J73" s="152"/>
      <c r="K73" s="151" t="str">
        <f>IF(J73&lt;&gt;"",VLOOKUP('MH PAM Template'!J73,'Validation Page'!$Q$7:$R$38,2,FALSE),"")</f>
        <v/>
      </c>
      <c r="L73" s="150"/>
      <c r="M73" s="153" t="str">
        <f>IF(AND(J73 &lt;&gt; "",L73&lt;&gt;""),VLOOKUP(K73&amp;L73,'Validation Page'!$U$7:$Z$139,2,FALSE),"")</f>
        <v/>
      </c>
      <c r="N73" s="154" t="str">
        <f>IF(AND(J73 &lt;&gt; "",L73&lt;&gt;""),VLOOKUP(K73&amp;L73,'Validation Page'!$U$7:$Z$139,5,FALSE),"")</f>
        <v/>
      </c>
      <c r="O73" s="154" t="str">
        <f>IF(AND(J73 &lt;&gt; "",L73&lt;&gt;""),VLOOKUP(K73&amp;L73,'Validation Page'!$U$7:$Z$139,6,FALSE),"")</f>
        <v/>
      </c>
      <c r="P73" s="150"/>
      <c r="Q73" s="151" t="str">
        <f>IF(P73&lt;&gt;"",VLOOKUP(P73,'Validation Page'!$M$7:$O$271,2,FALSE),"")</f>
        <v/>
      </c>
      <c r="R73" s="151" t="str">
        <f>IF(P73&lt;&gt;"",VLOOKUP(P73,'Validation Page'!$M$7:$O$271,3,FALSE),"")</f>
        <v/>
      </c>
      <c r="S73" s="155"/>
      <c r="T73" s="156"/>
      <c r="U73" s="157"/>
      <c r="V73" s="152"/>
      <c r="W73" s="158"/>
      <c r="X73" s="49"/>
      <c r="Y73" s="159"/>
      <c r="Z73" s="160"/>
      <c r="AA73" s="161"/>
      <c r="AB73" s="162"/>
      <c r="AC73" s="160">
        <f t="shared" si="4"/>
        <v>0</v>
      </c>
      <c r="AD73" s="163"/>
      <c r="AE73" s="163"/>
      <c r="AF73" s="164"/>
      <c r="AG73" s="160">
        <f t="shared" si="5"/>
        <v>0</v>
      </c>
      <c r="AH73" s="165"/>
      <c r="AI73" s="166"/>
      <c r="AJ73" s="167"/>
      <c r="AK73" s="168"/>
      <c r="AL73" s="168"/>
      <c r="AM73" s="168"/>
      <c r="AN73" s="168"/>
      <c r="AO73" s="169"/>
      <c r="AP73" s="167"/>
      <c r="AQ73" s="168"/>
      <c r="AR73" s="168"/>
      <c r="AS73" s="168"/>
      <c r="AT73" s="168"/>
      <c r="AU73" s="169"/>
      <c r="AV73" s="170"/>
      <c r="AW73" s="171"/>
      <c r="AX73" s="172"/>
      <c r="AY73" s="173"/>
      <c r="AZ73" s="174"/>
      <c r="BA73" s="175" t="str">
        <f t="shared" si="6"/>
        <v/>
      </c>
      <c r="BB73" s="242" t="str">
        <f t="shared" si="7"/>
        <v/>
      </c>
      <c r="BC73" s="176"/>
    </row>
    <row r="74" spans="1:55" x14ac:dyDescent="0.25">
      <c r="A74" s="147"/>
      <c r="B74" s="148"/>
      <c r="C74" s="149"/>
      <c r="D74" s="150"/>
      <c r="E74" s="150"/>
      <c r="F74" s="253"/>
      <c r="G74" s="149"/>
      <c r="H74" s="151" t="str">
        <f>IF(F74&lt;&gt;"",VLOOKUP('MH PAM Template'!F74,'Validation Page'!$J$7:$L$81,2,FALSE),"")</f>
        <v/>
      </c>
      <c r="I74" s="151" t="str">
        <f>IF(F74&lt;&gt;"",VLOOKUP('MH PAM Template'!F74,'Validation Page'!$J$7:$L$81,3,FALSE),"")</f>
        <v/>
      </c>
      <c r="J74" s="152"/>
      <c r="K74" s="151" t="str">
        <f>IF(J74&lt;&gt;"",VLOOKUP('MH PAM Template'!J74,'Validation Page'!$Q$7:$R$38,2,FALSE),"")</f>
        <v/>
      </c>
      <c r="L74" s="150"/>
      <c r="M74" s="153" t="str">
        <f>IF(AND(J74 &lt;&gt; "",L74&lt;&gt;""),VLOOKUP(K74&amp;L74,'Validation Page'!$U$7:$Z$139,2,FALSE),"")</f>
        <v/>
      </c>
      <c r="N74" s="154" t="str">
        <f>IF(AND(J74 &lt;&gt; "",L74&lt;&gt;""),VLOOKUP(K74&amp;L74,'Validation Page'!$U$7:$Z$139,5,FALSE),"")</f>
        <v/>
      </c>
      <c r="O74" s="154" t="str">
        <f>IF(AND(J74 &lt;&gt; "",L74&lt;&gt;""),VLOOKUP(K74&amp;L74,'Validation Page'!$U$7:$Z$139,6,FALSE),"")</f>
        <v/>
      </c>
      <c r="P74" s="150"/>
      <c r="Q74" s="151" t="str">
        <f>IF(P74&lt;&gt;"",VLOOKUP(P74,'Validation Page'!$M$7:$O$271,2,FALSE),"")</f>
        <v/>
      </c>
      <c r="R74" s="151" t="str">
        <f>IF(P74&lt;&gt;"",VLOOKUP(P74,'Validation Page'!$M$7:$O$271,3,FALSE),"")</f>
        <v/>
      </c>
      <c r="S74" s="155"/>
      <c r="T74" s="156"/>
      <c r="U74" s="157"/>
      <c r="V74" s="152"/>
      <c r="W74" s="158"/>
      <c r="X74" s="49"/>
      <c r="Y74" s="159"/>
      <c r="Z74" s="160"/>
      <c r="AA74" s="161"/>
      <c r="AB74" s="162"/>
      <c r="AC74" s="160">
        <f t="shared" si="4"/>
        <v>0</v>
      </c>
      <c r="AD74" s="163"/>
      <c r="AE74" s="163"/>
      <c r="AF74" s="164"/>
      <c r="AG74" s="160">
        <f t="shared" si="5"/>
        <v>0</v>
      </c>
      <c r="AH74" s="165"/>
      <c r="AI74" s="166"/>
      <c r="AJ74" s="167"/>
      <c r="AK74" s="168"/>
      <c r="AL74" s="168"/>
      <c r="AM74" s="168"/>
      <c r="AN74" s="168"/>
      <c r="AO74" s="169"/>
      <c r="AP74" s="167"/>
      <c r="AQ74" s="168"/>
      <c r="AR74" s="168"/>
      <c r="AS74" s="168"/>
      <c r="AT74" s="168"/>
      <c r="AU74" s="169"/>
      <c r="AV74" s="170"/>
      <c r="AW74" s="171"/>
      <c r="AX74" s="172"/>
      <c r="AY74" s="173"/>
      <c r="AZ74" s="174"/>
      <c r="BA74" s="175" t="str">
        <f t="shared" si="6"/>
        <v/>
      </c>
      <c r="BB74" s="242" t="str">
        <f t="shared" si="7"/>
        <v/>
      </c>
      <c r="BC74" s="176"/>
    </row>
    <row r="75" spans="1:55" x14ac:dyDescent="0.25">
      <c r="A75" s="147"/>
      <c r="B75" s="148"/>
      <c r="C75" s="149"/>
      <c r="D75" s="150"/>
      <c r="E75" s="150"/>
      <c r="F75" s="253"/>
      <c r="G75" s="149"/>
      <c r="H75" s="151" t="str">
        <f>IF(F75&lt;&gt;"",VLOOKUP('MH PAM Template'!F75,'Validation Page'!$J$7:$L$81,2,FALSE),"")</f>
        <v/>
      </c>
      <c r="I75" s="151" t="str">
        <f>IF(F75&lt;&gt;"",VLOOKUP('MH PAM Template'!F75,'Validation Page'!$J$7:$L$81,3,FALSE),"")</f>
        <v/>
      </c>
      <c r="J75" s="152"/>
      <c r="K75" s="151" t="str">
        <f>IF(J75&lt;&gt;"",VLOOKUP('MH PAM Template'!J75,'Validation Page'!$Q$7:$R$38,2,FALSE),"")</f>
        <v/>
      </c>
      <c r="L75" s="150"/>
      <c r="M75" s="153" t="str">
        <f>IF(AND(J75 &lt;&gt; "",L75&lt;&gt;""),VLOOKUP(K75&amp;L75,'Validation Page'!$U$7:$Z$139,2,FALSE),"")</f>
        <v/>
      </c>
      <c r="N75" s="154" t="str">
        <f>IF(AND(J75 &lt;&gt; "",L75&lt;&gt;""),VLOOKUP(K75&amp;L75,'Validation Page'!$U$7:$Z$139,5,FALSE),"")</f>
        <v/>
      </c>
      <c r="O75" s="154" t="str">
        <f>IF(AND(J75 &lt;&gt; "",L75&lt;&gt;""),VLOOKUP(K75&amp;L75,'Validation Page'!$U$7:$Z$139,6,FALSE),"")</f>
        <v/>
      </c>
      <c r="P75" s="150"/>
      <c r="Q75" s="151" t="str">
        <f>IF(P75&lt;&gt;"",VLOOKUP(P75,'Validation Page'!$M$7:$O$271,2,FALSE),"")</f>
        <v/>
      </c>
      <c r="R75" s="151" t="str">
        <f>IF(P75&lt;&gt;"",VLOOKUP(P75,'Validation Page'!$M$7:$O$271,3,FALSE),"")</f>
        <v/>
      </c>
      <c r="S75" s="155"/>
      <c r="T75" s="156"/>
      <c r="U75" s="157"/>
      <c r="V75" s="152"/>
      <c r="W75" s="158"/>
      <c r="X75" s="49"/>
      <c r="Y75" s="159"/>
      <c r="Z75" s="160"/>
      <c r="AA75" s="161"/>
      <c r="AB75" s="162"/>
      <c r="AC75" s="160">
        <f t="shared" si="4"/>
        <v>0</v>
      </c>
      <c r="AD75" s="163"/>
      <c r="AE75" s="163"/>
      <c r="AF75" s="164"/>
      <c r="AG75" s="160">
        <f t="shared" si="5"/>
        <v>0</v>
      </c>
      <c r="AH75" s="165"/>
      <c r="AI75" s="166"/>
      <c r="AJ75" s="167"/>
      <c r="AK75" s="168"/>
      <c r="AL75" s="168"/>
      <c r="AM75" s="168"/>
      <c r="AN75" s="168"/>
      <c r="AO75" s="169"/>
      <c r="AP75" s="167"/>
      <c r="AQ75" s="168"/>
      <c r="AR75" s="168"/>
      <c r="AS75" s="168"/>
      <c r="AT75" s="168"/>
      <c r="AU75" s="169"/>
      <c r="AV75" s="170"/>
      <c r="AW75" s="171"/>
      <c r="AX75" s="172"/>
      <c r="AY75" s="173"/>
      <c r="AZ75" s="174"/>
      <c r="BA75" s="175" t="str">
        <f t="shared" si="6"/>
        <v/>
      </c>
      <c r="BB75" s="242" t="str">
        <f t="shared" si="7"/>
        <v/>
      </c>
      <c r="BC75" s="176"/>
    </row>
    <row r="76" spans="1:55" x14ac:dyDescent="0.25">
      <c r="A76" s="147"/>
      <c r="B76" s="148"/>
      <c r="C76" s="149"/>
      <c r="D76" s="150"/>
      <c r="E76" s="150"/>
      <c r="F76" s="253"/>
      <c r="G76" s="149"/>
      <c r="H76" s="151" t="str">
        <f>IF(F76&lt;&gt;"",VLOOKUP('MH PAM Template'!F76,'Validation Page'!$J$7:$L$81,2,FALSE),"")</f>
        <v/>
      </c>
      <c r="I76" s="151" t="str">
        <f>IF(F76&lt;&gt;"",VLOOKUP('MH PAM Template'!F76,'Validation Page'!$J$7:$L$81,3,FALSE),"")</f>
        <v/>
      </c>
      <c r="J76" s="152"/>
      <c r="K76" s="151" t="str">
        <f>IF(J76&lt;&gt;"",VLOOKUP('MH PAM Template'!J76,'Validation Page'!$Q$7:$R$38,2,FALSE),"")</f>
        <v/>
      </c>
      <c r="L76" s="150"/>
      <c r="M76" s="153" t="str">
        <f>IF(AND(J76 &lt;&gt; "",L76&lt;&gt;""),VLOOKUP(K76&amp;L76,'Validation Page'!$U$7:$Z$139,2,FALSE),"")</f>
        <v/>
      </c>
      <c r="N76" s="154" t="str">
        <f>IF(AND(J76 &lt;&gt; "",L76&lt;&gt;""),VLOOKUP(K76&amp;L76,'Validation Page'!$U$7:$Z$139,5,FALSE),"")</f>
        <v/>
      </c>
      <c r="O76" s="154" t="str">
        <f>IF(AND(J76 &lt;&gt; "",L76&lt;&gt;""),VLOOKUP(K76&amp;L76,'Validation Page'!$U$7:$Z$139,6,FALSE),"")</f>
        <v/>
      </c>
      <c r="P76" s="150"/>
      <c r="Q76" s="151" t="str">
        <f>IF(P76&lt;&gt;"",VLOOKUP(P76,'Validation Page'!$M$7:$O$271,2,FALSE),"")</f>
        <v/>
      </c>
      <c r="R76" s="151" t="str">
        <f>IF(P76&lt;&gt;"",VLOOKUP(P76,'Validation Page'!$M$7:$O$271,3,FALSE),"")</f>
        <v/>
      </c>
      <c r="S76" s="155"/>
      <c r="T76" s="156"/>
      <c r="U76" s="157"/>
      <c r="V76" s="152"/>
      <c r="W76" s="158"/>
      <c r="X76" s="49"/>
      <c r="Y76" s="159"/>
      <c r="Z76" s="160"/>
      <c r="AA76" s="161"/>
      <c r="AB76" s="162"/>
      <c r="AC76" s="160">
        <f t="shared" si="4"/>
        <v>0</v>
      </c>
      <c r="AD76" s="163"/>
      <c r="AE76" s="163"/>
      <c r="AF76" s="164"/>
      <c r="AG76" s="160">
        <f t="shared" si="5"/>
        <v>0</v>
      </c>
      <c r="AH76" s="165"/>
      <c r="AI76" s="166"/>
      <c r="AJ76" s="167"/>
      <c r="AK76" s="168"/>
      <c r="AL76" s="168"/>
      <c r="AM76" s="168"/>
      <c r="AN76" s="168"/>
      <c r="AO76" s="169"/>
      <c r="AP76" s="167"/>
      <c r="AQ76" s="168"/>
      <c r="AR76" s="168"/>
      <c r="AS76" s="168"/>
      <c r="AT76" s="168"/>
      <c r="AU76" s="169"/>
      <c r="AV76" s="170"/>
      <c r="AW76" s="171"/>
      <c r="AX76" s="172"/>
      <c r="AY76" s="173"/>
      <c r="AZ76" s="174"/>
      <c r="BA76" s="175" t="str">
        <f t="shared" si="6"/>
        <v/>
      </c>
      <c r="BB76" s="242" t="str">
        <f t="shared" si="7"/>
        <v/>
      </c>
      <c r="BC76" s="176"/>
    </row>
    <row r="77" spans="1:55" x14ac:dyDescent="0.25">
      <c r="A77" s="147"/>
      <c r="B77" s="148"/>
      <c r="C77" s="149"/>
      <c r="D77" s="150"/>
      <c r="E77" s="150"/>
      <c r="F77" s="253"/>
      <c r="G77" s="149"/>
      <c r="H77" s="151" t="str">
        <f>IF(F77&lt;&gt;"",VLOOKUP('MH PAM Template'!F77,'Validation Page'!$J$7:$L$81,2,FALSE),"")</f>
        <v/>
      </c>
      <c r="I77" s="151" t="str">
        <f>IF(F77&lt;&gt;"",VLOOKUP('MH PAM Template'!F77,'Validation Page'!$J$7:$L$81,3,FALSE),"")</f>
        <v/>
      </c>
      <c r="J77" s="152"/>
      <c r="K77" s="151" t="str">
        <f>IF(J77&lt;&gt;"",VLOOKUP('MH PAM Template'!J77,'Validation Page'!$Q$7:$R$38,2,FALSE),"")</f>
        <v/>
      </c>
      <c r="L77" s="150"/>
      <c r="M77" s="153" t="str">
        <f>IF(AND(J77 &lt;&gt; "",L77&lt;&gt;""),VLOOKUP(K77&amp;L77,'Validation Page'!$U$7:$Z$139,2,FALSE),"")</f>
        <v/>
      </c>
      <c r="N77" s="154" t="str">
        <f>IF(AND(J77 &lt;&gt; "",L77&lt;&gt;""),VLOOKUP(K77&amp;L77,'Validation Page'!$U$7:$Z$139,5,FALSE),"")</f>
        <v/>
      </c>
      <c r="O77" s="154" t="str">
        <f>IF(AND(J77 &lt;&gt; "",L77&lt;&gt;""),VLOOKUP(K77&amp;L77,'Validation Page'!$U$7:$Z$139,6,FALSE),"")</f>
        <v/>
      </c>
      <c r="P77" s="150"/>
      <c r="Q77" s="151" t="str">
        <f>IF(P77&lt;&gt;"",VLOOKUP(P77,'Validation Page'!$M$7:$O$271,2,FALSE),"")</f>
        <v/>
      </c>
      <c r="R77" s="151" t="str">
        <f>IF(P77&lt;&gt;"",VLOOKUP(P77,'Validation Page'!$M$7:$O$271,3,FALSE),"")</f>
        <v/>
      </c>
      <c r="S77" s="155"/>
      <c r="T77" s="156"/>
      <c r="U77" s="157"/>
      <c r="V77" s="152"/>
      <c r="W77" s="158"/>
      <c r="X77" s="49"/>
      <c r="Y77" s="159"/>
      <c r="Z77" s="160"/>
      <c r="AA77" s="161"/>
      <c r="AB77" s="162"/>
      <c r="AC77" s="160">
        <f t="shared" si="4"/>
        <v>0</v>
      </c>
      <c r="AD77" s="163"/>
      <c r="AE77" s="163"/>
      <c r="AF77" s="164"/>
      <c r="AG77" s="160">
        <f t="shared" si="5"/>
        <v>0</v>
      </c>
      <c r="AH77" s="165"/>
      <c r="AI77" s="166"/>
      <c r="AJ77" s="167"/>
      <c r="AK77" s="168"/>
      <c r="AL77" s="168"/>
      <c r="AM77" s="168"/>
      <c r="AN77" s="168"/>
      <c r="AO77" s="169"/>
      <c r="AP77" s="167"/>
      <c r="AQ77" s="168"/>
      <c r="AR77" s="168"/>
      <c r="AS77" s="168"/>
      <c r="AT77" s="168"/>
      <c r="AU77" s="169"/>
      <c r="AV77" s="170"/>
      <c r="AW77" s="171"/>
      <c r="AX77" s="172"/>
      <c r="AY77" s="173"/>
      <c r="AZ77" s="174"/>
      <c r="BA77" s="175" t="str">
        <f t="shared" si="6"/>
        <v/>
      </c>
      <c r="BB77" s="242" t="str">
        <f t="shared" si="7"/>
        <v/>
      </c>
      <c r="BC77" s="176"/>
    </row>
    <row r="78" spans="1:55" x14ac:dyDescent="0.25">
      <c r="A78" s="147"/>
      <c r="B78" s="148"/>
      <c r="C78" s="149"/>
      <c r="D78" s="150"/>
      <c r="E78" s="150"/>
      <c r="F78" s="253"/>
      <c r="G78" s="149"/>
      <c r="H78" s="151" t="str">
        <f>IF(F78&lt;&gt;"",VLOOKUP('MH PAM Template'!F78,'Validation Page'!$J$7:$L$81,2,FALSE),"")</f>
        <v/>
      </c>
      <c r="I78" s="151" t="str">
        <f>IF(F78&lt;&gt;"",VLOOKUP('MH PAM Template'!F78,'Validation Page'!$J$7:$L$81,3,FALSE),"")</f>
        <v/>
      </c>
      <c r="J78" s="152"/>
      <c r="K78" s="151" t="str">
        <f>IF(J78&lt;&gt;"",VLOOKUP('MH PAM Template'!J78,'Validation Page'!$Q$7:$R$38,2,FALSE),"")</f>
        <v/>
      </c>
      <c r="L78" s="150"/>
      <c r="M78" s="153" t="str">
        <f>IF(AND(J78 &lt;&gt; "",L78&lt;&gt;""),VLOOKUP(K78&amp;L78,'Validation Page'!$U$7:$Z$139,2,FALSE),"")</f>
        <v/>
      </c>
      <c r="N78" s="154" t="str">
        <f>IF(AND(J78 &lt;&gt; "",L78&lt;&gt;""),VLOOKUP(K78&amp;L78,'Validation Page'!$U$7:$Z$139,5,FALSE),"")</f>
        <v/>
      </c>
      <c r="O78" s="154" t="str">
        <f>IF(AND(J78 &lt;&gt; "",L78&lt;&gt;""),VLOOKUP(K78&amp;L78,'Validation Page'!$U$7:$Z$139,6,FALSE),"")</f>
        <v/>
      </c>
      <c r="P78" s="150"/>
      <c r="Q78" s="151" t="str">
        <f>IF(P78&lt;&gt;"",VLOOKUP(P78,'Validation Page'!$M$7:$O$271,2,FALSE),"")</f>
        <v/>
      </c>
      <c r="R78" s="151" t="str">
        <f>IF(P78&lt;&gt;"",VLOOKUP(P78,'Validation Page'!$M$7:$O$271,3,FALSE),"")</f>
        <v/>
      </c>
      <c r="S78" s="155"/>
      <c r="T78" s="156"/>
      <c r="U78" s="157"/>
      <c r="V78" s="152"/>
      <c r="W78" s="158"/>
      <c r="X78" s="49"/>
      <c r="Y78" s="159"/>
      <c r="Z78" s="160"/>
      <c r="AA78" s="161"/>
      <c r="AB78" s="162"/>
      <c r="AC78" s="160">
        <f t="shared" si="4"/>
        <v>0</v>
      </c>
      <c r="AD78" s="163"/>
      <c r="AE78" s="163"/>
      <c r="AF78" s="164"/>
      <c r="AG78" s="160">
        <f t="shared" si="5"/>
        <v>0</v>
      </c>
      <c r="AH78" s="165"/>
      <c r="AI78" s="166"/>
      <c r="AJ78" s="167"/>
      <c r="AK78" s="168"/>
      <c r="AL78" s="168"/>
      <c r="AM78" s="168"/>
      <c r="AN78" s="168"/>
      <c r="AO78" s="169"/>
      <c r="AP78" s="167"/>
      <c r="AQ78" s="168"/>
      <c r="AR78" s="168"/>
      <c r="AS78" s="168"/>
      <c r="AT78" s="168"/>
      <c r="AU78" s="169"/>
      <c r="AV78" s="170"/>
      <c r="AW78" s="171"/>
      <c r="AX78" s="172"/>
      <c r="AY78" s="173"/>
      <c r="AZ78" s="174"/>
      <c r="BA78" s="175" t="str">
        <f t="shared" si="6"/>
        <v/>
      </c>
      <c r="BB78" s="242" t="str">
        <f t="shared" si="7"/>
        <v/>
      </c>
      <c r="BC78" s="176"/>
    </row>
    <row r="79" spans="1:55" x14ac:dyDescent="0.25">
      <c r="A79" s="147"/>
      <c r="B79" s="148"/>
      <c r="C79" s="149"/>
      <c r="D79" s="150"/>
      <c r="E79" s="150"/>
      <c r="F79" s="253"/>
      <c r="G79" s="149"/>
      <c r="H79" s="151" t="str">
        <f>IF(F79&lt;&gt;"",VLOOKUP('MH PAM Template'!F79,'Validation Page'!$J$7:$L$81,2,FALSE),"")</f>
        <v/>
      </c>
      <c r="I79" s="151" t="str">
        <f>IF(F79&lt;&gt;"",VLOOKUP('MH PAM Template'!F79,'Validation Page'!$J$7:$L$81,3,FALSE),"")</f>
        <v/>
      </c>
      <c r="J79" s="152"/>
      <c r="K79" s="151" t="str">
        <f>IF(J79&lt;&gt;"",VLOOKUP('MH PAM Template'!J79,'Validation Page'!$Q$7:$R$38,2,FALSE),"")</f>
        <v/>
      </c>
      <c r="L79" s="150"/>
      <c r="M79" s="153" t="str">
        <f>IF(AND(J79 &lt;&gt; "",L79&lt;&gt;""),VLOOKUP(K79&amp;L79,'Validation Page'!$U$7:$Z$139,2,FALSE),"")</f>
        <v/>
      </c>
      <c r="N79" s="154" t="str">
        <f>IF(AND(J79 &lt;&gt; "",L79&lt;&gt;""),VLOOKUP(K79&amp;L79,'Validation Page'!$U$7:$Z$139,5,FALSE),"")</f>
        <v/>
      </c>
      <c r="O79" s="154" t="str">
        <f>IF(AND(J79 &lt;&gt; "",L79&lt;&gt;""),VLOOKUP(K79&amp;L79,'Validation Page'!$U$7:$Z$139,6,FALSE),"")</f>
        <v/>
      </c>
      <c r="P79" s="150"/>
      <c r="Q79" s="151" t="str">
        <f>IF(P79&lt;&gt;"",VLOOKUP(P79,'Validation Page'!$M$7:$O$271,2,FALSE),"")</f>
        <v/>
      </c>
      <c r="R79" s="151" t="str">
        <f>IF(P79&lt;&gt;"",VLOOKUP(P79,'Validation Page'!$M$7:$O$271,3,FALSE),"")</f>
        <v/>
      </c>
      <c r="S79" s="155"/>
      <c r="T79" s="156"/>
      <c r="U79" s="157"/>
      <c r="V79" s="152"/>
      <c r="W79" s="158"/>
      <c r="X79" s="49"/>
      <c r="Y79" s="159"/>
      <c r="Z79" s="160"/>
      <c r="AA79" s="161"/>
      <c r="AB79" s="162"/>
      <c r="AC79" s="160">
        <f t="shared" si="4"/>
        <v>0</v>
      </c>
      <c r="AD79" s="163"/>
      <c r="AE79" s="163"/>
      <c r="AF79" s="164"/>
      <c r="AG79" s="160">
        <f t="shared" si="5"/>
        <v>0</v>
      </c>
      <c r="AH79" s="165"/>
      <c r="AI79" s="166"/>
      <c r="AJ79" s="167"/>
      <c r="AK79" s="168"/>
      <c r="AL79" s="168"/>
      <c r="AM79" s="168"/>
      <c r="AN79" s="168"/>
      <c r="AO79" s="169"/>
      <c r="AP79" s="167"/>
      <c r="AQ79" s="168"/>
      <c r="AR79" s="168"/>
      <c r="AS79" s="168"/>
      <c r="AT79" s="168"/>
      <c r="AU79" s="169"/>
      <c r="AV79" s="170"/>
      <c r="AW79" s="171"/>
      <c r="AX79" s="172"/>
      <c r="AY79" s="173"/>
      <c r="AZ79" s="174"/>
      <c r="BA79" s="175" t="str">
        <f t="shared" si="6"/>
        <v/>
      </c>
      <c r="BB79" s="242" t="str">
        <f t="shared" si="7"/>
        <v/>
      </c>
      <c r="BC79" s="176"/>
    </row>
    <row r="80" spans="1:55" x14ac:dyDescent="0.25">
      <c r="A80" s="147"/>
      <c r="B80" s="148"/>
      <c r="C80" s="149"/>
      <c r="D80" s="150"/>
      <c r="E80" s="150"/>
      <c r="F80" s="253"/>
      <c r="G80" s="149"/>
      <c r="H80" s="151" t="str">
        <f>IF(F80&lt;&gt;"",VLOOKUP('MH PAM Template'!F80,'Validation Page'!$J$7:$L$81,2,FALSE),"")</f>
        <v/>
      </c>
      <c r="I80" s="151" t="str">
        <f>IF(F80&lt;&gt;"",VLOOKUP('MH PAM Template'!F80,'Validation Page'!$J$7:$L$81,3,FALSE),"")</f>
        <v/>
      </c>
      <c r="J80" s="152"/>
      <c r="K80" s="151" t="str">
        <f>IF(J80&lt;&gt;"",VLOOKUP('MH PAM Template'!J80,'Validation Page'!$Q$7:$R$38,2,FALSE),"")</f>
        <v/>
      </c>
      <c r="L80" s="150"/>
      <c r="M80" s="153" t="str">
        <f>IF(AND(J80 &lt;&gt; "",L80&lt;&gt;""),VLOOKUP(K80&amp;L80,'Validation Page'!$U$7:$Z$139,2,FALSE),"")</f>
        <v/>
      </c>
      <c r="N80" s="154" t="str">
        <f>IF(AND(J80 &lt;&gt; "",L80&lt;&gt;""),VLOOKUP(K80&amp;L80,'Validation Page'!$U$7:$Z$139,5,FALSE),"")</f>
        <v/>
      </c>
      <c r="O80" s="154" t="str">
        <f>IF(AND(J80 &lt;&gt; "",L80&lt;&gt;""),VLOOKUP(K80&amp;L80,'Validation Page'!$U$7:$Z$139,6,FALSE),"")</f>
        <v/>
      </c>
      <c r="P80" s="150"/>
      <c r="Q80" s="151" t="str">
        <f>IF(P80&lt;&gt;"",VLOOKUP(P80,'Validation Page'!$M$7:$O$271,2,FALSE),"")</f>
        <v/>
      </c>
      <c r="R80" s="151" t="str">
        <f>IF(P80&lt;&gt;"",VLOOKUP(P80,'Validation Page'!$M$7:$O$271,3,FALSE),"")</f>
        <v/>
      </c>
      <c r="S80" s="155"/>
      <c r="T80" s="156"/>
      <c r="U80" s="157"/>
      <c r="V80" s="152"/>
      <c r="W80" s="158"/>
      <c r="X80" s="49"/>
      <c r="Y80" s="159"/>
      <c r="Z80" s="160"/>
      <c r="AA80" s="161"/>
      <c r="AB80" s="162"/>
      <c r="AC80" s="160">
        <f t="shared" si="4"/>
        <v>0</v>
      </c>
      <c r="AD80" s="163"/>
      <c r="AE80" s="163"/>
      <c r="AF80" s="164"/>
      <c r="AG80" s="160">
        <f t="shared" si="5"/>
        <v>0</v>
      </c>
      <c r="AH80" s="165"/>
      <c r="AI80" s="166"/>
      <c r="AJ80" s="167"/>
      <c r="AK80" s="168"/>
      <c r="AL80" s="168"/>
      <c r="AM80" s="168"/>
      <c r="AN80" s="168"/>
      <c r="AO80" s="169"/>
      <c r="AP80" s="167"/>
      <c r="AQ80" s="168"/>
      <c r="AR80" s="168"/>
      <c r="AS80" s="168"/>
      <c r="AT80" s="168"/>
      <c r="AU80" s="169"/>
      <c r="AV80" s="170"/>
      <c r="AW80" s="171"/>
      <c r="AX80" s="172"/>
      <c r="AY80" s="173"/>
      <c r="AZ80" s="174"/>
      <c r="BA80" s="175" t="str">
        <f t="shared" si="6"/>
        <v/>
      </c>
      <c r="BB80" s="242" t="str">
        <f t="shared" si="7"/>
        <v/>
      </c>
      <c r="BC80" s="176"/>
    </row>
    <row r="81" spans="1:55" x14ac:dyDescent="0.25">
      <c r="A81" s="147"/>
      <c r="B81" s="148"/>
      <c r="C81" s="149"/>
      <c r="D81" s="150"/>
      <c r="E81" s="150"/>
      <c r="F81" s="253"/>
      <c r="G81" s="149"/>
      <c r="H81" s="151" t="str">
        <f>IF(F81&lt;&gt;"",VLOOKUP('MH PAM Template'!F81,'Validation Page'!$J$7:$L$81,2,FALSE),"")</f>
        <v/>
      </c>
      <c r="I81" s="151" t="str">
        <f>IF(F81&lt;&gt;"",VLOOKUP('MH PAM Template'!F81,'Validation Page'!$J$7:$L$81,3,FALSE),"")</f>
        <v/>
      </c>
      <c r="J81" s="152"/>
      <c r="K81" s="151" t="str">
        <f>IF(J81&lt;&gt;"",VLOOKUP('MH PAM Template'!J81,'Validation Page'!$Q$7:$R$38,2,FALSE),"")</f>
        <v/>
      </c>
      <c r="L81" s="150"/>
      <c r="M81" s="153" t="str">
        <f>IF(AND(J81 &lt;&gt; "",L81&lt;&gt;""),VLOOKUP(K81&amp;L81,'Validation Page'!$U$7:$Z$139,2,FALSE),"")</f>
        <v/>
      </c>
      <c r="N81" s="154" t="str">
        <f>IF(AND(J81 &lt;&gt; "",L81&lt;&gt;""),VLOOKUP(K81&amp;L81,'Validation Page'!$U$7:$Z$139,5,FALSE),"")</f>
        <v/>
      </c>
      <c r="O81" s="154" t="str">
        <f>IF(AND(J81 &lt;&gt; "",L81&lt;&gt;""),VLOOKUP(K81&amp;L81,'Validation Page'!$U$7:$Z$139,6,FALSE),"")</f>
        <v/>
      </c>
      <c r="P81" s="150"/>
      <c r="Q81" s="151" t="str">
        <f>IF(P81&lt;&gt;"",VLOOKUP(P81,'Validation Page'!$M$7:$O$271,2,FALSE),"")</f>
        <v/>
      </c>
      <c r="R81" s="151" t="str">
        <f>IF(P81&lt;&gt;"",VLOOKUP(P81,'Validation Page'!$M$7:$O$271,3,FALSE),"")</f>
        <v/>
      </c>
      <c r="S81" s="155"/>
      <c r="T81" s="156"/>
      <c r="U81" s="157"/>
      <c r="V81" s="152"/>
      <c r="W81" s="158"/>
      <c r="X81" s="49"/>
      <c r="Y81" s="159"/>
      <c r="Z81" s="160"/>
      <c r="AA81" s="161"/>
      <c r="AB81" s="162"/>
      <c r="AC81" s="160">
        <f t="shared" si="4"/>
        <v>0</v>
      </c>
      <c r="AD81" s="163"/>
      <c r="AE81" s="163"/>
      <c r="AF81" s="164"/>
      <c r="AG81" s="160">
        <f t="shared" si="5"/>
        <v>0</v>
      </c>
      <c r="AH81" s="165"/>
      <c r="AI81" s="166"/>
      <c r="AJ81" s="167"/>
      <c r="AK81" s="168"/>
      <c r="AL81" s="168"/>
      <c r="AM81" s="168"/>
      <c r="AN81" s="168"/>
      <c r="AO81" s="169"/>
      <c r="AP81" s="167"/>
      <c r="AQ81" s="168"/>
      <c r="AR81" s="168"/>
      <c r="AS81" s="168"/>
      <c r="AT81" s="168"/>
      <c r="AU81" s="169"/>
      <c r="AV81" s="170"/>
      <c r="AW81" s="171"/>
      <c r="AX81" s="172"/>
      <c r="AY81" s="173"/>
      <c r="AZ81" s="174"/>
      <c r="BA81" s="175" t="str">
        <f t="shared" si="6"/>
        <v/>
      </c>
      <c r="BB81" s="242" t="str">
        <f t="shared" si="7"/>
        <v/>
      </c>
      <c r="BC81" s="176"/>
    </row>
    <row r="82" spans="1:55" x14ac:dyDescent="0.25">
      <c r="A82" s="147"/>
      <c r="B82" s="148"/>
      <c r="C82" s="149"/>
      <c r="D82" s="150"/>
      <c r="E82" s="150"/>
      <c r="F82" s="253"/>
      <c r="G82" s="149"/>
      <c r="H82" s="151" t="str">
        <f>IF(F82&lt;&gt;"",VLOOKUP('MH PAM Template'!F82,'Validation Page'!$J$7:$L$81,2,FALSE),"")</f>
        <v/>
      </c>
      <c r="I82" s="151" t="str">
        <f>IF(F82&lt;&gt;"",VLOOKUP('MH PAM Template'!F82,'Validation Page'!$J$7:$L$81,3,FALSE),"")</f>
        <v/>
      </c>
      <c r="J82" s="152"/>
      <c r="K82" s="151" t="str">
        <f>IF(J82&lt;&gt;"",VLOOKUP('MH PAM Template'!J82,'Validation Page'!$Q$7:$R$38,2,FALSE),"")</f>
        <v/>
      </c>
      <c r="L82" s="150"/>
      <c r="M82" s="153" t="str">
        <f>IF(AND(J82 &lt;&gt; "",L82&lt;&gt;""),VLOOKUP(K82&amp;L82,'Validation Page'!$U$7:$Z$139,2,FALSE),"")</f>
        <v/>
      </c>
      <c r="N82" s="154" t="str">
        <f>IF(AND(J82 &lt;&gt; "",L82&lt;&gt;""),VLOOKUP(K82&amp;L82,'Validation Page'!$U$7:$Z$139,5,FALSE),"")</f>
        <v/>
      </c>
      <c r="O82" s="154" t="str">
        <f>IF(AND(J82 &lt;&gt; "",L82&lt;&gt;""),VLOOKUP(K82&amp;L82,'Validation Page'!$U$7:$Z$139,6,FALSE),"")</f>
        <v/>
      </c>
      <c r="P82" s="150"/>
      <c r="Q82" s="151" t="str">
        <f>IF(P82&lt;&gt;"",VLOOKUP(P82,'Validation Page'!$M$7:$O$271,2,FALSE),"")</f>
        <v/>
      </c>
      <c r="R82" s="151" t="str">
        <f>IF(P82&lt;&gt;"",VLOOKUP(P82,'Validation Page'!$M$7:$O$271,3,FALSE),"")</f>
        <v/>
      </c>
      <c r="S82" s="155"/>
      <c r="T82" s="156"/>
      <c r="U82" s="157"/>
      <c r="V82" s="152"/>
      <c r="W82" s="158"/>
      <c r="X82" s="49"/>
      <c r="Y82" s="159"/>
      <c r="Z82" s="160"/>
      <c r="AA82" s="161"/>
      <c r="AB82" s="162"/>
      <c r="AC82" s="160">
        <f t="shared" si="4"/>
        <v>0</v>
      </c>
      <c r="AD82" s="163"/>
      <c r="AE82" s="163"/>
      <c r="AF82" s="164"/>
      <c r="AG82" s="160">
        <f t="shared" si="5"/>
        <v>0</v>
      </c>
      <c r="AH82" s="165"/>
      <c r="AI82" s="166"/>
      <c r="AJ82" s="167"/>
      <c r="AK82" s="168"/>
      <c r="AL82" s="168"/>
      <c r="AM82" s="168"/>
      <c r="AN82" s="168"/>
      <c r="AO82" s="169"/>
      <c r="AP82" s="167"/>
      <c r="AQ82" s="168"/>
      <c r="AR82" s="168"/>
      <c r="AS82" s="168"/>
      <c r="AT82" s="168"/>
      <c r="AU82" s="169"/>
      <c r="AV82" s="170"/>
      <c r="AW82" s="171"/>
      <c r="AX82" s="172"/>
      <c r="AY82" s="173"/>
      <c r="AZ82" s="174"/>
      <c r="BA82" s="175" t="str">
        <f t="shared" si="6"/>
        <v/>
      </c>
      <c r="BB82" s="242" t="str">
        <f t="shared" si="7"/>
        <v/>
      </c>
      <c r="BC82" s="176"/>
    </row>
    <row r="83" spans="1:55" x14ac:dyDescent="0.25">
      <c r="A83" s="147"/>
      <c r="B83" s="148"/>
      <c r="C83" s="149"/>
      <c r="D83" s="150"/>
      <c r="E83" s="150"/>
      <c r="F83" s="253"/>
      <c r="G83" s="149"/>
      <c r="H83" s="151" t="str">
        <f>IF(F83&lt;&gt;"",VLOOKUP('MH PAM Template'!F83,'Validation Page'!$J$7:$L$81,2,FALSE),"")</f>
        <v/>
      </c>
      <c r="I83" s="151" t="str">
        <f>IF(F83&lt;&gt;"",VLOOKUP('MH PAM Template'!F83,'Validation Page'!$J$7:$L$81,3,FALSE),"")</f>
        <v/>
      </c>
      <c r="J83" s="152"/>
      <c r="K83" s="151" t="str">
        <f>IF(J83&lt;&gt;"",VLOOKUP('MH PAM Template'!J83,'Validation Page'!$Q$7:$R$38,2,FALSE),"")</f>
        <v/>
      </c>
      <c r="L83" s="150"/>
      <c r="M83" s="153" t="str">
        <f>IF(AND(J83 &lt;&gt; "",L83&lt;&gt;""),VLOOKUP(K83&amp;L83,'Validation Page'!$U$7:$Z$139,2,FALSE),"")</f>
        <v/>
      </c>
      <c r="N83" s="154" t="str">
        <f>IF(AND(J83 &lt;&gt; "",L83&lt;&gt;""),VLOOKUP(K83&amp;L83,'Validation Page'!$U$7:$Z$139,5,FALSE),"")</f>
        <v/>
      </c>
      <c r="O83" s="154" t="str">
        <f>IF(AND(J83 &lt;&gt; "",L83&lt;&gt;""),VLOOKUP(K83&amp;L83,'Validation Page'!$U$7:$Z$139,6,FALSE),"")</f>
        <v/>
      </c>
      <c r="P83" s="150"/>
      <c r="Q83" s="151" t="str">
        <f>IF(P83&lt;&gt;"",VLOOKUP(P83,'Validation Page'!$M$7:$O$271,2,FALSE),"")</f>
        <v/>
      </c>
      <c r="R83" s="151" t="str">
        <f>IF(P83&lt;&gt;"",VLOOKUP(P83,'Validation Page'!$M$7:$O$271,3,FALSE),"")</f>
        <v/>
      </c>
      <c r="S83" s="155"/>
      <c r="T83" s="156"/>
      <c r="U83" s="157"/>
      <c r="V83" s="152"/>
      <c r="W83" s="158"/>
      <c r="X83" s="49"/>
      <c r="Y83" s="159"/>
      <c r="Z83" s="160"/>
      <c r="AA83" s="161"/>
      <c r="AB83" s="162"/>
      <c r="AC83" s="160">
        <f t="shared" si="4"/>
        <v>0</v>
      </c>
      <c r="AD83" s="163"/>
      <c r="AE83" s="163"/>
      <c r="AF83" s="164"/>
      <c r="AG83" s="160">
        <f t="shared" si="5"/>
        <v>0</v>
      </c>
      <c r="AH83" s="165"/>
      <c r="AI83" s="166"/>
      <c r="AJ83" s="167"/>
      <c r="AK83" s="168"/>
      <c r="AL83" s="168"/>
      <c r="AM83" s="168"/>
      <c r="AN83" s="168"/>
      <c r="AO83" s="169"/>
      <c r="AP83" s="167"/>
      <c r="AQ83" s="168"/>
      <c r="AR83" s="168"/>
      <c r="AS83" s="168"/>
      <c r="AT83" s="168"/>
      <c r="AU83" s="169"/>
      <c r="AV83" s="170"/>
      <c r="AW83" s="171"/>
      <c r="AX83" s="172"/>
      <c r="AY83" s="173"/>
      <c r="AZ83" s="174"/>
      <c r="BA83" s="175" t="str">
        <f t="shared" si="6"/>
        <v/>
      </c>
      <c r="BB83" s="242" t="str">
        <f t="shared" si="7"/>
        <v/>
      </c>
      <c r="BC83" s="176"/>
    </row>
    <row r="84" spans="1:55" x14ac:dyDescent="0.25">
      <c r="A84" s="147"/>
      <c r="B84" s="148"/>
      <c r="C84" s="149"/>
      <c r="D84" s="150"/>
      <c r="E84" s="150"/>
      <c r="F84" s="253"/>
      <c r="G84" s="149"/>
      <c r="H84" s="151" t="str">
        <f>IF(F84&lt;&gt;"",VLOOKUP('MH PAM Template'!F84,'Validation Page'!$J$7:$L$81,2,FALSE),"")</f>
        <v/>
      </c>
      <c r="I84" s="151" t="str">
        <f>IF(F84&lt;&gt;"",VLOOKUP('MH PAM Template'!F84,'Validation Page'!$J$7:$L$81,3,FALSE),"")</f>
        <v/>
      </c>
      <c r="J84" s="152"/>
      <c r="K84" s="151" t="str">
        <f>IF(J84&lt;&gt;"",VLOOKUP('MH PAM Template'!J84,'Validation Page'!$Q$7:$R$38,2,FALSE),"")</f>
        <v/>
      </c>
      <c r="L84" s="150"/>
      <c r="M84" s="153" t="str">
        <f>IF(AND(J84 &lt;&gt; "",L84&lt;&gt;""),VLOOKUP(K84&amp;L84,'Validation Page'!$U$7:$Z$139,2,FALSE),"")</f>
        <v/>
      </c>
      <c r="N84" s="154" t="str">
        <f>IF(AND(J84 &lt;&gt; "",L84&lt;&gt;""),VLOOKUP(K84&amp;L84,'Validation Page'!$U$7:$Z$139,5,FALSE),"")</f>
        <v/>
      </c>
      <c r="O84" s="154" t="str">
        <f>IF(AND(J84 &lt;&gt; "",L84&lt;&gt;""),VLOOKUP(K84&amp;L84,'Validation Page'!$U$7:$Z$139,6,FALSE),"")</f>
        <v/>
      </c>
      <c r="P84" s="150"/>
      <c r="Q84" s="151" t="str">
        <f>IF(P84&lt;&gt;"",VLOOKUP(P84,'Validation Page'!$M$7:$O$271,2,FALSE),"")</f>
        <v/>
      </c>
      <c r="R84" s="151" t="str">
        <f>IF(P84&lt;&gt;"",VLOOKUP(P84,'Validation Page'!$M$7:$O$271,3,FALSE),"")</f>
        <v/>
      </c>
      <c r="S84" s="155"/>
      <c r="T84" s="156"/>
      <c r="U84" s="157"/>
      <c r="V84" s="152"/>
      <c r="W84" s="158"/>
      <c r="X84" s="49"/>
      <c r="Y84" s="159"/>
      <c r="Z84" s="160"/>
      <c r="AA84" s="161"/>
      <c r="AB84" s="162"/>
      <c r="AC84" s="160">
        <f t="shared" si="4"/>
        <v>0</v>
      </c>
      <c r="AD84" s="163"/>
      <c r="AE84" s="163"/>
      <c r="AF84" s="164"/>
      <c r="AG84" s="160">
        <f t="shared" si="5"/>
        <v>0</v>
      </c>
      <c r="AH84" s="165"/>
      <c r="AI84" s="166"/>
      <c r="AJ84" s="167"/>
      <c r="AK84" s="168"/>
      <c r="AL84" s="168"/>
      <c r="AM84" s="168"/>
      <c r="AN84" s="168"/>
      <c r="AO84" s="169"/>
      <c r="AP84" s="167"/>
      <c r="AQ84" s="168"/>
      <c r="AR84" s="168"/>
      <c r="AS84" s="168"/>
      <c r="AT84" s="168"/>
      <c r="AU84" s="169"/>
      <c r="AV84" s="170"/>
      <c r="AW84" s="171"/>
      <c r="AX84" s="172"/>
      <c r="AY84" s="173"/>
      <c r="AZ84" s="174"/>
      <c r="BA84" s="175" t="str">
        <f t="shared" si="6"/>
        <v/>
      </c>
      <c r="BB84" s="242" t="str">
        <f t="shared" si="7"/>
        <v/>
      </c>
      <c r="BC84" s="176"/>
    </row>
    <row r="85" spans="1:55" x14ac:dyDescent="0.25">
      <c r="A85" s="147"/>
      <c r="B85" s="148"/>
      <c r="C85" s="149"/>
      <c r="D85" s="150"/>
      <c r="E85" s="150"/>
      <c r="F85" s="253"/>
      <c r="G85" s="149"/>
      <c r="H85" s="151" t="str">
        <f>IF(F85&lt;&gt;"",VLOOKUP('MH PAM Template'!F85,'Validation Page'!$J$7:$L$81,2,FALSE),"")</f>
        <v/>
      </c>
      <c r="I85" s="151" t="str">
        <f>IF(F85&lt;&gt;"",VLOOKUP('MH PAM Template'!F85,'Validation Page'!$J$7:$L$81,3,FALSE),"")</f>
        <v/>
      </c>
      <c r="J85" s="152"/>
      <c r="K85" s="151" t="str">
        <f>IF(J85&lt;&gt;"",VLOOKUP('MH PAM Template'!J85,'Validation Page'!$Q$7:$R$38,2,FALSE),"")</f>
        <v/>
      </c>
      <c r="L85" s="150"/>
      <c r="M85" s="153" t="str">
        <f>IF(AND(J85 &lt;&gt; "",L85&lt;&gt;""),VLOOKUP(K85&amp;L85,'Validation Page'!$U$7:$Z$139,2,FALSE),"")</f>
        <v/>
      </c>
      <c r="N85" s="154" t="str">
        <f>IF(AND(J85 &lt;&gt; "",L85&lt;&gt;""),VLOOKUP(K85&amp;L85,'Validation Page'!$U$7:$Z$139,5,FALSE),"")</f>
        <v/>
      </c>
      <c r="O85" s="154" t="str">
        <f>IF(AND(J85 &lt;&gt; "",L85&lt;&gt;""),VLOOKUP(K85&amp;L85,'Validation Page'!$U$7:$Z$139,6,FALSE),"")</f>
        <v/>
      </c>
      <c r="P85" s="150"/>
      <c r="Q85" s="151" t="str">
        <f>IF(P85&lt;&gt;"",VLOOKUP(P85,'Validation Page'!$M$7:$O$271,2,FALSE),"")</f>
        <v/>
      </c>
      <c r="R85" s="151" t="str">
        <f>IF(P85&lt;&gt;"",VLOOKUP(P85,'Validation Page'!$M$7:$O$271,3,FALSE),"")</f>
        <v/>
      </c>
      <c r="S85" s="155"/>
      <c r="T85" s="156"/>
      <c r="U85" s="157"/>
      <c r="V85" s="152"/>
      <c r="W85" s="158"/>
      <c r="X85" s="49"/>
      <c r="Y85" s="159"/>
      <c r="Z85" s="160"/>
      <c r="AA85" s="161"/>
      <c r="AB85" s="162"/>
      <c r="AC85" s="160">
        <f t="shared" si="4"/>
        <v>0</v>
      </c>
      <c r="AD85" s="163"/>
      <c r="AE85" s="163"/>
      <c r="AF85" s="164"/>
      <c r="AG85" s="160">
        <f t="shared" si="5"/>
        <v>0</v>
      </c>
      <c r="AH85" s="165"/>
      <c r="AI85" s="166"/>
      <c r="AJ85" s="167"/>
      <c r="AK85" s="168"/>
      <c r="AL85" s="168"/>
      <c r="AM85" s="168"/>
      <c r="AN85" s="168"/>
      <c r="AO85" s="169"/>
      <c r="AP85" s="167"/>
      <c r="AQ85" s="168"/>
      <c r="AR85" s="168"/>
      <c r="AS85" s="168"/>
      <c r="AT85" s="168"/>
      <c r="AU85" s="169"/>
      <c r="AV85" s="170"/>
      <c r="AW85" s="171"/>
      <c r="AX85" s="172"/>
      <c r="AY85" s="173"/>
      <c r="AZ85" s="174"/>
      <c r="BA85" s="175" t="str">
        <f t="shared" si="6"/>
        <v/>
      </c>
      <c r="BB85" s="242" t="str">
        <f t="shared" si="7"/>
        <v/>
      </c>
      <c r="BC85" s="176"/>
    </row>
    <row r="86" spans="1:55" x14ac:dyDescent="0.25">
      <c r="A86" s="147"/>
      <c r="B86" s="148"/>
      <c r="C86" s="149"/>
      <c r="D86" s="150"/>
      <c r="E86" s="150"/>
      <c r="F86" s="253"/>
      <c r="G86" s="149"/>
      <c r="H86" s="151" t="str">
        <f>IF(F86&lt;&gt;"",VLOOKUP('MH PAM Template'!F86,'Validation Page'!$J$7:$L$81,2,FALSE),"")</f>
        <v/>
      </c>
      <c r="I86" s="151" t="str">
        <f>IF(F86&lt;&gt;"",VLOOKUP('MH PAM Template'!F86,'Validation Page'!$J$7:$L$81,3,FALSE),"")</f>
        <v/>
      </c>
      <c r="J86" s="152"/>
      <c r="K86" s="151" t="str">
        <f>IF(J86&lt;&gt;"",VLOOKUP('MH PAM Template'!J86,'Validation Page'!$Q$7:$R$38,2,FALSE),"")</f>
        <v/>
      </c>
      <c r="L86" s="150"/>
      <c r="M86" s="153" t="str">
        <f>IF(AND(J86 &lt;&gt; "",L86&lt;&gt;""),VLOOKUP(K86&amp;L86,'Validation Page'!$U$7:$Z$139,2,FALSE),"")</f>
        <v/>
      </c>
      <c r="N86" s="154" t="str">
        <f>IF(AND(J86 &lt;&gt; "",L86&lt;&gt;""),VLOOKUP(K86&amp;L86,'Validation Page'!$U$7:$Z$139,5,FALSE),"")</f>
        <v/>
      </c>
      <c r="O86" s="154" t="str">
        <f>IF(AND(J86 &lt;&gt; "",L86&lt;&gt;""),VLOOKUP(K86&amp;L86,'Validation Page'!$U$7:$Z$139,6,FALSE),"")</f>
        <v/>
      </c>
      <c r="P86" s="150"/>
      <c r="Q86" s="151" t="str">
        <f>IF(P86&lt;&gt;"",VLOOKUP(P86,'Validation Page'!$M$7:$O$271,2,FALSE),"")</f>
        <v/>
      </c>
      <c r="R86" s="151" t="str">
        <f>IF(P86&lt;&gt;"",VLOOKUP(P86,'Validation Page'!$M$7:$O$271,3,FALSE),"")</f>
        <v/>
      </c>
      <c r="S86" s="155"/>
      <c r="T86" s="156"/>
      <c r="U86" s="157"/>
      <c r="V86" s="152"/>
      <c r="W86" s="158"/>
      <c r="X86" s="49"/>
      <c r="Y86" s="159"/>
      <c r="Z86" s="160"/>
      <c r="AA86" s="161"/>
      <c r="AB86" s="162"/>
      <c r="AC86" s="160">
        <f t="shared" si="4"/>
        <v>0</v>
      </c>
      <c r="AD86" s="163"/>
      <c r="AE86" s="163"/>
      <c r="AF86" s="164"/>
      <c r="AG86" s="160">
        <f t="shared" si="5"/>
        <v>0</v>
      </c>
      <c r="AH86" s="165"/>
      <c r="AI86" s="166"/>
      <c r="AJ86" s="167"/>
      <c r="AK86" s="168"/>
      <c r="AL86" s="168"/>
      <c r="AM86" s="168"/>
      <c r="AN86" s="168"/>
      <c r="AO86" s="169"/>
      <c r="AP86" s="167"/>
      <c r="AQ86" s="168"/>
      <c r="AR86" s="168"/>
      <c r="AS86" s="168"/>
      <c r="AT86" s="168"/>
      <c r="AU86" s="169"/>
      <c r="AV86" s="170"/>
      <c r="AW86" s="171"/>
      <c r="AX86" s="172"/>
      <c r="AY86" s="173"/>
      <c r="AZ86" s="174"/>
      <c r="BA86" s="175" t="str">
        <f t="shared" si="6"/>
        <v/>
      </c>
      <c r="BB86" s="242" t="str">
        <f t="shared" si="7"/>
        <v/>
      </c>
      <c r="BC86" s="176"/>
    </row>
    <row r="87" spans="1:55" x14ac:dyDescent="0.25">
      <c r="A87" s="147"/>
      <c r="B87" s="148"/>
      <c r="C87" s="149"/>
      <c r="D87" s="150"/>
      <c r="E87" s="150"/>
      <c r="F87" s="253"/>
      <c r="G87" s="149"/>
      <c r="H87" s="151" t="str">
        <f>IF(F87&lt;&gt;"",VLOOKUP('MH PAM Template'!F87,'Validation Page'!$J$7:$L$81,2,FALSE),"")</f>
        <v/>
      </c>
      <c r="I87" s="151" t="str">
        <f>IF(F87&lt;&gt;"",VLOOKUP('MH PAM Template'!F87,'Validation Page'!$J$7:$L$81,3,FALSE),"")</f>
        <v/>
      </c>
      <c r="J87" s="152"/>
      <c r="K87" s="151" t="str">
        <f>IF(J87&lt;&gt;"",VLOOKUP('MH PAM Template'!J87,'Validation Page'!$Q$7:$R$38,2,FALSE),"")</f>
        <v/>
      </c>
      <c r="L87" s="150"/>
      <c r="M87" s="153" t="str">
        <f>IF(AND(J87 &lt;&gt; "",L87&lt;&gt;""),VLOOKUP(K87&amp;L87,'Validation Page'!$U$7:$Z$139,2,FALSE),"")</f>
        <v/>
      </c>
      <c r="N87" s="154" t="str">
        <f>IF(AND(J87 &lt;&gt; "",L87&lt;&gt;""),VLOOKUP(K87&amp;L87,'Validation Page'!$U$7:$Z$139,5,FALSE),"")</f>
        <v/>
      </c>
      <c r="O87" s="154" t="str">
        <f>IF(AND(J87 &lt;&gt; "",L87&lt;&gt;""),VLOOKUP(K87&amp;L87,'Validation Page'!$U$7:$Z$139,6,FALSE),"")</f>
        <v/>
      </c>
      <c r="P87" s="150"/>
      <c r="Q87" s="151" t="str">
        <f>IF(P87&lt;&gt;"",VLOOKUP(P87,'Validation Page'!$M$7:$O$271,2,FALSE),"")</f>
        <v/>
      </c>
      <c r="R87" s="151" t="str">
        <f>IF(P87&lt;&gt;"",VLOOKUP(P87,'Validation Page'!$M$7:$O$271,3,FALSE),"")</f>
        <v/>
      </c>
      <c r="S87" s="155"/>
      <c r="T87" s="156"/>
      <c r="U87" s="157"/>
      <c r="V87" s="152"/>
      <c r="W87" s="158"/>
      <c r="X87" s="49"/>
      <c r="Y87" s="159"/>
      <c r="Z87" s="160"/>
      <c r="AA87" s="161"/>
      <c r="AB87" s="162"/>
      <c r="AC87" s="160">
        <f t="shared" si="4"/>
        <v>0</v>
      </c>
      <c r="AD87" s="163"/>
      <c r="AE87" s="163"/>
      <c r="AF87" s="164"/>
      <c r="AG87" s="160">
        <f t="shared" si="5"/>
        <v>0</v>
      </c>
      <c r="AH87" s="165"/>
      <c r="AI87" s="166"/>
      <c r="AJ87" s="167"/>
      <c r="AK87" s="168"/>
      <c r="AL87" s="168"/>
      <c r="AM87" s="168"/>
      <c r="AN87" s="168"/>
      <c r="AO87" s="169"/>
      <c r="AP87" s="167"/>
      <c r="AQ87" s="168"/>
      <c r="AR87" s="168"/>
      <c r="AS87" s="168"/>
      <c r="AT87" s="168"/>
      <c r="AU87" s="169"/>
      <c r="AV87" s="170"/>
      <c r="AW87" s="171"/>
      <c r="AX87" s="172"/>
      <c r="AY87" s="173"/>
      <c r="AZ87" s="174"/>
      <c r="BA87" s="175" t="str">
        <f t="shared" si="6"/>
        <v/>
      </c>
      <c r="BB87" s="242" t="str">
        <f t="shared" si="7"/>
        <v/>
      </c>
      <c r="BC87" s="176"/>
    </row>
    <row r="88" spans="1:55" x14ac:dyDescent="0.25">
      <c r="A88" s="147"/>
      <c r="B88" s="148"/>
      <c r="C88" s="149"/>
      <c r="D88" s="150"/>
      <c r="E88" s="150"/>
      <c r="F88" s="253"/>
      <c r="G88" s="149"/>
      <c r="H88" s="151" t="str">
        <f>IF(F88&lt;&gt;"",VLOOKUP('MH PAM Template'!F88,'Validation Page'!$J$7:$L$81,2,FALSE),"")</f>
        <v/>
      </c>
      <c r="I88" s="151" t="str">
        <f>IF(F88&lt;&gt;"",VLOOKUP('MH PAM Template'!F88,'Validation Page'!$J$7:$L$81,3,FALSE),"")</f>
        <v/>
      </c>
      <c r="J88" s="152"/>
      <c r="K88" s="151" t="str">
        <f>IF(J88&lt;&gt;"",VLOOKUP('MH PAM Template'!J88,'Validation Page'!$Q$7:$R$38,2,FALSE),"")</f>
        <v/>
      </c>
      <c r="L88" s="150"/>
      <c r="M88" s="153" t="str">
        <f>IF(AND(J88 &lt;&gt; "",L88&lt;&gt;""),VLOOKUP(K88&amp;L88,'Validation Page'!$U$7:$Z$139,2,FALSE),"")</f>
        <v/>
      </c>
      <c r="N88" s="154" t="str">
        <f>IF(AND(J88 &lt;&gt; "",L88&lt;&gt;""),VLOOKUP(K88&amp;L88,'Validation Page'!$U$7:$Z$139,5,FALSE),"")</f>
        <v/>
      </c>
      <c r="O88" s="154" t="str">
        <f>IF(AND(J88 &lt;&gt; "",L88&lt;&gt;""),VLOOKUP(K88&amp;L88,'Validation Page'!$U$7:$Z$139,6,FALSE),"")</f>
        <v/>
      </c>
      <c r="P88" s="150"/>
      <c r="Q88" s="151" t="str">
        <f>IF(P88&lt;&gt;"",VLOOKUP(P88,'Validation Page'!$M$7:$O$271,2,FALSE),"")</f>
        <v/>
      </c>
      <c r="R88" s="151" t="str">
        <f>IF(P88&lt;&gt;"",VLOOKUP(P88,'Validation Page'!$M$7:$O$271,3,FALSE),"")</f>
        <v/>
      </c>
      <c r="S88" s="155"/>
      <c r="T88" s="156"/>
      <c r="U88" s="157"/>
      <c r="V88" s="152"/>
      <c r="W88" s="158"/>
      <c r="X88" s="49"/>
      <c r="Y88" s="159"/>
      <c r="Z88" s="160"/>
      <c r="AA88" s="161"/>
      <c r="AB88" s="162"/>
      <c r="AC88" s="160">
        <f t="shared" si="4"/>
        <v>0</v>
      </c>
      <c r="AD88" s="163"/>
      <c r="AE88" s="163"/>
      <c r="AF88" s="164"/>
      <c r="AG88" s="160">
        <f t="shared" si="5"/>
        <v>0</v>
      </c>
      <c r="AH88" s="165"/>
      <c r="AI88" s="166"/>
      <c r="AJ88" s="167"/>
      <c r="AK88" s="168"/>
      <c r="AL88" s="168"/>
      <c r="AM88" s="168"/>
      <c r="AN88" s="168"/>
      <c r="AO88" s="169"/>
      <c r="AP88" s="167"/>
      <c r="AQ88" s="168"/>
      <c r="AR88" s="168"/>
      <c r="AS88" s="168"/>
      <c r="AT88" s="168"/>
      <c r="AU88" s="169"/>
      <c r="AV88" s="170"/>
      <c r="AW88" s="171"/>
      <c r="AX88" s="172"/>
      <c r="AY88" s="173"/>
      <c r="AZ88" s="174"/>
      <c r="BA88" s="175" t="str">
        <f t="shared" si="6"/>
        <v/>
      </c>
      <c r="BB88" s="242" t="str">
        <f t="shared" si="7"/>
        <v/>
      </c>
      <c r="BC88" s="176"/>
    </row>
    <row r="89" spans="1:55" x14ac:dyDescent="0.25">
      <c r="A89" s="147"/>
      <c r="B89" s="148"/>
      <c r="C89" s="149"/>
      <c r="D89" s="150"/>
      <c r="E89" s="150"/>
      <c r="F89" s="253"/>
      <c r="G89" s="149"/>
      <c r="H89" s="151" t="str">
        <f>IF(F89&lt;&gt;"",VLOOKUP('MH PAM Template'!F89,'Validation Page'!$J$7:$L$81,2,FALSE),"")</f>
        <v/>
      </c>
      <c r="I89" s="151" t="str">
        <f>IF(F89&lt;&gt;"",VLOOKUP('MH PAM Template'!F89,'Validation Page'!$J$7:$L$81,3,FALSE),"")</f>
        <v/>
      </c>
      <c r="J89" s="152"/>
      <c r="K89" s="151" t="str">
        <f>IF(J89&lt;&gt;"",VLOOKUP('MH PAM Template'!J89,'Validation Page'!$Q$7:$R$38,2,FALSE),"")</f>
        <v/>
      </c>
      <c r="L89" s="150"/>
      <c r="M89" s="153" t="str">
        <f>IF(AND(J89 &lt;&gt; "",L89&lt;&gt;""),VLOOKUP(K89&amp;L89,'Validation Page'!$U$7:$Z$139,2,FALSE),"")</f>
        <v/>
      </c>
      <c r="N89" s="154" t="str">
        <f>IF(AND(J89 &lt;&gt; "",L89&lt;&gt;""),VLOOKUP(K89&amp;L89,'Validation Page'!$U$7:$Z$139,5,FALSE),"")</f>
        <v/>
      </c>
      <c r="O89" s="154" t="str">
        <f>IF(AND(J89 &lt;&gt; "",L89&lt;&gt;""),VLOOKUP(K89&amp;L89,'Validation Page'!$U$7:$Z$139,6,FALSE),"")</f>
        <v/>
      </c>
      <c r="P89" s="150"/>
      <c r="Q89" s="151" t="str">
        <f>IF(P89&lt;&gt;"",VLOOKUP(P89,'Validation Page'!$M$7:$O$271,2,FALSE),"")</f>
        <v/>
      </c>
      <c r="R89" s="151" t="str">
        <f>IF(P89&lt;&gt;"",VLOOKUP(P89,'Validation Page'!$M$7:$O$271,3,FALSE),"")</f>
        <v/>
      </c>
      <c r="S89" s="155"/>
      <c r="T89" s="156"/>
      <c r="U89" s="157"/>
      <c r="V89" s="152"/>
      <c r="W89" s="158"/>
      <c r="X89" s="49"/>
      <c r="Y89" s="159"/>
      <c r="Z89" s="160"/>
      <c r="AA89" s="161"/>
      <c r="AB89" s="162"/>
      <c r="AC89" s="160">
        <f t="shared" si="4"/>
        <v>0</v>
      </c>
      <c r="AD89" s="163"/>
      <c r="AE89" s="163"/>
      <c r="AF89" s="164"/>
      <c r="AG89" s="160">
        <f t="shared" si="5"/>
        <v>0</v>
      </c>
      <c r="AH89" s="165"/>
      <c r="AI89" s="166"/>
      <c r="AJ89" s="167"/>
      <c r="AK89" s="168"/>
      <c r="AL89" s="168"/>
      <c r="AM89" s="168"/>
      <c r="AN89" s="168"/>
      <c r="AO89" s="169"/>
      <c r="AP89" s="167"/>
      <c r="AQ89" s="168"/>
      <c r="AR89" s="168"/>
      <c r="AS89" s="168"/>
      <c r="AT89" s="168"/>
      <c r="AU89" s="169"/>
      <c r="AV89" s="170"/>
      <c r="AW89" s="171"/>
      <c r="AX89" s="172"/>
      <c r="AY89" s="173"/>
      <c r="AZ89" s="174"/>
      <c r="BA89" s="175" t="str">
        <f t="shared" si="6"/>
        <v/>
      </c>
      <c r="BB89" s="242" t="str">
        <f t="shared" si="7"/>
        <v/>
      </c>
      <c r="BC89" s="176"/>
    </row>
    <row r="90" spans="1:55" x14ac:dyDescent="0.25">
      <c r="A90" s="147"/>
      <c r="B90" s="148"/>
      <c r="C90" s="149"/>
      <c r="D90" s="150"/>
      <c r="E90" s="150"/>
      <c r="F90" s="253"/>
      <c r="G90" s="149"/>
      <c r="H90" s="151" t="str">
        <f>IF(F90&lt;&gt;"",VLOOKUP('MH PAM Template'!F90,'Validation Page'!$J$7:$L$81,2,FALSE),"")</f>
        <v/>
      </c>
      <c r="I90" s="151" t="str">
        <f>IF(F90&lt;&gt;"",VLOOKUP('MH PAM Template'!F90,'Validation Page'!$J$7:$L$81,3,FALSE),"")</f>
        <v/>
      </c>
      <c r="J90" s="152"/>
      <c r="K90" s="151" t="str">
        <f>IF(J90&lt;&gt;"",VLOOKUP('MH PAM Template'!J90,'Validation Page'!$Q$7:$R$38,2,FALSE),"")</f>
        <v/>
      </c>
      <c r="L90" s="150"/>
      <c r="M90" s="153" t="str">
        <f>IF(AND(J90 &lt;&gt; "",L90&lt;&gt;""),VLOOKUP(K90&amp;L90,'Validation Page'!$U$7:$Z$139,2,FALSE),"")</f>
        <v/>
      </c>
      <c r="N90" s="154" t="str">
        <f>IF(AND(J90 &lt;&gt; "",L90&lt;&gt;""),VLOOKUP(K90&amp;L90,'Validation Page'!$U$7:$Z$139,5,FALSE),"")</f>
        <v/>
      </c>
      <c r="O90" s="154" t="str">
        <f>IF(AND(J90 &lt;&gt; "",L90&lt;&gt;""),VLOOKUP(K90&amp;L90,'Validation Page'!$U$7:$Z$139,6,FALSE),"")</f>
        <v/>
      </c>
      <c r="P90" s="150"/>
      <c r="Q90" s="151" t="str">
        <f>IF(P90&lt;&gt;"",VLOOKUP(P90,'Validation Page'!$M$7:$O$271,2,FALSE),"")</f>
        <v/>
      </c>
      <c r="R90" s="151" t="str">
        <f>IF(P90&lt;&gt;"",VLOOKUP(P90,'Validation Page'!$M$7:$O$271,3,FALSE),"")</f>
        <v/>
      </c>
      <c r="S90" s="155"/>
      <c r="T90" s="156"/>
      <c r="U90" s="157"/>
      <c r="V90" s="152"/>
      <c r="W90" s="158"/>
      <c r="X90" s="49"/>
      <c r="Y90" s="159"/>
      <c r="Z90" s="160"/>
      <c r="AA90" s="161"/>
      <c r="AB90" s="162"/>
      <c r="AC90" s="160">
        <f t="shared" si="4"/>
        <v>0</v>
      </c>
      <c r="AD90" s="163"/>
      <c r="AE90" s="163"/>
      <c r="AF90" s="164"/>
      <c r="AG90" s="160">
        <f t="shared" si="5"/>
        <v>0</v>
      </c>
      <c r="AH90" s="165"/>
      <c r="AI90" s="166"/>
      <c r="AJ90" s="167"/>
      <c r="AK90" s="168"/>
      <c r="AL90" s="168"/>
      <c r="AM90" s="168"/>
      <c r="AN90" s="168"/>
      <c r="AO90" s="169"/>
      <c r="AP90" s="167"/>
      <c r="AQ90" s="168"/>
      <c r="AR90" s="168"/>
      <c r="AS90" s="168"/>
      <c r="AT90" s="168"/>
      <c r="AU90" s="169"/>
      <c r="AV90" s="170"/>
      <c r="AW90" s="171"/>
      <c r="AX90" s="172"/>
      <c r="AY90" s="173"/>
      <c r="AZ90" s="174"/>
      <c r="BA90" s="175" t="str">
        <f t="shared" si="6"/>
        <v/>
      </c>
      <c r="BB90" s="242" t="str">
        <f t="shared" si="7"/>
        <v/>
      </c>
      <c r="BC90" s="176"/>
    </row>
    <row r="91" spans="1:55" x14ac:dyDescent="0.25">
      <c r="A91" s="147"/>
      <c r="B91" s="148"/>
      <c r="C91" s="149"/>
      <c r="D91" s="150"/>
      <c r="E91" s="150"/>
      <c r="F91" s="253"/>
      <c r="G91" s="149"/>
      <c r="H91" s="151" t="str">
        <f>IF(F91&lt;&gt;"",VLOOKUP('MH PAM Template'!F91,'Validation Page'!$J$7:$L$81,2,FALSE),"")</f>
        <v/>
      </c>
      <c r="I91" s="151" t="str">
        <f>IF(F91&lt;&gt;"",VLOOKUP('MH PAM Template'!F91,'Validation Page'!$J$7:$L$81,3,FALSE),"")</f>
        <v/>
      </c>
      <c r="J91" s="152"/>
      <c r="K91" s="151" t="str">
        <f>IF(J91&lt;&gt;"",VLOOKUP('MH PAM Template'!J91,'Validation Page'!$Q$7:$R$38,2,FALSE),"")</f>
        <v/>
      </c>
      <c r="L91" s="150"/>
      <c r="M91" s="153" t="str">
        <f>IF(AND(J91 &lt;&gt; "",L91&lt;&gt;""),VLOOKUP(K91&amp;L91,'Validation Page'!$U$7:$Z$139,2,FALSE),"")</f>
        <v/>
      </c>
      <c r="N91" s="154" t="str">
        <f>IF(AND(J91 &lt;&gt; "",L91&lt;&gt;""),VLOOKUP(K91&amp;L91,'Validation Page'!$U$7:$Z$139,5,FALSE),"")</f>
        <v/>
      </c>
      <c r="O91" s="154" t="str">
        <f>IF(AND(J91 &lt;&gt; "",L91&lt;&gt;""),VLOOKUP(K91&amp;L91,'Validation Page'!$U$7:$Z$139,6,FALSE),"")</f>
        <v/>
      </c>
      <c r="P91" s="150"/>
      <c r="Q91" s="151" t="str">
        <f>IF(P91&lt;&gt;"",VLOOKUP(P91,'Validation Page'!$M$7:$O$271,2,FALSE),"")</f>
        <v/>
      </c>
      <c r="R91" s="151" t="str">
        <f>IF(P91&lt;&gt;"",VLOOKUP(P91,'Validation Page'!$M$7:$O$271,3,FALSE),"")</f>
        <v/>
      </c>
      <c r="S91" s="155"/>
      <c r="T91" s="156"/>
      <c r="U91" s="157"/>
      <c r="V91" s="152"/>
      <c r="W91" s="158"/>
      <c r="X91" s="49"/>
      <c r="Y91" s="159"/>
      <c r="Z91" s="160"/>
      <c r="AA91" s="161"/>
      <c r="AB91" s="162"/>
      <c r="AC91" s="160">
        <f t="shared" si="4"/>
        <v>0</v>
      </c>
      <c r="AD91" s="163"/>
      <c r="AE91" s="163"/>
      <c r="AF91" s="164"/>
      <c r="AG91" s="160">
        <f t="shared" si="5"/>
        <v>0</v>
      </c>
      <c r="AH91" s="165"/>
      <c r="AI91" s="166"/>
      <c r="AJ91" s="167"/>
      <c r="AK91" s="168"/>
      <c r="AL91" s="168"/>
      <c r="AM91" s="168"/>
      <c r="AN91" s="168"/>
      <c r="AO91" s="169"/>
      <c r="AP91" s="167"/>
      <c r="AQ91" s="168"/>
      <c r="AR91" s="168"/>
      <c r="AS91" s="168"/>
      <c r="AT91" s="168"/>
      <c r="AU91" s="169"/>
      <c r="AV91" s="170"/>
      <c r="AW91" s="171"/>
      <c r="AX91" s="172"/>
      <c r="AY91" s="173"/>
      <c r="AZ91" s="174"/>
      <c r="BA91" s="175" t="str">
        <f t="shared" si="6"/>
        <v/>
      </c>
      <c r="BB91" s="242" t="str">
        <f t="shared" si="7"/>
        <v/>
      </c>
      <c r="BC91" s="176"/>
    </row>
    <row r="92" spans="1:55" x14ac:dyDescent="0.25">
      <c r="A92" s="147"/>
      <c r="B92" s="148"/>
      <c r="C92" s="149"/>
      <c r="D92" s="150"/>
      <c r="E92" s="150"/>
      <c r="F92" s="253"/>
      <c r="G92" s="149"/>
      <c r="H92" s="151" t="str">
        <f>IF(F92&lt;&gt;"",VLOOKUP('MH PAM Template'!F92,'Validation Page'!$J$7:$L$81,2,FALSE),"")</f>
        <v/>
      </c>
      <c r="I92" s="151" t="str">
        <f>IF(F92&lt;&gt;"",VLOOKUP('MH PAM Template'!F92,'Validation Page'!$J$7:$L$81,3,FALSE),"")</f>
        <v/>
      </c>
      <c r="J92" s="152"/>
      <c r="K92" s="151" t="str">
        <f>IF(J92&lt;&gt;"",VLOOKUP('MH PAM Template'!J92,'Validation Page'!$Q$7:$R$38,2,FALSE),"")</f>
        <v/>
      </c>
      <c r="L92" s="150"/>
      <c r="M92" s="153" t="str">
        <f>IF(AND(J92 &lt;&gt; "",L92&lt;&gt;""),VLOOKUP(K92&amp;L92,'Validation Page'!$U$7:$Z$139,2,FALSE),"")</f>
        <v/>
      </c>
      <c r="N92" s="154" t="str">
        <f>IF(AND(J92 &lt;&gt; "",L92&lt;&gt;""),VLOOKUP(K92&amp;L92,'Validation Page'!$U$7:$Z$139,5,FALSE),"")</f>
        <v/>
      </c>
      <c r="O92" s="154" t="str">
        <f>IF(AND(J92 &lt;&gt; "",L92&lt;&gt;""),VLOOKUP(K92&amp;L92,'Validation Page'!$U$7:$Z$139,6,FALSE),"")</f>
        <v/>
      </c>
      <c r="P92" s="150"/>
      <c r="Q92" s="151" t="str">
        <f>IF(P92&lt;&gt;"",VLOOKUP(P92,'Validation Page'!$M$7:$O$271,2,FALSE),"")</f>
        <v/>
      </c>
      <c r="R92" s="151" t="str">
        <f>IF(P92&lt;&gt;"",VLOOKUP(P92,'Validation Page'!$M$7:$O$271,3,FALSE),"")</f>
        <v/>
      </c>
      <c r="S92" s="155"/>
      <c r="T92" s="156"/>
      <c r="U92" s="157"/>
      <c r="V92" s="152"/>
      <c r="W92" s="158"/>
      <c r="X92" s="49"/>
      <c r="Y92" s="159"/>
      <c r="Z92" s="160"/>
      <c r="AA92" s="161"/>
      <c r="AB92" s="162"/>
      <c r="AC92" s="160">
        <f t="shared" si="4"/>
        <v>0</v>
      </c>
      <c r="AD92" s="163"/>
      <c r="AE92" s="163"/>
      <c r="AF92" s="164"/>
      <c r="AG92" s="160">
        <f t="shared" si="5"/>
        <v>0</v>
      </c>
      <c r="AH92" s="165"/>
      <c r="AI92" s="166"/>
      <c r="AJ92" s="167"/>
      <c r="AK92" s="168"/>
      <c r="AL92" s="168"/>
      <c r="AM92" s="168"/>
      <c r="AN92" s="168"/>
      <c r="AO92" s="169"/>
      <c r="AP92" s="167"/>
      <c r="AQ92" s="168"/>
      <c r="AR92" s="168"/>
      <c r="AS92" s="168"/>
      <c r="AT92" s="168"/>
      <c r="AU92" s="169"/>
      <c r="AV92" s="170"/>
      <c r="AW92" s="171"/>
      <c r="AX92" s="172"/>
      <c r="AY92" s="173"/>
      <c r="AZ92" s="174"/>
      <c r="BA92" s="175" t="str">
        <f t="shared" si="6"/>
        <v/>
      </c>
      <c r="BB92" s="242" t="str">
        <f t="shared" si="7"/>
        <v/>
      </c>
      <c r="BC92" s="176"/>
    </row>
    <row r="93" spans="1:55" x14ac:dyDescent="0.25">
      <c r="A93" s="147"/>
      <c r="B93" s="148"/>
      <c r="C93" s="149"/>
      <c r="D93" s="150"/>
      <c r="E93" s="150"/>
      <c r="F93" s="253"/>
      <c r="G93" s="149"/>
      <c r="H93" s="151" t="str">
        <f>IF(F93&lt;&gt;"",VLOOKUP('MH PAM Template'!F93,'Validation Page'!$J$7:$L$81,2,FALSE),"")</f>
        <v/>
      </c>
      <c r="I93" s="151" t="str">
        <f>IF(F93&lt;&gt;"",VLOOKUP('MH PAM Template'!F93,'Validation Page'!$J$7:$L$81,3,FALSE),"")</f>
        <v/>
      </c>
      <c r="J93" s="152"/>
      <c r="K93" s="151" t="str">
        <f>IF(J93&lt;&gt;"",VLOOKUP('MH PAM Template'!J93,'Validation Page'!$Q$7:$R$38,2,FALSE),"")</f>
        <v/>
      </c>
      <c r="L93" s="150"/>
      <c r="M93" s="153" t="str">
        <f>IF(AND(J93 &lt;&gt; "",L93&lt;&gt;""),VLOOKUP(K93&amp;L93,'Validation Page'!$U$7:$Z$139,2,FALSE),"")</f>
        <v/>
      </c>
      <c r="N93" s="154" t="str">
        <f>IF(AND(J93 &lt;&gt; "",L93&lt;&gt;""),VLOOKUP(K93&amp;L93,'Validation Page'!$U$7:$Z$139,5,FALSE),"")</f>
        <v/>
      </c>
      <c r="O93" s="154" t="str">
        <f>IF(AND(J93 &lt;&gt; "",L93&lt;&gt;""),VLOOKUP(K93&amp;L93,'Validation Page'!$U$7:$Z$139,6,FALSE),"")</f>
        <v/>
      </c>
      <c r="P93" s="150"/>
      <c r="Q93" s="151" t="str">
        <f>IF(P93&lt;&gt;"",VLOOKUP(P93,'Validation Page'!$M$7:$O$271,2,FALSE),"")</f>
        <v/>
      </c>
      <c r="R93" s="151" t="str">
        <f>IF(P93&lt;&gt;"",VLOOKUP(P93,'Validation Page'!$M$7:$O$271,3,FALSE),"")</f>
        <v/>
      </c>
      <c r="S93" s="155"/>
      <c r="T93" s="156"/>
      <c r="U93" s="157"/>
      <c r="V93" s="152"/>
      <c r="W93" s="158"/>
      <c r="X93" s="49"/>
      <c r="Y93" s="159"/>
      <c r="Z93" s="160"/>
      <c r="AA93" s="161"/>
      <c r="AB93" s="162"/>
      <c r="AC93" s="160">
        <f t="shared" si="4"/>
        <v>0</v>
      </c>
      <c r="AD93" s="163"/>
      <c r="AE93" s="163"/>
      <c r="AF93" s="164"/>
      <c r="AG93" s="160">
        <f t="shared" si="5"/>
        <v>0</v>
      </c>
      <c r="AH93" s="165"/>
      <c r="AI93" s="166"/>
      <c r="AJ93" s="167"/>
      <c r="AK93" s="168"/>
      <c r="AL93" s="168"/>
      <c r="AM93" s="168"/>
      <c r="AN93" s="168"/>
      <c r="AO93" s="169"/>
      <c r="AP93" s="167"/>
      <c r="AQ93" s="168"/>
      <c r="AR93" s="168"/>
      <c r="AS93" s="168"/>
      <c r="AT93" s="168"/>
      <c r="AU93" s="169"/>
      <c r="AV93" s="170"/>
      <c r="AW93" s="171"/>
      <c r="AX93" s="172"/>
      <c r="AY93" s="173"/>
      <c r="AZ93" s="174"/>
      <c r="BA93" s="175" t="str">
        <f t="shared" si="6"/>
        <v/>
      </c>
      <c r="BB93" s="242" t="str">
        <f t="shared" si="7"/>
        <v/>
      </c>
      <c r="BC93" s="176"/>
    </row>
    <row r="94" spans="1:55" x14ac:dyDescent="0.25">
      <c r="A94" s="147"/>
      <c r="B94" s="148"/>
      <c r="C94" s="149"/>
      <c r="D94" s="150"/>
      <c r="E94" s="150"/>
      <c r="F94" s="253"/>
      <c r="G94" s="149"/>
      <c r="H94" s="151" t="str">
        <f>IF(F94&lt;&gt;"",VLOOKUP('MH PAM Template'!F94,'Validation Page'!$J$7:$L$81,2,FALSE),"")</f>
        <v/>
      </c>
      <c r="I94" s="151" t="str">
        <f>IF(F94&lt;&gt;"",VLOOKUP('MH PAM Template'!F94,'Validation Page'!$J$7:$L$81,3,FALSE),"")</f>
        <v/>
      </c>
      <c r="J94" s="152"/>
      <c r="K94" s="151" t="str">
        <f>IF(J94&lt;&gt;"",VLOOKUP('MH PAM Template'!J94,'Validation Page'!$Q$7:$R$38,2,FALSE),"")</f>
        <v/>
      </c>
      <c r="L94" s="150"/>
      <c r="M94" s="153" t="str">
        <f>IF(AND(J94 &lt;&gt; "",L94&lt;&gt;""),VLOOKUP(K94&amp;L94,'Validation Page'!$U$7:$Z$139,2,FALSE),"")</f>
        <v/>
      </c>
      <c r="N94" s="154" t="str">
        <f>IF(AND(J94 &lt;&gt; "",L94&lt;&gt;""),VLOOKUP(K94&amp;L94,'Validation Page'!$U$7:$Z$139,5,FALSE),"")</f>
        <v/>
      </c>
      <c r="O94" s="154" t="str">
        <f>IF(AND(J94 &lt;&gt; "",L94&lt;&gt;""),VLOOKUP(K94&amp;L94,'Validation Page'!$U$7:$Z$139,6,FALSE),"")</f>
        <v/>
      </c>
      <c r="P94" s="150"/>
      <c r="Q94" s="151" t="str">
        <f>IF(P94&lt;&gt;"",VLOOKUP(P94,'Validation Page'!$M$7:$O$271,2,FALSE),"")</f>
        <v/>
      </c>
      <c r="R94" s="151" t="str">
        <f>IF(P94&lt;&gt;"",VLOOKUP(P94,'Validation Page'!$M$7:$O$271,3,FALSE),"")</f>
        <v/>
      </c>
      <c r="S94" s="155"/>
      <c r="T94" s="156"/>
      <c r="U94" s="157"/>
      <c r="V94" s="152"/>
      <c r="W94" s="158"/>
      <c r="X94" s="49"/>
      <c r="Y94" s="159"/>
      <c r="Z94" s="160"/>
      <c r="AA94" s="161"/>
      <c r="AB94" s="162"/>
      <c r="AC94" s="160">
        <f t="shared" si="4"/>
        <v>0</v>
      </c>
      <c r="AD94" s="163"/>
      <c r="AE94" s="163"/>
      <c r="AF94" s="164"/>
      <c r="AG94" s="160">
        <f t="shared" si="5"/>
        <v>0</v>
      </c>
      <c r="AH94" s="165"/>
      <c r="AI94" s="166"/>
      <c r="AJ94" s="167"/>
      <c r="AK94" s="168"/>
      <c r="AL94" s="168"/>
      <c r="AM94" s="168"/>
      <c r="AN94" s="168"/>
      <c r="AO94" s="169"/>
      <c r="AP94" s="167"/>
      <c r="AQ94" s="168"/>
      <c r="AR94" s="168"/>
      <c r="AS94" s="168"/>
      <c r="AT94" s="168"/>
      <c r="AU94" s="169"/>
      <c r="AV94" s="170"/>
      <c r="AW94" s="171"/>
      <c r="AX94" s="172"/>
      <c r="AY94" s="173"/>
      <c r="AZ94" s="174"/>
      <c r="BA94" s="175" t="str">
        <f t="shared" si="6"/>
        <v/>
      </c>
      <c r="BB94" s="242" t="str">
        <f t="shared" si="7"/>
        <v/>
      </c>
      <c r="BC94" s="176"/>
    </row>
    <row r="95" spans="1:55" x14ac:dyDescent="0.25">
      <c r="A95" s="147"/>
      <c r="B95" s="148"/>
      <c r="C95" s="149"/>
      <c r="D95" s="150"/>
      <c r="E95" s="150"/>
      <c r="F95" s="253"/>
      <c r="G95" s="149"/>
      <c r="H95" s="151" t="str">
        <f>IF(F95&lt;&gt;"",VLOOKUP('MH PAM Template'!F95,'Validation Page'!$J$7:$L$81,2,FALSE),"")</f>
        <v/>
      </c>
      <c r="I95" s="151" t="str">
        <f>IF(F95&lt;&gt;"",VLOOKUP('MH PAM Template'!F95,'Validation Page'!$J$7:$L$81,3,FALSE),"")</f>
        <v/>
      </c>
      <c r="J95" s="152"/>
      <c r="K95" s="151" t="str">
        <f>IF(J95&lt;&gt;"",VLOOKUP('MH PAM Template'!J95,'Validation Page'!$Q$7:$R$38,2,FALSE),"")</f>
        <v/>
      </c>
      <c r="L95" s="150"/>
      <c r="M95" s="153" t="str">
        <f>IF(AND(J95 &lt;&gt; "",L95&lt;&gt;""),VLOOKUP(K95&amp;L95,'Validation Page'!$U$7:$Z$139,2,FALSE),"")</f>
        <v/>
      </c>
      <c r="N95" s="154" t="str">
        <f>IF(AND(J95 &lt;&gt; "",L95&lt;&gt;""),VLOOKUP(K95&amp;L95,'Validation Page'!$U$7:$Z$139,5,FALSE),"")</f>
        <v/>
      </c>
      <c r="O95" s="154" t="str">
        <f>IF(AND(J95 &lt;&gt; "",L95&lt;&gt;""),VLOOKUP(K95&amp;L95,'Validation Page'!$U$7:$Z$139,6,FALSE),"")</f>
        <v/>
      </c>
      <c r="P95" s="150"/>
      <c r="Q95" s="151" t="str">
        <f>IF(P95&lt;&gt;"",VLOOKUP(P95,'Validation Page'!$M$7:$O$271,2,FALSE),"")</f>
        <v/>
      </c>
      <c r="R95" s="151" t="str">
        <f>IF(P95&lt;&gt;"",VLOOKUP(P95,'Validation Page'!$M$7:$O$271,3,FALSE),"")</f>
        <v/>
      </c>
      <c r="S95" s="155"/>
      <c r="T95" s="156"/>
      <c r="U95" s="157"/>
      <c r="V95" s="152"/>
      <c r="W95" s="158"/>
      <c r="X95" s="49"/>
      <c r="Y95" s="159"/>
      <c r="Z95" s="160"/>
      <c r="AA95" s="161"/>
      <c r="AB95" s="162"/>
      <c r="AC95" s="160">
        <f t="shared" si="4"/>
        <v>0</v>
      </c>
      <c r="AD95" s="163"/>
      <c r="AE95" s="163"/>
      <c r="AF95" s="164"/>
      <c r="AG95" s="160">
        <f t="shared" si="5"/>
        <v>0</v>
      </c>
      <c r="AH95" s="165"/>
      <c r="AI95" s="166"/>
      <c r="AJ95" s="167"/>
      <c r="AK95" s="168"/>
      <c r="AL95" s="168"/>
      <c r="AM95" s="168"/>
      <c r="AN95" s="168"/>
      <c r="AO95" s="169"/>
      <c r="AP95" s="167"/>
      <c r="AQ95" s="168"/>
      <c r="AR95" s="168"/>
      <c r="AS95" s="168"/>
      <c r="AT95" s="168"/>
      <c r="AU95" s="169"/>
      <c r="AV95" s="170"/>
      <c r="AW95" s="171"/>
      <c r="AX95" s="172"/>
      <c r="AY95" s="173"/>
      <c r="AZ95" s="174"/>
      <c r="BA95" s="175" t="str">
        <f t="shared" si="6"/>
        <v/>
      </c>
      <c r="BB95" s="242" t="str">
        <f t="shared" si="7"/>
        <v/>
      </c>
      <c r="BC95" s="176"/>
    </row>
    <row r="96" spans="1:55" x14ac:dyDescent="0.25">
      <c r="A96" s="147"/>
      <c r="B96" s="148"/>
      <c r="C96" s="149"/>
      <c r="D96" s="150"/>
      <c r="E96" s="150"/>
      <c r="F96" s="253"/>
      <c r="G96" s="149"/>
      <c r="H96" s="151" t="str">
        <f>IF(F96&lt;&gt;"",VLOOKUP('MH PAM Template'!F96,'Validation Page'!$J$7:$L$81,2,FALSE),"")</f>
        <v/>
      </c>
      <c r="I96" s="151" t="str">
        <f>IF(F96&lt;&gt;"",VLOOKUP('MH PAM Template'!F96,'Validation Page'!$J$7:$L$81,3,FALSE),"")</f>
        <v/>
      </c>
      <c r="J96" s="152"/>
      <c r="K96" s="151" t="str">
        <f>IF(J96&lt;&gt;"",VLOOKUP('MH PAM Template'!J96,'Validation Page'!$Q$7:$R$38,2,FALSE),"")</f>
        <v/>
      </c>
      <c r="L96" s="150"/>
      <c r="M96" s="153" t="str">
        <f>IF(AND(J96 &lt;&gt; "",L96&lt;&gt;""),VLOOKUP(K96&amp;L96,'Validation Page'!$U$7:$Z$139,2,FALSE),"")</f>
        <v/>
      </c>
      <c r="N96" s="154" t="str">
        <f>IF(AND(J96 &lt;&gt; "",L96&lt;&gt;""),VLOOKUP(K96&amp;L96,'Validation Page'!$U$7:$Z$139,5,FALSE),"")</f>
        <v/>
      </c>
      <c r="O96" s="154" t="str">
        <f>IF(AND(J96 &lt;&gt; "",L96&lt;&gt;""),VLOOKUP(K96&amp;L96,'Validation Page'!$U$7:$Z$139,6,FALSE),"")</f>
        <v/>
      </c>
      <c r="P96" s="150"/>
      <c r="Q96" s="151" t="str">
        <f>IF(P96&lt;&gt;"",VLOOKUP(P96,'Validation Page'!$M$7:$O$271,2,FALSE),"")</f>
        <v/>
      </c>
      <c r="R96" s="151" t="str">
        <f>IF(P96&lt;&gt;"",VLOOKUP(P96,'Validation Page'!$M$7:$O$271,3,FALSE),"")</f>
        <v/>
      </c>
      <c r="S96" s="155"/>
      <c r="T96" s="156"/>
      <c r="U96" s="157"/>
      <c r="V96" s="152"/>
      <c r="W96" s="158"/>
      <c r="X96" s="49"/>
      <c r="Y96" s="159"/>
      <c r="Z96" s="160"/>
      <c r="AA96" s="161"/>
      <c r="AB96" s="162"/>
      <c r="AC96" s="160">
        <f t="shared" si="4"/>
        <v>0</v>
      </c>
      <c r="AD96" s="163"/>
      <c r="AE96" s="163"/>
      <c r="AF96" s="164"/>
      <c r="AG96" s="160">
        <f t="shared" si="5"/>
        <v>0</v>
      </c>
      <c r="AH96" s="165"/>
      <c r="AI96" s="166"/>
      <c r="AJ96" s="167"/>
      <c r="AK96" s="168"/>
      <c r="AL96" s="168"/>
      <c r="AM96" s="168"/>
      <c r="AN96" s="168"/>
      <c r="AO96" s="169"/>
      <c r="AP96" s="167"/>
      <c r="AQ96" s="168"/>
      <c r="AR96" s="168"/>
      <c r="AS96" s="168"/>
      <c r="AT96" s="168"/>
      <c r="AU96" s="169"/>
      <c r="AV96" s="170"/>
      <c r="AW96" s="171"/>
      <c r="AX96" s="172"/>
      <c r="AY96" s="173"/>
      <c r="AZ96" s="174"/>
      <c r="BA96" s="175" t="str">
        <f t="shared" si="6"/>
        <v/>
      </c>
      <c r="BB96" s="242" t="str">
        <f t="shared" si="7"/>
        <v/>
      </c>
      <c r="BC96" s="176"/>
    </row>
    <row r="97" spans="1:55" x14ac:dyDescent="0.25">
      <c r="A97" s="147"/>
      <c r="B97" s="148"/>
      <c r="C97" s="149"/>
      <c r="D97" s="150"/>
      <c r="E97" s="150"/>
      <c r="F97" s="253"/>
      <c r="G97" s="149"/>
      <c r="H97" s="151" t="str">
        <f>IF(F97&lt;&gt;"",VLOOKUP('MH PAM Template'!F97,'Validation Page'!$J$7:$L$81,2,FALSE),"")</f>
        <v/>
      </c>
      <c r="I97" s="151" t="str">
        <f>IF(F97&lt;&gt;"",VLOOKUP('MH PAM Template'!F97,'Validation Page'!$J$7:$L$81,3,FALSE),"")</f>
        <v/>
      </c>
      <c r="J97" s="152"/>
      <c r="K97" s="151" t="str">
        <f>IF(J97&lt;&gt;"",VLOOKUP('MH PAM Template'!J97,'Validation Page'!$Q$7:$R$38,2,FALSE),"")</f>
        <v/>
      </c>
      <c r="L97" s="150"/>
      <c r="M97" s="153" t="str">
        <f>IF(AND(J97 &lt;&gt; "",L97&lt;&gt;""),VLOOKUP(K97&amp;L97,'Validation Page'!$U$7:$Z$139,2,FALSE),"")</f>
        <v/>
      </c>
      <c r="N97" s="154" t="str">
        <f>IF(AND(J97 &lt;&gt; "",L97&lt;&gt;""),VLOOKUP(K97&amp;L97,'Validation Page'!$U$7:$Z$139,5,FALSE),"")</f>
        <v/>
      </c>
      <c r="O97" s="154" t="str">
        <f>IF(AND(J97 &lt;&gt; "",L97&lt;&gt;""),VLOOKUP(K97&amp;L97,'Validation Page'!$U$7:$Z$139,6,FALSE),"")</f>
        <v/>
      </c>
      <c r="P97" s="150"/>
      <c r="Q97" s="151" t="str">
        <f>IF(P97&lt;&gt;"",VLOOKUP(P97,'Validation Page'!$M$7:$O$271,2,FALSE),"")</f>
        <v/>
      </c>
      <c r="R97" s="151" t="str">
        <f>IF(P97&lt;&gt;"",VLOOKUP(P97,'Validation Page'!$M$7:$O$271,3,FALSE),"")</f>
        <v/>
      </c>
      <c r="S97" s="155"/>
      <c r="T97" s="156"/>
      <c r="U97" s="157"/>
      <c r="V97" s="152"/>
      <c r="W97" s="158"/>
      <c r="X97" s="49"/>
      <c r="Y97" s="159"/>
      <c r="Z97" s="160"/>
      <c r="AA97" s="161"/>
      <c r="AB97" s="162"/>
      <c r="AC97" s="160">
        <f t="shared" si="4"/>
        <v>0</v>
      </c>
      <c r="AD97" s="163"/>
      <c r="AE97" s="163"/>
      <c r="AF97" s="164"/>
      <c r="AG97" s="160">
        <f t="shared" si="5"/>
        <v>0</v>
      </c>
      <c r="AH97" s="165"/>
      <c r="AI97" s="166"/>
      <c r="AJ97" s="167"/>
      <c r="AK97" s="168"/>
      <c r="AL97" s="168"/>
      <c r="AM97" s="168"/>
      <c r="AN97" s="168"/>
      <c r="AO97" s="169"/>
      <c r="AP97" s="167"/>
      <c r="AQ97" s="168"/>
      <c r="AR97" s="168"/>
      <c r="AS97" s="168"/>
      <c r="AT97" s="168"/>
      <c r="AU97" s="169"/>
      <c r="AV97" s="170"/>
      <c r="AW97" s="171"/>
      <c r="AX97" s="172"/>
      <c r="AY97" s="173"/>
      <c r="AZ97" s="174"/>
      <c r="BA97" s="175" t="str">
        <f t="shared" si="6"/>
        <v/>
      </c>
      <c r="BB97" s="242" t="str">
        <f t="shared" si="7"/>
        <v/>
      </c>
      <c r="BC97" s="176"/>
    </row>
    <row r="98" spans="1:55" x14ac:dyDescent="0.25">
      <c r="A98" s="147"/>
      <c r="B98" s="148"/>
      <c r="C98" s="149"/>
      <c r="D98" s="150"/>
      <c r="E98" s="150"/>
      <c r="F98" s="253"/>
      <c r="G98" s="149"/>
      <c r="H98" s="151" t="str">
        <f>IF(F98&lt;&gt;"",VLOOKUP('MH PAM Template'!F98,'Validation Page'!$J$7:$L$81,2,FALSE),"")</f>
        <v/>
      </c>
      <c r="I98" s="151" t="str">
        <f>IF(F98&lt;&gt;"",VLOOKUP('MH PAM Template'!F98,'Validation Page'!$J$7:$L$81,3,FALSE),"")</f>
        <v/>
      </c>
      <c r="J98" s="152"/>
      <c r="K98" s="151" t="str">
        <f>IF(J98&lt;&gt;"",VLOOKUP('MH PAM Template'!J98,'Validation Page'!$Q$7:$R$38,2,FALSE),"")</f>
        <v/>
      </c>
      <c r="L98" s="150"/>
      <c r="M98" s="153" t="str">
        <f>IF(AND(J98 &lt;&gt; "",L98&lt;&gt;""),VLOOKUP(K98&amp;L98,'Validation Page'!$U$7:$Z$139,2,FALSE),"")</f>
        <v/>
      </c>
      <c r="N98" s="154" t="str">
        <f>IF(AND(J98 &lt;&gt; "",L98&lt;&gt;""),VLOOKUP(K98&amp;L98,'Validation Page'!$U$7:$Z$139,5,FALSE),"")</f>
        <v/>
      </c>
      <c r="O98" s="154" t="str">
        <f>IF(AND(J98 &lt;&gt; "",L98&lt;&gt;""),VLOOKUP(K98&amp;L98,'Validation Page'!$U$7:$Z$139,6,FALSE),"")</f>
        <v/>
      </c>
      <c r="P98" s="150"/>
      <c r="Q98" s="151" t="str">
        <f>IF(P98&lt;&gt;"",VLOOKUP(P98,'Validation Page'!$M$7:$O$271,2,FALSE),"")</f>
        <v/>
      </c>
      <c r="R98" s="151" t="str">
        <f>IF(P98&lt;&gt;"",VLOOKUP(P98,'Validation Page'!$M$7:$O$271,3,FALSE),"")</f>
        <v/>
      </c>
      <c r="S98" s="155"/>
      <c r="T98" s="156"/>
      <c r="U98" s="157"/>
      <c r="V98" s="152"/>
      <c r="W98" s="158"/>
      <c r="X98" s="49"/>
      <c r="Y98" s="159"/>
      <c r="Z98" s="160"/>
      <c r="AA98" s="161"/>
      <c r="AB98" s="162"/>
      <c r="AC98" s="160">
        <f t="shared" si="4"/>
        <v>0</v>
      </c>
      <c r="AD98" s="163"/>
      <c r="AE98" s="163"/>
      <c r="AF98" s="164"/>
      <c r="AG98" s="160">
        <f t="shared" si="5"/>
        <v>0</v>
      </c>
      <c r="AH98" s="165"/>
      <c r="AI98" s="166"/>
      <c r="AJ98" s="167"/>
      <c r="AK98" s="168"/>
      <c r="AL98" s="168"/>
      <c r="AM98" s="168"/>
      <c r="AN98" s="168"/>
      <c r="AO98" s="169"/>
      <c r="AP98" s="167"/>
      <c r="AQ98" s="168"/>
      <c r="AR98" s="168"/>
      <c r="AS98" s="168"/>
      <c r="AT98" s="168"/>
      <c r="AU98" s="169"/>
      <c r="AV98" s="170"/>
      <c r="AW98" s="171"/>
      <c r="AX98" s="172"/>
      <c r="AY98" s="173"/>
      <c r="AZ98" s="174"/>
      <c r="BA98" s="175" t="str">
        <f t="shared" si="6"/>
        <v/>
      </c>
      <c r="BB98" s="242" t="str">
        <f t="shared" si="7"/>
        <v/>
      </c>
      <c r="BC98" s="176"/>
    </row>
    <row r="99" spans="1:55" x14ac:dyDescent="0.25">
      <c r="A99" s="147"/>
      <c r="B99" s="148"/>
      <c r="C99" s="149"/>
      <c r="D99" s="150"/>
      <c r="E99" s="150"/>
      <c r="F99" s="253"/>
      <c r="G99" s="149"/>
      <c r="H99" s="151" t="str">
        <f>IF(F99&lt;&gt;"",VLOOKUP('MH PAM Template'!F99,'Validation Page'!$J$7:$L$81,2,FALSE),"")</f>
        <v/>
      </c>
      <c r="I99" s="151" t="str">
        <f>IF(F99&lt;&gt;"",VLOOKUP('MH PAM Template'!F99,'Validation Page'!$J$7:$L$81,3,FALSE),"")</f>
        <v/>
      </c>
      <c r="J99" s="152"/>
      <c r="K99" s="151" t="str">
        <f>IF(J99&lt;&gt;"",VLOOKUP('MH PAM Template'!J99,'Validation Page'!$Q$7:$R$38,2,FALSE),"")</f>
        <v/>
      </c>
      <c r="L99" s="150"/>
      <c r="M99" s="153" t="str">
        <f>IF(AND(J99 &lt;&gt; "",L99&lt;&gt;""),VLOOKUP(K99&amp;L99,'Validation Page'!$U$7:$Z$139,2,FALSE),"")</f>
        <v/>
      </c>
      <c r="N99" s="154" t="str">
        <f>IF(AND(J99 &lt;&gt; "",L99&lt;&gt;""),VLOOKUP(K99&amp;L99,'Validation Page'!$U$7:$Z$139,5,FALSE),"")</f>
        <v/>
      </c>
      <c r="O99" s="154" t="str">
        <f>IF(AND(J99 &lt;&gt; "",L99&lt;&gt;""),VLOOKUP(K99&amp;L99,'Validation Page'!$U$7:$Z$139,6,FALSE),"")</f>
        <v/>
      </c>
      <c r="P99" s="150"/>
      <c r="Q99" s="151" t="str">
        <f>IF(P99&lt;&gt;"",VLOOKUP(P99,'Validation Page'!$M$7:$O$271,2,FALSE),"")</f>
        <v/>
      </c>
      <c r="R99" s="151" t="str">
        <f>IF(P99&lt;&gt;"",VLOOKUP(P99,'Validation Page'!$M$7:$O$271,3,FALSE),"")</f>
        <v/>
      </c>
      <c r="S99" s="155"/>
      <c r="T99" s="156"/>
      <c r="U99" s="157"/>
      <c r="V99" s="152"/>
      <c r="W99" s="158"/>
      <c r="X99" s="49"/>
      <c r="Y99" s="159"/>
      <c r="Z99" s="160"/>
      <c r="AA99" s="161"/>
      <c r="AB99" s="162"/>
      <c r="AC99" s="160">
        <f t="shared" si="4"/>
        <v>0</v>
      </c>
      <c r="AD99" s="163"/>
      <c r="AE99" s="163"/>
      <c r="AF99" s="164"/>
      <c r="AG99" s="160">
        <f t="shared" si="5"/>
        <v>0</v>
      </c>
      <c r="AH99" s="165"/>
      <c r="AI99" s="166"/>
      <c r="AJ99" s="167"/>
      <c r="AK99" s="168"/>
      <c r="AL99" s="168"/>
      <c r="AM99" s="168"/>
      <c r="AN99" s="168"/>
      <c r="AO99" s="169"/>
      <c r="AP99" s="167"/>
      <c r="AQ99" s="168"/>
      <c r="AR99" s="168"/>
      <c r="AS99" s="168"/>
      <c r="AT99" s="168"/>
      <c r="AU99" s="169"/>
      <c r="AV99" s="170"/>
      <c r="AW99" s="171"/>
      <c r="AX99" s="172"/>
      <c r="AY99" s="173"/>
      <c r="AZ99" s="174"/>
      <c r="BA99" s="175" t="str">
        <f t="shared" si="6"/>
        <v/>
      </c>
      <c r="BB99" s="242" t="str">
        <f t="shared" si="7"/>
        <v/>
      </c>
      <c r="BC99" s="176"/>
    </row>
    <row r="100" spans="1:55" x14ac:dyDescent="0.25">
      <c r="A100" s="147"/>
      <c r="B100" s="148"/>
      <c r="C100" s="149"/>
      <c r="D100" s="150"/>
      <c r="E100" s="150"/>
      <c r="F100" s="253"/>
      <c r="G100" s="149"/>
      <c r="H100" s="151" t="str">
        <f>IF(F100&lt;&gt;"",VLOOKUP('MH PAM Template'!F100,'Validation Page'!$J$7:$L$81,2,FALSE),"")</f>
        <v/>
      </c>
      <c r="I100" s="151" t="str">
        <f>IF(F100&lt;&gt;"",VLOOKUP('MH PAM Template'!F100,'Validation Page'!$J$7:$L$81,3,FALSE),"")</f>
        <v/>
      </c>
      <c r="J100" s="152"/>
      <c r="K100" s="151" t="str">
        <f>IF(J100&lt;&gt;"",VLOOKUP('MH PAM Template'!J100,'Validation Page'!$Q$7:$R$38,2,FALSE),"")</f>
        <v/>
      </c>
      <c r="L100" s="150"/>
      <c r="M100" s="153" t="str">
        <f>IF(AND(J100 &lt;&gt; "",L100&lt;&gt;""),VLOOKUP(K100&amp;L100,'Validation Page'!$U$7:$Z$139,2,FALSE),"")</f>
        <v/>
      </c>
      <c r="N100" s="154" t="str">
        <f>IF(AND(J100 &lt;&gt; "",L100&lt;&gt;""),VLOOKUP(K100&amp;L100,'Validation Page'!$U$7:$Z$139,5,FALSE),"")</f>
        <v/>
      </c>
      <c r="O100" s="154" t="str">
        <f>IF(AND(J100 &lt;&gt; "",L100&lt;&gt;""),VLOOKUP(K100&amp;L100,'Validation Page'!$U$7:$Z$139,6,FALSE),"")</f>
        <v/>
      </c>
      <c r="P100" s="150"/>
      <c r="Q100" s="151" t="str">
        <f>IF(P100&lt;&gt;"",VLOOKUP(P100,'Validation Page'!$M$7:$O$271,2,FALSE),"")</f>
        <v/>
      </c>
      <c r="R100" s="151" t="str">
        <f>IF(P100&lt;&gt;"",VLOOKUP(P100,'Validation Page'!$M$7:$O$271,3,FALSE),"")</f>
        <v/>
      </c>
      <c r="S100" s="155"/>
      <c r="T100" s="156"/>
      <c r="U100" s="157"/>
      <c r="V100" s="152"/>
      <c r="W100" s="158"/>
      <c r="X100" s="49"/>
      <c r="Y100" s="159"/>
      <c r="Z100" s="160"/>
      <c r="AA100" s="161"/>
      <c r="AB100" s="162"/>
      <c r="AC100" s="160">
        <f t="shared" si="4"/>
        <v>0</v>
      </c>
      <c r="AD100" s="163"/>
      <c r="AE100" s="163"/>
      <c r="AF100" s="164"/>
      <c r="AG100" s="160">
        <f t="shared" si="5"/>
        <v>0</v>
      </c>
      <c r="AH100" s="165"/>
      <c r="AI100" s="166"/>
      <c r="AJ100" s="167"/>
      <c r="AK100" s="168"/>
      <c r="AL100" s="168"/>
      <c r="AM100" s="168"/>
      <c r="AN100" s="168"/>
      <c r="AO100" s="169"/>
      <c r="AP100" s="167"/>
      <c r="AQ100" s="168"/>
      <c r="AR100" s="168"/>
      <c r="AS100" s="168"/>
      <c r="AT100" s="168"/>
      <c r="AU100" s="169"/>
      <c r="AV100" s="170"/>
      <c r="AW100" s="171"/>
      <c r="AX100" s="172"/>
      <c r="AY100" s="173"/>
      <c r="AZ100" s="174"/>
      <c r="BA100" s="175" t="str">
        <f t="shared" si="6"/>
        <v/>
      </c>
      <c r="BB100" s="242" t="str">
        <f t="shared" si="7"/>
        <v/>
      </c>
      <c r="BC100" s="176"/>
    </row>
    <row r="101" spans="1:55" x14ac:dyDescent="0.25">
      <c r="A101" s="147"/>
      <c r="B101" s="148"/>
      <c r="C101" s="149"/>
      <c r="D101" s="150"/>
      <c r="E101" s="150"/>
      <c r="F101" s="253"/>
      <c r="G101" s="149"/>
      <c r="H101" s="151" t="str">
        <f>IF(F101&lt;&gt;"",VLOOKUP('MH PAM Template'!F101,'Validation Page'!$J$7:$L$81,2,FALSE),"")</f>
        <v/>
      </c>
      <c r="I101" s="151" t="str">
        <f>IF(F101&lt;&gt;"",VLOOKUP('MH PAM Template'!F101,'Validation Page'!$J$7:$L$81,3,FALSE),"")</f>
        <v/>
      </c>
      <c r="J101" s="152"/>
      <c r="K101" s="151" t="str">
        <f>IF(J101&lt;&gt;"",VLOOKUP('MH PAM Template'!J101,'Validation Page'!$Q$7:$R$38,2,FALSE),"")</f>
        <v/>
      </c>
      <c r="L101" s="150"/>
      <c r="M101" s="153" t="str">
        <f>IF(AND(J101 &lt;&gt; "",L101&lt;&gt;""),VLOOKUP(K101&amp;L101,'Validation Page'!$U$7:$Z$139,2,FALSE),"")</f>
        <v/>
      </c>
      <c r="N101" s="154" t="str">
        <f>IF(AND(J101 &lt;&gt; "",L101&lt;&gt;""),VLOOKUP(K101&amp;L101,'Validation Page'!$U$7:$Z$139,5,FALSE),"")</f>
        <v/>
      </c>
      <c r="O101" s="154" t="str">
        <f>IF(AND(J101 &lt;&gt; "",L101&lt;&gt;""),VLOOKUP(K101&amp;L101,'Validation Page'!$U$7:$Z$139,6,FALSE),"")</f>
        <v/>
      </c>
      <c r="P101" s="150"/>
      <c r="Q101" s="151" t="str">
        <f>IF(P101&lt;&gt;"",VLOOKUP(P101,'Validation Page'!$M$7:$O$271,2,FALSE),"")</f>
        <v/>
      </c>
      <c r="R101" s="151" t="str">
        <f>IF(P101&lt;&gt;"",VLOOKUP(P101,'Validation Page'!$M$7:$O$271,3,FALSE),"")</f>
        <v/>
      </c>
      <c r="S101" s="155"/>
      <c r="T101" s="156"/>
      <c r="U101" s="157"/>
      <c r="V101" s="152"/>
      <c r="W101" s="158"/>
      <c r="X101" s="49"/>
      <c r="Y101" s="159"/>
      <c r="Z101" s="160"/>
      <c r="AA101" s="161"/>
      <c r="AB101" s="162"/>
      <c r="AC101" s="160">
        <f t="shared" si="4"/>
        <v>0</v>
      </c>
      <c r="AD101" s="163"/>
      <c r="AE101" s="163"/>
      <c r="AF101" s="164"/>
      <c r="AG101" s="160">
        <f t="shared" si="5"/>
        <v>0</v>
      </c>
      <c r="AH101" s="165"/>
      <c r="AI101" s="166"/>
      <c r="AJ101" s="167"/>
      <c r="AK101" s="168"/>
      <c r="AL101" s="168"/>
      <c r="AM101" s="168"/>
      <c r="AN101" s="168"/>
      <c r="AO101" s="169"/>
      <c r="AP101" s="167"/>
      <c r="AQ101" s="168"/>
      <c r="AR101" s="168"/>
      <c r="AS101" s="168"/>
      <c r="AT101" s="168"/>
      <c r="AU101" s="169"/>
      <c r="AV101" s="170"/>
      <c r="AW101" s="171"/>
      <c r="AX101" s="172"/>
      <c r="AY101" s="173"/>
      <c r="AZ101" s="174"/>
      <c r="BA101" s="175" t="str">
        <f t="shared" si="6"/>
        <v/>
      </c>
      <c r="BB101" s="242" t="str">
        <f t="shared" si="7"/>
        <v/>
      </c>
      <c r="BC101" s="176"/>
    </row>
    <row r="102" spans="1:55" x14ac:dyDescent="0.25">
      <c r="A102" s="147"/>
      <c r="B102" s="148"/>
      <c r="C102" s="149"/>
      <c r="D102" s="150"/>
      <c r="E102" s="150"/>
      <c r="F102" s="253"/>
      <c r="G102" s="149"/>
      <c r="H102" s="151" t="str">
        <f>IF(F102&lt;&gt;"",VLOOKUP('MH PAM Template'!F102,'Validation Page'!$J$7:$L$81,2,FALSE),"")</f>
        <v/>
      </c>
      <c r="I102" s="151" t="str">
        <f>IF(F102&lt;&gt;"",VLOOKUP('MH PAM Template'!F102,'Validation Page'!$J$7:$L$81,3,FALSE),"")</f>
        <v/>
      </c>
      <c r="J102" s="152"/>
      <c r="K102" s="151" t="str">
        <f>IF(J102&lt;&gt;"",VLOOKUP('MH PAM Template'!J102,'Validation Page'!$Q$7:$R$38,2,FALSE),"")</f>
        <v/>
      </c>
      <c r="L102" s="150"/>
      <c r="M102" s="153" t="str">
        <f>IF(AND(J102 &lt;&gt; "",L102&lt;&gt;""),VLOOKUP(K102&amp;L102,'Validation Page'!$U$7:$Z$139,2,FALSE),"")</f>
        <v/>
      </c>
      <c r="N102" s="154" t="str">
        <f>IF(AND(J102 &lt;&gt; "",L102&lt;&gt;""),VLOOKUP(K102&amp;L102,'Validation Page'!$U$7:$Z$139,5,FALSE),"")</f>
        <v/>
      </c>
      <c r="O102" s="154" t="str">
        <f>IF(AND(J102 &lt;&gt; "",L102&lt;&gt;""),VLOOKUP(K102&amp;L102,'Validation Page'!$U$7:$Z$139,6,FALSE),"")</f>
        <v/>
      </c>
      <c r="P102" s="150"/>
      <c r="Q102" s="151" t="str">
        <f>IF(P102&lt;&gt;"",VLOOKUP(P102,'Validation Page'!$M$7:$O$271,2,FALSE),"")</f>
        <v/>
      </c>
      <c r="R102" s="151" t="str">
        <f>IF(P102&lt;&gt;"",VLOOKUP(P102,'Validation Page'!$M$7:$O$271,3,FALSE),"")</f>
        <v/>
      </c>
      <c r="S102" s="155"/>
      <c r="T102" s="156"/>
      <c r="U102" s="157"/>
      <c r="V102" s="152"/>
      <c r="W102" s="158"/>
      <c r="X102" s="49"/>
      <c r="Y102" s="159"/>
      <c r="Z102" s="160"/>
      <c r="AA102" s="161"/>
      <c r="AB102" s="162"/>
      <c r="AC102" s="160">
        <f t="shared" si="4"/>
        <v>0</v>
      </c>
      <c r="AD102" s="163"/>
      <c r="AE102" s="163"/>
      <c r="AF102" s="164"/>
      <c r="AG102" s="160">
        <f t="shared" si="5"/>
        <v>0</v>
      </c>
      <c r="AH102" s="165"/>
      <c r="AI102" s="166"/>
      <c r="AJ102" s="167"/>
      <c r="AK102" s="168"/>
      <c r="AL102" s="168"/>
      <c r="AM102" s="168"/>
      <c r="AN102" s="168"/>
      <c r="AO102" s="169"/>
      <c r="AP102" s="167"/>
      <c r="AQ102" s="168"/>
      <c r="AR102" s="168"/>
      <c r="AS102" s="168"/>
      <c r="AT102" s="168"/>
      <c r="AU102" s="169"/>
      <c r="AV102" s="170"/>
      <c r="AW102" s="171"/>
      <c r="AX102" s="172"/>
      <c r="AY102" s="173"/>
      <c r="AZ102" s="174"/>
      <c r="BA102" s="175" t="str">
        <f t="shared" si="6"/>
        <v/>
      </c>
      <c r="BB102" s="242" t="str">
        <f t="shared" si="7"/>
        <v/>
      </c>
      <c r="BC102" s="176"/>
    </row>
    <row r="103" spans="1:55" x14ac:dyDescent="0.25">
      <c r="A103" s="147"/>
      <c r="B103" s="148"/>
      <c r="C103" s="149"/>
      <c r="D103" s="150"/>
      <c r="E103" s="150"/>
      <c r="F103" s="253"/>
      <c r="G103" s="149"/>
      <c r="H103" s="151" t="str">
        <f>IF(F103&lt;&gt;"",VLOOKUP('MH PAM Template'!F103,'Validation Page'!$J$7:$L$81,2,FALSE),"")</f>
        <v/>
      </c>
      <c r="I103" s="151" t="str">
        <f>IF(F103&lt;&gt;"",VLOOKUP('MH PAM Template'!F103,'Validation Page'!$J$7:$L$81,3,FALSE),"")</f>
        <v/>
      </c>
      <c r="J103" s="152"/>
      <c r="K103" s="151" t="str">
        <f>IF(J103&lt;&gt;"",VLOOKUP('MH PAM Template'!J103,'Validation Page'!$Q$7:$R$38,2,FALSE),"")</f>
        <v/>
      </c>
      <c r="L103" s="150"/>
      <c r="M103" s="153" t="str">
        <f>IF(AND(J103 &lt;&gt; "",L103&lt;&gt;""),VLOOKUP(K103&amp;L103,'Validation Page'!$U$7:$Z$139,2,FALSE),"")</f>
        <v/>
      </c>
      <c r="N103" s="154" t="str">
        <f>IF(AND(J103 &lt;&gt; "",L103&lt;&gt;""),VLOOKUP(K103&amp;L103,'Validation Page'!$U$7:$Z$139,5,FALSE),"")</f>
        <v/>
      </c>
      <c r="O103" s="154" t="str">
        <f>IF(AND(J103 &lt;&gt; "",L103&lt;&gt;""),VLOOKUP(K103&amp;L103,'Validation Page'!$U$7:$Z$139,6,FALSE),"")</f>
        <v/>
      </c>
      <c r="P103" s="150"/>
      <c r="Q103" s="151" t="str">
        <f>IF(P103&lt;&gt;"",VLOOKUP(P103,'Validation Page'!$M$7:$O$271,2,FALSE),"")</f>
        <v/>
      </c>
      <c r="R103" s="151" t="str">
        <f>IF(P103&lt;&gt;"",VLOOKUP(P103,'Validation Page'!$M$7:$O$271,3,FALSE),"")</f>
        <v/>
      </c>
      <c r="S103" s="155"/>
      <c r="T103" s="156"/>
      <c r="U103" s="157"/>
      <c r="V103" s="152"/>
      <c r="W103" s="158"/>
      <c r="X103" s="49"/>
      <c r="Y103" s="159"/>
      <c r="Z103" s="160"/>
      <c r="AA103" s="161"/>
      <c r="AB103" s="162"/>
      <c r="AC103" s="160">
        <f t="shared" si="4"/>
        <v>0</v>
      </c>
      <c r="AD103" s="163"/>
      <c r="AE103" s="163"/>
      <c r="AF103" s="164"/>
      <c r="AG103" s="160">
        <f t="shared" si="5"/>
        <v>0</v>
      </c>
      <c r="AH103" s="165"/>
      <c r="AI103" s="166"/>
      <c r="AJ103" s="167"/>
      <c r="AK103" s="168"/>
      <c r="AL103" s="168"/>
      <c r="AM103" s="168"/>
      <c r="AN103" s="168"/>
      <c r="AO103" s="169"/>
      <c r="AP103" s="167"/>
      <c r="AQ103" s="168"/>
      <c r="AR103" s="168"/>
      <c r="AS103" s="168"/>
      <c r="AT103" s="168"/>
      <c r="AU103" s="169"/>
      <c r="AV103" s="170"/>
      <c r="AW103" s="171"/>
      <c r="AX103" s="172"/>
      <c r="AY103" s="173"/>
      <c r="AZ103" s="174"/>
      <c r="BA103" s="175" t="str">
        <f t="shared" si="6"/>
        <v/>
      </c>
      <c r="BB103" s="242" t="str">
        <f t="shared" si="7"/>
        <v/>
      </c>
      <c r="BC103" s="176"/>
    </row>
    <row r="104" spans="1:55" x14ac:dyDescent="0.25">
      <c r="A104" s="147"/>
      <c r="B104" s="148"/>
      <c r="C104" s="149"/>
      <c r="D104" s="150"/>
      <c r="E104" s="150"/>
      <c r="F104" s="253"/>
      <c r="G104" s="149"/>
      <c r="H104" s="151" t="str">
        <f>IF(F104&lt;&gt;"",VLOOKUP('MH PAM Template'!F104,'Validation Page'!$J$7:$L$81,2,FALSE),"")</f>
        <v/>
      </c>
      <c r="I104" s="151" t="str">
        <f>IF(F104&lt;&gt;"",VLOOKUP('MH PAM Template'!F104,'Validation Page'!$J$7:$L$81,3,FALSE),"")</f>
        <v/>
      </c>
      <c r="J104" s="152"/>
      <c r="K104" s="151" t="str">
        <f>IF(J104&lt;&gt;"",VLOOKUP('MH PAM Template'!J104,'Validation Page'!$Q$7:$R$38,2,FALSE),"")</f>
        <v/>
      </c>
      <c r="L104" s="150"/>
      <c r="M104" s="153" t="str">
        <f>IF(AND(J104 &lt;&gt; "",L104&lt;&gt;""),VLOOKUP(K104&amp;L104,'Validation Page'!$U$7:$Z$139,2,FALSE),"")</f>
        <v/>
      </c>
      <c r="N104" s="154" t="str">
        <f>IF(AND(J104 &lt;&gt; "",L104&lt;&gt;""),VLOOKUP(K104&amp;L104,'Validation Page'!$U$7:$Z$139,5,FALSE),"")</f>
        <v/>
      </c>
      <c r="O104" s="154" t="str">
        <f>IF(AND(J104 &lt;&gt; "",L104&lt;&gt;""),VLOOKUP(K104&amp;L104,'Validation Page'!$U$7:$Z$139,6,FALSE),"")</f>
        <v/>
      </c>
      <c r="P104" s="150"/>
      <c r="Q104" s="151" t="str">
        <f>IF(P104&lt;&gt;"",VLOOKUP(P104,'Validation Page'!$M$7:$O$271,2,FALSE),"")</f>
        <v/>
      </c>
      <c r="R104" s="151" t="str">
        <f>IF(P104&lt;&gt;"",VLOOKUP(P104,'Validation Page'!$M$7:$O$271,3,FALSE),"")</f>
        <v/>
      </c>
      <c r="S104" s="155"/>
      <c r="T104" s="156"/>
      <c r="U104" s="157"/>
      <c r="V104" s="152"/>
      <c r="W104" s="158"/>
      <c r="X104" s="49"/>
      <c r="Y104" s="159"/>
      <c r="Z104" s="160"/>
      <c r="AA104" s="161"/>
      <c r="AB104" s="162"/>
      <c r="AC104" s="160">
        <f t="shared" si="4"/>
        <v>0</v>
      </c>
      <c r="AD104" s="163"/>
      <c r="AE104" s="163"/>
      <c r="AF104" s="164"/>
      <c r="AG104" s="160">
        <f t="shared" si="5"/>
        <v>0</v>
      </c>
      <c r="AH104" s="165"/>
      <c r="AI104" s="166"/>
      <c r="AJ104" s="167"/>
      <c r="AK104" s="168"/>
      <c r="AL104" s="168"/>
      <c r="AM104" s="168"/>
      <c r="AN104" s="168"/>
      <c r="AO104" s="169"/>
      <c r="AP104" s="167"/>
      <c r="AQ104" s="168"/>
      <c r="AR104" s="168"/>
      <c r="AS104" s="168"/>
      <c r="AT104" s="168"/>
      <c r="AU104" s="169"/>
      <c r="AV104" s="170"/>
      <c r="AW104" s="171"/>
      <c r="AX104" s="172"/>
      <c r="AY104" s="173"/>
      <c r="AZ104" s="174"/>
      <c r="BA104" s="175" t="str">
        <f t="shared" si="6"/>
        <v/>
      </c>
      <c r="BB104" s="242" t="str">
        <f t="shared" si="7"/>
        <v/>
      </c>
      <c r="BC104" s="176"/>
    </row>
    <row r="105" spans="1:55" x14ac:dyDescent="0.25">
      <c r="A105" s="147"/>
      <c r="B105" s="148"/>
      <c r="C105" s="149"/>
      <c r="D105" s="150"/>
      <c r="E105" s="150"/>
      <c r="F105" s="253"/>
      <c r="G105" s="149"/>
      <c r="H105" s="151" t="str">
        <f>IF(F105&lt;&gt;"",VLOOKUP('MH PAM Template'!F105,'Validation Page'!$J$7:$L$81,2,FALSE),"")</f>
        <v/>
      </c>
      <c r="I105" s="151" t="str">
        <f>IF(F105&lt;&gt;"",VLOOKUP('MH PAM Template'!F105,'Validation Page'!$J$7:$L$81,3,FALSE),"")</f>
        <v/>
      </c>
      <c r="J105" s="152"/>
      <c r="K105" s="151" t="str">
        <f>IF(J105&lt;&gt;"",VLOOKUP('MH PAM Template'!J105,'Validation Page'!$Q$7:$R$38,2,FALSE),"")</f>
        <v/>
      </c>
      <c r="L105" s="150"/>
      <c r="M105" s="153" t="str">
        <f>IF(AND(J105 &lt;&gt; "",L105&lt;&gt;""),VLOOKUP(K105&amp;L105,'Validation Page'!$U$7:$Z$139,2,FALSE),"")</f>
        <v/>
      </c>
      <c r="N105" s="154" t="str">
        <f>IF(AND(J105 &lt;&gt; "",L105&lt;&gt;""),VLOOKUP(K105&amp;L105,'Validation Page'!$U$7:$Z$139,5,FALSE),"")</f>
        <v/>
      </c>
      <c r="O105" s="154" t="str">
        <f>IF(AND(J105 &lt;&gt; "",L105&lt;&gt;""),VLOOKUP(K105&amp;L105,'Validation Page'!$U$7:$Z$139,6,FALSE),"")</f>
        <v/>
      </c>
      <c r="P105" s="150"/>
      <c r="Q105" s="151" t="str">
        <f>IF(P105&lt;&gt;"",VLOOKUP(P105,'Validation Page'!$M$7:$O$271,2,FALSE),"")</f>
        <v/>
      </c>
      <c r="R105" s="151" t="str">
        <f>IF(P105&lt;&gt;"",VLOOKUP(P105,'Validation Page'!$M$7:$O$271,3,FALSE),"")</f>
        <v/>
      </c>
      <c r="S105" s="155"/>
      <c r="T105" s="156"/>
      <c r="U105" s="157"/>
      <c r="V105" s="152"/>
      <c r="W105" s="158"/>
      <c r="X105" s="49"/>
      <c r="Y105" s="159"/>
      <c r="Z105" s="160"/>
      <c r="AA105" s="161"/>
      <c r="AB105" s="162"/>
      <c r="AC105" s="160">
        <f t="shared" si="4"/>
        <v>0</v>
      </c>
      <c r="AD105" s="163"/>
      <c r="AE105" s="163"/>
      <c r="AF105" s="164"/>
      <c r="AG105" s="160">
        <f t="shared" si="5"/>
        <v>0</v>
      </c>
      <c r="AH105" s="165"/>
      <c r="AI105" s="166"/>
      <c r="AJ105" s="167"/>
      <c r="AK105" s="168"/>
      <c r="AL105" s="168"/>
      <c r="AM105" s="168"/>
      <c r="AN105" s="168"/>
      <c r="AO105" s="169"/>
      <c r="AP105" s="167"/>
      <c r="AQ105" s="168"/>
      <c r="AR105" s="168"/>
      <c r="AS105" s="168"/>
      <c r="AT105" s="168"/>
      <c r="AU105" s="169"/>
      <c r="AV105" s="170"/>
      <c r="AW105" s="171"/>
      <c r="AX105" s="172"/>
      <c r="AY105" s="173"/>
      <c r="AZ105" s="174"/>
      <c r="BA105" s="175" t="str">
        <f t="shared" si="6"/>
        <v/>
      </c>
      <c r="BB105" s="242" t="str">
        <f t="shared" si="7"/>
        <v/>
      </c>
      <c r="BC105" s="176"/>
    </row>
    <row r="106" spans="1:55" x14ac:dyDescent="0.25">
      <c r="A106" s="147"/>
      <c r="B106" s="148"/>
      <c r="C106" s="149"/>
      <c r="D106" s="150"/>
      <c r="E106" s="150"/>
      <c r="F106" s="253"/>
      <c r="G106" s="149"/>
      <c r="H106" s="151" t="str">
        <f>IF(F106&lt;&gt;"",VLOOKUP('MH PAM Template'!F106,'Validation Page'!$J$7:$L$81,2,FALSE),"")</f>
        <v/>
      </c>
      <c r="I106" s="151" t="str">
        <f>IF(F106&lt;&gt;"",VLOOKUP('MH PAM Template'!F106,'Validation Page'!$J$7:$L$81,3,FALSE),"")</f>
        <v/>
      </c>
      <c r="J106" s="152"/>
      <c r="K106" s="151" t="str">
        <f>IF(J106&lt;&gt;"",VLOOKUP('MH PAM Template'!J106,'Validation Page'!$Q$7:$R$38,2,FALSE),"")</f>
        <v/>
      </c>
      <c r="L106" s="150"/>
      <c r="M106" s="153" t="str">
        <f>IF(AND(J106 &lt;&gt; "",L106&lt;&gt;""),VLOOKUP(K106&amp;L106,'Validation Page'!$U$7:$Z$139,2,FALSE),"")</f>
        <v/>
      </c>
      <c r="N106" s="154" t="str">
        <f>IF(AND(J106 &lt;&gt; "",L106&lt;&gt;""),VLOOKUP(K106&amp;L106,'Validation Page'!$U$7:$Z$139,5,FALSE),"")</f>
        <v/>
      </c>
      <c r="O106" s="154" t="str">
        <f>IF(AND(J106 &lt;&gt; "",L106&lt;&gt;""),VLOOKUP(K106&amp;L106,'Validation Page'!$U$7:$Z$139,6,FALSE),"")</f>
        <v/>
      </c>
      <c r="P106" s="150"/>
      <c r="Q106" s="151" t="str">
        <f>IF(P106&lt;&gt;"",VLOOKUP(P106,'Validation Page'!$M$7:$O$271,2,FALSE),"")</f>
        <v/>
      </c>
      <c r="R106" s="151" t="str">
        <f>IF(P106&lt;&gt;"",VLOOKUP(P106,'Validation Page'!$M$7:$O$271,3,FALSE),"")</f>
        <v/>
      </c>
      <c r="S106" s="155"/>
      <c r="T106" s="156"/>
      <c r="U106" s="157"/>
      <c r="V106" s="152"/>
      <c r="W106" s="158"/>
      <c r="X106" s="49"/>
      <c r="Y106" s="159"/>
      <c r="Z106" s="160"/>
      <c r="AA106" s="161"/>
      <c r="AB106" s="162"/>
      <c r="AC106" s="160">
        <f t="shared" si="4"/>
        <v>0</v>
      </c>
      <c r="AD106" s="163"/>
      <c r="AE106" s="163"/>
      <c r="AF106" s="164"/>
      <c r="AG106" s="160">
        <f t="shared" si="5"/>
        <v>0</v>
      </c>
      <c r="AH106" s="165"/>
      <c r="AI106" s="166"/>
      <c r="AJ106" s="167"/>
      <c r="AK106" s="168"/>
      <c r="AL106" s="168"/>
      <c r="AM106" s="168"/>
      <c r="AN106" s="168"/>
      <c r="AO106" s="169"/>
      <c r="AP106" s="167"/>
      <c r="AQ106" s="168"/>
      <c r="AR106" s="168"/>
      <c r="AS106" s="168"/>
      <c r="AT106" s="168"/>
      <c r="AU106" s="169"/>
      <c r="AV106" s="170"/>
      <c r="AW106" s="171"/>
      <c r="AX106" s="172"/>
      <c r="AY106" s="173"/>
      <c r="AZ106" s="174"/>
      <c r="BA106" s="175" t="str">
        <f t="shared" si="6"/>
        <v/>
      </c>
      <c r="BB106" s="242" t="str">
        <f t="shared" si="7"/>
        <v/>
      </c>
      <c r="BC106" s="176"/>
    </row>
    <row r="107" spans="1:55" x14ac:dyDescent="0.25">
      <c r="A107" s="147"/>
      <c r="B107" s="148"/>
      <c r="C107" s="149"/>
      <c r="D107" s="150"/>
      <c r="E107" s="150"/>
      <c r="F107" s="253"/>
      <c r="G107" s="149"/>
      <c r="H107" s="151" t="str">
        <f>IF(F107&lt;&gt;"",VLOOKUP('MH PAM Template'!F107,'Validation Page'!$J$7:$L$81,2,FALSE),"")</f>
        <v/>
      </c>
      <c r="I107" s="151" t="str">
        <f>IF(F107&lt;&gt;"",VLOOKUP('MH PAM Template'!F107,'Validation Page'!$J$7:$L$81,3,FALSE),"")</f>
        <v/>
      </c>
      <c r="J107" s="152"/>
      <c r="K107" s="151" t="str">
        <f>IF(J107&lt;&gt;"",VLOOKUP('MH PAM Template'!J107,'Validation Page'!$Q$7:$R$38,2,FALSE),"")</f>
        <v/>
      </c>
      <c r="L107" s="150"/>
      <c r="M107" s="153" t="str">
        <f>IF(AND(J107 &lt;&gt; "",L107&lt;&gt;""),VLOOKUP(K107&amp;L107,'Validation Page'!$U$7:$Z$139,2,FALSE),"")</f>
        <v/>
      </c>
      <c r="N107" s="154" t="str">
        <f>IF(AND(J107 &lt;&gt; "",L107&lt;&gt;""),VLOOKUP(K107&amp;L107,'Validation Page'!$U$7:$Z$139,5,FALSE),"")</f>
        <v/>
      </c>
      <c r="O107" s="154" t="str">
        <f>IF(AND(J107 &lt;&gt; "",L107&lt;&gt;""),VLOOKUP(K107&amp;L107,'Validation Page'!$U$7:$Z$139,6,FALSE),"")</f>
        <v/>
      </c>
      <c r="P107" s="150"/>
      <c r="Q107" s="151" t="str">
        <f>IF(P107&lt;&gt;"",VLOOKUP(P107,'Validation Page'!$M$7:$O$271,2,FALSE),"")</f>
        <v/>
      </c>
      <c r="R107" s="151" t="str">
        <f>IF(P107&lt;&gt;"",VLOOKUP(P107,'Validation Page'!$M$7:$O$271,3,FALSE),"")</f>
        <v/>
      </c>
      <c r="S107" s="155"/>
      <c r="T107" s="156"/>
      <c r="U107" s="157"/>
      <c r="V107" s="152"/>
      <c r="W107" s="158"/>
      <c r="X107" s="49"/>
      <c r="Y107" s="159"/>
      <c r="Z107" s="160"/>
      <c r="AA107" s="161"/>
      <c r="AB107" s="162"/>
      <c r="AC107" s="160">
        <f t="shared" si="4"/>
        <v>0</v>
      </c>
      <c r="AD107" s="163"/>
      <c r="AE107" s="163"/>
      <c r="AF107" s="164"/>
      <c r="AG107" s="160">
        <f t="shared" si="5"/>
        <v>0</v>
      </c>
      <c r="AH107" s="165"/>
      <c r="AI107" s="166"/>
      <c r="AJ107" s="167"/>
      <c r="AK107" s="168"/>
      <c r="AL107" s="168"/>
      <c r="AM107" s="168"/>
      <c r="AN107" s="168"/>
      <c r="AO107" s="169"/>
      <c r="AP107" s="167"/>
      <c r="AQ107" s="168"/>
      <c r="AR107" s="168"/>
      <c r="AS107" s="168"/>
      <c r="AT107" s="168"/>
      <c r="AU107" s="169"/>
      <c r="AV107" s="170"/>
      <c r="AW107" s="171"/>
      <c r="AX107" s="172"/>
      <c r="AY107" s="173"/>
      <c r="AZ107" s="174"/>
      <c r="BA107" s="175" t="str">
        <f t="shared" si="6"/>
        <v/>
      </c>
      <c r="BB107" s="242" t="str">
        <f t="shared" si="7"/>
        <v/>
      </c>
      <c r="BC107" s="176"/>
    </row>
    <row r="108" spans="1:55" x14ac:dyDescent="0.25">
      <c r="A108" s="147"/>
      <c r="B108" s="148"/>
      <c r="C108" s="149"/>
      <c r="D108" s="150"/>
      <c r="E108" s="150"/>
      <c r="F108" s="253"/>
      <c r="G108" s="149"/>
      <c r="H108" s="151" t="str">
        <f>IF(F108&lt;&gt;"",VLOOKUP('MH PAM Template'!F108,'Validation Page'!$J$7:$L$81,2,FALSE),"")</f>
        <v/>
      </c>
      <c r="I108" s="151" t="str">
        <f>IF(F108&lt;&gt;"",VLOOKUP('MH PAM Template'!F108,'Validation Page'!$J$7:$L$81,3,FALSE),"")</f>
        <v/>
      </c>
      <c r="J108" s="152"/>
      <c r="K108" s="151" t="str">
        <f>IF(J108&lt;&gt;"",VLOOKUP('MH PAM Template'!J108,'Validation Page'!$Q$7:$R$38,2,FALSE),"")</f>
        <v/>
      </c>
      <c r="L108" s="150"/>
      <c r="M108" s="153" t="str">
        <f>IF(AND(J108 &lt;&gt; "",L108&lt;&gt;""),VLOOKUP(K108&amp;L108,'Validation Page'!$U$7:$Z$139,2,FALSE),"")</f>
        <v/>
      </c>
      <c r="N108" s="154" t="str">
        <f>IF(AND(J108 &lt;&gt; "",L108&lt;&gt;""),VLOOKUP(K108&amp;L108,'Validation Page'!$U$7:$Z$139,5,FALSE),"")</f>
        <v/>
      </c>
      <c r="O108" s="154" t="str">
        <f>IF(AND(J108 &lt;&gt; "",L108&lt;&gt;""),VLOOKUP(K108&amp;L108,'Validation Page'!$U$7:$Z$139,6,FALSE),"")</f>
        <v/>
      </c>
      <c r="P108" s="150"/>
      <c r="Q108" s="151" t="str">
        <f>IF(P108&lt;&gt;"",VLOOKUP(P108,'Validation Page'!$M$7:$O$271,2,FALSE),"")</f>
        <v/>
      </c>
      <c r="R108" s="151" t="str">
        <f>IF(P108&lt;&gt;"",VLOOKUP(P108,'Validation Page'!$M$7:$O$271,3,FALSE),"")</f>
        <v/>
      </c>
      <c r="S108" s="155"/>
      <c r="T108" s="156"/>
      <c r="U108" s="157"/>
      <c r="V108" s="152"/>
      <c r="W108" s="158"/>
      <c r="X108" s="49"/>
      <c r="Y108" s="159"/>
      <c r="Z108" s="160"/>
      <c r="AA108" s="161"/>
      <c r="AB108" s="162"/>
      <c r="AC108" s="160">
        <f t="shared" si="4"/>
        <v>0</v>
      </c>
      <c r="AD108" s="163"/>
      <c r="AE108" s="163"/>
      <c r="AF108" s="164"/>
      <c r="AG108" s="160">
        <f t="shared" si="5"/>
        <v>0</v>
      </c>
      <c r="AH108" s="165"/>
      <c r="AI108" s="166"/>
      <c r="AJ108" s="167"/>
      <c r="AK108" s="168"/>
      <c r="AL108" s="168"/>
      <c r="AM108" s="168"/>
      <c r="AN108" s="168"/>
      <c r="AO108" s="169"/>
      <c r="AP108" s="167"/>
      <c r="AQ108" s="168"/>
      <c r="AR108" s="168"/>
      <c r="AS108" s="168"/>
      <c r="AT108" s="168"/>
      <c r="AU108" s="169"/>
      <c r="AV108" s="170"/>
      <c r="AW108" s="171"/>
      <c r="AX108" s="172"/>
      <c r="AY108" s="173"/>
      <c r="AZ108" s="174"/>
      <c r="BA108" s="175" t="str">
        <f t="shared" si="6"/>
        <v/>
      </c>
      <c r="BB108" s="242" t="str">
        <f t="shared" si="7"/>
        <v/>
      </c>
      <c r="BC108" s="176"/>
    </row>
    <row r="109" spans="1:55" x14ac:dyDescent="0.25">
      <c r="A109" s="147"/>
      <c r="B109" s="148"/>
      <c r="C109" s="149"/>
      <c r="D109" s="150"/>
      <c r="E109" s="150"/>
      <c r="F109" s="253"/>
      <c r="G109" s="149"/>
      <c r="H109" s="151" t="str">
        <f>IF(F109&lt;&gt;"",VLOOKUP('MH PAM Template'!F109,'Validation Page'!$J$7:$L$81,2,FALSE),"")</f>
        <v/>
      </c>
      <c r="I109" s="151" t="str">
        <f>IF(F109&lt;&gt;"",VLOOKUP('MH PAM Template'!F109,'Validation Page'!$J$7:$L$81,3,FALSE),"")</f>
        <v/>
      </c>
      <c r="J109" s="152"/>
      <c r="K109" s="151" t="str">
        <f>IF(J109&lt;&gt;"",VLOOKUP('MH PAM Template'!J109,'Validation Page'!$Q$7:$R$38,2,FALSE),"")</f>
        <v/>
      </c>
      <c r="L109" s="150"/>
      <c r="M109" s="153" t="str">
        <f>IF(AND(J109 &lt;&gt; "",L109&lt;&gt;""),VLOOKUP(K109&amp;L109,'Validation Page'!$U$7:$Z$139,2,FALSE),"")</f>
        <v/>
      </c>
      <c r="N109" s="154" t="str">
        <f>IF(AND(J109 &lt;&gt; "",L109&lt;&gt;""),VLOOKUP(K109&amp;L109,'Validation Page'!$U$7:$Z$139,5,FALSE),"")</f>
        <v/>
      </c>
      <c r="O109" s="154" t="str">
        <f>IF(AND(J109 &lt;&gt; "",L109&lt;&gt;""),VLOOKUP(K109&amp;L109,'Validation Page'!$U$7:$Z$139,6,FALSE),"")</f>
        <v/>
      </c>
      <c r="P109" s="150"/>
      <c r="Q109" s="151" t="str">
        <f>IF(P109&lt;&gt;"",VLOOKUP(P109,'Validation Page'!$M$7:$O$271,2,FALSE),"")</f>
        <v/>
      </c>
      <c r="R109" s="151" t="str">
        <f>IF(P109&lt;&gt;"",VLOOKUP(P109,'Validation Page'!$M$7:$O$271,3,FALSE),"")</f>
        <v/>
      </c>
      <c r="S109" s="155"/>
      <c r="T109" s="156"/>
      <c r="U109" s="157"/>
      <c r="V109" s="152"/>
      <c r="W109" s="158"/>
      <c r="X109" s="49"/>
      <c r="Y109" s="159"/>
      <c r="Z109" s="160"/>
      <c r="AA109" s="161"/>
      <c r="AB109" s="162"/>
      <c r="AC109" s="160">
        <f t="shared" si="4"/>
        <v>0</v>
      </c>
      <c r="AD109" s="163"/>
      <c r="AE109" s="163"/>
      <c r="AF109" s="164"/>
      <c r="AG109" s="160">
        <f t="shared" si="5"/>
        <v>0</v>
      </c>
      <c r="AH109" s="165"/>
      <c r="AI109" s="166"/>
      <c r="AJ109" s="167"/>
      <c r="AK109" s="168"/>
      <c r="AL109" s="168"/>
      <c r="AM109" s="168"/>
      <c r="AN109" s="168"/>
      <c r="AO109" s="169"/>
      <c r="AP109" s="167"/>
      <c r="AQ109" s="168"/>
      <c r="AR109" s="168"/>
      <c r="AS109" s="168"/>
      <c r="AT109" s="168"/>
      <c r="AU109" s="169"/>
      <c r="AV109" s="170"/>
      <c r="AW109" s="171"/>
      <c r="AX109" s="172"/>
      <c r="AY109" s="173"/>
      <c r="AZ109" s="174"/>
      <c r="BA109" s="175" t="str">
        <f t="shared" si="6"/>
        <v/>
      </c>
      <c r="BB109" s="242" t="str">
        <f t="shared" si="7"/>
        <v/>
      </c>
      <c r="BC109" s="176"/>
    </row>
    <row r="110" spans="1:55" x14ac:dyDescent="0.25">
      <c r="A110" s="147"/>
      <c r="B110" s="148"/>
      <c r="C110" s="149"/>
      <c r="D110" s="150"/>
      <c r="E110" s="150"/>
      <c r="F110" s="253"/>
      <c r="G110" s="149"/>
      <c r="H110" s="151" t="str">
        <f>IF(F110&lt;&gt;"",VLOOKUP('MH PAM Template'!F110,'Validation Page'!$J$7:$L$81,2,FALSE),"")</f>
        <v/>
      </c>
      <c r="I110" s="151" t="str">
        <f>IF(F110&lt;&gt;"",VLOOKUP('MH PAM Template'!F110,'Validation Page'!$J$7:$L$81,3,FALSE),"")</f>
        <v/>
      </c>
      <c r="J110" s="152"/>
      <c r="K110" s="151" t="str">
        <f>IF(J110&lt;&gt;"",VLOOKUP('MH PAM Template'!J110,'Validation Page'!$Q$7:$R$38,2,FALSE),"")</f>
        <v/>
      </c>
      <c r="L110" s="150"/>
      <c r="M110" s="153" t="str">
        <f>IF(AND(J110 &lt;&gt; "",L110&lt;&gt;""),VLOOKUP(K110&amp;L110,'Validation Page'!$U$7:$Z$139,2,FALSE),"")</f>
        <v/>
      </c>
      <c r="N110" s="154" t="str">
        <f>IF(AND(J110 &lt;&gt; "",L110&lt;&gt;""),VLOOKUP(K110&amp;L110,'Validation Page'!$U$7:$Z$139,5,FALSE),"")</f>
        <v/>
      </c>
      <c r="O110" s="154" t="str">
        <f>IF(AND(J110 &lt;&gt; "",L110&lt;&gt;""),VLOOKUP(K110&amp;L110,'Validation Page'!$U$7:$Z$139,6,FALSE),"")</f>
        <v/>
      </c>
      <c r="P110" s="150"/>
      <c r="Q110" s="151" t="str">
        <f>IF(P110&lt;&gt;"",VLOOKUP(P110,'Validation Page'!$M$7:$O$271,2,FALSE),"")</f>
        <v/>
      </c>
      <c r="R110" s="151" t="str">
        <f>IF(P110&lt;&gt;"",VLOOKUP(P110,'Validation Page'!$M$7:$O$271,3,FALSE),"")</f>
        <v/>
      </c>
      <c r="S110" s="155"/>
      <c r="T110" s="156"/>
      <c r="U110" s="157"/>
      <c r="V110" s="152"/>
      <c r="W110" s="158"/>
      <c r="X110" s="49"/>
      <c r="Y110" s="159"/>
      <c r="Z110" s="160"/>
      <c r="AA110" s="161"/>
      <c r="AB110" s="162"/>
      <c r="AC110" s="160">
        <f t="shared" si="4"/>
        <v>0</v>
      </c>
      <c r="AD110" s="163"/>
      <c r="AE110" s="163"/>
      <c r="AF110" s="164"/>
      <c r="AG110" s="160">
        <f t="shared" si="5"/>
        <v>0</v>
      </c>
      <c r="AH110" s="165"/>
      <c r="AI110" s="166"/>
      <c r="AJ110" s="167"/>
      <c r="AK110" s="168"/>
      <c r="AL110" s="168"/>
      <c r="AM110" s="168"/>
      <c r="AN110" s="168"/>
      <c r="AO110" s="169"/>
      <c r="AP110" s="167"/>
      <c r="AQ110" s="168"/>
      <c r="AR110" s="168"/>
      <c r="AS110" s="168"/>
      <c r="AT110" s="168"/>
      <c r="AU110" s="169"/>
      <c r="AV110" s="170"/>
      <c r="AW110" s="171"/>
      <c r="AX110" s="172"/>
      <c r="AY110" s="173"/>
      <c r="AZ110" s="174"/>
      <c r="BA110" s="175" t="str">
        <f t="shared" si="6"/>
        <v/>
      </c>
      <c r="BB110" s="242" t="str">
        <f t="shared" si="7"/>
        <v/>
      </c>
      <c r="BC110" s="176"/>
    </row>
    <row r="111" spans="1:55" x14ac:dyDescent="0.25">
      <c r="A111" s="147"/>
      <c r="B111" s="148"/>
      <c r="C111" s="149"/>
      <c r="D111" s="150"/>
      <c r="E111" s="150"/>
      <c r="F111" s="253"/>
      <c r="G111" s="149"/>
      <c r="H111" s="151" t="str">
        <f>IF(F111&lt;&gt;"",VLOOKUP('MH PAM Template'!F111,'Validation Page'!$J$7:$L$81,2,FALSE),"")</f>
        <v/>
      </c>
      <c r="I111" s="151" t="str">
        <f>IF(F111&lt;&gt;"",VLOOKUP('MH PAM Template'!F111,'Validation Page'!$J$7:$L$81,3,FALSE),"")</f>
        <v/>
      </c>
      <c r="J111" s="152"/>
      <c r="K111" s="151" t="str">
        <f>IF(J111&lt;&gt;"",VLOOKUP('MH PAM Template'!J111,'Validation Page'!$Q$7:$R$38,2,FALSE),"")</f>
        <v/>
      </c>
      <c r="L111" s="150"/>
      <c r="M111" s="153" t="str">
        <f>IF(AND(J111 &lt;&gt; "",L111&lt;&gt;""),VLOOKUP(K111&amp;L111,'Validation Page'!$U$7:$Z$139,2,FALSE),"")</f>
        <v/>
      </c>
      <c r="N111" s="154" t="str">
        <f>IF(AND(J111 &lt;&gt; "",L111&lt;&gt;""),VLOOKUP(K111&amp;L111,'Validation Page'!$U$7:$Z$139,5,FALSE),"")</f>
        <v/>
      </c>
      <c r="O111" s="154" t="str">
        <f>IF(AND(J111 &lt;&gt; "",L111&lt;&gt;""),VLOOKUP(K111&amp;L111,'Validation Page'!$U$7:$Z$139,6,FALSE),"")</f>
        <v/>
      </c>
      <c r="P111" s="150"/>
      <c r="Q111" s="151" t="str">
        <f>IF(P111&lt;&gt;"",VLOOKUP(P111,'Validation Page'!$M$7:$O$271,2,FALSE),"")</f>
        <v/>
      </c>
      <c r="R111" s="151" t="str">
        <f>IF(P111&lt;&gt;"",VLOOKUP(P111,'Validation Page'!$M$7:$O$271,3,FALSE),"")</f>
        <v/>
      </c>
      <c r="S111" s="155"/>
      <c r="T111" s="156"/>
      <c r="U111" s="157"/>
      <c r="V111" s="152"/>
      <c r="W111" s="158"/>
      <c r="X111" s="49"/>
      <c r="Y111" s="159"/>
      <c r="Z111" s="160"/>
      <c r="AA111" s="161"/>
      <c r="AB111" s="162"/>
      <c r="AC111" s="160">
        <f t="shared" si="4"/>
        <v>0</v>
      </c>
      <c r="AD111" s="163"/>
      <c r="AE111" s="163"/>
      <c r="AF111" s="164"/>
      <c r="AG111" s="160">
        <f t="shared" si="5"/>
        <v>0</v>
      </c>
      <c r="AH111" s="165"/>
      <c r="AI111" s="166"/>
      <c r="AJ111" s="167"/>
      <c r="AK111" s="168"/>
      <c r="AL111" s="168"/>
      <c r="AM111" s="168"/>
      <c r="AN111" s="168"/>
      <c r="AO111" s="169"/>
      <c r="AP111" s="167"/>
      <c r="AQ111" s="168"/>
      <c r="AR111" s="168"/>
      <c r="AS111" s="168"/>
      <c r="AT111" s="168"/>
      <c r="AU111" s="169"/>
      <c r="AV111" s="170"/>
      <c r="AW111" s="171"/>
      <c r="AX111" s="172"/>
      <c r="AY111" s="173"/>
      <c r="AZ111" s="174"/>
      <c r="BA111" s="175" t="str">
        <f t="shared" si="6"/>
        <v/>
      </c>
      <c r="BB111" s="242" t="str">
        <f t="shared" si="7"/>
        <v/>
      </c>
      <c r="BC111" s="176"/>
    </row>
    <row r="112" spans="1:55" x14ac:dyDescent="0.25">
      <c r="A112" s="147"/>
      <c r="B112" s="148"/>
      <c r="C112" s="149"/>
      <c r="D112" s="150"/>
      <c r="E112" s="150"/>
      <c r="F112" s="253"/>
      <c r="G112" s="149"/>
      <c r="H112" s="151" t="str">
        <f>IF(F112&lt;&gt;"",VLOOKUP('MH PAM Template'!F112,'Validation Page'!$J$7:$L$81,2,FALSE),"")</f>
        <v/>
      </c>
      <c r="I112" s="151" t="str">
        <f>IF(F112&lt;&gt;"",VLOOKUP('MH PAM Template'!F112,'Validation Page'!$J$7:$L$81,3,FALSE),"")</f>
        <v/>
      </c>
      <c r="J112" s="152"/>
      <c r="K112" s="151" t="str">
        <f>IF(J112&lt;&gt;"",VLOOKUP('MH PAM Template'!J112,'Validation Page'!$Q$7:$R$38,2,FALSE),"")</f>
        <v/>
      </c>
      <c r="L112" s="150"/>
      <c r="M112" s="153" t="str">
        <f>IF(AND(J112 &lt;&gt; "",L112&lt;&gt;""),VLOOKUP(K112&amp;L112,'Validation Page'!$U$7:$Z$139,2,FALSE),"")</f>
        <v/>
      </c>
      <c r="N112" s="154" t="str">
        <f>IF(AND(J112 &lt;&gt; "",L112&lt;&gt;""),VLOOKUP(K112&amp;L112,'Validation Page'!$U$7:$Z$139,5,FALSE),"")</f>
        <v/>
      </c>
      <c r="O112" s="154" t="str">
        <f>IF(AND(J112 &lt;&gt; "",L112&lt;&gt;""),VLOOKUP(K112&amp;L112,'Validation Page'!$U$7:$Z$139,6,FALSE),"")</f>
        <v/>
      </c>
      <c r="P112" s="150"/>
      <c r="Q112" s="151" t="str">
        <f>IF(P112&lt;&gt;"",VLOOKUP(P112,'Validation Page'!$M$7:$O$271,2,FALSE),"")</f>
        <v/>
      </c>
      <c r="R112" s="151" t="str">
        <f>IF(P112&lt;&gt;"",VLOOKUP(P112,'Validation Page'!$M$7:$O$271,3,FALSE),"")</f>
        <v/>
      </c>
      <c r="S112" s="155"/>
      <c r="T112" s="156"/>
      <c r="U112" s="157"/>
      <c r="V112" s="152"/>
      <c r="W112" s="158"/>
      <c r="X112" s="49"/>
      <c r="Y112" s="159"/>
      <c r="Z112" s="160"/>
      <c r="AA112" s="161"/>
      <c r="AB112" s="162"/>
      <c r="AC112" s="160">
        <f t="shared" si="4"/>
        <v>0</v>
      </c>
      <c r="AD112" s="163"/>
      <c r="AE112" s="163"/>
      <c r="AF112" s="164"/>
      <c r="AG112" s="160">
        <f t="shared" si="5"/>
        <v>0</v>
      </c>
      <c r="AH112" s="165"/>
      <c r="AI112" s="166"/>
      <c r="AJ112" s="167"/>
      <c r="AK112" s="168"/>
      <c r="AL112" s="168"/>
      <c r="AM112" s="168"/>
      <c r="AN112" s="168"/>
      <c r="AO112" s="169"/>
      <c r="AP112" s="167"/>
      <c r="AQ112" s="168"/>
      <c r="AR112" s="168"/>
      <c r="AS112" s="168"/>
      <c r="AT112" s="168"/>
      <c r="AU112" s="169"/>
      <c r="AV112" s="170"/>
      <c r="AW112" s="171"/>
      <c r="AX112" s="172"/>
      <c r="AY112" s="173"/>
      <c r="AZ112" s="174"/>
      <c r="BA112" s="175" t="str">
        <f t="shared" si="6"/>
        <v/>
      </c>
      <c r="BB112" s="242" t="str">
        <f t="shared" si="7"/>
        <v/>
      </c>
      <c r="BC112" s="176"/>
    </row>
    <row r="113" spans="1:55" x14ac:dyDescent="0.25">
      <c r="A113" s="147"/>
      <c r="B113" s="148"/>
      <c r="C113" s="149"/>
      <c r="D113" s="150"/>
      <c r="E113" s="150"/>
      <c r="F113" s="253"/>
      <c r="G113" s="149"/>
      <c r="H113" s="151" t="str">
        <f>IF(F113&lt;&gt;"",VLOOKUP('MH PAM Template'!F113,'Validation Page'!$J$7:$L$81,2,FALSE),"")</f>
        <v/>
      </c>
      <c r="I113" s="151" t="str">
        <f>IF(F113&lt;&gt;"",VLOOKUP('MH PAM Template'!F113,'Validation Page'!$J$7:$L$81,3,FALSE),"")</f>
        <v/>
      </c>
      <c r="J113" s="152"/>
      <c r="K113" s="151" t="str">
        <f>IF(J113&lt;&gt;"",VLOOKUP('MH PAM Template'!J113,'Validation Page'!$Q$7:$R$38,2,FALSE),"")</f>
        <v/>
      </c>
      <c r="L113" s="150"/>
      <c r="M113" s="153" t="str">
        <f>IF(AND(J113 &lt;&gt; "",L113&lt;&gt;""),VLOOKUP(K113&amp;L113,'Validation Page'!$U$7:$Z$139,2,FALSE),"")</f>
        <v/>
      </c>
      <c r="N113" s="154" t="str">
        <f>IF(AND(J113 &lt;&gt; "",L113&lt;&gt;""),VLOOKUP(K113&amp;L113,'Validation Page'!$U$7:$Z$139,5,FALSE),"")</f>
        <v/>
      </c>
      <c r="O113" s="154" t="str">
        <f>IF(AND(J113 &lt;&gt; "",L113&lt;&gt;""),VLOOKUP(K113&amp;L113,'Validation Page'!$U$7:$Z$139,6,FALSE),"")</f>
        <v/>
      </c>
      <c r="P113" s="150"/>
      <c r="Q113" s="151" t="str">
        <f>IF(P113&lt;&gt;"",VLOOKUP(P113,'Validation Page'!$M$7:$O$271,2,FALSE),"")</f>
        <v/>
      </c>
      <c r="R113" s="151" t="str">
        <f>IF(P113&lt;&gt;"",VLOOKUP(P113,'Validation Page'!$M$7:$O$271,3,FALSE),"")</f>
        <v/>
      </c>
      <c r="S113" s="155"/>
      <c r="T113" s="156"/>
      <c r="U113" s="157"/>
      <c r="V113" s="152"/>
      <c r="W113" s="158"/>
      <c r="X113" s="49"/>
      <c r="Y113" s="159"/>
      <c r="Z113" s="160"/>
      <c r="AA113" s="161"/>
      <c r="AB113" s="162"/>
      <c r="AC113" s="160">
        <f t="shared" si="4"/>
        <v>0</v>
      </c>
      <c r="AD113" s="163"/>
      <c r="AE113" s="163"/>
      <c r="AF113" s="164"/>
      <c r="AG113" s="160">
        <f t="shared" si="5"/>
        <v>0</v>
      </c>
      <c r="AH113" s="165"/>
      <c r="AI113" s="166"/>
      <c r="AJ113" s="167"/>
      <c r="AK113" s="168"/>
      <c r="AL113" s="168"/>
      <c r="AM113" s="168"/>
      <c r="AN113" s="168"/>
      <c r="AO113" s="169"/>
      <c r="AP113" s="167"/>
      <c r="AQ113" s="168"/>
      <c r="AR113" s="168"/>
      <c r="AS113" s="168"/>
      <c r="AT113" s="168"/>
      <c r="AU113" s="169"/>
      <c r="AV113" s="170"/>
      <c r="AW113" s="171"/>
      <c r="AX113" s="172"/>
      <c r="AY113" s="173"/>
      <c r="AZ113" s="174"/>
      <c r="BA113" s="175" t="str">
        <f t="shared" si="6"/>
        <v/>
      </c>
      <c r="BB113" s="242" t="str">
        <f t="shared" si="7"/>
        <v/>
      </c>
      <c r="BC113" s="176"/>
    </row>
    <row r="114" spans="1:55" x14ac:dyDescent="0.25">
      <c r="A114" s="147"/>
      <c r="B114" s="148"/>
      <c r="C114" s="149"/>
      <c r="D114" s="150"/>
      <c r="E114" s="150"/>
      <c r="F114" s="253"/>
      <c r="G114" s="149"/>
      <c r="H114" s="151" t="str">
        <f>IF(F114&lt;&gt;"",VLOOKUP('MH PAM Template'!F114,'Validation Page'!$J$7:$L$81,2,FALSE),"")</f>
        <v/>
      </c>
      <c r="I114" s="151" t="str">
        <f>IF(F114&lt;&gt;"",VLOOKUP('MH PAM Template'!F114,'Validation Page'!$J$7:$L$81,3,FALSE),"")</f>
        <v/>
      </c>
      <c r="J114" s="152"/>
      <c r="K114" s="151" t="str">
        <f>IF(J114&lt;&gt;"",VLOOKUP('MH PAM Template'!J114,'Validation Page'!$Q$7:$R$38,2,FALSE),"")</f>
        <v/>
      </c>
      <c r="L114" s="150"/>
      <c r="M114" s="153" t="str">
        <f>IF(AND(J114 &lt;&gt; "",L114&lt;&gt;""),VLOOKUP(K114&amp;L114,'Validation Page'!$U$7:$Z$139,2,FALSE),"")</f>
        <v/>
      </c>
      <c r="N114" s="154" t="str">
        <f>IF(AND(J114 &lt;&gt; "",L114&lt;&gt;""),VLOOKUP(K114&amp;L114,'Validation Page'!$U$7:$Z$139,5,FALSE),"")</f>
        <v/>
      </c>
      <c r="O114" s="154" t="str">
        <f>IF(AND(J114 &lt;&gt; "",L114&lt;&gt;""),VLOOKUP(K114&amp;L114,'Validation Page'!$U$7:$Z$139,6,FALSE),"")</f>
        <v/>
      </c>
      <c r="P114" s="150"/>
      <c r="Q114" s="151" t="str">
        <f>IF(P114&lt;&gt;"",VLOOKUP(P114,'Validation Page'!$M$7:$O$271,2,FALSE),"")</f>
        <v/>
      </c>
      <c r="R114" s="151" t="str">
        <f>IF(P114&lt;&gt;"",VLOOKUP(P114,'Validation Page'!$M$7:$O$271,3,FALSE),"")</f>
        <v/>
      </c>
      <c r="S114" s="155"/>
      <c r="T114" s="156"/>
      <c r="U114" s="157"/>
      <c r="V114" s="152"/>
      <c r="W114" s="158"/>
      <c r="X114" s="49"/>
      <c r="Y114" s="159"/>
      <c r="Z114" s="160"/>
      <c r="AA114" s="161"/>
      <c r="AB114" s="162"/>
      <c r="AC114" s="160">
        <f t="shared" si="4"/>
        <v>0</v>
      </c>
      <c r="AD114" s="163"/>
      <c r="AE114" s="163"/>
      <c r="AF114" s="164"/>
      <c r="AG114" s="160">
        <f t="shared" si="5"/>
        <v>0</v>
      </c>
      <c r="AH114" s="165"/>
      <c r="AI114" s="166"/>
      <c r="AJ114" s="167"/>
      <c r="AK114" s="168"/>
      <c r="AL114" s="168"/>
      <c r="AM114" s="168"/>
      <c r="AN114" s="168"/>
      <c r="AO114" s="169"/>
      <c r="AP114" s="167"/>
      <c r="AQ114" s="168"/>
      <c r="AR114" s="168"/>
      <c r="AS114" s="168"/>
      <c r="AT114" s="168"/>
      <c r="AU114" s="169"/>
      <c r="AV114" s="170"/>
      <c r="AW114" s="171"/>
      <c r="AX114" s="172"/>
      <c r="AY114" s="173"/>
      <c r="AZ114" s="174"/>
      <c r="BA114" s="175" t="str">
        <f t="shared" si="6"/>
        <v/>
      </c>
      <c r="BB114" s="242" t="str">
        <f t="shared" si="7"/>
        <v/>
      </c>
      <c r="BC114" s="176"/>
    </row>
    <row r="115" spans="1:55" x14ac:dyDescent="0.25">
      <c r="A115" s="147"/>
      <c r="B115" s="148"/>
      <c r="C115" s="149"/>
      <c r="D115" s="150"/>
      <c r="E115" s="150"/>
      <c r="F115" s="253"/>
      <c r="G115" s="149"/>
      <c r="H115" s="151" t="str">
        <f>IF(F115&lt;&gt;"",VLOOKUP('MH PAM Template'!F115,'Validation Page'!$J$7:$L$81,2,FALSE),"")</f>
        <v/>
      </c>
      <c r="I115" s="151" t="str">
        <f>IF(F115&lt;&gt;"",VLOOKUP('MH PAM Template'!F115,'Validation Page'!$J$7:$L$81,3,FALSE),"")</f>
        <v/>
      </c>
      <c r="J115" s="152"/>
      <c r="K115" s="151" t="str">
        <f>IF(J115&lt;&gt;"",VLOOKUP('MH PAM Template'!J115,'Validation Page'!$Q$7:$R$38,2,FALSE),"")</f>
        <v/>
      </c>
      <c r="L115" s="150"/>
      <c r="M115" s="153" t="str">
        <f>IF(AND(J115 &lt;&gt; "",L115&lt;&gt;""),VLOOKUP(K115&amp;L115,'Validation Page'!$U$7:$Z$139,2,FALSE),"")</f>
        <v/>
      </c>
      <c r="N115" s="154" t="str">
        <f>IF(AND(J115 &lt;&gt; "",L115&lt;&gt;""),VLOOKUP(K115&amp;L115,'Validation Page'!$U$7:$Z$139,5,FALSE),"")</f>
        <v/>
      </c>
      <c r="O115" s="154" t="str">
        <f>IF(AND(J115 &lt;&gt; "",L115&lt;&gt;""),VLOOKUP(K115&amp;L115,'Validation Page'!$U$7:$Z$139,6,FALSE),"")</f>
        <v/>
      </c>
      <c r="P115" s="150"/>
      <c r="Q115" s="151" t="str">
        <f>IF(P115&lt;&gt;"",VLOOKUP(P115,'Validation Page'!$M$7:$O$271,2,FALSE),"")</f>
        <v/>
      </c>
      <c r="R115" s="151" t="str">
        <f>IF(P115&lt;&gt;"",VLOOKUP(P115,'Validation Page'!$M$7:$O$271,3,FALSE),"")</f>
        <v/>
      </c>
      <c r="S115" s="155"/>
      <c r="T115" s="156"/>
      <c r="U115" s="157"/>
      <c r="V115" s="152"/>
      <c r="W115" s="158"/>
      <c r="X115" s="49"/>
      <c r="Y115" s="159"/>
      <c r="Z115" s="160"/>
      <c r="AA115" s="161"/>
      <c r="AB115" s="162"/>
      <c r="AC115" s="160">
        <f t="shared" si="4"/>
        <v>0</v>
      </c>
      <c r="AD115" s="163"/>
      <c r="AE115" s="163"/>
      <c r="AF115" s="164"/>
      <c r="AG115" s="160">
        <f t="shared" si="5"/>
        <v>0</v>
      </c>
      <c r="AH115" s="165"/>
      <c r="AI115" s="166"/>
      <c r="AJ115" s="167"/>
      <c r="AK115" s="168"/>
      <c r="AL115" s="168"/>
      <c r="AM115" s="168"/>
      <c r="AN115" s="168"/>
      <c r="AO115" s="169"/>
      <c r="AP115" s="167"/>
      <c r="AQ115" s="168"/>
      <c r="AR115" s="168"/>
      <c r="AS115" s="168"/>
      <c r="AT115" s="168"/>
      <c r="AU115" s="169"/>
      <c r="AV115" s="170"/>
      <c r="AW115" s="171"/>
      <c r="AX115" s="172"/>
      <c r="AY115" s="173"/>
      <c r="AZ115" s="174"/>
      <c r="BA115" s="175" t="str">
        <f t="shared" si="6"/>
        <v/>
      </c>
      <c r="BB115" s="242" t="str">
        <f t="shared" si="7"/>
        <v/>
      </c>
      <c r="BC115" s="176"/>
    </row>
    <row r="116" spans="1:55" x14ac:dyDescent="0.25">
      <c r="A116" s="147"/>
      <c r="B116" s="148"/>
      <c r="C116" s="149"/>
      <c r="D116" s="150"/>
      <c r="E116" s="150"/>
      <c r="F116" s="253"/>
      <c r="G116" s="149"/>
      <c r="H116" s="151" t="str">
        <f>IF(F116&lt;&gt;"",VLOOKUP('MH PAM Template'!F116,'Validation Page'!$J$7:$L$81,2,FALSE),"")</f>
        <v/>
      </c>
      <c r="I116" s="151" t="str">
        <f>IF(F116&lt;&gt;"",VLOOKUP('MH PAM Template'!F116,'Validation Page'!$J$7:$L$81,3,FALSE),"")</f>
        <v/>
      </c>
      <c r="J116" s="152"/>
      <c r="K116" s="151" t="str">
        <f>IF(J116&lt;&gt;"",VLOOKUP('MH PAM Template'!J116,'Validation Page'!$Q$7:$R$38,2,FALSE),"")</f>
        <v/>
      </c>
      <c r="L116" s="150"/>
      <c r="M116" s="153" t="str">
        <f>IF(AND(J116 &lt;&gt; "",L116&lt;&gt;""),VLOOKUP(K116&amp;L116,'Validation Page'!$U$7:$Z$139,2,FALSE),"")</f>
        <v/>
      </c>
      <c r="N116" s="154" t="str">
        <f>IF(AND(J116 &lt;&gt; "",L116&lt;&gt;""),VLOOKUP(K116&amp;L116,'Validation Page'!$U$7:$Z$139,5,FALSE),"")</f>
        <v/>
      </c>
      <c r="O116" s="154" t="str">
        <f>IF(AND(J116 &lt;&gt; "",L116&lt;&gt;""),VLOOKUP(K116&amp;L116,'Validation Page'!$U$7:$Z$139,6,FALSE),"")</f>
        <v/>
      </c>
      <c r="P116" s="150"/>
      <c r="Q116" s="151" t="str">
        <f>IF(P116&lt;&gt;"",VLOOKUP(P116,'Validation Page'!$M$7:$O$271,2,FALSE),"")</f>
        <v/>
      </c>
      <c r="R116" s="151" t="str">
        <f>IF(P116&lt;&gt;"",VLOOKUP(P116,'Validation Page'!$M$7:$O$271,3,FALSE),"")</f>
        <v/>
      </c>
      <c r="S116" s="155"/>
      <c r="T116" s="156"/>
      <c r="U116" s="157"/>
      <c r="V116" s="152"/>
      <c r="W116" s="158"/>
      <c r="X116" s="49"/>
      <c r="Y116" s="159"/>
      <c r="Z116" s="160"/>
      <c r="AA116" s="161"/>
      <c r="AB116" s="162"/>
      <c r="AC116" s="160">
        <f t="shared" si="4"/>
        <v>0</v>
      </c>
      <c r="AD116" s="163"/>
      <c r="AE116" s="163"/>
      <c r="AF116" s="164"/>
      <c r="AG116" s="160">
        <f t="shared" si="5"/>
        <v>0</v>
      </c>
      <c r="AH116" s="165"/>
      <c r="AI116" s="166"/>
      <c r="AJ116" s="167"/>
      <c r="AK116" s="168"/>
      <c r="AL116" s="168"/>
      <c r="AM116" s="168"/>
      <c r="AN116" s="168"/>
      <c r="AO116" s="169"/>
      <c r="AP116" s="167"/>
      <c r="AQ116" s="168"/>
      <c r="AR116" s="168"/>
      <c r="AS116" s="168"/>
      <c r="AT116" s="168"/>
      <c r="AU116" s="169"/>
      <c r="AV116" s="170"/>
      <c r="AW116" s="171"/>
      <c r="AX116" s="172"/>
      <c r="AY116" s="173"/>
      <c r="AZ116" s="174"/>
      <c r="BA116" s="175" t="str">
        <f t="shared" si="6"/>
        <v/>
      </c>
      <c r="BB116" s="242" t="str">
        <f t="shared" si="7"/>
        <v/>
      </c>
      <c r="BC116" s="176"/>
    </row>
    <row r="117" spans="1:55" x14ac:dyDescent="0.25">
      <c r="A117" s="147"/>
      <c r="B117" s="148"/>
      <c r="C117" s="149"/>
      <c r="D117" s="150"/>
      <c r="E117" s="150"/>
      <c r="F117" s="253"/>
      <c r="G117" s="149"/>
      <c r="H117" s="151" t="str">
        <f>IF(F117&lt;&gt;"",VLOOKUP('MH PAM Template'!F117,'Validation Page'!$J$7:$L$81,2,FALSE),"")</f>
        <v/>
      </c>
      <c r="I117" s="151" t="str">
        <f>IF(F117&lt;&gt;"",VLOOKUP('MH PAM Template'!F117,'Validation Page'!$J$7:$L$81,3,FALSE),"")</f>
        <v/>
      </c>
      <c r="J117" s="152"/>
      <c r="K117" s="151" t="str">
        <f>IF(J117&lt;&gt;"",VLOOKUP('MH PAM Template'!J117,'Validation Page'!$Q$7:$R$38,2,FALSE),"")</f>
        <v/>
      </c>
      <c r="L117" s="150"/>
      <c r="M117" s="153" t="str">
        <f>IF(AND(J117 &lt;&gt; "",L117&lt;&gt;""),VLOOKUP(K117&amp;L117,'Validation Page'!$U$7:$Z$139,2,FALSE),"")</f>
        <v/>
      </c>
      <c r="N117" s="154" t="str">
        <f>IF(AND(J117 &lt;&gt; "",L117&lt;&gt;""),VLOOKUP(K117&amp;L117,'Validation Page'!$U$7:$Z$139,5,FALSE),"")</f>
        <v/>
      </c>
      <c r="O117" s="154" t="str">
        <f>IF(AND(J117 &lt;&gt; "",L117&lt;&gt;""),VLOOKUP(K117&amp;L117,'Validation Page'!$U$7:$Z$139,6,FALSE),"")</f>
        <v/>
      </c>
      <c r="P117" s="150"/>
      <c r="Q117" s="151" t="str">
        <f>IF(P117&lt;&gt;"",VLOOKUP(P117,'Validation Page'!$M$7:$O$271,2,FALSE),"")</f>
        <v/>
      </c>
      <c r="R117" s="151" t="str">
        <f>IF(P117&lt;&gt;"",VLOOKUP(P117,'Validation Page'!$M$7:$O$271,3,FALSE),"")</f>
        <v/>
      </c>
      <c r="S117" s="155"/>
      <c r="T117" s="156"/>
      <c r="U117" s="157"/>
      <c r="V117" s="152"/>
      <c r="W117" s="158"/>
      <c r="X117" s="49"/>
      <c r="Y117" s="159"/>
      <c r="Z117" s="160"/>
      <c r="AA117" s="161"/>
      <c r="AB117" s="162"/>
      <c r="AC117" s="160">
        <f t="shared" si="4"/>
        <v>0</v>
      </c>
      <c r="AD117" s="163"/>
      <c r="AE117" s="163"/>
      <c r="AF117" s="164"/>
      <c r="AG117" s="160">
        <f t="shared" si="5"/>
        <v>0</v>
      </c>
      <c r="AH117" s="165"/>
      <c r="AI117" s="166"/>
      <c r="AJ117" s="167"/>
      <c r="AK117" s="168"/>
      <c r="AL117" s="168"/>
      <c r="AM117" s="168"/>
      <c r="AN117" s="168"/>
      <c r="AO117" s="169"/>
      <c r="AP117" s="167"/>
      <c r="AQ117" s="168"/>
      <c r="AR117" s="168"/>
      <c r="AS117" s="168"/>
      <c r="AT117" s="168"/>
      <c r="AU117" s="169"/>
      <c r="AV117" s="170"/>
      <c r="AW117" s="171"/>
      <c r="AX117" s="172"/>
      <c r="AY117" s="173"/>
      <c r="AZ117" s="174"/>
      <c r="BA117" s="175" t="str">
        <f t="shared" si="6"/>
        <v/>
      </c>
      <c r="BB117" s="242" t="str">
        <f t="shared" si="7"/>
        <v/>
      </c>
      <c r="BC117" s="176"/>
    </row>
    <row r="118" spans="1:55" x14ac:dyDescent="0.25">
      <c r="A118" s="147"/>
      <c r="B118" s="148"/>
      <c r="C118" s="149"/>
      <c r="D118" s="150"/>
      <c r="E118" s="150"/>
      <c r="F118" s="253"/>
      <c r="G118" s="149"/>
      <c r="H118" s="151" t="str">
        <f>IF(F118&lt;&gt;"",VLOOKUP('MH PAM Template'!F118,'Validation Page'!$J$7:$L$81,2,FALSE),"")</f>
        <v/>
      </c>
      <c r="I118" s="151" t="str">
        <f>IF(F118&lt;&gt;"",VLOOKUP('MH PAM Template'!F118,'Validation Page'!$J$7:$L$81,3,FALSE),"")</f>
        <v/>
      </c>
      <c r="J118" s="152"/>
      <c r="K118" s="151" t="str">
        <f>IF(J118&lt;&gt;"",VLOOKUP('MH PAM Template'!J118,'Validation Page'!$Q$7:$R$38,2,FALSE),"")</f>
        <v/>
      </c>
      <c r="L118" s="150"/>
      <c r="M118" s="153" t="str">
        <f>IF(AND(J118 &lt;&gt; "",L118&lt;&gt;""),VLOOKUP(K118&amp;L118,'Validation Page'!$U$7:$Z$139,2,FALSE),"")</f>
        <v/>
      </c>
      <c r="N118" s="154" t="str">
        <f>IF(AND(J118 &lt;&gt; "",L118&lt;&gt;""),VLOOKUP(K118&amp;L118,'Validation Page'!$U$7:$Z$139,5,FALSE),"")</f>
        <v/>
      </c>
      <c r="O118" s="154" t="str">
        <f>IF(AND(J118 &lt;&gt; "",L118&lt;&gt;""),VLOOKUP(K118&amp;L118,'Validation Page'!$U$7:$Z$139,6,FALSE),"")</f>
        <v/>
      </c>
      <c r="P118" s="150"/>
      <c r="Q118" s="151" t="str">
        <f>IF(P118&lt;&gt;"",VLOOKUP(P118,'Validation Page'!$M$7:$O$271,2,FALSE),"")</f>
        <v/>
      </c>
      <c r="R118" s="151" t="str">
        <f>IF(P118&lt;&gt;"",VLOOKUP(P118,'Validation Page'!$M$7:$O$271,3,FALSE),"")</f>
        <v/>
      </c>
      <c r="S118" s="155"/>
      <c r="T118" s="156"/>
      <c r="U118" s="157"/>
      <c r="V118" s="152"/>
      <c r="W118" s="158"/>
      <c r="X118" s="49"/>
      <c r="Y118" s="159"/>
      <c r="Z118" s="160"/>
      <c r="AA118" s="161"/>
      <c r="AB118" s="162"/>
      <c r="AC118" s="160">
        <f t="shared" si="4"/>
        <v>0</v>
      </c>
      <c r="AD118" s="163"/>
      <c r="AE118" s="163"/>
      <c r="AF118" s="164"/>
      <c r="AG118" s="160">
        <f t="shared" si="5"/>
        <v>0</v>
      </c>
      <c r="AH118" s="165"/>
      <c r="AI118" s="166"/>
      <c r="AJ118" s="167"/>
      <c r="AK118" s="168"/>
      <c r="AL118" s="168"/>
      <c r="AM118" s="168"/>
      <c r="AN118" s="168"/>
      <c r="AO118" s="169"/>
      <c r="AP118" s="167"/>
      <c r="AQ118" s="168"/>
      <c r="AR118" s="168"/>
      <c r="AS118" s="168"/>
      <c r="AT118" s="168"/>
      <c r="AU118" s="169"/>
      <c r="AV118" s="170"/>
      <c r="AW118" s="171"/>
      <c r="AX118" s="172"/>
      <c r="AY118" s="173"/>
      <c r="AZ118" s="174"/>
      <c r="BA118" s="175" t="str">
        <f t="shared" si="6"/>
        <v/>
      </c>
      <c r="BB118" s="242" t="str">
        <f t="shared" si="7"/>
        <v/>
      </c>
      <c r="BC118" s="176"/>
    </row>
    <row r="119" spans="1:55" x14ac:dyDescent="0.25">
      <c r="A119" s="147"/>
      <c r="B119" s="148"/>
      <c r="C119" s="149"/>
      <c r="D119" s="150"/>
      <c r="E119" s="150"/>
      <c r="F119" s="253"/>
      <c r="G119" s="149"/>
      <c r="H119" s="151" t="str">
        <f>IF(F119&lt;&gt;"",VLOOKUP('MH PAM Template'!F119,'Validation Page'!$J$7:$L$81,2,FALSE),"")</f>
        <v/>
      </c>
      <c r="I119" s="151" t="str">
        <f>IF(F119&lt;&gt;"",VLOOKUP('MH PAM Template'!F119,'Validation Page'!$J$7:$L$81,3,FALSE),"")</f>
        <v/>
      </c>
      <c r="J119" s="152"/>
      <c r="K119" s="151" t="str">
        <f>IF(J119&lt;&gt;"",VLOOKUP('MH PAM Template'!J119,'Validation Page'!$Q$7:$R$38,2,FALSE),"")</f>
        <v/>
      </c>
      <c r="L119" s="150"/>
      <c r="M119" s="153" t="str">
        <f>IF(AND(J119 &lt;&gt; "",L119&lt;&gt;""),VLOOKUP(K119&amp;L119,'Validation Page'!$U$7:$Z$139,2,FALSE),"")</f>
        <v/>
      </c>
      <c r="N119" s="154" t="str">
        <f>IF(AND(J119 &lt;&gt; "",L119&lt;&gt;""),VLOOKUP(K119&amp;L119,'Validation Page'!$U$7:$Z$139,5,FALSE),"")</f>
        <v/>
      </c>
      <c r="O119" s="154" t="str">
        <f>IF(AND(J119 &lt;&gt; "",L119&lt;&gt;""),VLOOKUP(K119&amp;L119,'Validation Page'!$U$7:$Z$139,6,FALSE),"")</f>
        <v/>
      </c>
      <c r="P119" s="150"/>
      <c r="Q119" s="151" t="str">
        <f>IF(P119&lt;&gt;"",VLOOKUP(P119,'Validation Page'!$M$7:$O$271,2,FALSE),"")</f>
        <v/>
      </c>
      <c r="R119" s="151" t="str">
        <f>IF(P119&lt;&gt;"",VLOOKUP(P119,'Validation Page'!$M$7:$O$271,3,FALSE),"")</f>
        <v/>
      </c>
      <c r="S119" s="155"/>
      <c r="T119" s="156"/>
      <c r="U119" s="157"/>
      <c r="V119" s="152"/>
      <c r="W119" s="158"/>
      <c r="X119" s="49"/>
      <c r="Y119" s="159"/>
      <c r="Z119" s="160"/>
      <c r="AA119" s="161"/>
      <c r="AB119" s="162"/>
      <c r="AC119" s="160">
        <f t="shared" si="4"/>
        <v>0</v>
      </c>
      <c r="AD119" s="163"/>
      <c r="AE119" s="163"/>
      <c r="AF119" s="164"/>
      <c r="AG119" s="160">
        <f t="shared" si="5"/>
        <v>0</v>
      </c>
      <c r="AH119" s="165"/>
      <c r="AI119" s="166"/>
      <c r="AJ119" s="167"/>
      <c r="AK119" s="168"/>
      <c r="AL119" s="168"/>
      <c r="AM119" s="168"/>
      <c r="AN119" s="168"/>
      <c r="AO119" s="169"/>
      <c r="AP119" s="167"/>
      <c r="AQ119" s="168"/>
      <c r="AR119" s="168"/>
      <c r="AS119" s="168"/>
      <c r="AT119" s="168"/>
      <c r="AU119" s="169"/>
      <c r="AV119" s="170"/>
      <c r="AW119" s="171"/>
      <c r="AX119" s="172"/>
      <c r="AY119" s="173"/>
      <c r="AZ119" s="174"/>
      <c r="BA119" s="175" t="str">
        <f t="shared" si="6"/>
        <v/>
      </c>
      <c r="BB119" s="242" t="str">
        <f t="shared" si="7"/>
        <v/>
      </c>
      <c r="BC119" s="176"/>
    </row>
    <row r="120" spans="1:55" x14ac:dyDescent="0.25">
      <c r="A120" s="147"/>
      <c r="B120" s="148"/>
      <c r="C120" s="149"/>
      <c r="D120" s="150"/>
      <c r="E120" s="150"/>
      <c r="F120" s="253"/>
      <c r="G120" s="149"/>
      <c r="H120" s="151" t="str">
        <f>IF(F120&lt;&gt;"",VLOOKUP('MH PAM Template'!F120,'Validation Page'!$J$7:$L$81,2,FALSE),"")</f>
        <v/>
      </c>
      <c r="I120" s="151" t="str">
        <f>IF(F120&lt;&gt;"",VLOOKUP('MH PAM Template'!F120,'Validation Page'!$J$7:$L$81,3,FALSE),"")</f>
        <v/>
      </c>
      <c r="J120" s="152"/>
      <c r="K120" s="151" t="str">
        <f>IF(J120&lt;&gt;"",VLOOKUP('MH PAM Template'!J120,'Validation Page'!$Q$7:$R$38,2,FALSE),"")</f>
        <v/>
      </c>
      <c r="L120" s="150"/>
      <c r="M120" s="153" t="str">
        <f>IF(AND(J120 &lt;&gt; "",L120&lt;&gt;""),VLOOKUP(K120&amp;L120,'Validation Page'!$U$7:$Z$139,2,FALSE),"")</f>
        <v/>
      </c>
      <c r="N120" s="154" t="str">
        <f>IF(AND(J120 &lt;&gt; "",L120&lt;&gt;""),VLOOKUP(K120&amp;L120,'Validation Page'!$U$7:$Z$139,5,FALSE),"")</f>
        <v/>
      </c>
      <c r="O120" s="154" t="str">
        <f>IF(AND(J120 &lt;&gt; "",L120&lt;&gt;""),VLOOKUP(K120&amp;L120,'Validation Page'!$U$7:$Z$139,6,FALSE),"")</f>
        <v/>
      </c>
      <c r="P120" s="150"/>
      <c r="Q120" s="151" t="str">
        <f>IF(P120&lt;&gt;"",VLOOKUP(P120,'Validation Page'!$M$7:$O$271,2,FALSE),"")</f>
        <v/>
      </c>
      <c r="R120" s="151" t="str">
        <f>IF(P120&lt;&gt;"",VLOOKUP(P120,'Validation Page'!$M$7:$O$271,3,FALSE),"")</f>
        <v/>
      </c>
      <c r="S120" s="155"/>
      <c r="T120" s="156"/>
      <c r="U120" s="157"/>
      <c r="V120" s="152"/>
      <c r="W120" s="158"/>
      <c r="X120" s="49"/>
      <c r="Y120" s="159"/>
      <c r="Z120" s="160"/>
      <c r="AA120" s="161"/>
      <c r="AB120" s="162"/>
      <c r="AC120" s="160">
        <f t="shared" si="4"/>
        <v>0</v>
      </c>
      <c r="AD120" s="163"/>
      <c r="AE120" s="163"/>
      <c r="AF120" s="164"/>
      <c r="AG120" s="160">
        <f t="shared" si="5"/>
        <v>0</v>
      </c>
      <c r="AH120" s="165"/>
      <c r="AI120" s="166"/>
      <c r="AJ120" s="167"/>
      <c r="AK120" s="168"/>
      <c r="AL120" s="168"/>
      <c r="AM120" s="168"/>
      <c r="AN120" s="168"/>
      <c r="AO120" s="169"/>
      <c r="AP120" s="167"/>
      <c r="AQ120" s="168"/>
      <c r="AR120" s="168"/>
      <c r="AS120" s="168"/>
      <c r="AT120" s="168"/>
      <c r="AU120" s="169"/>
      <c r="AV120" s="170"/>
      <c r="AW120" s="171"/>
      <c r="AX120" s="172"/>
      <c r="AY120" s="173"/>
      <c r="AZ120" s="174"/>
      <c r="BA120" s="175" t="str">
        <f t="shared" si="6"/>
        <v/>
      </c>
      <c r="BB120" s="242" t="str">
        <f t="shared" si="7"/>
        <v/>
      </c>
      <c r="BC120" s="176"/>
    </row>
    <row r="121" spans="1:55" x14ac:dyDescent="0.25">
      <c r="A121" s="147"/>
      <c r="B121" s="148"/>
      <c r="C121" s="149"/>
      <c r="D121" s="150"/>
      <c r="E121" s="150"/>
      <c r="F121" s="253"/>
      <c r="G121" s="149"/>
      <c r="H121" s="151" t="str">
        <f>IF(F121&lt;&gt;"",VLOOKUP('MH PAM Template'!F121,'Validation Page'!$J$7:$L$81,2,FALSE),"")</f>
        <v/>
      </c>
      <c r="I121" s="151" t="str">
        <f>IF(F121&lt;&gt;"",VLOOKUP('MH PAM Template'!F121,'Validation Page'!$J$7:$L$81,3,FALSE),"")</f>
        <v/>
      </c>
      <c r="J121" s="152"/>
      <c r="K121" s="151" t="str">
        <f>IF(J121&lt;&gt;"",VLOOKUP('MH PAM Template'!J121,'Validation Page'!$Q$7:$R$38,2,FALSE),"")</f>
        <v/>
      </c>
      <c r="L121" s="150"/>
      <c r="M121" s="153" t="str">
        <f>IF(AND(J121 &lt;&gt; "",L121&lt;&gt;""),VLOOKUP(K121&amp;L121,'Validation Page'!$U$7:$Z$139,2,FALSE),"")</f>
        <v/>
      </c>
      <c r="N121" s="154" t="str">
        <f>IF(AND(J121 &lt;&gt; "",L121&lt;&gt;""),VLOOKUP(K121&amp;L121,'Validation Page'!$U$7:$Z$139,5,FALSE),"")</f>
        <v/>
      </c>
      <c r="O121" s="154" t="str">
        <f>IF(AND(J121 &lt;&gt; "",L121&lt;&gt;""),VLOOKUP(K121&amp;L121,'Validation Page'!$U$7:$Z$139,6,FALSE),"")</f>
        <v/>
      </c>
      <c r="P121" s="150"/>
      <c r="Q121" s="151" t="str">
        <f>IF(P121&lt;&gt;"",VLOOKUP(P121,'Validation Page'!$M$7:$O$271,2,FALSE),"")</f>
        <v/>
      </c>
      <c r="R121" s="151" t="str">
        <f>IF(P121&lt;&gt;"",VLOOKUP(P121,'Validation Page'!$M$7:$O$271,3,FALSE),"")</f>
        <v/>
      </c>
      <c r="S121" s="155"/>
      <c r="T121" s="156"/>
      <c r="U121" s="157"/>
      <c r="V121" s="152"/>
      <c r="W121" s="158"/>
      <c r="X121" s="49"/>
      <c r="Y121" s="159"/>
      <c r="Z121" s="160"/>
      <c r="AA121" s="161"/>
      <c r="AB121" s="162"/>
      <c r="AC121" s="160">
        <f t="shared" si="4"/>
        <v>0</v>
      </c>
      <c r="AD121" s="163"/>
      <c r="AE121" s="163"/>
      <c r="AF121" s="164"/>
      <c r="AG121" s="160">
        <f t="shared" si="5"/>
        <v>0</v>
      </c>
      <c r="AH121" s="165"/>
      <c r="AI121" s="166"/>
      <c r="AJ121" s="167"/>
      <c r="AK121" s="168"/>
      <c r="AL121" s="168"/>
      <c r="AM121" s="168"/>
      <c r="AN121" s="168"/>
      <c r="AO121" s="169"/>
      <c r="AP121" s="167"/>
      <c r="AQ121" s="168"/>
      <c r="AR121" s="168"/>
      <c r="AS121" s="168"/>
      <c r="AT121" s="168"/>
      <c r="AU121" s="169"/>
      <c r="AV121" s="170"/>
      <c r="AW121" s="171"/>
      <c r="AX121" s="172"/>
      <c r="AY121" s="173"/>
      <c r="AZ121" s="174"/>
      <c r="BA121" s="175" t="str">
        <f t="shared" si="6"/>
        <v/>
      </c>
      <c r="BB121" s="242" t="str">
        <f t="shared" si="7"/>
        <v/>
      </c>
      <c r="BC121" s="176"/>
    </row>
    <row r="122" spans="1:55" x14ac:dyDescent="0.25">
      <c r="A122" s="147"/>
      <c r="B122" s="148"/>
      <c r="C122" s="149"/>
      <c r="D122" s="150"/>
      <c r="E122" s="150"/>
      <c r="F122" s="253"/>
      <c r="G122" s="149"/>
      <c r="H122" s="151" t="str">
        <f>IF(F122&lt;&gt;"",VLOOKUP('MH PAM Template'!F122,'Validation Page'!$J$7:$L$81,2,FALSE),"")</f>
        <v/>
      </c>
      <c r="I122" s="151" t="str">
        <f>IF(F122&lt;&gt;"",VLOOKUP('MH PAM Template'!F122,'Validation Page'!$J$7:$L$81,3,FALSE),"")</f>
        <v/>
      </c>
      <c r="J122" s="152"/>
      <c r="K122" s="151" t="str">
        <f>IF(J122&lt;&gt;"",VLOOKUP('MH PAM Template'!J122,'Validation Page'!$Q$7:$R$38,2,FALSE),"")</f>
        <v/>
      </c>
      <c r="L122" s="150"/>
      <c r="M122" s="153" t="str">
        <f>IF(AND(J122 &lt;&gt; "",L122&lt;&gt;""),VLOOKUP(K122&amp;L122,'Validation Page'!$U$7:$Z$139,2,FALSE),"")</f>
        <v/>
      </c>
      <c r="N122" s="154" t="str">
        <f>IF(AND(J122 &lt;&gt; "",L122&lt;&gt;""),VLOOKUP(K122&amp;L122,'Validation Page'!$U$7:$Z$139,5,FALSE),"")</f>
        <v/>
      </c>
      <c r="O122" s="154" t="str">
        <f>IF(AND(J122 &lt;&gt; "",L122&lt;&gt;""),VLOOKUP(K122&amp;L122,'Validation Page'!$U$7:$Z$139,6,FALSE),"")</f>
        <v/>
      </c>
      <c r="P122" s="150"/>
      <c r="Q122" s="151" t="str">
        <f>IF(P122&lt;&gt;"",VLOOKUP(P122,'Validation Page'!$M$7:$O$271,2,FALSE),"")</f>
        <v/>
      </c>
      <c r="R122" s="151" t="str">
        <f>IF(P122&lt;&gt;"",VLOOKUP(P122,'Validation Page'!$M$7:$O$271,3,FALSE),"")</f>
        <v/>
      </c>
      <c r="S122" s="155"/>
      <c r="T122" s="156"/>
      <c r="U122" s="157"/>
      <c r="V122" s="152"/>
      <c r="W122" s="158"/>
      <c r="X122" s="49"/>
      <c r="Y122" s="159"/>
      <c r="Z122" s="160"/>
      <c r="AA122" s="161"/>
      <c r="AB122" s="162"/>
      <c r="AC122" s="160">
        <f t="shared" si="4"/>
        <v>0</v>
      </c>
      <c r="AD122" s="163"/>
      <c r="AE122" s="163"/>
      <c r="AF122" s="164"/>
      <c r="AG122" s="160">
        <f t="shared" si="5"/>
        <v>0</v>
      </c>
      <c r="AH122" s="165"/>
      <c r="AI122" s="166"/>
      <c r="AJ122" s="167"/>
      <c r="AK122" s="168"/>
      <c r="AL122" s="168"/>
      <c r="AM122" s="168"/>
      <c r="AN122" s="168"/>
      <c r="AO122" s="169"/>
      <c r="AP122" s="167"/>
      <c r="AQ122" s="168"/>
      <c r="AR122" s="168"/>
      <c r="AS122" s="168"/>
      <c r="AT122" s="168"/>
      <c r="AU122" s="169"/>
      <c r="AV122" s="170"/>
      <c r="AW122" s="171"/>
      <c r="AX122" s="172"/>
      <c r="AY122" s="173"/>
      <c r="AZ122" s="174"/>
      <c r="BA122" s="175" t="str">
        <f t="shared" si="6"/>
        <v/>
      </c>
      <c r="BB122" s="242" t="str">
        <f t="shared" si="7"/>
        <v/>
      </c>
      <c r="BC122" s="176"/>
    </row>
    <row r="123" spans="1:55" x14ac:dyDescent="0.25">
      <c r="A123" s="147"/>
      <c r="B123" s="148"/>
      <c r="C123" s="149"/>
      <c r="D123" s="150"/>
      <c r="E123" s="150"/>
      <c r="F123" s="253"/>
      <c r="G123" s="149"/>
      <c r="H123" s="151" t="str">
        <f>IF(F123&lt;&gt;"",VLOOKUP('MH PAM Template'!F123,'Validation Page'!$J$7:$L$81,2,FALSE),"")</f>
        <v/>
      </c>
      <c r="I123" s="151" t="str">
        <f>IF(F123&lt;&gt;"",VLOOKUP('MH PAM Template'!F123,'Validation Page'!$J$7:$L$81,3,FALSE),"")</f>
        <v/>
      </c>
      <c r="J123" s="152"/>
      <c r="K123" s="151" t="str">
        <f>IF(J123&lt;&gt;"",VLOOKUP('MH PAM Template'!J123,'Validation Page'!$Q$7:$R$38,2,FALSE),"")</f>
        <v/>
      </c>
      <c r="L123" s="150"/>
      <c r="M123" s="153" t="str">
        <f>IF(AND(J123 &lt;&gt; "",L123&lt;&gt;""),VLOOKUP(K123&amp;L123,'Validation Page'!$U$7:$Z$139,2,FALSE),"")</f>
        <v/>
      </c>
      <c r="N123" s="154" t="str">
        <f>IF(AND(J123 &lt;&gt; "",L123&lt;&gt;""),VLOOKUP(K123&amp;L123,'Validation Page'!$U$7:$Z$139,5,FALSE),"")</f>
        <v/>
      </c>
      <c r="O123" s="154" t="str">
        <f>IF(AND(J123 &lt;&gt; "",L123&lt;&gt;""),VLOOKUP(K123&amp;L123,'Validation Page'!$U$7:$Z$139,6,FALSE),"")</f>
        <v/>
      </c>
      <c r="P123" s="150"/>
      <c r="Q123" s="151" t="str">
        <f>IF(P123&lt;&gt;"",VLOOKUP(P123,'Validation Page'!$M$7:$O$271,2,FALSE),"")</f>
        <v/>
      </c>
      <c r="R123" s="151" t="str">
        <f>IF(P123&lt;&gt;"",VLOOKUP(P123,'Validation Page'!$M$7:$O$271,3,FALSE),"")</f>
        <v/>
      </c>
      <c r="S123" s="155"/>
      <c r="T123" s="156"/>
      <c r="U123" s="157"/>
      <c r="V123" s="152"/>
      <c r="W123" s="158"/>
      <c r="X123" s="49"/>
      <c r="Y123" s="159"/>
      <c r="Z123" s="160"/>
      <c r="AA123" s="161"/>
      <c r="AB123" s="162"/>
      <c r="AC123" s="160">
        <f t="shared" si="4"/>
        <v>0</v>
      </c>
      <c r="AD123" s="163"/>
      <c r="AE123" s="163"/>
      <c r="AF123" s="164"/>
      <c r="AG123" s="160">
        <f t="shared" si="5"/>
        <v>0</v>
      </c>
      <c r="AH123" s="165"/>
      <c r="AI123" s="166"/>
      <c r="AJ123" s="167"/>
      <c r="AK123" s="168"/>
      <c r="AL123" s="168"/>
      <c r="AM123" s="168"/>
      <c r="AN123" s="168"/>
      <c r="AO123" s="169"/>
      <c r="AP123" s="167"/>
      <c r="AQ123" s="168"/>
      <c r="AR123" s="168"/>
      <c r="AS123" s="168"/>
      <c r="AT123" s="168"/>
      <c r="AU123" s="169"/>
      <c r="AV123" s="170"/>
      <c r="AW123" s="171"/>
      <c r="AX123" s="172"/>
      <c r="AY123" s="173"/>
      <c r="AZ123" s="174"/>
      <c r="BA123" s="175" t="str">
        <f t="shared" si="6"/>
        <v/>
      </c>
      <c r="BB123" s="242" t="str">
        <f t="shared" si="7"/>
        <v/>
      </c>
      <c r="BC123" s="176"/>
    </row>
    <row r="124" spans="1:55" x14ac:dyDescent="0.25">
      <c r="A124" s="147"/>
      <c r="B124" s="148"/>
      <c r="C124" s="149"/>
      <c r="D124" s="150"/>
      <c r="E124" s="150"/>
      <c r="F124" s="253"/>
      <c r="G124" s="149"/>
      <c r="H124" s="151" t="str">
        <f>IF(F124&lt;&gt;"",VLOOKUP('MH PAM Template'!F124,'Validation Page'!$J$7:$L$81,2,FALSE),"")</f>
        <v/>
      </c>
      <c r="I124" s="151" t="str">
        <f>IF(F124&lt;&gt;"",VLOOKUP('MH PAM Template'!F124,'Validation Page'!$J$7:$L$81,3,FALSE),"")</f>
        <v/>
      </c>
      <c r="J124" s="152"/>
      <c r="K124" s="151" t="str">
        <f>IF(J124&lt;&gt;"",VLOOKUP('MH PAM Template'!J124,'Validation Page'!$Q$7:$R$38,2,FALSE),"")</f>
        <v/>
      </c>
      <c r="L124" s="150"/>
      <c r="M124" s="153" t="str">
        <f>IF(AND(J124 &lt;&gt; "",L124&lt;&gt;""),VLOOKUP(K124&amp;L124,'Validation Page'!$U$7:$Z$139,2,FALSE),"")</f>
        <v/>
      </c>
      <c r="N124" s="154" t="str">
        <f>IF(AND(J124 &lt;&gt; "",L124&lt;&gt;""),VLOOKUP(K124&amp;L124,'Validation Page'!$U$7:$Z$139,5,FALSE),"")</f>
        <v/>
      </c>
      <c r="O124" s="154" t="str">
        <f>IF(AND(J124 &lt;&gt; "",L124&lt;&gt;""),VLOOKUP(K124&amp;L124,'Validation Page'!$U$7:$Z$139,6,FALSE),"")</f>
        <v/>
      </c>
      <c r="P124" s="150"/>
      <c r="Q124" s="151" t="str">
        <f>IF(P124&lt;&gt;"",VLOOKUP(P124,'Validation Page'!$M$7:$O$271,2,FALSE),"")</f>
        <v/>
      </c>
      <c r="R124" s="151" t="str">
        <f>IF(P124&lt;&gt;"",VLOOKUP(P124,'Validation Page'!$M$7:$O$271,3,FALSE),"")</f>
        <v/>
      </c>
      <c r="S124" s="155"/>
      <c r="T124" s="156"/>
      <c r="U124" s="157"/>
      <c r="V124" s="152"/>
      <c r="W124" s="158"/>
      <c r="X124" s="49"/>
      <c r="Y124" s="159"/>
      <c r="Z124" s="160"/>
      <c r="AA124" s="161"/>
      <c r="AB124" s="162"/>
      <c r="AC124" s="160">
        <f t="shared" si="4"/>
        <v>0</v>
      </c>
      <c r="AD124" s="163"/>
      <c r="AE124" s="163"/>
      <c r="AF124" s="164"/>
      <c r="AG124" s="160">
        <f t="shared" si="5"/>
        <v>0</v>
      </c>
      <c r="AH124" s="165"/>
      <c r="AI124" s="166"/>
      <c r="AJ124" s="167"/>
      <c r="AK124" s="168"/>
      <c r="AL124" s="168"/>
      <c r="AM124" s="168"/>
      <c r="AN124" s="168"/>
      <c r="AO124" s="169"/>
      <c r="AP124" s="167"/>
      <c r="AQ124" s="168"/>
      <c r="AR124" s="168"/>
      <c r="AS124" s="168"/>
      <c r="AT124" s="168"/>
      <c r="AU124" s="169"/>
      <c r="AV124" s="170"/>
      <c r="AW124" s="171"/>
      <c r="AX124" s="172"/>
      <c r="AY124" s="173"/>
      <c r="AZ124" s="174"/>
      <c r="BA124" s="175" t="str">
        <f t="shared" si="6"/>
        <v/>
      </c>
      <c r="BB124" s="242" t="str">
        <f t="shared" si="7"/>
        <v/>
      </c>
      <c r="BC124" s="176"/>
    </row>
    <row r="125" spans="1:55" x14ac:dyDescent="0.25">
      <c r="A125" s="147"/>
      <c r="B125" s="148"/>
      <c r="C125" s="149"/>
      <c r="D125" s="150"/>
      <c r="E125" s="150"/>
      <c r="F125" s="253"/>
      <c r="G125" s="149"/>
      <c r="H125" s="151" t="str">
        <f>IF(F125&lt;&gt;"",VLOOKUP('MH PAM Template'!F125,'Validation Page'!$J$7:$L$81,2,FALSE),"")</f>
        <v/>
      </c>
      <c r="I125" s="151" t="str">
        <f>IF(F125&lt;&gt;"",VLOOKUP('MH PAM Template'!F125,'Validation Page'!$J$7:$L$81,3,FALSE),"")</f>
        <v/>
      </c>
      <c r="J125" s="152"/>
      <c r="K125" s="151" t="str">
        <f>IF(J125&lt;&gt;"",VLOOKUP('MH PAM Template'!J125,'Validation Page'!$Q$7:$R$38,2,FALSE),"")</f>
        <v/>
      </c>
      <c r="L125" s="150"/>
      <c r="M125" s="153" t="str">
        <f>IF(AND(J125 &lt;&gt; "",L125&lt;&gt;""),VLOOKUP(K125&amp;L125,'Validation Page'!$U$7:$Z$139,2,FALSE),"")</f>
        <v/>
      </c>
      <c r="N125" s="154" t="str">
        <f>IF(AND(J125 &lt;&gt; "",L125&lt;&gt;""),VLOOKUP(K125&amp;L125,'Validation Page'!$U$7:$Z$139,5,FALSE),"")</f>
        <v/>
      </c>
      <c r="O125" s="154" t="str">
        <f>IF(AND(J125 &lt;&gt; "",L125&lt;&gt;""),VLOOKUP(K125&amp;L125,'Validation Page'!$U$7:$Z$139,6,FALSE),"")</f>
        <v/>
      </c>
      <c r="P125" s="150"/>
      <c r="Q125" s="151" t="str">
        <f>IF(P125&lt;&gt;"",VLOOKUP(P125,'Validation Page'!$M$7:$O$271,2,FALSE),"")</f>
        <v/>
      </c>
      <c r="R125" s="151" t="str">
        <f>IF(P125&lt;&gt;"",VLOOKUP(P125,'Validation Page'!$M$7:$O$271,3,FALSE),"")</f>
        <v/>
      </c>
      <c r="S125" s="155"/>
      <c r="T125" s="156"/>
      <c r="U125" s="157"/>
      <c r="V125" s="152"/>
      <c r="W125" s="158"/>
      <c r="X125" s="49"/>
      <c r="Y125" s="159"/>
      <c r="Z125" s="160"/>
      <c r="AA125" s="161"/>
      <c r="AB125" s="162"/>
      <c r="AC125" s="160">
        <f t="shared" si="4"/>
        <v>0</v>
      </c>
      <c r="AD125" s="163"/>
      <c r="AE125" s="163"/>
      <c r="AF125" s="164"/>
      <c r="AG125" s="160">
        <f t="shared" si="5"/>
        <v>0</v>
      </c>
      <c r="AH125" s="165"/>
      <c r="AI125" s="166"/>
      <c r="AJ125" s="167"/>
      <c r="AK125" s="168"/>
      <c r="AL125" s="168"/>
      <c r="AM125" s="168"/>
      <c r="AN125" s="168"/>
      <c r="AO125" s="169"/>
      <c r="AP125" s="167"/>
      <c r="AQ125" s="168"/>
      <c r="AR125" s="168"/>
      <c r="AS125" s="168"/>
      <c r="AT125" s="168"/>
      <c r="AU125" s="169"/>
      <c r="AV125" s="170"/>
      <c r="AW125" s="171"/>
      <c r="AX125" s="172"/>
      <c r="AY125" s="173"/>
      <c r="AZ125" s="174"/>
      <c r="BA125" s="175" t="str">
        <f t="shared" si="6"/>
        <v/>
      </c>
      <c r="BB125" s="242" t="str">
        <f t="shared" si="7"/>
        <v/>
      </c>
      <c r="BC125" s="176"/>
    </row>
    <row r="126" spans="1:55" x14ac:dyDescent="0.25">
      <c r="A126" s="147"/>
      <c r="B126" s="148"/>
      <c r="C126" s="149"/>
      <c r="D126" s="150"/>
      <c r="E126" s="150"/>
      <c r="F126" s="253"/>
      <c r="G126" s="149"/>
      <c r="H126" s="151" t="str">
        <f>IF(F126&lt;&gt;"",VLOOKUP('MH PAM Template'!F126,'Validation Page'!$J$7:$L$81,2,FALSE),"")</f>
        <v/>
      </c>
      <c r="I126" s="151" t="str">
        <f>IF(F126&lt;&gt;"",VLOOKUP('MH PAM Template'!F126,'Validation Page'!$J$7:$L$81,3,FALSE),"")</f>
        <v/>
      </c>
      <c r="J126" s="152"/>
      <c r="K126" s="151" t="str">
        <f>IF(J126&lt;&gt;"",VLOOKUP('MH PAM Template'!J126,'Validation Page'!$Q$7:$R$38,2,FALSE),"")</f>
        <v/>
      </c>
      <c r="L126" s="150"/>
      <c r="M126" s="153" t="str">
        <f>IF(AND(J126 &lt;&gt; "",L126&lt;&gt;""),VLOOKUP(K126&amp;L126,'Validation Page'!$U$7:$Z$139,2,FALSE),"")</f>
        <v/>
      </c>
      <c r="N126" s="154" t="str">
        <f>IF(AND(J126 &lt;&gt; "",L126&lt;&gt;""),VLOOKUP(K126&amp;L126,'Validation Page'!$U$7:$Z$139,5,FALSE),"")</f>
        <v/>
      </c>
      <c r="O126" s="154" t="str">
        <f>IF(AND(J126 &lt;&gt; "",L126&lt;&gt;""),VLOOKUP(K126&amp;L126,'Validation Page'!$U$7:$Z$139,6,FALSE),"")</f>
        <v/>
      </c>
      <c r="P126" s="150"/>
      <c r="Q126" s="151" t="str">
        <f>IF(P126&lt;&gt;"",VLOOKUP(P126,'Validation Page'!$M$7:$O$271,2,FALSE),"")</f>
        <v/>
      </c>
      <c r="R126" s="151" t="str">
        <f>IF(P126&lt;&gt;"",VLOOKUP(P126,'Validation Page'!$M$7:$O$271,3,FALSE),"")</f>
        <v/>
      </c>
      <c r="S126" s="155"/>
      <c r="T126" s="156"/>
      <c r="U126" s="157"/>
      <c r="V126" s="152"/>
      <c r="W126" s="158"/>
      <c r="X126" s="49"/>
      <c r="Y126" s="159"/>
      <c r="Z126" s="160"/>
      <c r="AA126" s="161"/>
      <c r="AB126" s="162"/>
      <c r="AC126" s="160">
        <f t="shared" si="4"/>
        <v>0</v>
      </c>
      <c r="AD126" s="163"/>
      <c r="AE126" s="163"/>
      <c r="AF126" s="164"/>
      <c r="AG126" s="160">
        <f t="shared" si="5"/>
        <v>0</v>
      </c>
      <c r="AH126" s="165"/>
      <c r="AI126" s="166"/>
      <c r="AJ126" s="167"/>
      <c r="AK126" s="168"/>
      <c r="AL126" s="168"/>
      <c r="AM126" s="168"/>
      <c r="AN126" s="168"/>
      <c r="AO126" s="169"/>
      <c r="AP126" s="167"/>
      <c r="AQ126" s="168"/>
      <c r="AR126" s="168"/>
      <c r="AS126" s="168"/>
      <c r="AT126" s="168"/>
      <c r="AU126" s="169"/>
      <c r="AV126" s="170"/>
      <c r="AW126" s="171"/>
      <c r="AX126" s="172"/>
      <c r="AY126" s="173"/>
      <c r="AZ126" s="174"/>
      <c r="BA126" s="175" t="str">
        <f t="shared" si="6"/>
        <v/>
      </c>
      <c r="BB126" s="242" t="str">
        <f t="shared" si="7"/>
        <v/>
      </c>
      <c r="BC126" s="176"/>
    </row>
    <row r="127" spans="1:55" x14ac:dyDescent="0.25">
      <c r="A127" s="147"/>
      <c r="B127" s="148"/>
      <c r="C127" s="149"/>
      <c r="D127" s="150"/>
      <c r="E127" s="150"/>
      <c r="F127" s="253"/>
      <c r="G127" s="149"/>
      <c r="H127" s="151" t="str">
        <f>IF(F127&lt;&gt;"",VLOOKUP('MH PAM Template'!F127,'Validation Page'!$J$7:$L$81,2,FALSE),"")</f>
        <v/>
      </c>
      <c r="I127" s="151" t="str">
        <f>IF(F127&lt;&gt;"",VLOOKUP('MH PAM Template'!F127,'Validation Page'!$J$7:$L$81,3,FALSE),"")</f>
        <v/>
      </c>
      <c r="J127" s="152"/>
      <c r="K127" s="151" t="str">
        <f>IF(J127&lt;&gt;"",VLOOKUP('MH PAM Template'!J127,'Validation Page'!$Q$7:$R$38,2,FALSE),"")</f>
        <v/>
      </c>
      <c r="L127" s="150"/>
      <c r="M127" s="153" t="str">
        <f>IF(AND(J127 &lt;&gt; "",L127&lt;&gt;""),VLOOKUP(K127&amp;L127,'Validation Page'!$U$7:$Z$139,2,FALSE),"")</f>
        <v/>
      </c>
      <c r="N127" s="154" t="str">
        <f>IF(AND(J127 &lt;&gt; "",L127&lt;&gt;""),VLOOKUP(K127&amp;L127,'Validation Page'!$U$7:$Z$139,5,FALSE),"")</f>
        <v/>
      </c>
      <c r="O127" s="154" t="str">
        <f>IF(AND(J127 &lt;&gt; "",L127&lt;&gt;""),VLOOKUP(K127&amp;L127,'Validation Page'!$U$7:$Z$139,6,FALSE),"")</f>
        <v/>
      </c>
      <c r="P127" s="150"/>
      <c r="Q127" s="151" t="str">
        <f>IF(P127&lt;&gt;"",VLOOKUP(P127,'Validation Page'!$M$7:$O$271,2,FALSE),"")</f>
        <v/>
      </c>
      <c r="R127" s="151" t="str">
        <f>IF(P127&lt;&gt;"",VLOOKUP(P127,'Validation Page'!$M$7:$O$271,3,FALSE),"")</f>
        <v/>
      </c>
      <c r="S127" s="155"/>
      <c r="T127" s="156"/>
      <c r="U127" s="157"/>
      <c r="V127" s="152"/>
      <c r="W127" s="158"/>
      <c r="X127" s="49"/>
      <c r="Y127" s="159"/>
      <c r="Z127" s="160"/>
      <c r="AA127" s="161"/>
      <c r="AB127" s="162"/>
      <c r="AC127" s="160">
        <f t="shared" si="4"/>
        <v>0</v>
      </c>
      <c r="AD127" s="163"/>
      <c r="AE127" s="163"/>
      <c r="AF127" s="164"/>
      <c r="AG127" s="160">
        <f t="shared" si="5"/>
        <v>0</v>
      </c>
      <c r="AH127" s="165"/>
      <c r="AI127" s="166"/>
      <c r="AJ127" s="167"/>
      <c r="AK127" s="168"/>
      <c r="AL127" s="168"/>
      <c r="AM127" s="168"/>
      <c r="AN127" s="168"/>
      <c r="AO127" s="169"/>
      <c r="AP127" s="167"/>
      <c r="AQ127" s="168"/>
      <c r="AR127" s="168"/>
      <c r="AS127" s="168"/>
      <c r="AT127" s="168"/>
      <c r="AU127" s="169"/>
      <c r="AV127" s="170"/>
      <c r="AW127" s="171"/>
      <c r="AX127" s="172"/>
      <c r="AY127" s="173"/>
      <c r="AZ127" s="174"/>
      <c r="BA127" s="175" t="str">
        <f t="shared" si="6"/>
        <v/>
      </c>
      <c r="BB127" s="242" t="str">
        <f t="shared" si="7"/>
        <v/>
      </c>
      <c r="BC127" s="176"/>
    </row>
    <row r="128" spans="1:55" x14ac:dyDescent="0.25">
      <c r="A128" s="147"/>
      <c r="B128" s="148"/>
      <c r="C128" s="149"/>
      <c r="D128" s="150"/>
      <c r="E128" s="150"/>
      <c r="F128" s="253"/>
      <c r="G128" s="149"/>
      <c r="H128" s="151" t="str">
        <f>IF(F128&lt;&gt;"",VLOOKUP('MH PAM Template'!F128,'Validation Page'!$J$7:$L$81,2,FALSE),"")</f>
        <v/>
      </c>
      <c r="I128" s="151" t="str">
        <f>IF(F128&lt;&gt;"",VLOOKUP('MH PAM Template'!F128,'Validation Page'!$J$7:$L$81,3,FALSE),"")</f>
        <v/>
      </c>
      <c r="J128" s="152"/>
      <c r="K128" s="151" t="str">
        <f>IF(J128&lt;&gt;"",VLOOKUP('MH PAM Template'!J128,'Validation Page'!$Q$7:$R$38,2,FALSE),"")</f>
        <v/>
      </c>
      <c r="L128" s="150"/>
      <c r="M128" s="153" t="str">
        <f>IF(AND(J128 &lt;&gt; "",L128&lt;&gt;""),VLOOKUP(K128&amp;L128,'Validation Page'!$U$7:$Z$139,2,FALSE),"")</f>
        <v/>
      </c>
      <c r="N128" s="154" t="str">
        <f>IF(AND(J128 &lt;&gt; "",L128&lt;&gt;""),VLOOKUP(K128&amp;L128,'Validation Page'!$U$7:$Z$139,5,FALSE),"")</f>
        <v/>
      </c>
      <c r="O128" s="154" t="str">
        <f>IF(AND(J128 &lt;&gt; "",L128&lt;&gt;""),VLOOKUP(K128&amp;L128,'Validation Page'!$U$7:$Z$139,6,FALSE),"")</f>
        <v/>
      </c>
      <c r="P128" s="150"/>
      <c r="Q128" s="151" t="str">
        <f>IF(P128&lt;&gt;"",VLOOKUP(P128,'Validation Page'!$M$7:$O$271,2,FALSE),"")</f>
        <v/>
      </c>
      <c r="R128" s="151" t="str">
        <f>IF(P128&lt;&gt;"",VLOOKUP(P128,'Validation Page'!$M$7:$O$271,3,FALSE),"")</f>
        <v/>
      </c>
      <c r="S128" s="155"/>
      <c r="T128" s="156"/>
      <c r="U128" s="157"/>
      <c r="V128" s="152"/>
      <c r="W128" s="158"/>
      <c r="X128" s="49"/>
      <c r="Y128" s="159"/>
      <c r="Z128" s="160"/>
      <c r="AA128" s="161"/>
      <c r="AB128" s="162"/>
      <c r="AC128" s="160">
        <f t="shared" si="4"/>
        <v>0</v>
      </c>
      <c r="AD128" s="163"/>
      <c r="AE128" s="163"/>
      <c r="AF128" s="164"/>
      <c r="AG128" s="160">
        <f t="shared" si="5"/>
        <v>0</v>
      </c>
      <c r="AH128" s="165"/>
      <c r="AI128" s="166"/>
      <c r="AJ128" s="167"/>
      <c r="AK128" s="168"/>
      <c r="AL128" s="168"/>
      <c r="AM128" s="168"/>
      <c r="AN128" s="168"/>
      <c r="AO128" s="169"/>
      <c r="AP128" s="167"/>
      <c r="AQ128" s="168"/>
      <c r="AR128" s="168"/>
      <c r="AS128" s="168"/>
      <c r="AT128" s="168"/>
      <c r="AU128" s="169"/>
      <c r="AV128" s="170"/>
      <c r="AW128" s="171"/>
      <c r="AX128" s="172"/>
      <c r="AY128" s="173"/>
      <c r="AZ128" s="174"/>
      <c r="BA128" s="175" t="str">
        <f t="shared" si="6"/>
        <v/>
      </c>
      <c r="BB128" s="242" t="str">
        <f t="shared" si="7"/>
        <v/>
      </c>
      <c r="BC128" s="176"/>
    </row>
    <row r="129" spans="1:55" x14ac:dyDescent="0.25">
      <c r="A129" s="147"/>
      <c r="B129" s="148"/>
      <c r="C129" s="149"/>
      <c r="D129" s="150"/>
      <c r="E129" s="150"/>
      <c r="F129" s="253"/>
      <c r="G129" s="149"/>
      <c r="H129" s="151" t="str">
        <f>IF(F129&lt;&gt;"",VLOOKUP('MH PAM Template'!F129,'Validation Page'!$J$7:$L$81,2,FALSE),"")</f>
        <v/>
      </c>
      <c r="I129" s="151" t="str">
        <f>IF(F129&lt;&gt;"",VLOOKUP('MH PAM Template'!F129,'Validation Page'!$J$7:$L$81,3,FALSE),"")</f>
        <v/>
      </c>
      <c r="J129" s="152"/>
      <c r="K129" s="151" t="str">
        <f>IF(J129&lt;&gt;"",VLOOKUP('MH PAM Template'!J129,'Validation Page'!$Q$7:$R$38,2,FALSE),"")</f>
        <v/>
      </c>
      <c r="L129" s="150"/>
      <c r="M129" s="153" t="str">
        <f>IF(AND(J129 &lt;&gt; "",L129&lt;&gt;""),VLOOKUP(K129&amp;L129,'Validation Page'!$U$7:$Z$139,2,FALSE),"")</f>
        <v/>
      </c>
      <c r="N129" s="154" t="str">
        <f>IF(AND(J129 &lt;&gt; "",L129&lt;&gt;""),VLOOKUP(K129&amp;L129,'Validation Page'!$U$7:$Z$139,5,FALSE),"")</f>
        <v/>
      </c>
      <c r="O129" s="154" t="str">
        <f>IF(AND(J129 &lt;&gt; "",L129&lt;&gt;""),VLOOKUP(K129&amp;L129,'Validation Page'!$U$7:$Z$139,6,FALSE),"")</f>
        <v/>
      </c>
      <c r="P129" s="150"/>
      <c r="Q129" s="151" t="str">
        <f>IF(P129&lt;&gt;"",VLOOKUP(P129,'Validation Page'!$M$7:$O$271,2,FALSE),"")</f>
        <v/>
      </c>
      <c r="R129" s="151" t="str">
        <f>IF(P129&lt;&gt;"",VLOOKUP(P129,'Validation Page'!$M$7:$O$271,3,FALSE),"")</f>
        <v/>
      </c>
      <c r="S129" s="155"/>
      <c r="T129" s="156"/>
      <c r="U129" s="157"/>
      <c r="V129" s="152"/>
      <c r="W129" s="158"/>
      <c r="X129" s="49"/>
      <c r="Y129" s="159"/>
      <c r="Z129" s="160"/>
      <c r="AA129" s="161"/>
      <c r="AB129" s="162"/>
      <c r="AC129" s="160">
        <f t="shared" si="4"/>
        <v>0</v>
      </c>
      <c r="AD129" s="163"/>
      <c r="AE129" s="163"/>
      <c r="AF129" s="164"/>
      <c r="AG129" s="160">
        <f t="shared" si="5"/>
        <v>0</v>
      </c>
      <c r="AH129" s="165"/>
      <c r="AI129" s="166"/>
      <c r="AJ129" s="167"/>
      <c r="AK129" s="168"/>
      <c r="AL129" s="168"/>
      <c r="AM129" s="168"/>
      <c r="AN129" s="168"/>
      <c r="AO129" s="169"/>
      <c r="AP129" s="167"/>
      <c r="AQ129" s="168"/>
      <c r="AR129" s="168"/>
      <c r="AS129" s="168"/>
      <c r="AT129" s="168"/>
      <c r="AU129" s="169"/>
      <c r="AV129" s="170"/>
      <c r="AW129" s="171"/>
      <c r="AX129" s="172"/>
      <c r="AY129" s="173"/>
      <c r="AZ129" s="174"/>
      <c r="BA129" s="175" t="str">
        <f t="shared" si="6"/>
        <v/>
      </c>
      <c r="BB129" s="242" t="str">
        <f t="shared" si="7"/>
        <v/>
      </c>
      <c r="BC129" s="176"/>
    </row>
    <row r="130" spans="1:55" x14ac:dyDescent="0.25">
      <c r="A130" s="147"/>
      <c r="B130" s="148"/>
      <c r="C130" s="149"/>
      <c r="D130" s="150"/>
      <c r="E130" s="150"/>
      <c r="F130" s="253"/>
      <c r="G130" s="149"/>
      <c r="H130" s="151" t="str">
        <f>IF(F130&lt;&gt;"",VLOOKUP('MH PAM Template'!F130,'Validation Page'!$J$7:$L$81,2,FALSE),"")</f>
        <v/>
      </c>
      <c r="I130" s="151" t="str">
        <f>IF(F130&lt;&gt;"",VLOOKUP('MH PAM Template'!F130,'Validation Page'!$J$7:$L$81,3,FALSE),"")</f>
        <v/>
      </c>
      <c r="J130" s="152"/>
      <c r="K130" s="151" t="str">
        <f>IF(J130&lt;&gt;"",VLOOKUP('MH PAM Template'!J130,'Validation Page'!$Q$7:$R$38,2,FALSE),"")</f>
        <v/>
      </c>
      <c r="L130" s="150"/>
      <c r="M130" s="153" t="str">
        <f>IF(AND(J130 &lt;&gt; "",L130&lt;&gt;""),VLOOKUP(K130&amp;L130,'Validation Page'!$U$7:$Z$139,2,FALSE),"")</f>
        <v/>
      </c>
      <c r="N130" s="154" t="str">
        <f>IF(AND(J130 &lt;&gt; "",L130&lt;&gt;""),VLOOKUP(K130&amp;L130,'Validation Page'!$U$7:$Z$139,5,FALSE),"")</f>
        <v/>
      </c>
      <c r="O130" s="154" t="str">
        <f>IF(AND(J130 &lt;&gt; "",L130&lt;&gt;""),VLOOKUP(K130&amp;L130,'Validation Page'!$U$7:$Z$139,6,FALSE),"")</f>
        <v/>
      </c>
      <c r="P130" s="150"/>
      <c r="Q130" s="151" t="str">
        <f>IF(P130&lt;&gt;"",VLOOKUP(P130,'Validation Page'!$M$7:$O$271,2,FALSE),"")</f>
        <v/>
      </c>
      <c r="R130" s="151" t="str">
        <f>IF(P130&lt;&gt;"",VLOOKUP(P130,'Validation Page'!$M$7:$O$271,3,FALSE),"")</f>
        <v/>
      </c>
      <c r="S130" s="155"/>
      <c r="T130" s="156"/>
      <c r="U130" s="157"/>
      <c r="V130" s="152"/>
      <c r="W130" s="158"/>
      <c r="X130" s="49"/>
      <c r="Y130" s="159"/>
      <c r="Z130" s="160"/>
      <c r="AA130" s="161"/>
      <c r="AB130" s="162"/>
      <c r="AC130" s="160">
        <f t="shared" si="4"/>
        <v>0</v>
      </c>
      <c r="AD130" s="163"/>
      <c r="AE130" s="163"/>
      <c r="AF130" s="164"/>
      <c r="AG130" s="160">
        <f t="shared" si="5"/>
        <v>0</v>
      </c>
      <c r="AH130" s="165"/>
      <c r="AI130" s="166"/>
      <c r="AJ130" s="167"/>
      <c r="AK130" s="168"/>
      <c r="AL130" s="168"/>
      <c r="AM130" s="168"/>
      <c r="AN130" s="168"/>
      <c r="AO130" s="169"/>
      <c r="AP130" s="167"/>
      <c r="AQ130" s="168"/>
      <c r="AR130" s="168"/>
      <c r="AS130" s="168"/>
      <c r="AT130" s="168"/>
      <c r="AU130" s="169"/>
      <c r="AV130" s="170"/>
      <c r="AW130" s="171"/>
      <c r="AX130" s="172"/>
      <c r="AY130" s="173"/>
      <c r="AZ130" s="174"/>
      <c r="BA130" s="175" t="str">
        <f t="shared" si="6"/>
        <v/>
      </c>
      <c r="BB130" s="242" t="str">
        <f t="shared" si="7"/>
        <v/>
      </c>
      <c r="BC130" s="176"/>
    </row>
    <row r="131" spans="1:55" x14ac:dyDescent="0.25">
      <c r="A131" s="147"/>
      <c r="B131" s="148"/>
      <c r="C131" s="149"/>
      <c r="D131" s="150"/>
      <c r="E131" s="150"/>
      <c r="F131" s="253"/>
      <c r="G131" s="149"/>
      <c r="H131" s="151" t="str">
        <f>IF(F131&lt;&gt;"",VLOOKUP('MH PAM Template'!F131,'Validation Page'!$J$7:$L$81,2,FALSE),"")</f>
        <v/>
      </c>
      <c r="I131" s="151" t="str">
        <f>IF(F131&lt;&gt;"",VLOOKUP('MH PAM Template'!F131,'Validation Page'!$J$7:$L$81,3,FALSE),"")</f>
        <v/>
      </c>
      <c r="J131" s="152"/>
      <c r="K131" s="151" t="str">
        <f>IF(J131&lt;&gt;"",VLOOKUP('MH PAM Template'!J131,'Validation Page'!$Q$7:$R$38,2,FALSE),"")</f>
        <v/>
      </c>
      <c r="L131" s="150"/>
      <c r="M131" s="153" t="str">
        <f>IF(AND(J131 &lt;&gt; "",L131&lt;&gt;""),VLOOKUP(K131&amp;L131,'Validation Page'!$U$7:$Z$139,2,FALSE),"")</f>
        <v/>
      </c>
      <c r="N131" s="154" t="str">
        <f>IF(AND(J131 &lt;&gt; "",L131&lt;&gt;""),VLOOKUP(K131&amp;L131,'Validation Page'!$U$7:$Z$139,5,FALSE),"")</f>
        <v/>
      </c>
      <c r="O131" s="154" t="str">
        <f>IF(AND(J131 &lt;&gt; "",L131&lt;&gt;""),VLOOKUP(K131&amp;L131,'Validation Page'!$U$7:$Z$139,6,FALSE),"")</f>
        <v/>
      </c>
      <c r="P131" s="150"/>
      <c r="Q131" s="151" t="str">
        <f>IF(P131&lt;&gt;"",VLOOKUP(P131,'Validation Page'!$M$7:$O$271,2,FALSE),"")</f>
        <v/>
      </c>
      <c r="R131" s="151" t="str">
        <f>IF(P131&lt;&gt;"",VLOOKUP(P131,'Validation Page'!$M$7:$O$271,3,FALSE),"")</f>
        <v/>
      </c>
      <c r="S131" s="155"/>
      <c r="T131" s="156"/>
      <c r="U131" s="157"/>
      <c r="V131" s="152"/>
      <c r="W131" s="158"/>
      <c r="X131" s="49"/>
      <c r="Y131" s="159"/>
      <c r="Z131" s="160"/>
      <c r="AA131" s="161"/>
      <c r="AB131" s="162"/>
      <c r="AC131" s="160">
        <f t="shared" si="4"/>
        <v>0</v>
      </c>
      <c r="AD131" s="163"/>
      <c r="AE131" s="163"/>
      <c r="AF131" s="164"/>
      <c r="AG131" s="160">
        <f t="shared" si="5"/>
        <v>0</v>
      </c>
      <c r="AH131" s="165"/>
      <c r="AI131" s="166"/>
      <c r="AJ131" s="167"/>
      <c r="AK131" s="168"/>
      <c r="AL131" s="168"/>
      <c r="AM131" s="168"/>
      <c r="AN131" s="168"/>
      <c r="AO131" s="169"/>
      <c r="AP131" s="167"/>
      <c r="AQ131" s="168"/>
      <c r="AR131" s="168"/>
      <c r="AS131" s="168"/>
      <c r="AT131" s="168"/>
      <c r="AU131" s="169"/>
      <c r="AV131" s="170"/>
      <c r="AW131" s="171"/>
      <c r="AX131" s="172"/>
      <c r="AY131" s="173"/>
      <c r="AZ131" s="174"/>
      <c r="BA131" s="175" t="str">
        <f t="shared" si="6"/>
        <v/>
      </c>
      <c r="BB131" s="242" t="str">
        <f t="shared" si="7"/>
        <v/>
      </c>
      <c r="BC131" s="176"/>
    </row>
    <row r="132" spans="1:55" x14ac:dyDescent="0.25">
      <c r="A132" s="147"/>
      <c r="B132" s="148"/>
      <c r="C132" s="149"/>
      <c r="D132" s="150"/>
      <c r="E132" s="150"/>
      <c r="F132" s="253"/>
      <c r="G132" s="149"/>
      <c r="H132" s="151" t="str">
        <f>IF(F132&lt;&gt;"",VLOOKUP('MH PAM Template'!F132,'Validation Page'!$J$7:$L$81,2,FALSE),"")</f>
        <v/>
      </c>
      <c r="I132" s="151" t="str">
        <f>IF(F132&lt;&gt;"",VLOOKUP('MH PAM Template'!F132,'Validation Page'!$J$7:$L$81,3,FALSE),"")</f>
        <v/>
      </c>
      <c r="J132" s="152"/>
      <c r="K132" s="151" t="str">
        <f>IF(J132&lt;&gt;"",VLOOKUP('MH PAM Template'!J132,'Validation Page'!$Q$7:$R$38,2,FALSE),"")</f>
        <v/>
      </c>
      <c r="L132" s="150"/>
      <c r="M132" s="153" t="str">
        <f>IF(AND(J132 &lt;&gt; "",L132&lt;&gt;""),VLOOKUP(K132&amp;L132,'Validation Page'!$U$7:$Z$139,2,FALSE),"")</f>
        <v/>
      </c>
      <c r="N132" s="154" t="str">
        <f>IF(AND(J132 &lt;&gt; "",L132&lt;&gt;""),VLOOKUP(K132&amp;L132,'Validation Page'!$U$7:$Z$139,5,FALSE),"")</f>
        <v/>
      </c>
      <c r="O132" s="154" t="str">
        <f>IF(AND(J132 &lt;&gt; "",L132&lt;&gt;""),VLOOKUP(K132&amp;L132,'Validation Page'!$U$7:$Z$139,6,FALSE),"")</f>
        <v/>
      </c>
      <c r="P132" s="150"/>
      <c r="Q132" s="151" t="str">
        <f>IF(P132&lt;&gt;"",VLOOKUP(P132,'Validation Page'!$M$7:$O$271,2,FALSE),"")</f>
        <v/>
      </c>
      <c r="R132" s="151" t="str">
        <f>IF(P132&lt;&gt;"",VLOOKUP(P132,'Validation Page'!$M$7:$O$271,3,FALSE),"")</f>
        <v/>
      </c>
      <c r="S132" s="155"/>
      <c r="T132" s="156"/>
      <c r="U132" s="157"/>
      <c r="V132" s="152"/>
      <c r="W132" s="158"/>
      <c r="X132" s="49"/>
      <c r="Y132" s="159"/>
      <c r="Z132" s="160"/>
      <c r="AA132" s="161"/>
      <c r="AB132" s="162"/>
      <c r="AC132" s="160">
        <f t="shared" si="4"/>
        <v>0</v>
      </c>
      <c r="AD132" s="163"/>
      <c r="AE132" s="163"/>
      <c r="AF132" s="164"/>
      <c r="AG132" s="160">
        <f t="shared" si="5"/>
        <v>0</v>
      </c>
      <c r="AH132" s="165"/>
      <c r="AI132" s="166"/>
      <c r="AJ132" s="167"/>
      <c r="AK132" s="168"/>
      <c r="AL132" s="168"/>
      <c r="AM132" s="168"/>
      <c r="AN132" s="168"/>
      <c r="AO132" s="169"/>
      <c r="AP132" s="167"/>
      <c r="AQ132" s="168"/>
      <c r="AR132" s="168"/>
      <c r="AS132" s="168"/>
      <c r="AT132" s="168"/>
      <c r="AU132" s="169"/>
      <c r="AV132" s="170"/>
      <c r="AW132" s="171"/>
      <c r="AX132" s="172"/>
      <c r="AY132" s="173"/>
      <c r="AZ132" s="174"/>
      <c r="BA132" s="175" t="str">
        <f t="shared" si="6"/>
        <v/>
      </c>
      <c r="BB132" s="242" t="str">
        <f t="shared" si="7"/>
        <v/>
      </c>
      <c r="BC132" s="176"/>
    </row>
    <row r="133" spans="1:55" x14ac:dyDescent="0.25">
      <c r="A133" s="147"/>
      <c r="B133" s="148"/>
      <c r="C133" s="149"/>
      <c r="D133" s="150"/>
      <c r="E133" s="150"/>
      <c r="F133" s="253"/>
      <c r="G133" s="149"/>
      <c r="H133" s="151" t="str">
        <f>IF(F133&lt;&gt;"",VLOOKUP('MH PAM Template'!F133,'Validation Page'!$J$7:$L$81,2,FALSE),"")</f>
        <v/>
      </c>
      <c r="I133" s="151" t="str">
        <f>IF(F133&lt;&gt;"",VLOOKUP('MH PAM Template'!F133,'Validation Page'!$J$7:$L$81,3,FALSE),"")</f>
        <v/>
      </c>
      <c r="J133" s="152"/>
      <c r="K133" s="151" t="str">
        <f>IF(J133&lt;&gt;"",VLOOKUP('MH PAM Template'!J133,'Validation Page'!$Q$7:$R$38,2,FALSE),"")</f>
        <v/>
      </c>
      <c r="L133" s="150"/>
      <c r="M133" s="153" t="str">
        <f>IF(AND(J133 &lt;&gt; "",L133&lt;&gt;""),VLOOKUP(K133&amp;L133,'Validation Page'!$U$7:$Z$139,2,FALSE),"")</f>
        <v/>
      </c>
      <c r="N133" s="154" t="str">
        <f>IF(AND(J133 &lt;&gt; "",L133&lt;&gt;""),VLOOKUP(K133&amp;L133,'Validation Page'!$U$7:$Z$139,5,FALSE),"")</f>
        <v/>
      </c>
      <c r="O133" s="154" t="str">
        <f>IF(AND(J133 &lt;&gt; "",L133&lt;&gt;""),VLOOKUP(K133&amp;L133,'Validation Page'!$U$7:$Z$139,6,FALSE),"")</f>
        <v/>
      </c>
      <c r="P133" s="150"/>
      <c r="Q133" s="151" t="str">
        <f>IF(P133&lt;&gt;"",VLOOKUP(P133,'Validation Page'!$M$7:$O$271,2,FALSE),"")</f>
        <v/>
      </c>
      <c r="R133" s="151" t="str">
        <f>IF(P133&lt;&gt;"",VLOOKUP(P133,'Validation Page'!$M$7:$O$271,3,FALSE),"")</f>
        <v/>
      </c>
      <c r="S133" s="155"/>
      <c r="T133" s="156"/>
      <c r="U133" s="157"/>
      <c r="V133" s="152"/>
      <c r="W133" s="158"/>
      <c r="X133" s="49"/>
      <c r="Y133" s="159"/>
      <c r="Z133" s="160"/>
      <c r="AA133" s="161"/>
      <c r="AB133" s="162"/>
      <c r="AC133" s="160">
        <f t="shared" ref="AC133:AC196" si="8">IF(ISERROR((Z133+AA133)*AB133),0,(Z133+AA133)*AB133)</f>
        <v>0</v>
      </c>
      <c r="AD133" s="163"/>
      <c r="AE133" s="163"/>
      <c r="AF133" s="164"/>
      <c r="AG133" s="160">
        <f t="shared" ref="AG133:AG196" si="9">SUM(Z133:AA133)+AC133+AF133</f>
        <v>0</v>
      </c>
      <c r="AH133" s="165"/>
      <c r="AI133" s="166"/>
      <c r="AJ133" s="167"/>
      <c r="AK133" s="168"/>
      <c r="AL133" s="168"/>
      <c r="AM133" s="168"/>
      <c r="AN133" s="168"/>
      <c r="AO133" s="169"/>
      <c r="AP133" s="167"/>
      <c r="AQ133" s="168"/>
      <c r="AR133" s="168"/>
      <c r="AS133" s="168"/>
      <c r="AT133" s="168"/>
      <c r="AU133" s="169"/>
      <c r="AV133" s="170"/>
      <c r="AW133" s="171"/>
      <c r="AX133" s="172"/>
      <c r="AY133" s="173"/>
      <c r="AZ133" s="174"/>
      <c r="BA133" s="175" t="str">
        <f t="shared" ref="BA133:BA196" si="10">IF(AND($AZ133&lt;&gt;"",$AY133&lt;&gt;""),$AZ133-$AY133,"")</f>
        <v/>
      </c>
      <c r="BB133" s="242" t="str">
        <f t="shared" ref="BB133:BB196" si="11">IF(ISERROR(IF(AND($AG133&lt;&gt;""),$AG133/W133,"")),"",IF(AND($AG133&lt;&gt;""),$AG133/W133,""))</f>
        <v/>
      </c>
      <c r="BC133" s="176"/>
    </row>
    <row r="134" spans="1:55" x14ac:dyDescent="0.25">
      <c r="A134" s="147"/>
      <c r="B134" s="148"/>
      <c r="C134" s="149"/>
      <c r="D134" s="150"/>
      <c r="E134" s="150"/>
      <c r="F134" s="253"/>
      <c r="G134" s="149"/>
      <c r="H134" s="151" t="str">
        <f>IF(F134&lt;&gt;"",VLOOKUP('MH PAM Template'!F134,'Validation Page'!$J$7:$L$81,2,FALSE),"")</f>
        <v/>
      </c>
      <c r="I134" s="151" t="str">
        <f>IF(F134&lt;&gt;"",VLOOKUP('MH PAM Template'!F134,'Validation Page'!$J$7:$L$81,3,FALSE),"")</f>
        <v/>
      </c>
      <c r="J134" s="152"/>
      <c r="K134" s="151" t="str">
        <f>IF(J134&lt;&gt;"",VLOOKUP('MH PAM Template'!J134,'Validation Page'!$Q$7:$R$38,2,FALSE),"")</f>
        <v/>
      </c>
      <c r="L134" s="150"/>
      <c r="M134" s="153" t="str">
        <f>IF(AND(J134 &lt;&gt; "",L134&lt;&gt;""),VLOOKUP(K134&amp;L134,'Validation Page'!$U$7:$Z$139,2,FALSE),"")</f>
        <v/>
      </c>
      <c r="N134" s="154" t="str">
        <f>IF(AND(J134 &lt;&gt; "",L134&lt;&gt;""),VLOOKUP(K134&amp;L134,'Validation Page'!$U$7:$Z$139,5,FALSE),"")</f>
        <v/>
      </c>
      <c r="O134" s="154" t="str">
        <f>IF(AND(J134 &lt;&gt; "",L134&lt;&gt;""),VLOOKUP(K134&amp;L134,'Validation Page'!$U$7:$Z$139,6,FALSE),"")</f>
        <v/>
      </c>
      <c r="P134" s="150"/>
      <c r="Q134" s="151" t="str">
        <f>IF(P134&lt;&gt;"",VLOOKUP(P134,'Validation Page'!$M$7:$O$271,2,FALSE),"")</f>
        <v/>
      </c>
      <c r="R134" s="151" t="str">
        <f>IF(P134&lt;&gt;"",VLOOKUP(P134,'Validation Page'!$M$7:$O$271,3,FALSE),"")</f>
        <v/>
      </c>
      <c r="S134" s="155"/>
      <c r="T134" s="156"/>
      <c r="U134" s="157"/>
      <c r="V134" s="152"/>
      <c r="W134" s="158"/>
      <c r="X134" s="49"/>
      <c r="Y134" s="159"/>
      <c r="Z134" s="160"/>
      <c r="AA134" s="161"/>
      <c r="AB134" s="162"/>
      <c r="AC134" s="160">
        <f t="shared" si="8"/>
        <v>0</v>
      </c>
      <c r="AD134" s="163"/>
      <c r="AE134" s="163"/>
      <c r="AF134" s="164"/>
      <c r="AG134" s="160">
        <f t="shared" si="9"/>
        <v>0</v>
      </c>
      <c r="AH134" s="165"/>
      <c r="AI134" s="166"/>
      <c r="AJ134" s="167"/>
      <c r="AK134" s="168"/>
      <c r="AL134" s="168"/>
      <c r="AM134" s="168"/>
      <c r="AN134" s="168"/>
      <c r="AO134" s="169"/>
      <c r="AP134" s="167"/>
      <c r="AQ134" s="168"/>
      <c r="AR134" s="168"/>
      <c r="AS134" s="168"/>
      <c r="AT134" s="168"/>
      <c r="AU134" s="169"/>
      <c r="AV134" s="170"/>
      <c r="AW134" s="171"/>
      <c r="AX134" s="172"/>
      <c r="AY134" s="173"/>
      <c r="AZ134" s="174"/>
      <c r="BA134" s="175" t="str">
        <f t="shared" si="10"/>
        <v/>
      </c>
      <c r="BB134" s="242" t="str">
        <f t="shared" si="11"/>
        <v/>
      </c>
      <c r="BC134" s="176"/>
    </row>
    <row r="135" spans="1:55" x14ac:dyDescent="0.25">
      <c r="A135" s="147"/>
      <c r="B135" s="148"/>
      <c r="C135" s="149"/>
      <c r="D135" s="150"/>
      <c r="E135" s="150"/>
      <c r="F135" s="253"/>
      <c r="G135" s="149"/>
      <c r="H135" s="151" t="str">
        <f>IF(F135&lt;&gt;"",VLOOKUP('MH PAM Template'!F135,'Validation Page'!$J$7:$L$81,2,FALSE),"")</f>
        <v/>
      </c>
      <c r="I135" s="151" t="str">
        <f>IF(F135&lt;&gt;"",VLOOKUP('MH PAM Template'!F135,'Validation Page'!$J$7:$L$81,3,FALSE),"")</f>
        <v/>
      </c>
      <c r="J135" s="152"/>
      <c r="K135" s="151" t="str">
        <f>IF(J135&lt;&gt;"",VLOOKUP('MH PAM Template'!J135,'Validation Page'!$Q$7:$R$38,2,FALSE),"")</f>
        <v/>
      </c>
      <c r="L135" s="150"/>
      <c r="M135" s="153" t="str">
        <f>IF(AND(J135 &lt;&gt; "",L135&lt;&gt;""),VLOOKUP(K135&amp;L135,'Validation Page'!$U$7:$Z$139,2,FALSE),"")</f>
        <v/>
      </c>
      <c r="N135" s="154" t="str">
        <f>IF(AND(J135 &lt;&gt; "",L135&lt;&gt;""),VLOOKUP(K135&amp;L135,'Validation Page'!$U$7:$Z$139,5,FALSE),"")</f>
        <v/>
      </c>
      <c r="O135" s="154" t="str">
        <f>IF(AND(J135 &lt;&gt; "",L135&lt;&gt;""),VLOOKUP(K135&amp;L135,'Validation Page'!$U$7:$Z$139,6,FALSE),"")</f>
        <v/>
      </c>
      <c r="P135" s="150"/>
      <c r="Q135" s="151" t="str">
        <f>IF(P135&lt;&gt;"",VLOOKUP(P135,'Validation Page'!$M$7:$O$271,2,FALSE),"")</f>
        <v/>
      </c>
      <c r="R135" s="151" t="str">
        <f>IF(P135&lt;&gt;"",VLOOKUP(P135,'Validation Page'!$M$7:$O$271,3,FALSE),"")</f>
        <v/>
      </c>
      <c r="S135" s="155"/>
      <c r="T135" s="156"/>
      <c r="U135" s="157"/>
      <c r="V135" s="152"/>
      <c r="W135" s="158"/>
      <c r="X135" s="49"/>
      <c r="Y135" s="159"/>
      <c r="Z135" s="160"/>
      <c r="AA135" s="161"/>
      <c r="AB135" s="162"/>
      <c r="AC135" s="160">
        <f t="shared" si="8"/>
        <v>0</v>
      </c>
      <c r="AD135" s="163"/>
      <c r="AE135" s="163"/>
      <c r="AF135" s="164"/>
      <c r="AG135" s="160">
        <f t="shared" si="9"/>
        <v>0</v>
      </c>
      <c r="AH135" s="165"/>
      <c r="AI135" s="166"/>
      <c r="AJ135" s="167"/>
      <c r="AK135" s="168"/>
      <c r="AL135" s="168"/>
      <c r="AM135" s="168"/>
      <c r="AN135" s="168"/>
      <c r="AO135" s="169"/>
      <c r="AP135" s="167"/>
      <c r="AQ135" s="168"/>
      <c r="AR135" s="168"/>
      <c r="AS135" s="168"/>
      <c r="AT135" s="168"/>
      <c r="AU135" s="169"/>
      <c r="AV135" s="170"/>
      <c r="AW135" s="171"/>
      <c r="AX135" s="172"/>
      <c r="AY135" s="173"/>
      <c r="AZ135" s="174"/>
      <c r="BA135" s="175" t="str">
        <f t="shared" si="10"/>
        <v/>
      </c>
      <c r="BB135" s="242" t="str">
        <f t="shared" si="11"/>
        <v/>
      </c>
      <c r="BC135" s="176"/>
    </row>
    <row r="136" spans="1:55" x14ac:dyDescent="0.25">
      <c r="A136" s="147"/>
      <c r="B136" s="148"/>
      <c r="C136" s="149"/>
      <c r="D136" s="150"/>
      <c r="E136" s="150"/>
      <c r="F136" s="253"/>
      <c r="G136" s="149"/>
      <c r="H136" s="151" t="str">
        <f>IF(F136&lt;&gt;"",VLOOKUP('MH PAM Template'!F136,'Validation Page'!$J$7:$L$81,2,FALSE),"")</f>
        <v/>
      </c>
      <c r="I136" s="151" t="str">
        <f>IF(F136&lt;&gt;"",VLOOKUP('MH PAM Template'!F136,'Validation Page'!$J$7:$L$81,3,FALSE),"")</f>
        <v/>
      </c>
      <c r="J136" s="152"/>
      <c r="K136" s="151" t="str">
        <f>IF(J136&lt;&gt;"",VLOOKUP('MH PAM Template'!J136,'Validation Page'!$Q$7:$R$38,2,FALSE),"")</f>
        <v/>
      </c>
      <c r="L136" s="150"/>
      <c r="M136" s="153" t="str">
        <f>IF(AND(J136 &lt;&gt; "",L136&lt;&gt;""),VLOOKUP(K136&amp;L136,'Validation Page'!$U$7:$Z$139,2,FALSE),"")</f>
        <v/>
      </c>
      <c r="N136" s="154" t="str">
        <f>IF(AND(J136 &lt;&gt; "",L136&lt;&gt;""),VLOOKUP(K136&amp;L136,'Validation Page'!$U$7:$Z$139,5,FALSE),"")</f>
        <v/>
      </c>
      <c r="O136" s="154" t="str">
        <f>IF(AND(J136 &lt;&gt; "",L136&lt;&gt;""),VLOOKUP(K136&amp;L136,'Validation Page'!$U$7:$Z$139,6,FALSE),"")</f>
        <v/>
      </c>
      <c r="P136" s="150"/>
      <c r="Q136" s="151" t="str">
        <f>IF(P136&lt;&gt;"",VLOOKUP(P136,'Validation Page'!$M$7:$O$271,2,FALSE),"")</f>
        <v/>
      </c>
      <c r="R136" s="151" t="str">
        <f>IF(P136&lt;&gt;"",VLOOKUP(P136,'Validation Page'!$M$7:$O$271,3,FALSE),"")</f>
        <v/>
      </c>
      <c r="S136" s="155"/>
      <c r="T136" s="156"/>
      <c r="U136" s="157"/>
      <c r="V136" s="152"/>
      <c r="W136" s="158"/>
      <c r="X136" s="49"/>
      <c r="Y136" s="159"/>
      <c r="Z136" s="160"/>
      <c r="AA136" s="161"/>
      <c r="AB136" s="162"/>
      <c r="AC136" s="160">
        <f t="shared" si="8"/>
        <v>0</v>
      </c>
      <c r="AD136" s="163"/>
      <c r="AE136" s="163"/>
      <c r="AF136" s="164"/>
      <c r="AG136" s="160">
        <f t="shared" si="9"/>
        <v>0</v>
      </c>
      <c r="AH136" s="165"/>
      <c r="AI136" s="166"/>
      <c r="AJ136" s="167"/>
      <c r="AK136" s="168"/>
      <c r="AL136" s="168"/>
      <c r="AM136" s="168"/>
      <c r="AN136" s="168"/>
      <c r="AO136" s="169"/>
      <c r="AP136" s="167"/>
      <c r="AQ136" s="168"/>
      <c r="AR136" s="168"/>
      <c r="AS136" s="168"/>
      <c r="AT136" s="168"/>
      <c r="AU136" s="169"/>
      <c r="AV136" s="170"/>
      <c r="AW136" s="171"/>
      <c r="AX136" s="172"/>
      <c r="AY136" s="173"/>
      <c r="AZ136" s="174"/>
      <c r="BA136" s="175" t="str">
        <f t="shared" si="10"/>
        <v/>
      </c>
      <c r="BB136" s="242" t="str">
        <f t="shared" si="11"/>
        <v/>
      </c>
      <c r="BC136" s="176"/>
    </row>
    <row r="137" spans="1:55" x14ac:dyDescent="0.25">
      <c r="A137" s="147"/>
      <c r="B137" s="148"/>
      <c r="C137" s="149"/>
      <c r="D137" s="150"/>
      <c r="E137" s="150"/>
      <c r="F137" s="253"/>
      <c r="G137" s="149"/>
      <c r="H137" s="151" t="str">
        <f>IF(F137&lt;&gt;"",VLOOKUP('MH PAM Template'!F137,'Validation Page'!$J$7:$L$81,2,FALSE),"")</f>
        <v/>
      </c>
      <c r="I137" s="151" t="str">
        <f>IF(F137&lt;&gt;"",VLOOKUP('MH PAM Template'!F137,'Validation Page'!$J$7:$L$81,3,FALSE),"")</f>
        <v/>
      </c>
      <c r="J137" s="152"/>
      <c r="K137" s="151" t="str">
        <f>IF(J137&lt;&gt;"",VLOOKUP('MH PAM Template'!J137,'Validation Page'!$Q$7:$R$38,2,FALSE),"")</f>
        <v/>
      </c>
      <c r="L137" s="150"/>
      <c r="M137" s="153" t="str">
        <f>IF(AND(J137 &lt;&gt; "",L137&lt;&gt;""),VLOOKUP(K137&amp;L137,'Validation Page'!$U$7:$Z$139,2,FALSE),"")</f>
        <v/>
      </c>
      <c r="N137" s="154" t="str">
        <f>IF(AND(J137 &lt;&gt; "",L137&lt;&gt;""),VLOOKUP(K137&amp;L137,'Validation Page'!$U$7:$Z$139,5,FALSE),"")</f>
        <v/>
      </c>
      <c r="O137" s="154" t="str">
        <f>IF(AND(J137 &lt;&gt; "",L137&lt;&gt;""),VLOOKUP(K137&amp;L137,'Validation Page'!$U$7:$Z$139,6,FALSE),"")</f>
        <v/>
      </c>
      <c r="P137" s="150"/>
      <c r="Q137" s="151" t="str">
        <f>IF(P137&lt;&gt;"",VLOOKUP(P137,'Validation Page'!$M$7:$O$271,2,FALSE),"")</f>
        <v/>
      </c>
      <c r="R137" s="151" t="str">
        <f>IF(P137&lt;&gt;"",VLOOKUP(P137,'Validation Page'!$M$7:$O$271,3,FALSE),"")</f>
        <v/>
      </c>
      <c r="S137" s="155"/>
      <c r="T137" s="156"/>
      <c r="U137" s="157"/>
      <c r="V137" s="152"/>
      <c r="W137" s="158"/>
      <c r="X137" s="49"/>
      <c r="Y137" s="159"/>
      <c r="Z137" s="160"/>
      <c r="AA137" s="161"/>
      <c r="AB137" s="162"/>
      <c r="AC137" s="160">
        <f t="shared" si="8"/>
        <v>0</v>
      </c>
      <c r="AD137" s="163"/>
      <c r="AE137" s="163"/>
      <c r="AF137" s="164"/>
      <c r="AG137" s="160">
        <f t="shared" si="9"/>
        <v>0</v>
      </c>
      <c r="AH137" s="165"/>
      <c r="AI137" s="166"/>
      <c r="AJ137" s="167"/>
      <c r="AK137" s="168"/>
      <c r="AL137" s="168"/>
      <c r="AM137" s="168"/>
      <c r="AN137" s="168"/>
      <c r="AO137" s="169"/>
      <c r="AP137" s="167"/>
      <c r="AQ137" s="168"/>
      <c r="AR137" s="168"/>
      <c r="AS137" s="168"/>
      <c r="AT137" s="168"/>
      <c r="AU137" s="169"/>
      <c r="AV137" s="170"/>
      <c r="AW137" s="171"/>
      <c r="AX137" s="172"/>
      <c r="AY137" s="173"/>
      <c r="AZ137" s="174"/>
      <c r="BA137" s="175" t="str">
        <f t="shared" si="10"/>
        <v/>
      </c>
      <c r="BB137" s="242" t="str">
        <f t="shared" si="11"/>
        <v/>
      </c>
      <c r="BC137" s="176"/>
    </row>
    <row r="138" spans="1:55" x14ac:dyDescent="0.25">
      <c r="A138" s="147"/>
      <c r="B138" s="148"/>
      <c r="C138" s="149"/>
      <c r="D138" s="150"/>
      <c r="E138" s="150"/>
      <c r="F138" s="253"/>
      <c r="G138" s="149"/>
      <c r="H138" s="151" t="str">
        <f>IF(F138&lt;&gt;"",VLOOKUP('MH PAM Template'!F138,'Validation Page'!$J$7:$L$81,2,FALSE),"")</f>
        <v/>
      </c>
      <c r="I138" s="151" t="str">
        <f>IF(F138&lt;&gt;"",VLOOKUP('MH PAM Template'!F138,'Validation Page'!$J$7:$L$81,3,FALSE),"")</f>
        <v/>
      </c>
      <c r="J138" s="152"/>
      <c r="K138" s="151" t="str">
        <f>IF(J138&lt;&gt;"",VLOOKUP('MH PAM Template'!J138,'Validation Page'!$Q$7:$R$38,2,FALSE),"")</f>
        <v/>
      </c>
      <c r="L138" s="150"/>
      <c r="M138" s="153" t="str">
        <f>IF(AND(J138 &lt;&gt; "",L138&lt;&gt;""),VLOOKUP(K138&amp;L138,'Validation Page'!$U$7:$Z$139,2,FALSE),"")</f>
        <v/>
      </c>
      <c r="N138" s="154" t="str">
        <f>IF(AND(J138 &lt;&gt; "",L138&lt;&gt;""),VLOOKUP(K138&amp;L138,'Validation Page'!$U$7:$Z$139,5,FALSE),"")</f>
        <v/>
      </c>
      <c r="O138" s="154" t="str">
        <f>IF(AND(J138 &lt;&gt; "",L138&lt;&gt;""),VLOOKUP(K138&amp;L138,'Validation Page'!$U$7:$Z$139,6,FALSE),"")</f>
        <v/>
      </c>
      <c r="P138" s="150"/>
      <c r="Q138" s="151" t="str">
        <f>IF(P138&lt;&gt;"",VLOOKUP(P138,'Validation Page'!$M$7:$O$271,2,FALSE),"")</f>
        <v/>
      </c>
      <c r="R138" s="151" t="str">
        <f>IF(P138&lt;&gt;"",VLOOKUP(P138,'Validation Page'!$M$7:$O$271,3,FALSE),"")</f>
        <v/>
      </c>
      <c r="S138" s="155"/>
      <c r="T138" s="156"/>
      <c r="U138" s="157"/>
      <c r="V138" s="152"/>
      <c r="W138" s="158"/>
      <c r="X138" s="49"/>
      <c r="Y138" s="159"/>
      <c r="Z138" s="160"/>
      <c r="AA138" s="161"/>
      <c r="AB138" s="162"/>
      <c r="AC138" s="160">
        <f t="shared" si="8"/>
        <v>0</v>
      </c>
      <c r="AD138" s="163"/>
      <c r="AE138" s="163"/>
      <c r="AF138" s="164"/>
      <c r="AG138" s="160">
        <f t="shared" si="9"/>
        <v>0</v>
      </c>
      <c r="AH138" s="165"/>
      <c r="AI138" s="166"/>
      <c r="AJ138" s="167"/>
      <c r="AK138" s="168"/>
      <c r="AL138" s="168"/>
      <c r="AM138" s="168"/>
      <c r="AN138" s="168"/>
      <c r="AO138" s="169"/>
      <c r="AP138" s="167"/>
      <c r="AQ138" s="168"/>
      <c r="AR138" s="168"/>
      <c r="AS138" s="168"/>
      <c r="AT138" s="168"/>
      <c r="AU138" s="169"/>
      <c r="AV138" s="170"/>
      <c r="AW138" s="171"/>
      <c r="AX138" s="172"/>
      <c r="AY138" s="173"/>
      <c r="AZ138" s="174"/>
      <c r="BA138" s="175" t="str">
        <f t="shared" si="10"/>
        <v/>
      </c>
      <c r="BB138" s="242" t="str">
        <f t="shared" si="11"/>
        <v/>
      </c>
      <c r="BC138" s="176"/>
    </row>
    <row r="139" spans="1:55" x14ac:dyDescent="0.25">
      <c r="A139" s="147"/>
      <c r="B139" s="148"/>
      <c r="C139" s="149"/>
      <c r="D139" s="150"/>
      <c r="E139" s="150"/>
      <c r="F139" s="253"/>
      <c r="G139" s="149"/>
      <c r="H139" s="151" t="str">
        <f>IF(F139&lt;&gt;"",VLOOKUP('MH PAM Template'!F139,'Validation Page'!$J$7:$L$81,2,FALSE),"")</f>
        <v/>
      </c>
      <c r="I139" s="151" t="str">
        <f>IF(F139&lt;&gt;"",VLOOKUP('MH PAM Template'!F139,'Validation Page'!$J$7:$L$81,3,FALSE),"")</f>
        <v/>
      </c>
      <c r="J139" s="152"/>
      <c r="K139" s="151" t="str">
        <f>IF(J139&lt;&gt;"",VLOOKUP('MH PAM Template'!J139,'Validation Page'!$Q$7:$R$38,2,FALSE),"")</f>
        <v/>
      </c>
      <c r="L139" s="150"/>
      <c r="M139" s="153" t="str">
        <f>IF(AND(J139 &lt;&gt; "",L139&lt;&gt;""),VLOOKUP(K139&amp;L139,'Validation Page'!$U$7:$Z$139,2,FALSE),"")</f>
        <v/>
      </c>
      <c r="N139" s="154" t="str">
        <f>IF(AND(J139 &lt;&gt; "",L139&lt;&gt;""),VLOOKUP(K139&amp;L139,'Validation Page'!$U$7:$Z$139,5,FALSE),"")</f>
        <v/>
      </c>
      <c r="O139" s="154" t="str">
        <f>IF(AND(J139 &lt;&gt; "",L139&lt;&gt;""),VLOOKUP(K139&amp;L139,'Validation Page'!$U$7:$Z$139,6,FALSE),"")</f>
        <v/>
      </c>
      <c r="P139" s="150"/>
      <c r="Q139" s="151" t="str">
        <f>IF(P139&lt;&gt;"",VLOOKUP(P139,'Validation Page'!$M$7:$O$271,2,FALSE),"")</f>
        <v/>
      </c>
      <c r="R139" s="151" t="str">
        <f>IF(P139&lt;&gt;"",VLOOKUP(P139,'Validation Page'!$M$7:$O$271,3,FALSE),"")</f>
        <v/>
      </c>
      <c r="S139" s="155"/>
      <c r="T139" s="156"/>
      <c r="U139" s="157"/>
      <c r="V139" s="152"/>
      <c r="W139" s="158"/>
      <c r="X139" s="49"/>
      <c r="Y139" s="159"/>
      <c r="Z139" s="160"/>
      <c r="AA139" s="161"/>
      <c r="AB139" s="162"/>
      <c r="AC139" s="160">
        <f t="shared" si="8"/>
        <v>0</v>
      </c>
      <c r="AD139" s="163"/>
      <c r="AE139" s="163"/>
      <c r="AF139" s="164"/>
      <c r="AG139" s="160">
        <f t="shared" si="9"/>
        <v>0</v>
      </c>
      <c r="AH139" s="165"/>
      <c r="AI139" s="166"/>
      <c r="AJ139" s="167"/>
      <c r="AK139" s="168"/>
      <c r="AL139" s="168"/>
      <c r="AM139" s="168"/>
      <c r="AN139" s="168"/>
      <c r="AO139" s="169"/>
      <c r="AP139" s="167"/>
      <c r="AQ139" s="168"/>
      <c r="AR139" s="168"/>
      <c r="AS139" s="168"/>
      <c r="AT139" s="168"/>
      <c r="AU139" s="169"/>
      <c r="AV139" s="170"/>
      <c r="AW139" s="171"/>
      <c r="AX139" s="172"/>
      <c r="AY139" s="173"/>
      <c r="AZ139" s="174"/>
      <c r="BA139" s="175" t="str">
        <f t="shared" si="10"/>
        <v/>
      </c>
      <c r="BB139" s="242" t="str">
        <f t="shared" si="11"/>
        <v/>
      </c>
      <c r="BC139" s="176"/>
    </row>
    <row r="140" spans="1:55" x14ac:dyDescent="0.25">
      <c r="A140" s="147"/>
      <c r="B140" s="148"/>
      <c r="C140" s="149"/>
      <c r="D140" s="150"/>
      <c r="E140" s="150"/>
      <c r="F140" s="253"/>
      <c r="G140" s="149"/>
      <c r="H140" s="151" t="str">
        <f>IF(F140&lt;&gt;"",VLOOKUP('MH PAM Template'!F140,'Validation Page'!$J$7:$L$81,2,FALSE),"")</f>
        <v/>
      </c>
      <c r="I140" s="151" t="str">
        <f>IF(F140&lt;&gt;"",VLOOKUP('MH PAM Template'!F140,'Validation Page'!$J$7:$L$81,3,FALSE),"")</f>
        <v/>
      </c>
      <c r="J140" s="152"/>
      <c r="K140" s="151" t="str">
        <f>IF(J140&lt;&gt;"",VLOOKUP('MH PAM Template'!J140,'Validation Page'!$Q$7:$R$38,2,FALSE),"")</f>
        <v/>
      </c>
      <c r="L140" s="150"/>
      <c r="M140" s="153" t="str">
        <f>IF(AND(J140 &lt;&gt; "",L140&lt;&gt;""),VLOOKUP(K140&amp;L140,'Validation Page'!$U$7:$Z$139,2,FALSE),"")</f>
        <v/>
      </c>
      <c r="N140" s="154" t="str">
        <f>IF(AND(J140 &lt;&gt; "",L140&lt;&gt;""),VLOOKUP(K140&amp;L140,'Validation Page'!$U$7:$Z$139,5,FALSE),"")</f>
        <v/>
      </c>
      <c r="O140" s="154" t="str">
        <f>IF(AND(J140 &lt;&gt; "",L140&lt;&gt;""),VLOOKUP(K140&amp;L140,'Validation Page'!$U$7:$Z$139,6,FALSE),"")</f>
        <v/>
      </c>
      <c r="P140" s="150"/>
      <c r="Q140" s="151" t="str">
        <f>IF(P140&lt;&gt;"",VLOOKUP(P140,'Validation Page'!$M$7:$O$271,2,FALSE),"")</f>
        <v/>
      </c>
      <c r="R140" s="151" t="str">
        <f>IF(P140&lt;&gt;"",VLOOKUP(P140,'Validation Page'!$M$7:$O$271,3,FALSE),"")</f>
        <v/>
      </c>
      <c r="S140" s="155"/>
      <c r="T140" s="156"/>
      <c r="U140" s="157"/>
      <c r="V140" s="152"/>
      <c r="W140" s="158"/>
      <c r="X140" s="49"/>
      <c r="Y140" s="159"/>
      <c r="Z140" s="160"/>
      <c r="AA140" s="161"/>
      <c r="AB140" s="162"/>
      <c r="AC140" s="160">
        <f t="shared" si="8"/>
        <v>0</v>
      </c>
      <c r="AD140" s="163"/>
      <c r="AE140" s="163"/>
      <c r="AF140" s="164"/>
      <c r="AG140" s="160">
        <f t="shared" si="9"/>
        <v>0</v>
      </c>
      <c r="AH140" s="165"/>
      <c r="AI140" s="166"/>
      <c r="AJ140" s="167"/>
      <c r="AK140" s="168"/>
      <c r="AL140" s="168"/>
      <c r="AM140" s="168"/>
      <c r="AN140" s="168"/>
      <c r="AO140" s="169"/>
      <c r="AP140" s="167"/>
      <c r="AQ140" s="168"/>
      <c r="AR140" s="168"/>
      <c r="AS140" s="168"/>
      <c r="AT140" s="168"/>
      <c r="AU140" s="169"/>
      <c r="AV140" s="170"/>
      <c r="AW140" s="171"/>
      <c r="AX140" s="172"/>
      <c r="AY140" s="173"/>
      <c r="AZ140" s="174"/>
      <c r="BA140" s="175" t="str">
        <f t="shared" si="10"/>
        <v/>
      </c>
      <c r="BB140" s="242" t="str">
        <f t="shared" si="11"/>
        <v/>
      </c>
      <c r="BC140" s="176"/>
    </row>
    <row r="141" spans="1:55" x14ac:dyDescent="0.25">
      <c r="A141" s="147"/>
      <c r="B141" s="148"/>
      <c r="C141" s="149"/>
      <c r="D141" s="150"/>
      <c r="E141" s="150"/>
      <c r="F141" s="253"/>
      <c r="G141" s="149"/>
      <c r="H141" s="151" t="str">
        <f>IF(F141&lt;&gt;"",VLOOKUP('MH PAM Template'!F141,'Validation Page'!$J$7:$L$81,2,FALSE),"")</f>
        <v/>
      </c>
      <c r="I141" s="151" t="str">
        <f>IF(F141&lt;&gt;"",VLOOKUP('MH PAM Template'!F141,'Validation Page'!$J$7:$L$81,3,FALSE),"")</f>
        <v/>
      </c>
      <c r="J141" s="152"/>
      <c r="K141" s="151" t="str">
        <f>IF(J141&lt;&gt;"",VLOOKUP('MH PAM Template'!J141,'Validation Page'!$Q$7:$R$38,2,FALSE),"")</f>
        <v/>
      </c>
      <c r="L141" s="150"/>
      <c r="M141" s="153" t="str">
        <f>IF(AND(J141 &lt;&gt; "",L141&lt;&gt;""),VLOOKUP(K141&amp;L141,'Validation Page'!$U$7:$Z$139,2,FALSE),"")</f>
        <v/>
      </c>
      <c r="N141" s="154" t="str">
        <f>IF(AND(J141 &lt;&gt; "",L141&lt;&gt;""),VLOOKUP(K141&amp;L141,'Validation Page'!$U$7:$Z$139,5,FALSE),"")</f>
        <v/>
      </c>
      <c r="O141" s="154" t="str">
        <f>IF(AND(J141 &lt;&gt; "",L141&lt;&gt;""),VLOOKUP(K141&amp;L141,'Validation Page'!$U$7:$Z$139,6,FALSE),"")</f>
        <v/>
      </c>
      <c r="P141" s="150"/>
      <c r="Q141" s="151" t="str">
        <f>IF(P141&lt;&gt;"",VLOOKUP(P141,'Validation Page'!$M$7:$O$271,2,FALSE),"")</f>
        <v/>
      </c>
      <c r="R141" s="151" t="str">
        <f>IF(P141&lt;&gt;"",VLOOKUP(P141,'Validation Page'!$M$7:$O$271,3,FALSE),"")</f>
        <v/>
      </c>
      <c r="S141" s="155"/>
      <c r="T141" s="156"/>
      <c r="U141" s="157"/>
      <c r="V141" s="152"/>
      <c r="W141" s="158"/>
      <c r="X141" s="49"/>
      <c r="Y141" s="159"/>
      <c r="Z141" s="160"/>
      <c r="AA141" s="161"/>
      <c r="AB141" s="162"/>
      <c r="AC141" s="160">
        <f t="shared" si="8"/>
        <v>0</v>
      </c>
      <c r="AD141" s="163"/>
      <c r="AE141" s="163"/>
      <c r="AF141" s="164"/>
      <c r="AG141" s="160">
        <f t="shared" si="9"/>
        <v>0</v>
      </c>
      <c r="AH141" s="165"/>
      <c r="AI141" s="166"/>
      <c r="AJ141" s="167"/>
      <c r="AK141" s="168"/>
      <c r="AL141" s="168"/>
      <c r="AM141" s="168"/>
      <c r="AN141" s="168"/>
      <c r="AO141" s="169"/>
      <c r="AP141" s="167"/>
      <c r="AQ141" s="168"/>
      <c r="AR141" s="168"/>
      <c r="AS141" s="168"/>
      <c r="AT141" s="168"/>
      <c r="AU141" s="169"/>
      <c r="AV141" s="170"/>
      <c r="AW141" s="171"/>
      <c r="AX141" s="172"/>
      <c r="AY141" s="173"/>
      <c r="AZ141" s="174"/>
      <c r="BA141" s="175" t="str">
        <f t="shared" si="10"/>
        <v/>
      </c>
      <c r="BB141" s="242" t="str">
        <f t="shared" si="11"/>
        <v/>
      </c>
      <c r="BC141" s="176"/>
    </row>
    <row r="142" spans="1:55" x14ac:dyDescent="0.25">
      <c r="A142" s="147"/>
      <c r="B142" s="148"/>
      <c r="C142" s="149"/>
      <c r="D142" s="150"/>
      <c r="E142" s="150"/>
      <c r="F142" s="253"/>
      <c r="G142" s="149"/>
      <c r="H142" s="151" t="str">
        <f>IF(F142&lt;&gt;"",VLOOKUP('MH PAM Template'!F142,'Validation Page'!$J$7:$L$81,2,FALSE),"")</f>
        <v/>
      </c>
      <c r="I142" s="151" t="str">
        <f>IF(F142&lt;&gt;"",VLOOKUP('MH PAM Template'!F142,'Validation Page'!$J$7:$L$81,3,FALSE),"")</f>
        <v/>
      </c>
      <c r="J142" s="152"/>
      <c r="K142" s="151" t="str">
        <f>IF(J142&lt;&gt;"",VLOOKUP('MH PAM Template'!J142,'Validation Page'!$Q$7:$R$38,2,FALSE),"")</f>
        <v/>
      </c>
      <c r="L142" s="150"/>
      <c r="M142" s="153" t="str">
        <f>IF(AND(J142 &lt;&gt; "",L142&lt;&gt;""),VLOOKUP(K142&amp;L142,'Validation Page'!$U$7:$Z$139,2,FALSE),"")</f>
        <v/>
      </c>
      <c r="N142" s="154" t="str">
        <f>IF(AND(J142 &lt;&gt; "",L142&lt;&gt;""),VLOOKUP(K142&amp;L142,'Validation Page'!$U$7:$Z$139,5,FALSE),"")</f>
        <v/>
      </c>
      <c r="O142" s="154" t="str">
        <f>IF(AND(J142 &lt;&gt; "",L142&lt;&gt;""),VLOOKUP(K142&amp;L142,'Validation Page'!$U$7:$Z$139,6,FALSE),"")</f>
        <v/>
      </c>
      <c r="P142" s="150"/>
      <c r="Q142" s="151" t="str">
        <f>IF(P142&lt;&gt;"",VLOOKUP(P142,'Validation Page'!$M$7:$O$271,2,FALSE),"")</f>
        <v/>
      </c>
      <c r="R142" s="151" t="str">
        <f>IF(P142&lt;&gt;"",VLOOKUP(P142,'Validation Page'!$M$7:$O$271,3,FALSE),"")</f>
        <v/>
      </c>
      <c r="S142" s="155"/>
      <c r="T142" s="156"/>
      <c r="U142" s="157"/>
      <c r="V142" s="152"/>
      <c r="W142" s="158"/>
      <c r="X142" s="49"/>
      <c r="Y142" s="159"/>
      <c r="Z142" s="160"/>
      <c r="AA142" s="161"/>
      <c r="AB142" s="162"/>
      <c r="AC142" s="160">
        <f t="shared" si="8"/>
        <v>0</v>
      </c>
      <c r="AD142" s="163"/>
      <c r="AE142" s="163"/>
      <c r="AF142" s="164"/>
      <c r="AG142" s="160">
        <f t="shared" si="9"/>
        <v>0</v>
      </c>
      <c r="AH142" s="165"/>
      <c r="AI142" s="166"/>
      <c r="AJ142" s="167"/>
      <c r="AK142" s="168"/>
      <c r="AL142" s="168"/>
      <c r="AM142" s="168"/>
      <c r="AN142" s="168"/>
      <c r="AO142" s="169"/>
      <c r="AP142" s="167"/>
      <c r="AQ142" s="168"/>
      <c r="AR142" s="168"/>
      <c r="AS142" s="168"/>
      <c r="AT142" s="168"/>
      <c r="AU142" s="169"/>
      <c r="AV142" s="170"/>
      <c r="AW142" s="171"/>
      <c r="AX142" s="172"/>
      <c r="AY142" s="173"/>
      <c r="AZ142" s="174"/>
      <c r="BA142" s="175" t="str">
        <f t="shared" si="10"/>
        <v/>
      </c>
      <c r="BB142" s="242" t="str">
        <f t="shared" si="11"/>
        <v/>
      </c>
      <c r="BC142" s="176"/>
    </row>
    <row r="143" spans="1:55" x14ac:dyDescent="0.25">
      <c r="A143" s="147"/>
      <c r="B143" s="148"/>
      <c r="C143" s="149"/>
      <c r="D143" s="150"/>
      <c r="E143" s="150"/>
      <c r="F143" s="253"/>
      <c r="G143" s="149"/>
      <c r="H143" s="151" t="str">
        <f>IF(F143&lt;&gt;"",VLOOKUP('MH PAM Template'!F143,'Validation Page'!$J$7:$L$81,2,FALSE),"")</f>
        <v/>
      </c>
      <c r="I143" s="151" t="str">
        <f>IF(F143&lt;&gt;"",VLOOKUP('MH PAM Template'!F143,'Validation Page'!$J$7:$L$81,3,FALSE),"")</f>
        <v/>
      </c>
      <c r="J143" s="152"/>
      <c r="K143" s="151" t="str">
        <f>IF(J143&lt;&gt;"",VLOOKUP('MH PAM Template'!J143,'Validation Page'!$Q$7:$R$38,2,FALSE),"")</f>
        <v/>
      </c>
      <c r="L143" s="150"/>
      <c r="M143" s="153" t="str">
        <f>IF(AND(J143 &lt;&gt; "",L143&lt;&gt;""),VLOOKUP(K143&amp;L143,'Validation Page'!$U$7:$Z$139,2,FALSE),"")</f>
        <v/>
      </c>
      <c r="N143" s="154" t="str">
        <f>IF(AND(J143 &lt;&gt; "",L143&lt;&gt;""),VLOOKUP(K143&amp;L143,'Validation Page'!$U$7:$Z$139,5,FALSE),"")</f>
        <v/>
      </c>
      <c r="O143" s="154" t="str">
        <f>IF(AND(J143 &lt;&gt; "",L143&lt;&gt;""),VLOOKUP(K143&amp;L143,'Validation Page'!$U$7:$Z$139,6,FALSE),"")</f>
        <v/>
      </c>
      <c r="P143" s="150"/>
      <c r="Q143" s="151" t="str">
        <f>IF(P143&lt;&gt;"",VLOOKUP(P143,'Validation Page'!$M$7:$O$271,2,FALSE),"")</f>
        <v/>
      </c>
      <c r="R143" s="151" t="str">
        <f>IF(P143&lt;&gt;"",VLOOKUP(P143,'Validation Page'!$M$7:$O$271,3,FALSE),"")</f>
        <v/>
      </c>
      <c r="S143" s="155"/>
      <c r="T143" s="156"/>
      <c r="U143" s="157"/>
      <c r="V143" s="152"/>
      <c r="W143" s="158"/>
      <c r="X143" s="49"/>
      <c r="Y143" s="159"/>
      <c r="Z143" s="160"/>
      <c r="AA143" s="161"/>
      <c r="AB143" s="162"/>
      <c r="AC143" s="160">
        <f t="shared" si="8"/>
        <v>0</v>
      </c>
      <c r="AD143" s="163"/>
      <c r="AE143" s="163"/>
      <c r="AF143" s="164"/>
      <c r="AG143" s="160">
        <f t="shared" si="9"/>
        <v>0</v>
      </c>
      <c r="AH143" s="165"/>
      <c r="AI143" s="166"/>
      <c r="AJ143" s="167"/>
      <c r="AK143" s="168"/>
      <c r="AL143" s="168"/>
      <c r="AM143" s="168"/>
      <c r="AN143" s="168"/>
      <c r="AO143" s="169"/>
      <c r="AP143" s="167"/>
      <c r="AQ143" s="168"/>
      <c r="AR143" s="168"/>
      <c r="AS143" s="168"/>
      <c r="AT143" s="168"/>
      <c r="AU143" s="169"/>
      <c r="AV143" s="170"/>
      <c r="AW143" s="171"/>
      <c r="AX143" s="172"/>
      <c r="AY143" s="173"/>
      <c r="AZ143" s="174"/>
      <c r="BA143" s="175" t="str">
        <f t="shared" si="10"/>
        <v/>
      </c>
      <c r="BB143" s="242" t="str">
        <f t="shared" si="11"/>
        <v/>
      </c>
      <c r="BC143" s="176"/>
    </row>
    <row r="144" spans="1:55" x14ac:dyDescent="0.25">
      <c r="A144" s="147"/>
      <c r="B144" s="148"/>
      <c r="C144" s="149"/>
      <c r="D144" s="150"/>
      <c r="E144" s="150"/>
      <c r="F144" s="253"/>
      <c r="G144" s="149"/>
      <c r="H144" s="151" t="str">
        <f>IF(F144&lt;&gt;"",VLOOKUP('MH PAM Template'!F144,'Validation Page'!$J$7:$L$81,2,FALSE),"")</f>
        <v/>
      </c>
      <c r="I144" s="151" t="str">
        <f>IF(F144&lt;&gt;"",VLOOKUP('MH PAM Template'!F144,'Validation Page'!$J$7:$L$81,3,FALSE),"")</f>
        <v/>
      </c>
      <c r="J144" s="152"/>
      <c r="K144" s="151" t="str">
        <f>IF(J144&lt;&gt;"",VLOOKUP('MH PAM Template'!J144,'Validation Page'!$Q$7:$R$38,2,FALSE),"")</f>
        <v/>
      </c>
      <c r="L144" s="150"/>
      <c r="M144" s="153" t="str">
        <f>IF(AND(J144 &lt;&gt; "",L144&lt;&gt;""),VLOOKUP(K144&amp;L144,'Validation Page'!$U$7:$Z$139,2,FALSE),"")</f>
        <v/>
      </c>
      <c r="N144" s="154" t="str">
        <f>IF(AND(J144 &lt;&gt; "",L144&lt;&gt;""),VLOOKUP(K144&amp;L144,'Validation Page'!$U$7:$Z$139,5,FALSE),"")</f>
        <v/>
      </c>
      <c r="O144" s="154" t="str">
        <f>IF(AND(J144 &lt;&gt; "",L144&lt;&gt;""),VLOOKUP(K144&amp;L144,'Validation Page'!$U$7:$Z$139,6,FALSE),"")</f>
        <v/>
      </c>
      <c r="P144" s="150"/>
      <c r="Q144" s="151" t="str">
        <f>IF(P144&lt;&gt;"",VLOOKUP(P144,'Validation Page'!$M$7:$O$271,2,FALSE),"")</f>
        <v/>
      </c>
      <c r="R144" s="151" t="str">
        <f>IF(P144&lt;&gt;"",VLOOKUP(P144,'Validation Page'!$M$7:$O$271,3,FALSE),"")</f>
        <v/>
      </c>
      <c r="S144" s="155"/>
      <c r="T144" s="156"/>
      <c r="U144" s="157"/>
      <c r="V144" s="152"/>
      <c r="W144" s="158"/>
      <c r="X144" s="49"/>
      <c r="Y144" s="159"/>
      <c r="Z144" s="160"/>
      <c r="AA144" s="161"/>
      <c r="AB144" s="162"/>
      <c r="AC144" s="160">
        <f t="shared" si="8"/>
        <v>0</v>
      </c>
      <c r="AD144" s="163"/>
      <c r="AE144" s="163"/>
      <c r="AF144" s="164"/>
      <c r="AG144" s="160">
        <f t="shared" si="9"/>
        <v>0</v>
      </c>
      <c r="AH144" s="165"/>
      <c r="AI144" s="166"/>
      <c r="AJ144" s="167"/>
      <c r="AK144" s="168"/>
      <c r="AL144" s="168"/>
      <c r="AM144" s="168"/>
      <c r="AN144" s="168"/>
      <c r="AO144" s="169"/>
      <c r="AP144" s="167"/>
      <c r="AQ144" s="168"/>
      <c r="AR144" s="168"/>
      <c r="AS144" s="168"/>
      <c r="AT144" s="168"/>
      <c r="AU144" s="169"/>
      <c r="AV144" s="170"/>
      <c r="AW144" s="171"/>
      <c r="AX144" s="172"/>
      <c r="AY144" s="173"/>
      <c r="AZ144" s="174"/>
      <c r="BA144" s="175" t="str">
        <f t="shared" si="10"/>
        <v/>
      </c>
      <c r="BB144" s="242" t="str">
        <f t="shared" si="11"/>
        <v/>
      </c>
      <c r="BC144" s="176"/>
    </row>
    <row r="145" spans="1:55" x14ac:dyDescent="0.25">
      <c r="A145" s="147"/>
      <c r="B145" s="148"/>
      <c r="C145" s="149"/>
      <c r="D145" s="150"/>
      <c r="E145" s="150"/>
      <c r="F145" s="253"/>
      <c r="G145" s="149"/>
      <c r="H145" s="151" t="str">
        <f>IF(F145&lt;&gt;"",VLOOKUP('MH PAM Template'!F145,'Validation Page'!$J$7:$L$81,2,FALSE),"")</f>
        <v/>
      </c>
      <c r="I145" s="151" t="str">
        <f>IF(F145&lt;&gt;"",VLOOKUP('MH PAM Template'!F145,'Validation Page'!$J$7:$L$81,3,FALSE),"")</f>
        <v/>
      </c>
      <c r="J145" s="152"/>
      <c r="K145" s="151" t="str">
        <f>IF(J145&lt;&gt;"",VLOOKUP('MH PAM Template'!J145,'Validation Page'!$Q$7:$R$38,2,FALSE),"")</f>
        <v/>
      </c>
      <c r="L145" s="150"/>
      <c r="M145" s="153" t="str">
        <f>IF(AND(J145 &lt;&gt; "",L145&lt;&gt;""),VLOOKUP(K145&amp;L145,'Validation Page'!$U$7:$Z$139,2,FALSE),"")</f>
        <v/>
      </c>
      <c r="N145" s="154" t="str">
        <f>IF(AND(J145 &lt;&gt; "",L145&lt;&gt;""),VLOOKUP(K145&amp;L145,'Validation Page'!$U$7:$Z$139,5,FALSE),"")</f>
        <v/>
      </c>
      <c r="O145" s="154" t="str">
        <f>IF(AND(J145 &lt;&gt; "",L145&lt;&gt;""),VLOOKUP(K145&amp;L145,'Validation Page'!$U$7:$Z$139,6,FALSE),"")</f>
        <v/>
      </c>
      <c r="P145" s="150"/>
      <c r="Q145" s="151" t="str">
        <f>IF(P145&lt;&gt;"",VLOOKUP(P145,'Validation Page'!$M$7:$O$271,2,FALSE),"")</f>
        <v/>
      </c>
      <c r="R145" s="151" t="str">
        <f>IF(P145&lt;&gt;"",VLOOKUP(P145,'Validation Page'!$M$7:$O$271,3,FALSE),"")</f>
        <v/>
      </c>
      <c r="S145" s="155"/>
      <c r="T145" s="156"/>
      <c r="U145" s="157"/>
      <c r="V145" s="152"/>
      <c r="W145" s="158"/>
      <c r="X145" s="49"/>
      <c r="Y145" s="159"/>
      <c r="Z145" s="160"/>
      <c r="AA145" s="161"/>
      <c r="AB145" s="162"/>
      <c r="AC145" s="160">
        <f t="shared" si="8"/>
        <v>0</v>
      </c>
      <c r="AD145" s="163"/>
      <c r="AE145" s="163"/>
      <c r="AF145" s="164"/>
      <c r="AG145" s="160">
        <f t="shared" si="9"/>
        <v>0</v>
      </c>
      <c r="AH145" s="165"/>
      <c r="AI145" s="166"/>
      <c r="AJ145" s="167"/>
      <c r="AK145" s="168"/>
      <c r="AL145" s="168"/>
      <c r="AM145" s="168"/>
      <c r="AN145" s="168"/>
      <c r="AO145" s="169"/>
      <c r="AP145" s="167"/>
      <c r="AQ145" s="168"/>
      <c r="AR145" s="168"/>
      <c r="AS145" s="168"/>
      <c r="AT145" s="168"/>
      <c r="AU145" s="169"/>
      <c r="AV145" s="170"/>
      <c r="AW145" s="171"/>
      <c r="AX145" s="172"/>
      <c r="AY145" s="173"/>
      <c r="AZ145" s="174"/>
      <c r="BA145" s="175" t="str">
        <f t="shared" si="10"/>
        <v/>
      </c>
      <c r="BB145" s="242" t="str">
        <f t="shared" si="11"/>
        <v/>
      </c>
      <c r="BC145" s="176"/>
    </row>
    <row r="146" spans="1:55" x14ac:dyDescent="0.25">
      <c r="A146" s="147"/>
      <c r="B146" s="148"/>
      <c r="C146" s="149"/>
      <c r="D146" s="150"/>
      <c r="E146" s="150"/>
      <c r="F146" s="253"/>
      <c r="G146" s="149"/>
      <c r="H146" s="151" t="str">
        <f>IF(F146&lt;&gt;"",VLOOKUP('MH PAM Template'!F146,'Validation Page'!$J$7:$L$81,2,FALSE),"")</f>
        <v/>
      </c>
      <c r="I146" s="151" t="str">
        <f>IF(F146&lt;&gt;"",VLOOKUP('MH PAM Template'!F146,'Validation Page'!$J$7:$L$81,3,FALSE),"")</f>
        <v/>
      </c>
      <c r="J146" s="152"/>
      <c r="K146" s="151" t="str">
        <f>IF(J146&lt;&gt;"",VLOOKUP('MH PAM Template'!J146,'Validation Page'!$Q$7:$R$38,2,FALSE),"")</f>
        <v/>
      </c>
      <c r="L146" s="150"/>
      <c r="M146" s="153" t="str">
        <f>IF(AND(J146 &lt;&gt; "",L146&lt;&gt;""),VLOOKUP(K146&amp;L146,'Validation Page'!$U$7:$Z$139,2,FALSE),"")</f>
        <v/>
      </c>
      <c r="N146" s="154" t="str">
        <f>IF(AND(J146 &lt;&gt; "",L146&lt;&gt;""),VLOOKUP(K146&amp;L146,'Validation Page'!$U$7:$Z$139,5,FALSE),"")</f>
        <v/>
      </c>
      <c r="O146" s="154" t="str">
        <f>IF(AND(J146 &lt;&gt; "",L146&lt;&gt;""),VLOOKUP(K146&amp;L146,'Validation Page'!$U$7:$Z$139,6,FALSE),"")</f>
        <v/>
      </c>
      <c r="P146" s="150"/>
      <c r="Q146" s="151" t="str">
        <f>IF(P146&lt;&gt;"",VLOOKUP(P146,'Validation Page'!$M$7:$O$271,2,FALSE),"")</f>
        <v/>
      </c>
      <c r="R146" s="151" t="str">
        <f>IF(P146&lt;&gt;"",VLOOKUP(P146,'Validation Page'!$M$7:$O$271,3,FALSE),"")</f>
        <v/>
      </c>
      <c r="S146" s="155"/>
      <c r="T146" s="156"/>
      <c r="U146" s="157"/>
      <c r="V146" s="152"/>
      <c r="W146" s="158"/>
      <c r="X146" s="49"/>
      <c r="Y146" s="159"/>
      <c r="Z146" s="160"/>
      <c r="AA146" s="161"/>
      <c r="AB146" s="162"/>
      <c r="AC146" s="160">
        <f t="shared" si="8"/>
        <v>0</v>
      </c>
      <c r="AD146" s="163"/>
      <c r="AE146" s="163"/>
      <c r="AF146" s="164"/>
      <c r="AG146" s="160">
        <f t="shared" si="9"/>
        <v>0</v>
      </c>
      <c r="AH146" s="165"/>
      <c r="AI146" s="166"/>
      <c r="AJ146" s="167"/>
      <c r="AK146" s="168"/>
      <c r="AL146" s="168"/>
      <c r="AM146" s="168"/>
      <c r="AN146" s="168"/>
      <c r="AO146" s="169"/>
      <c r="AP146" s="167"/>
      <c r="AQ146" s="168"/>
      <c r="AR146" s="168"/>
      <c r="AS146" s="168"/>
      <c r="AT146" s="168"/>
      <c r="AU146" s="169"/>
      <c r="AV146" s="170"/>
      <c r="AW146" s="171"/>
      <c r="AX146" s="172"/>
      <c r="AY146" s="173"/>
      <c r="AZ146" s="174"/>
      <c r="BA146" s="175" t="str">
        <f t="shared" si="10"/>
        <v/>
      </c>
      <c r="BB146" s="242" t="str">
        <f t="shared" si="11"/>
        <v/>
      </c>
      <c r="BC146" s="176"/>
    </row>
    <row r="147" spans="1:55" x14ac:dyDescent="0.25">
      <c r="A147" s="147"/>
      <c r="B147" s="148"/>
      <c r="C147" s="149"/>
      <c r="D147" s="150"/>
      <c r="E147" s="150"/>
      <c r="F147" s="253"/>
      <c r="G147" s="149"/>
      <c r="H147" s="151" t="str">
        <f>IF(F147&lt;&gt;"",VLOOKUP('MH PAM Template'!F147,'Validation Page'!$J$7:$L$81,2,FALSE),"")</f>
        <v/>
      </c>
      <c r="I147" s="151" t="str">
        <f>IF(F147&lt;&gt;"",VLOOKUP('MH PAM Template'!F147,'Validation Page'!$J$7:$L$81,3,FALSE),"")</f>
        <v/>
      </c>
      <c r="J147" s="152"/>
      <c r="K147" s="151" t="str">
        <f>IF(J147&lt;&gt;"",VLOOKUP('MH PAM Template'!J147,'Validation Page'!$Q$7:$R$38,2,FALSE),"")</f>
        <v/>
      </c>
      <c r="L147" s="150"/>
      <c r="M147" s="153" t="str">
        <f>IF(AND(J147 &lt;&gt; "",L147&lt;&gt;""),VLOOKUP(K147&amp;L147,'Validation Page'!$U$7:$Z$139,2,FALSE),"")</f>
        <v/>
      </c>
      <c r="N147" s="154" t="str">
        <f>IF(AND(J147 &lt;&gt; "",L147&lt;&gt;""),VLOOKUP(K147&amp;L147,'Validation Page'!$U$7:$Z$139,5,FALSE),"")</f>
        <v/>
      </c>
      <c r="O147" s="154" t="str">
        <f>IF(AND(J147 &lt;&gt; "",L147&lt;&gt;""),VLOOKUP(K147&amp;L147,'Validation Page'!$U$7:$Z$139,6,FALSE),"")</f>
        <v/>
      </c>
      <c r="P147" s="150"/>
      <c r="Q147" s="151" t="str">
        <f>IF(P147&lt;&gt;"",VLOOKUP(P147,'Validation Page'!$M$7:$O$271,2,FALSE),"")</f>
        <v/>
      </c>
      <c r="R147" s="151" t="str">
        <f>IF(P147&lt;&gt;"",VLOOKUP(P147,'Validation Page'!$M$7:$O$271,3,FALSE),"")</f>
        <v/>
      </c>
      <c r="S147" s="155"/>
      <c r="T147" s="156"/>
      <c r="U147" s="157"/>
      <c r="V147" s="152"/>
      <c r="W147" s="158"/>
      <c r="X147" s="49"/>
      <c r="Y147" s="159"/>
      <c r="Z147" s="160"/>
      <c r="AA147" s="161"/>
      <c r="AB147" s="162"/>
      <c r="AC147" s="160">
        <f t="shared" si="8"/>
        <v>0</v>
      </c>
      <c r="AD147" s="163"/>
      <c r="AE147" s="163"/>
      <c r="AF147" s="164"/>
      <c r="AG147" s="160">
        <f t="shared" si="9"/>
        <v>0</v>
      </c>
      <c r="AH147" s="165"/>
      <c r="AI147" s="166"/>
      <c r="AJ147" s="167"/>
      <c r="AK147" s="168"/>
      <c r="AL147" s="168"/>
      <c r="AM147" s="168"/>
      <c r="AN147" s="168"/>
      <c r="AO147" s="169"/>
      <c r="AP147" s="167"/>
      <c r="AQ147" s="168"/>
      <c r="AR147" s="168"/>
      <c r="AS147" s="168"/>
      <c r="AT147" s="168"/>
      <c r="AU147" s="169"/>
      <c r="AV147" s="170"/>
      <c r="AW147" s="171"/>
      <c r="AX147" s="172"/>
      <c r="AY147" s="173"/>
      <c r="AZ147" s="174"/>
      <c r="BA147" s="175" t="str">
        <f t="shared" si="10"/>
        <v/>
      </c>
      <c r="BB147" s="242" t="str">
        <f t="shared" si="11"/>
        <v/>
      </c>
      <c r="BC147" s="176"/>
    </row>
    <row r="148" spans="1:55" x14ac:dyDescent="0.25">
      <c r="A148" s="147"/>
      <c r="B148" s="148"/>
      <c r="C148" s="149"/>
      <c r="D148" s="150"/>
      <c r="E148" s="150"/>
      <c r="F148" s="253"/>
      <c r="G148" s="149"/>
      <c r="H148" s="151" t="str">
        <f>IF(F148&lt;&gt;"",VLOOKUP('MH PAM Template'!F148,'Validation Page'!$J$7:$L$81,2,FALSE),"")</f>
        <v/>
      </c>
      <c r="I148" s="151" t="str">
        <f>IF(F148&lt;&gt;"",VLOOKUP('MH PAM Template'!F148,'Validation Page'!$J$7:$L$81,3,FALSE),"")</f>
        <v/>
      </c>
      <c r="J148" s="152"/>
      <c r="K148" s="151" t="str">
        <f>IF(J148&lt;&gt;"",VLOOKUP('MH PAM Template'!J148,'Validation Page'!$Q$7:$R$38,2,FALSE),"")</f>
        <v/>
      </c>
      <c r="L148" s="150"/>
      <c r="M148" s="153" t="str">
        <f>IF(AND(J148 &lt;&gt; "",L148&lt;&gt;""),VLOOKUP(K148&amp;L148,'Validation Page'!$U$7:$Z$139,2,FALSE),"")</f>
        <v/>
      </c>
      <c r="N148" s="154" t="str">
        <f>IF(AND(J148 &lt;&gt; "",L148&lt;&gt;""),VLOOKUP(K148&amp;L148,'Validation Page'!$U$7:$Z$139,5,FALSE),"")</f>
        <v/>
      </c>
      <c r="O148" s="154" t="str">
        <f>IF(AND(J148 &lt;&gt; "",L148&lt;&gt;""),VLOOKUP(K148&amp;L148,'Validation Page'!$U$7:$Z$139,6,FALSE),"")</f>
        <v/>
      </c>
      <c r="P148" s="150"/>
      <c r="Q148" s="151" t="str">
        <f>IF(P148&lt;&gt;"",VLOOKUP(P148,'Validation Page'!$M$7:$O$271,2,FALSE),"")</f>
        <v/>
      </c>
      <c r="R148" s="151" t="str">
        <f>IF(P148&lt;&gt;"",VLOOKUP(P148,'Validation Page'!$M$7:$O$271,3,FALSE),"")</f>
        <v/>
      </c>
      <c r="S148" s="155"/>
      <c r="T148" s="156"/>
      <c r="U148" s="157"/>
      <c r="V148" s="152"/>
      <c r="W148" s="158"/>
      <c r="X148" s="49"/>
      <c r="Y148" s="159"/>
      <c r="Z148" s="160"/>
      <c r="AA148" s="161"/>
      <c r="AB148" s="162"/>
      <c r="AC148" s="160">
        <f t="shared" si="8"/>
        <v>0</v>
      </c>
      <c r="AD148" s="163"/>
      <c r="AE148" s="163"/>
      <c r="AF148" s="164"/>
      <c r="AG148" s="160">
        <f t="shared" si="9"/>
        <v>0</v>
      </c>
      <c r="AH148" s="165"/>
      <c r="AI148" s="166"/>
      <c r="AJ148" s="167"/>
      <c r="AK148" s="168"/>
      <c r="AL148" s="168"/>
      <c r="AM148" s="168"/>
      <c r="AN148" s="168"/>
      <c r="AO148" s="169"/>
      <c r="AP148" s="167"/>
      <c r="AQ148" s="168"/>
      <c r="AR148" s="168"/>
      <c r="AS148" s="168"/>
      <c r="AT148" s="168"/>
      <c r="AU148" s="169"/>
      <c r="AV148" s="170"/>
      <c r="AW148" s="171"/>
      <c r="AX148" s="172"/>
      <c r="AY148" s="173"/>
      <c r="AZ148" s="174"/>
      <c r="BA148" s="175" t="str">
        <f t="shared" si="10"/>
        <v/>
      </c>
      <c r="BB148" s="242" t="str">
        <f t="shared" si="11"/>
        <v/>
      </c>
      <c r="BC148" s="176"/>
    </row>
    <row r="149" spans="1:55" x14ac:dyDescent="0.25">
      <c r="A149" s="147"/>
      <c r="B149" s="148"/>
      <c r="C149" s="149"/>
      <c r="D149" s="150"/>
      <c r="E149" s="150"/>
      <c r="F149" s="253"/>
      <c r="G149" s="149"/>
      <c r="H149" s="151" t="str">
        <f>IF(F149&lt;&gt;"",VLOOKUP('MH PAM Template'!F149,'Validation Page'!$J$7:$L$81,2,FALSE),"")</f>
        <v/>
      </c>
      <c r="I149" s="151" t="str">
        <f>IF(F149&lt;&gt;"",VLOOKUP('MH PAM Template'!F149,'Validation Page'!$J$7:$L$81,3,FALSE),"")</f>
        <v/>
      </c>
      <c r="J149" s="152"/>
      <c r="K149" s="151" t="str">
        <f>IF(J149&lt;&gt;"",VLOOKUP('MH PAM Template'!J149,'Validation Page'!$Q$7:$R$38,2,FALSE),"")</f>
        <v/>
      </c>
      <c r="L149" s="150"/>
      <c r="M149" s="153" t="str">
        <f>IF(AND(J149 &lt;&gt; "",L149&lt;&gt;""),VLOOKUP(K149&amp;L149,'Validation Page'!$U$7:$Z$139,2,FALSE),"")</f>
        <v/>
      </c>
      <c r="N149" s="154" t="str">
        <f>IF(AND(J149 &lt;&gt; "",L149&lt;&gt;""),VLOOKUP(K149&amp;L149,'Validation Page'!$U$7:$Z$139,5,FALSE),"")</f>
        <v/>
      </c>
      <c r="O149" s="154" t="str">
        <f>IF(AND(J149 &lt;&gt; "",L149&lt;&gt;""),VLOOKUP(K149&amp;L149,'Validation Page'!$U$7:$Z$139,6,FALSE),"")</f>
        <v/>
      </c>
      <c r="P149" s="150"/>
      <c r="Q149" s="151" t="str">
        <f>IF(P149&lt;&gt;"",VLOOKUP(P149,'Validation Page'!$M$7:$O$271,2,FALSE),"")</f>
        <v/>
      </c>
      <c r="R149" s="151" t="str">
        <f>IF(P149&lt;&gt;"",VLOOKUP(P149,'Validation Page'!$M$7:$O$271,3,FALSE),"")</f>
        <v/>
      </c>
      <c r="S149" s="155"/>
      <c r="T149" s="156"/>
      <c r="U149" s="157"/>
      <c r="V149" s="152"/>
      <c r="W149" s="158"/>
      <c r="X149" s="49"/>
      <c r="Y149" s="159"/>
      <c r="Z149" s="160"/>
      <c r="AA149" s="161"/>
      <c r="AB149" s="162"/>
      <c r="AC149" s="160">
        <f t="shared" si="8"/>
        <v>0</v>
      </c>
      <c r="AD149" s="163"/>
      <c r="AE149" s="163"/>
      <c r="AF149" s="164"/>
      <c r="AG149" s="160">
        <f t="shared" si="9"/>
        <v>0</v>
      </c>
      <c r="AH149" s="165"/>
      <c r="AI149" s="166"/>
      <c r="AJ149" s="167"/>
      <c r="AK149" s="168"/>
      <c r="AL149" s="168"/>
      <c r="AM149" s="168"/>
      <c r="AN149" s="168"/>
      <c r="AO149" s="169"/>
      <c r="AP149" s="167"/>
      <c r="AQ149" s="168"/>
      <c r="AR149" s="168"/>
      <c r="AS149" s="168"/>
      <c r="AT149" s="168"/>
      <c r="AU149" s="169"/>
      <c r="AV149" s="170"/>
      <c r="AW149" s="171"/>
      <c r="AX149" s="172"/>
      <c r="AY149" s="173"/>
      <c r="AZ149" s="174"/>
      <c r="BA149" s="175" t="str">
        <f t="shared" si="10"/>
        <v/>
      </c>
      <c r="BB149" s="242" t="str">
        <f t="shared" si="11"/>
        <v/>
      </c>
      <c r="BC149" s="176"/>
    </row>
    <row r="150" spans="1:55" x14ac:dyDescent="0.25">
      <c r="A150" s="147"/>
      <c r="B150" s="148"/>
      <c r="C150" s="149"/>
      <c r="D150" s="150"/>
      <c r="E150" s="150"/>
      <c r="F150" s="253"/>
      <c r="G150" s="149"/>
      <c r="H150" s="151" t="str">
        <f>IF(F150&lt;&gt;"",VLOOKUP('MH PAM Template'!F150,'Validation Page'!$J$7:$L$81,2,FALSE),"")</f>
        <v/>
      </c>
      <c r="I150" s="151" t="str">
        <f>IF(F150&lt;&gt;"",VLOOKUP('MH PAM Template'!F150,'Validation Page'!$J$7:$L$81,3,FALSE),"")</f>
        <v/>
      </c>
      <c r="J150" s="152"/>
      <c r="K150" s="151" t="str">
        <f>IF(J150&lt;&gt;"",VLOOKUP('MH PAM Template'!J150,'Validation Page'!$Q$7:$R$38,2,FALSE),"")</f>
        <v/>
      </c>
      <c r="L150" s="150"/>
      <c r="M150" s="153" t="str">
        <f>IF(AND(J150 &lt;&gt; "",L150&lt;&gt;""),VLOOKUP(K150&amp;L150,'Validation Page'!$U$7:$Z$139,2,FALSE),"")</f>
        <v/>
      </c>
      <c r="N150" s="154" t="str">
        <f>IF(AND(J150 &lt;&gt; "",L150&lt;&gt;""),VLOOKUP(K150&amp;L150,'Validation Page'!$U$7:$Z$139,5,FALSE),"")</f>
        <v/>
      </c>
      <c r="O150" s="154" t="str">
        <f>IF(AND(J150 &lt;&gt; "",L150&lt;&gt;""),VLOOKUP(K150&amp;L150,'Validation Page'!$U$7:$Z$139,6,FALSE),"")</f>
        <v/>
      </c>
      <c r="P150" s="150"/>
      <c r="Q150" s="151" t="str">
        <f>IF(P150&lt;&gt;"",VLOOKUP(P150,'Validation Page'!$M$7:$O$271,2,FALSE),"")</f>
        <v/>
      </c>
      <c r="R150" s="151" t="str">
        <f>IF(P150&lt;&gt;"",VLOOKUP(P150,'Validation Page'!$M$7:$O$271,3,FALSE),"")</f>
        <v/>
      </c>
      <c r="S150" s="155"/>
      <c r="T150" s="156"/>
      <c r="U150" s="157"/>
      <c r="V150" s="152"/>
      <c r="W150" s="158"/>
      <c r="X150" s="49"/>
      <c r="Y150" s="159"/>
      <c r="Z150" s="160"/>
      <c r="AA150" s="161"/>
      <c r="AB150" s="162"/>
      <c r="AC150" s="160">
        <f t="shared" si="8"/>
        <v>0</v>
      </c>
      <c r="AD150" s="163"/>
      <c r="AE150" s="163"/>
      <c r="AF150" s="164"/>
      <c r="AG150" s="160">
        <f t="shared" si="9"/>
        <v>0</v>
      </c>
      <c r="AH150" s="165"/>
      <c r="AI150" s="166"/>
      <c r="AJ150" s="167"/>
      <c r="AK150" s="168"/>
      <c r="AL150" s="168"/>
      <c r="AM150" s="168"/>
      <c r="AN150" s="168"/>
      <c r="AO150" s="169"/>
      <c r="AP150" s="167"/>
      <c r="AQ150" s="168"/>
      <c r="AR150" s="168"/>
      <c r="AS150" s="168"/>
      <c r="AT150" s="168"/>
      <c r="AU150" s="169"/>
      <c r="AV150" s="170"/>
      <c r="AW150" s="171"/>
      <c r="AX150" s="172"/>
      <c r="AY150" s="173"/>
      <c r="AZ150" s="174"/>
      <c r="BA150" s="175" t="str">
        <f t="shared" si="10"/>
        <v/>
      </c>
      <c r="BB150" s="242" t="str">
        <f t="shared" si="11"/>
        <v/>
      </c>
      <c r="BC150" s="176"/>
    </row>
    <row r="151" spans="1:55" x14ac:dyDescent="0.25">
      <c r="A151" s="147"/>
      <c r="B151" s="148"/>
      <c r="C151" s="149"/>
      <c r="D151" s="150"/>
      <c r="E151" s="150"/>
      <c r="F151" s="253"/>
      <c r="G151" s="149"/>
      <c r="H151" s="151" t="str">
        <f>IF(F151&lt;&gt;"",VLOOKUP('MH PAM Template'!F151,'Validation Page'!$J$7:$L$81,2,FALSE),"")</f>
        <v/>
      </c>
      <c r="I151" s="151" t="str">
        <f>IF(F151&lt;&gt;"",VLOOKUP('MH PAM Template'!F151,'Validation Page'!$J$7:$L$81,3,FALSE),"")</f>
        <v/>
      </c>
      <c r="J151" s="152"/>
      <c r="K151" s="151" t="str">
        <f>IF(J151&lt;&gt;"",VLOOKUP('MH PAM Template'!J151,'Validation Page'!$Q$7:$R$38,2,FALSE),"")</f>
        <v/>
      </c>
      <c r="L151" s="150"/>
      <c r="M151" s="153" t="str">
        <f>IF(AND(J151 &lt;&gt; "",L151&lt;&gt;""),VLOOKUP(K151&amp;L151,'Validation Page'!$U$7:$Z$139,2,FALSE),"")</f>
        <v/>
      </c>
      <c r="N151" s="154" t="str">
        <f>IF(AND(J151 &lt;&gt; "",L151&lt;&gt;""),VLOOKUP(K151&amp;L151,'Validation Page'!$U$7:$Z$139,5,FALSE),"")</f>
        <v/>
      </c>
      <c r="O151" s="154" t="str">
        <f>IF(AND(J151 &lt;&gt; "",L151&lt;&gt;""),VLOOKUP(K151&amp;L151,'Validation Page'!$U$7:$Z$139,6,FALSE),"")</f>
        <v/>
      </c>
      <c r="P151" s="150"/>
      <c r="Q151" s="151" t="str">
        <f>IF(P151&lt;&gt;"",VLOOKUP(P151,'Validation Page'!$M$7:$O$271,2,FALSE),"")</f>
        <v/>
      </c>
      <c r="R151" s="151" t="str">
        <f>IF(P151&lt;&gt;"",VLOOKUP(P151,'Validation Page'!$M$7:$O$271,3,FALSE),"")</f>
        <v/>
      </c>
      <c r="S151" s="155"/>
      <c r="T151" s="156"/>
      <c r="U151" s="157"/>
      <c r="V151" s="152"/>
      <c r="W151" s="158"/>
      <c r="X151" s="49"/>
      <c r="Y151" s="159"/>
      <c r="Z151" s="160"/>
      <c r="AA151" s="161"/>
      <c r="AB151" s="162"/>
      <c r="AC151" s="160">
        <f t="shared" si="8"/>
        <v>0</v>
      </c>
      <c r="AD151" s="163"/>
      <c r="AE151" s="163"/>
      <c r="AF151" s="164"/>
      <c r="AG151" s="160">
        <f t="shared" si="9"/>
        <v>0</v>
      </c>
      <c r="AH151" s="165"/>
      <c r="AI151" s="166"/>
      <c r="AJ151" s="167"/>
      <c r="AK151" s="168"/>
      <c r="AL151" s="168"/>
      <c r="AM151" s="168"/>
      <c r="AN151" s="168"/>
      <c r="AO151" s="169"/>
      <c r="AP151" s="167"/>
      <c r="AQ151" s="168"/>
      <c r="AR151" s="168"/>
      <c r="AS151" s="168"/>
      <c r="AT151" s="168"/>
      <c r="AU151" s="169"/>
      <c r="AV151" s="170"/>
      <c r="AW151" s="171"/>
      <c r="AX151" s="172"/>
      <c r="AY151" s="173"/>
      <c r="AZ151" s="174"/>
      <c r="BA151" s="175" t="str">
        <f t="shared" si="10"/>
        <v/>
      </c>
      <c r="BB151" s="242" t="str">
        <f t="shared" si="11"/>
        <v/>
      </c>
      <c r="BC151" s="176"/>
    </row>
    <row r="152" spans="1:55" x14ac:dyDescent="0.25">
      <c r="A152" s="147"/>
      <c r="B152" s="148"/>
      <c r="C152" s="149"/>
      <c r="D152" s="150"/>
      <c r="E152" s="150"/>
      <c r="F152" s="253"/>
      <c r="G152" s="149"/>
      <c r="H152" s="151" t="str">
        <f>IF(F152&lt;&gt;"",VLOOKUP('MH PAM Template'!F152,'Validation Page'!$J$7:$L$81,2,FALSE),"")</f>
        <v/>
      </c>
      <c r="I152" s="151" t="str">
        <f>IF(F152&lt;&gt;"",VLOOKUP('MH PAM Template'!F152,'Validation Page'!$J$7:$L$81,3,FALSE),"")</f>
        <v/>
      </c>
      <c r="J152" s="152"/>
      <c r="K152" s="151" t="str">
        <f>IF(J152&lt;&gt;"",VLOOKUP('MH PAM Template'!J152,'Validation Page'!$Q$7:$R$38,2,FALSE),"")</f>
        <v/>
      </c>
      <c r="L152" s="150"/>
      <c r="M152" s="153" t="str">
        <f>IF(AND(J152 &lt;&gt; "",L152&lt;&gt;""),VLOOKUP(K152&amp;L152,'Validation Page'!$U$7:$Z$139,2,FALSE),"")</f>
        <v/>
      </c>
      <c r="N152" s="154" t="str">
        <f>IF(AND(J152 &lt;&gt; "",L152&lt;&gt;""),VLOOKUP(K152&amp;L152,'Validation Page'!$U$7:$Z$139,5,FALSE),"")</f>
        <v/>
      </c>
      <c r="O152" s="154" t="str">
        <f>IF(AND(J152 &lt;&gt; "",L152&lt;&gt;""),VLOOKUP(K152&amp;L152,'Validation Page'!$U$7:$Z$139,6,FALSE),"")</f>
        <v/>
      </c>
      <c r="P152" s="150"/>
      <c r="Q152" s="151" t="str">
        <f>IF(P152&lt;&gt;"",VLOOKUP(P152,'Validation Page'!$M$7:$O$271,2,FALSE),"")</f>
        <v/>
      </c>
      <c r="R152" s="151" t="str">
        <f>IF(P152&lt;&gt;"",VLOOKUP(P152,'Validation Page'!$M$7:$O$271,3,FALSE),"")</f>
        <v/>
      </c>
      <c r="S152" s="155"/>
      <c r="T152" s="156"/>
      <c r="U152" s="157"/>
      <c r="V152" s="152"/>
      <c r="W152" s="158"/>
      <c r="X152" s="49"/>
      <c r="Y152" s="159"/>
      <c r="Z152" s="160"/>
      <c r="AA152" s="161"/>
      <c r="AB152" s="162"/>
      <c r="AC152" s="160">
        <f t="shared" si="8"/>
        <v>0</v>
      </c>
      <c r="AD152" s="163"/>
      <c r="AE152" s="163"/>
      <c r="AF152" s="164"/>
      <c r="AG152" s="160">
        <f t="shared" si="9"/>
        <v>0</v>
      </c>
      <c r="AH152" s="165"/>
      <c r="AI152" s="166"/>
      <c r="AJ152" s="167"/>
      <c r="AK152" s="168"/>
      <c r="AL152" s="168"/>
      <c r="AM152" s="168"/>
      <c r="AN152" s="168"/>
      <c r="AO152" s="169"/>
      <c r="AP152" s="167"/>
      <c r="AQ152" s="168"/>
      <c r="AR152" s="168"/>
      <c r="AS152" s="168"/>
      <c r="AT152" s="168"/>
      <c r="AU152" s="169"/>
      <c r="AV152" s="170"/>
      <c r="AW152" s="171"/>
      <c r="AX152" s="172"/>
      <c r="AY152" s="173"/>
      <c r="AZ152" s="174"/>
      <c r="BA152" s="175" t="str">
        <f t="shared" si="10"/>
        <v/>
      </c>
      <c r="BB152" s="242" t="str">
        <f t="shared" si="11"/>
        <v/>
      </c>
      <c r="BC152" s="176"/>
    </row>
    <row r="153" spans="1:55" x14ac:dyDescent="0.25">
      <c r="A153" s="147"/>
      <c r="B153" s="148"/>
      <c r="C153" s="149"/>
      <c r="D153" s="150"/>
      <c r="E153" s="150"/>
      <c r="F153" s="253"/>
      <c r="G153" s="149"/>
      <c r="H153" s="151" t="str">
        <f>IF(F153&lt;&gt;"",VLOOKUP('MH PAM Template'!F153,'Validation Page'!$J$7:$L$81,2,FALSE),"")</f>
        <v/>
      </c>
      <c r="I153" s="151" t="str">
        <f>IF(F153&lt;&gt;"",VLOOKUP('MH PAM Template'!F153,'Validation Page'!$J$7:$L$81,3,FALSE),"")</f>
        <v/>
      </c>
      <c r="J153" s="152"/>
      <c r="K153" s="151" t="str">
        <f>IF(J153&lt;&gt;"",VLOOKUP('MH PAM Template'!J153,'Validation Page'!$Q$7:$R$38,2,FALSE),"")</f>
        <v/>
      </c>
      <c r="L153" s="150"/>
      <c r="M153" s="153" t="str">
        <f>IF(AND(J153 &lt;&gt; "",L153&lt;&gt;""),VLOOKUP(K153&amp;L153,'Validation Page'!$U$7:$Z$139,2,FALSE),"")</f>
        <v/>
      </c>
      <c r="N153" s="154" t="str">
        <f>IF(AND(J153 &lt;&gt; "",L153&lt;&gt;""),VLOOKUP(K153&amp;L153,'Validation Page'!$U$7:$Z$139,5,FALSE),"")</f>
        <v/>
      </c>
      <c r="O153" s="154" t="str">
        <f>IF(AND(J153 &lt;&gt; "",L153&lt;&gt;""),VLOOKUP(K153&amp;L153,'Validation Page'!$U$7:$Z$139,6,FALSE),"")</f>
        <v/>
      </c>
      <c r="P153" s="150"/>
      <c r="Q153" s="151" t="str">
        <f>IF(P153&lt;&gt;"",VLOOKUP(P153,'Validation Page'!$M$7:$O$271,2,FALSE),"")</f>
        <v/>
      </c>
      <c r="R153" s="151" t="str">
        <f>IF(P153&lt;&gt;"",VLOOKUP(P153,'Validation Page'!$M$7:$O$271,3,FALSE),"")</f>
        <v/>
      </c>
      <c r="S153" s="155"/>
      <c r="T153" s="156"/>
      <c r="U153" s="157"/>
      <c r="V153" s="152"/>
      <c r="W153" s="158"/>
      <c r="X153" s="49"/>
      <c r="Y153" s="159"/>
      <c r="Z153" s="160"/>
      <c r="AA153" s="161"/>
      <c r="AB153" s="162"/>
      <c r="AC153" s="160">
        <f t="shared" si="8"/>
        <v>0</v>
      </c>
      <c r="AD153" s="163"/>
      <c r="AE153" s="163"/>
      <c r="AF153" s="164"/>
      <c r="AG153" s="160">
        <f t="shared" si="9"/>
        <v>0</v>
      </c>
      <c r="AH153" s="165"/>
      <c r="AI153" s="166"/>
      <c r="AJ153" s="167"/>
      <c r="AK153" s="168"/>
      <c r="AL153" s="168"/>
      <c r="AM153" s="168"/>
      <c r="AN153" s="168"/>
      <c r="AO153" s="169"/>
      <c r="AP153" s="167"/>
      <c r="AQ153" s="168"/>
      <c r="AR153" s="168"/>
      <c r="AS153" s="168"/>
      <c r="AT153" s="168"/>
      <c r="AU153" s="169"/>
      <c r="AV153" s="170"/>
      <c r="AW153" s="171"/>
      <c r="AX153" s="172"/>
      <c r="AY153" s="173"/>
      <c r="AZ153" s="174"/>
      <c r="BA153" s="175" t="str">
        <f t="shared" si="10"/>
        <v/>
      </c>
      <c r="BB153" s="242" t="str">
        <f t="shared" si="11"/>
        <v/>
      </c>
      <c r="BC153" s="176"/>
    </row>
    <row r="154" spans="1:55" x14ac:dyDescent="0.25">
      <c r="A154" s="147"/>
      <c r="B154" s="148"/>
      <c r="C154" s="149"/>
      <c r="D154" s="150"/>
      <c r="E154" s="150"/>
      <c r="F154" s="253"/>
      <c r="G154" s="149"/>
      <c r="H154" s="151" t="str">
        <f>IF(F154&lt;&gt;"",VLOOKUP('MH PAM Template'!F154,'Validation Page'!$J$7:$L$81,2,FALSE),"")</f>
        <v/>
      </c>
      <c r="I154" s="151" t="str">
        <f>IF(F154&lt;&gt;"",VLOOKUP('MH PAM Template'!F154,'Validation Page'!$J$7:$L$81,3,FALSE),"")</f>
        <v/>
      </c>
      <c r="J154" s="152"/>
      <c r="K154" s="151" t="str">
        <f>IF(J154&lt;&gt;"",VLOOKUP('MH PAM Template'!J154,'Validation Page'!$Q$7:$R$38,2,FALSE),"")</f>
        <v/>
      </c>
      <c r="L154" s="150"/>
      <c r="M154" s="153" t="str">
        <f>IF(AND(J154 &lt;&gt; "",L154&lt;&gt;""),VLOOKUP(K154&amp;L154,'Validation Page'!$U$7:$Z$139,2,FALSE),"")</f>
        <v/>
      </c>
      <c r="N154" s="154" t="str">
        <f>IF(AND(J154 &lt;&gt; "",L154&lt;&gt;""),VLOOKUP(K154&amp;L154,'Validation Page'!$U$7:$Z$139,5,FALSE),"")</f>
        <v/>
      </c>
      <c r="O154" s="154" t="str">
        <f>IF(AND(J154 &lt;&gt; "",L154&lt;&gt;""),VLOOKUP(K154&amp;L154,'Validation Page'!$U$7:$Z$139,6,FALSE),"")</f>
        <v/>
      </c>
      <c r="P154" s="150"/>
      <c r="Q154" s="151" t="str">
        <f>IF(P154&lt;&gt;"",VLOOKUP(P154,'Validation Page'!$M$7:$O$271,2,FALSE),"")</f>
        <v/>
      </c>
      <c r="R154" s="151" t="str">
        <f>IF(P154&lt;&gt;"",VLOOKUP(P154,'Validation Page'!$M$7:$O$271,3,FALSE),"")</f>
        <v/>
      </c>
      <c r="S154" s="155"/>
      <c r="T154" s="156"/>
      <c r="U154" s="157"/>
      <c r="V154" s="152"/>
      <c r="W154" s="158"/>
      <c r="X154" s="49"/>
      <c r="Y154" s="159"/>
      <c r="Z154" s="160"/>
      <c r="AA154" s="161"/>
      <c r="AB154" s="162"/>
      <c r="AC154" s="160">
        <f t="shared" si="8"/>
        <v>0</v>
      </c>
      <c r="AD154" s="163"/>
      <c r="AE154" s="163"/>
      <c r="AF154" s="164"/>
      <c r="AG154" s="160">
        <f t="shared" si="9"/>
        <v>0</v>
      </c>
      <c r="AH154" s="165"/>
      <c r="AI154" s="166"/>
      <c r="AJ154" s="167"/>
      <c r="AK154" s="168"/>
      <c r="AL154" s="168"/>
      <c r="AM154" s="168"/>
      <c r="AN154" s="168"/>
      <c r="AO154" s="169"/>
      <c r="AP154" s="167"/>
      <c r="AQ154" s="168"/>
      <c r="AR154" s="168"/>
      <c r="AS154" s="168"/>
      <c r="AT154" s="168"/>
      <c r="AU154" s="169"/>
      <c r="AV154" s="170"/>
      <c r="AW154" s="171"/>
      <c r="AX154" s="172"/>
      <c r="AY154" s="173"/>
      <c r="AZ154" s="174"/>
      <c r="BA154" s="175" t="str">
        <f t="shared" si="10"/>
        <v/>
      </c>
      <c r="BB154" s="242" t="str">
        <f t="shared" si="11"/>
        <v/>
      </c>
      <c r="BC154" s="176"/>
    </row>
    <row r="155" spans="1:55" x14ac:dyDescent="0.25">
      <c r="A155" s="147"/>
      <c r="B155" s="148"/>
      <c r="C155" s="149"/>
      <c r="D155" s="150"/>
      <c r="E155" s="150"/>
      <c r="F155" s="253"/>
      <c r="G155" s="149"/>
      <c r="H155" s="151" t="str">
        <f>IF(F155&lt;&gt;"",VLOOKUP('MH PAM Template'!F155,'Validation Page'!$J$7:$L$81,2,FALSE),"")</f>
        <v/>
      </c>
      <c r="I155" s="151" t="str">
        <f>IF(F155&lt;&gt;"",VLOOKUP('MH PAM Template'!F155,'Validation Page'!$J$7:$L$81,3,FALSE),"")</f>
        <v/>
      </c>
      <c r="J155" s="152"/>
      <c r="K155" s="151" t="str">
        <f>IF(J155&lt;&gt;"",VLOOKUP('MH PAM Template'!J155,'Validation Page'!$Q$7:$R$38,2,FALSE),"")</f>
        <v/>
      </c>
      <c r="L155" s="150"/>
      <c r="M155" s="153" t="str">
        <f>IF(AND(J155 &lt;&gt; "",L155&lt;&gt;""),VLOOKUP(K155&amp;L155,'Validation Page'!$U$7:$Z$139,2,FALSE),"")</f>
        <v/>
      </c>
      <c r="N155" s="154" t="str">
        <f>IF(AND(J155 &lt;&gt; "",L155&lt;&gt;""),VLOOKUP(K155&amp;L155,'Validation Page'!$U$7:$Z$139,5,FALSE),"")</f>
        <v/>
      </c>
      <c r="O155" s="154" t="str">
        <f>IF(AND(J155 &lt;&gt; "",L155&lt;&gt;""),VLOOKUP(K155&amp;L155,'Validation Page'!$U$7:$Z$139,6,FALSE),"")</f>
        <v/>
      </c>
      <c r="P155" s="150"/>
      <c r="Q155" s="151" t="str">
        <f>IF(P155&lt;&gt;"",VLOOKUP(P155,'Validation Page'!$M$7:$O$271,2,FALSE),"")</f>
        <v/>
      </c>
      <c r="R155" s="151" t="str">
        <f>IF(P155&lt;&gt;"",VLOOKUP(P155,'Validation Page'!$M$7:$O$271,3,FALSE),"")</f>
        <v/>
      </c>
      <c r="S155" s="155"/>
      <c r="T155" s="156"/>
      <c r="U155" s="157"/>
      <c r="V155" s="152"/>
      <c r="W155" s="158"/>
      <c r="X155" s="49"/>
      <c r="Y155" s="159"/>
      <c r="Z155" s="160"/>
      <c r="AA155" s="161"/>
      <c r="AB155" s="162"/>
      <c r="AC155" s="160">
        <f t="shared" si="8"/>
        <v>0</v>
      </c>
      <c r="AD155" s="163"/>
      <c r="AE155" s="163"/>
      <c r="AF155" s="164"/>
      <c r="AG155" s="160">
        <f t="shared" si="9"/>
        <v>0</v>
      </c>
      <c r="AH155" s="165"/>
      <c r="AI155" s="166"/>
      <c r="AJ155" s="167"/>
      <c r="AK155" s="168"/>
      <c r="AL155" s="168"/>
      <c r="AM155" s="168"/>
      <c r="AN155" s="168"/>
      <c r="AO155" s="169"/>
      <c r="AP155" s="167"/>
      <c r="AQ155" s="168"/>
      <c r="AR155" s="168"/>
      <c r="AS155" s="168"/>
      <c r="AT155" s="168"/>
      <c r="AU155" s="169"/>
      <c r="AV155" s="170"/>
      <c r="AW155" s="171"/>
      <c r="AX155" s="172"/>
      <c r="AY155" s="173"/>
      <c r="AZ155" s="174"/>
      <c r="BA155" s="175" t="str">
        <f t="shared" si="10"/>
        <v/>
      </c>
      <c r="BB155" s="242" t="str">
        <f t="shared" si="11"/>
        <v/>
      </c>
      <c r="BC155" s="176"/>
    </row>
    <row r="156" spans="1:55" x14ac:dyDescent="0.25">
      <c r="A156" s="147"/>
      <c r="B156" s="148"/>
      <c r="C156" s="149"/>
      <c r="D156" s="150"/>
      <c r="E156" s="150"/>
      <c r="F156" s="253"/>
      <c r="G156" s="149"/>
      <c r="H156" s="151" t="str">
        <f>IF(F156&lt;&gt;"",VLOOKUP('MH PAM Template'!F156,'Validation Page'!$J$7:$L$81,2,FALSE),"")</f>
        <v/>
      </c>
      <c r="I156" s="151" t="str">
        <f>IF(F156&lt;&gt;"",VLOOKUP('MH PAM Template'!F156,'Validation Page'!$J$7:$L$81,3,FALSE),"")</f>
        <v/>
      </c>
      <c r="J156" s="152"/>
      <c r="K156" s="151" t="str">
        <f>IF(J156&lt;&gt;"",VLOOKUP('MH PAM Template'!J156,'Validation Page'!$Q$7:$R$38,2,FALSE),"")</f>
        <v/>
      </c>
      <c r="L156" s="150"/>
      <c r="M156" s="153" t="str">
        <f>IF(AND(J156 &lt;&gt; "",L156&lt;&gt;""),VLOOKUP(K156&amp;L156,'Validation Page'!$U$7:$Z$139,2,FALSE),"")</f>
        <v/>
      </c>
      <c r="N156" s="154" t="str">
        <f>IF(AND(J156 &lt;&gt; "",L156&lt;&gt;""),VLOOKUP(K156&amp;L156,'Validation Page'!$U$7:$Z$139,5,FALSE),"")</f>
        <v/>
      </c>
      <c r="O156" s="154" t="str">
        <f>IF(AND(J156 &lt;&gt; "",L156&lt;&gt;""),VLOOKUP(K156&amp;L156,'Validation Page'!$U$7:$Z$139,6,FALSE),"")</f>
        <v/>
      </c>
      <c r="P156" s="150"/>
      <c r="Q156" s="151" t="str">
        <f>IF(P156&lt;&gt;"",VLOOKUP(P156,'Validation Page'!$M$7:$O$271,2,FALSE),"")</f>
        <v/>
      </c>
      <c r="R156" s="151" t="str">
        <f>IF(P156&lt;&gt;"",VLOOKUP(P156,'Validation Page'!$M$7:$O$271,3,FALSE),"")</f>
        <v/>
      </c>
      <c r="S156" s="155"/>
      <c r="T156" s="156"/>
      <c r="U156" s="157"/>
      <c r="V156" s="152"/>
      <c r="W156" s="158"/>
      <c r="X156" s="49"/>
      <c r="Y156" s="159"/>
      <c r="Z156" s="160"/>
      <c r="AA156" s="161"/>
      <c r="AB156" s="162"/>
      <c r="AC156" s="160">
        <f t="shared" si="8"/>
        <v>0</v>
      </c>
      <c r="AD156" s="163"/>
      <c r="AE156" s="163"/>
      <c r="AF156" s="164"/>
      <c r="AG156" s="160">
        <f t="shared" si="9"/>
        <v>0</v>
      </c>
      <c r="AH156" s="165"/>
      <c r="AI156" s="166"/>
      <c r="AJ156" s="167"/>
      <c r="AK156" s="168"/>
      <c r="AL156" s="168"/>
      <c r="AM156" s="168"/>
      <c r="AN156" s="168"/>
      <c r="AO156" s="169"/>
      <c r="AP156" s="167"/>
      <c r="AQ156" s="168"/>
      <c r="AR156" s="168"/>
      <c r="AS156" s="168"/>
      <c r="AT156" s="168"/>
      <c r="AU156" s="169"/>
      <c r="AV156" s="170"/>
      <c r="AW156" s="171"/>
      <c r="AX156" s="172"/>
      <c r="AY156" s="173"/>
      <c r="AZ156" s="174"/>
      <c r="BA156" s="175" t="str">
        <f t="shared" si="10"/>
        <v/>
      </c>
      <c r="BB156" s="242" t="str">
        <f t="shared" si="11"/>
        <v/>
      </c>
      <c r="BC156" s="176"/>
    </row>
    <row r="157" spans="1:55" x14ac:dyDescent="0.25">
      <c r="A157" s="147"/>
      <c r="B157" s="148"/>
      <c r="C157" s="149"/>
      <c r="D157" s="150"/>
      <c r="E157" s="150"/>
      <c r="F157" s="253"/>
      <c r="G157" s="149"/>
      <c r="H157" s="151" t="str">
        <f>IF(F157&lt;&gt;"",VLOOKUP('MH PAM Template'!F157,'Validation Page'!$J$7:$L$81,2,FALSE),"")</f>
        <v/>
      </c>
      <c r="I157" s="151" t="str">
        <f>IF(F157&lt;&gt;"",VLOOKUP('MH PAM Template'!F157,'Validation Page'!$J$7:$L$81,3,FALSE),"")</f>
        <v/>
      </c>
      <c r="J157" s="152"/>
      <c r="K157" s="151" t="str">
        <f>IF(J157&lt;&gt;"",VLOOKUP('MH PAM Template'!J157,'Validation Page'!$Q$7:$R$38,2,FALSE),"")</f>
        <v/>
      </c>
      <c r="L157" s="150"/>
      <c r="M157" s="153" t="str">
        <f>IF(AND(J157 &lt;&gt; "",L157&lt;&gt;""),VLOOKUP(K157&amp;L157,'Validation Page'!$U$7:$Z$139,2,FALSE),"")</f>
        <v/>
      </c>
      <c r="N157" s="154" t="str">
        <f>IF(AND(J157 &lt;&gt; "",L157&lt;&gt;""),VLOOKUP(K157&amp;L157,'Validation Page'!$U$7:$Z$139,5,FALSE),"")</f>
        <v/>
      </c>
      <c r="O157" s="154" t="str">
        <f>IF(AND(J157 &lt;&gt; "",L157&lt;&gt;""),VLOOKUP(K157&amp;L157,'Validation Page'!$U$7:$Z$139,6,FALSE),"")</f>
        <v/>
      </c>
      <c r="P157" s="150"/>
      <c r="Q157" s="151" t="str">
        <f>IF(P157&lt;&gt;"",VLOOKUP(P157,'Validation Page'!$M$7:$O$271,2,FALSE),"")</f>
        <v/>
      </c>
      <c r="R157" s="151" t="str">
        <f>IF(P157&lt;&gt;"",VLOOKUP(P157,'Validation Page'!$M$7:$O$271,3,FALSE),"")</f>
        <v/>
      </c>
      <c r="S157" s="155"/>
      <c r="T157" s="156"/>
      <c r="U157" s="157"/>
      <c r="V157" s="152"/>
      <c r="W157" s="158"/>
      <c r="X157" s="49"/>
      <c r="Y157" s="159"/>
      <c r="Z157" s="160"/>
      <c r="AA157" s="161"/>
      <c r="AB157" s="162"/>
      <c r="AC157" s="160">
        <f t="shared" si="8"/>
        <v>0</v>
      </c>
      <c r="AD157" s="163"/>
      <c r="AE157" s="163"/>
      <c r="AF157" s="164"/>
      <c r="AG157" s="160">
        <f t="shared" si="9"/>
        <v>0</v>
      </c>
      <c r="AH157" s="165"/>
      <c r="AI157" s="166"/>
      <c r="AJ157" s="167"/>
      <c r="AK157" s="168"/>
      <c r="AL157" s="168"/>
      <c r="AM157" s="168"/>
      <c r="AN157" s="168"/>
      <c r="AO157" s="169"/>
      <c r="AP157" s="167"/>
      <c r="AQ157" s="168"/>
      <c r="AR157" s="168"/>
      <c r="AS157" s="168"/>
      <c r="AT157" s="168"/>
      <c r="AU157" s="169"/>
      <c r="AV157" s="170"/>
      <c r="AW157" s="171"/>
      <c r="AX157" s="172"/>
      <c r="AY157" s="173"/>
      <c r="AZ157" s="174"/>
      <c r="BA157" s="175" t="str">
        <f t="shared" si="10"/>
        <v/>
      </c>
      <c r="BB157" s="242" t="str">
        <f t="shared" si="11"/>
        <v/>
      </c>
      <c r="BC157" s="176"/>
    </row>
    <row r="158" spans="1:55" x14ac:dyDescent="0.25">
      <c r="A158" s="147"/>
      <c r="B158" s="148"/>
      <c r="C158" s="149"/>
      <c r="D158" s="150"/>
      <c r="E158" s="150"/>
      <c r="F158" s="253"/>
      <c r="G158" s="149"/>
      <c r="H158" s="151" t="str">
        <f>IF(F158&lt;&gt;"",VLOOKUP('MH PAM Template'!F158,'Validation Page'!$J$7:$L$81,2,FALSE),"")</f>
        <v/>
      </c>
      <c r="I158" s="151" t="str">
        <f>IF(F158&lt;&gt;"",VLOOKUP('MH PAM Template'!F158,'Validation Page'!$J$7:$L$81,3,FALSE),"")</f>
        <v/>
      </c>
      <c r="J158" s="152"/>
      <c r="K158" s="151" t="str">
        <f>IF(J158&lt;&gt;"",VLOOKUP('MH PAM Template'!J158,'Validation Page'!$Q$7:$R$38,2,FALSE),"")</f>
        <v/>
      </c>
      <c r="L158" s="150"/>
      <c r="M158" s="153" t="str">
        <f>IF(AND(J158 &lt;&gt; "",L158&lt;&gt;""),VLOOKUP(K158&amp;L158,'Validation Page'!$U$7:$Z$139,2,FALSE),"")</f>
        <v/>
      </c>
      <c r="N158" s="154" t="str">
        <f>IF(AND(J158 &lt;&gt; "",L158&lt;&gt;""),VLOOKUP(K158&amp;L158,'Validation Page'!$U$7:$Z$139,5,FALSE),"")</f>
        <v/>
      </c>
      <c r="O158" s="154" t="str">
        <f>IF(AND(J158 &lt;&gt; "",L158&lt;&gt;""),VLOOKUP(K158&amp;L158,'Validation Page'!$U$7:$Z$139,6,FALSE),"")</f>
        <v/>
      </c>
      <c r="P158" s="150"/>
      <c r="Q158" s="151" t="str">
        <f>IF(P158&lt;&gt;"",VLOOKUP(P158,'Validation Page'!$M$7:$O$271,2,FALSE),"")</f>
        <v/>
      </c>
      <c r="R158" s="151" t="str">
        <f>IF(P158&lt;&gt;"",VLOOKUP(P158,'Validation Page'!$M$7:$O$271,3,FALSE),"")</f>
        <v/>
      </c>
      <c r="S158" s="155"/>
      <c r="T158" s="156"/>
      <c r="U158" s="157"/>
      <c r="V158" s="152"/>
      <c r="W158" s="158"/>
      <c r="X158" s="49"/>
      <c r="Y158" s="159"/>
      <c r="Z158" s="160"/>
      <c r="AA158" s="161"/>
      <c r="AB158" s="162"/>
      <c r="AC158" s="160">
        <f t="shared" si="8"/>
        <v>0</v>
      </c>
      <c r="AD158" s="163"/>
      <c r="AE158" s="163"/>
      <c r="AF158" s="164"/>
      <c r="AG158" s="160">
        <f t="shared" si="9"/>
        <v>0</v>
      </c>
      <c r="AH158" s="165"/>
      <c r="AI158" s="166"/>
      <c r="AJ158" s="167"/>
      <c r="AK158" s="168"/>
      <c r="AL158" s="168"/>
      <c r="AM158" s="168"/>
      <c r="AN158" s="168"/>
      <c r="AO158" s="169"/>
      <c r="AP158" s="167"/>
      <c r="AQ158" s="168"/>
      <c r="AR158" s="168"/>
      <c r="AS158" s="168"/>
      <c r="AT158" s="168"/>
      <c r="AU158" s="169"/>
      <c r="AV158" s="170"/>
      <c r="AW158" s="171"/>
      <c r="AX158" s="172"/>
      <c r="AY158" s="173"/>
      <c r="AZ158" s="174"/>
      <c r="BA158" s="175" t="str">
        <f t="shared" si="10"/>
        <v/>
      </c>
      <c r="BB158" s="242" t="str">
        <f t="shared" si="11"/>
        <v/>
      </c>
      <c r="BC158" s="176"/>
    </row>
    <row r="159" spans="1:55" x14ac:dyDescent="0.25">
      <c r="A159" s="147"/>
      <c r="B159" s="148"/>
      <c r="C159" s="149"/>
      <c r="D159" s="150"/>
      <c r="E159" s="150"/>
      <c r="F159" s="253"/>
      <c r="G159" s="149"/>
      <c r="H159" s="151" t="str">
        <f>IF(F159&lt;&gt;"",VLOOKUP('MH PAM Template'!F159,'Validation Page'!$J$7:$L$81,2,FALSE),"")</f>
        <v/>
      </c>
      <c r="I159" s="151" t="str">
        <f>IF(F159&lt;&gt;"",VLOOKUP('MH PAM Template'!F159,'Validation Page'!$J$7:$L$81,3,FALSE),"")</f>
        <v/>
      </c>
      <c r="J159" s="152"/>
      <c r="K159" s="151" t="str">
        <f>IF(J159&lt;&gt;"",VLOOKUP('MH PAM Template'!J159,'Validation Page'!$Q$7:$R$38,2,FALSE),"")</f>
        <v/>
      </c>
      <c r="L159" s="150"/>
      <c r="M159" s="153" t="str">
        <f>IF(AND(J159 &lt;&gt; "",L159&lt;&gt;""),VLOOKUP(K159&amp;L159,'Validation Page'!$U$7:$Z$139,2,FALSE),"")</f>
        <v/>
      </c>
      <c r="N159" s="154" t="str">
        <f>IF(AND(J159 &lt;&gt; "",L159&lt;&gt;""),VLOOKUP(K159&amp;L159,'Validation Page'!$U$7:$Z$139,5,FALSE),"")</f>
        <v/>
      </c>
      <c r="O159" s="154" t="str">
        <f>IF(AND(J159 &lt;&gt; "",L159&lt;&gt;""),VLOOKUP(K159&amp;L159,'Validation Page'!$U$7:$Z$139,6,FALSE),"")</f>
        <v/>
      </c>
      <c r="P159" s="150"/>
      <c r="Q159" s="151" t="str">
        <f>IF(P159&lt;&gt;"",VLOOKUP(P159,'Validation Page'!$M$7:$O$271,2,FALSE),"")</f>
        <v/>
      </c>
      <c r="R159" s="151" t="str">
        <f>IF(P159&lt;&gt;"",VLOOKUP(P159,'Validation Page'!$M$7:$O$271,3,FALSE),"")</f>
        <v/>
      </c>
      <c r="S159" s="155"/>
      <c r="T159" s="156"/>
      <c r="U159" s="157"/>
      <c r="V159" s="152"/>
      <c r="W159" s="158"/>
      <c r="X159" s="49"/>
      <c r="Y159" s="159"/>
      <c r="Z159" s="160"/>
      <c r="AA159" s="161"/>
      <c r="AB159" s="162"/>
      <c r="AC159" s="160">
        <f t="shared" si="8"/>
        <v>0</v>
      </c>
      <c r="AD159" s="163"/>
      <c r="AE159" s="163"/>
      <c r="AF159" s="164"/>
      <c r="AG159" s="160">
        <f t="shared" si="9"/>
        <v>0</v>
      </c>
      <c r="AH159" s="165"/>
      <c r="AI159" s="166"/>
      <c r="AJ159" s="167"/>
      <c r="AK159" s="168"/>
      <c r="AL159" s="168"/>
      <c r="AM159" s="168"/>
      <c r="AN159" s="168"/>
      <c r="AO159" s="169"/>
      <c r="AP159" s="167"/>
      <c r="AQ159" s="168"/>
      <c r="AR159" s="168"/>
      <c r="AS159" s="168"/>
      <c r="AT159" s="168"/>
      <c r="AU159" s="169"/>
      <c r="AV159" s="170"/>
      <c r="AW159" s="171"/>
      <c r="AX159" s="172"/>
      <c r="AY159" s="173"/>
      <c r="AZ159" s="174"/>
      <c r="BA159" s="175" t="str">
        <f t="shared" si="10"/>
        <v/>
      </c>
      <c r="BB159" s="242" t="str">
        <f t="shared" si="11"/>
        <v/>
      </c>
      <c r="BC159" s="176"/>
    </row>
    <row r="160" spans="1:55" x14ac:dyDescent="0.25">
      <c r="A160" s="147"/>
      <c r="B160" s="148"/>
      <c r="C160" s="149"/>
      <c r="D160" s="150"/>
      <c r="E160" s="150"/>
      <c r="F160" s="253"/>
      <c r="G160" s="149"/>
      <c r="H160" s="151" t="str">
        <f>IF(F160&lt;&gt;"",VLOOKUP('MH PAM Template'!F160,'Validation Page'!$J$7:$L$81,2,FALSE),"")</f>
        <v/>
      </c>
      <c r="I160" s="151" t="str">
        <f>IF(F160&lt;&gt;"",VLOOKUP('MH PAM Template'!F160,'Validation Page'!$J$7:$L$81,3,FALSE),"")</f>
        <v/>
      </c>
      <c r="J160" s="152"/>
      <c r="K160" s="151" t="str">
        <f>IF(J160&lt;&gt;"",VLOOKUP('MH PAM Template'!J160,'Validation Page'!$Q$7:$R$38,2,FALSE),"")</f>
        <v/>
      </c>
      <c r="L160" s="150"/>
      <c r="M160" s="153" t="str">
        <f>IF(AND(J160 &lt;&gt; "",L160&lt;&gt;""),VLOOKUP(K160&amp;L160,'Validation Page'!$U$7:$Z$139,2,FALSE),"")</f>
        <v/>
      </c>
      <c r="N160" s="154" t="str">
        <f>IF(AND(J160 &lt;&gt; "",L160&lt;&gt;""),VLOOKUP(K160&amp;L160,'Validation Page'!$U$7:$Z$139,5,FALSE),"")</f>
        <v/>
      </c>
      <c r="O160" s="154" t="str">
        <f>IF(AND(J160 &lt;&gt; "",L160&lt;&gt;""),VLOOKUP(K160&amp;L160,'Validation Page'!$U$7:$Z$139,6,FALSE),"")</f>
        <v/>
      </c>
      <c r="P160" s="150"/>
      <c r="Q160" s="151" t="str">
        <f>IF(P160&lt;&gt;"",VLOOKUP(P160,'Validation Page'!$M$7:$O$271,2,FALSE),"")</f>
        <v/>
      </c>
      <c r="R160" s="151" t="str">
        <f>IF(P160&lt;&gt;"",VLOOKUP(P160,'Validation Page'!$M$7:$O$271,3,FALSE),"")</f>
        <v/>
      </c>
      <c r="S160" s="155"/>
      <c r="T160" s="156"/>
      <c r="U160" s="157"/>
      <c r="V160" s="152"/>
      <c r="W160" s="158"/>
      <c r="X160" s="49"/>
      <c r="Y160" s="159"/>
      <c r="Z160" s="160"/>
      <c r="AA160" s="161"/>
      <c r="AB160" s="162"/>
      <c r="AC160" s="160">
        <f t="shared" si="8"/>
        <v>0</v>
      </c>
      <c r="AD160" s="163"/>
      <c r="AE160" s="163"/>
      <c r="AF160" s="164"/>
      <c r="AG160" s="160">
        <f t="shared" si="9"/>
        <v>0</v>
      </c>
      <c r="AH160" s="165"/>
      <c r="AI160" s="166"/>
      <c r="AJ160" s="167"/>
      <c r="AK160" s="168"/>
      <c r="AL160" s="168"/>
      <c r="AM160" s="168"/>
      <c r="AN160" s="168"/>
      <c r="AO160" s="169"/>
      <c r="AP160" s="167"/>
      <c r="AQ160" s="168"/>
      <c r="AR160" s="168"/>
      <c r="AS160" s="168"/>
      <c r="AT160" s="168"/>
      <c r="AU160" s="169"/>
      <c r="AV160" s="170"/>
      <c r="AW160" s="171"/>
      <c r="AX160" s="172"/>
      <c r="AY160" s="173"/>
      <c r="AZ160" s="174"/>
      <c r="BA160" s="175" t="str">
        <f t="shared" si="10"/>
        <v/>
      </c>
      <c r="BB160" s="242" t="str">
        <f t="shared" si="11"/>
        <v/>
      </c>
      <c r="BC160" s="176"/>
    </row>
    <row r="161" spans="1:55" x14ac:dyDescent="0.25">
      <c r="A161" s="147"/>
      <c r="B161" s="148"/>
      <c r="C161" s="149"/>
      <c r="D161" s="150"/>
      <c r="E161" s="150"/>
      <c r="F161" s="253"/>
      <c r="G161" s="149"/>
      <c r="H161" s="151" t="str">
        <f>IF(F161&lt;&gt;"",VLOOKUP('MH PAM Template'!F161,'Validation Page'!$J$7:$L$81,2,FALSE),"")</f>
        <v/>
      </c>
      <c r="I161" s="151" t="str">
        <f>IF(F161&lt;&gt;"",VLOOKUP('MH PAM Template'!F161,'Validation Page'!$J$7:$L$81,3,FALSE),"")</f>
        <v/>
      </c>
      <c r="J161" s="152"/>
      <c r="K161" s="151" t="str">
        <f>IF(J161&lt;&gt;"",VLOOKUP('MH PAM Template'!J161,'Validation Page'!$Q$7:$R$38,2,FALSE),"")</f>
        <v/>
      </c>
      <c r="L161" s="150"/>
      <c r="M161" s="153" t="str">
        <f>IF(AND(J161 &lt;&gt; "",L161&lt;&gt;""),VLOOKUP(K161&amp;L161,'Validation Page'!$U$7:$Z$139,2,FALSE),"")</f>
        <v/>
      </c>
      <c r="N161" s="154" t="str">
        <f>IF(AND(J161 &lt;&gt; "",L161&lt;&gt;""),VLOOKUP(K161&amp;L161,'Validation Page'!$U$7:$Z$139,5,FALSE),"")</f>
        <v/>
      </c>
      <c r="O161" s="154" t="str">
        <f>IF(AND(J161 &lt;&gt; "",L161&lt;&gt;""),VLOOKUP(K161&amp;L161,'Validation Page'!$U$7:$Z$139,6,FALSE),"")</f>
        <v/>
      </c>
      <c r="P161" s="150"/>
      <c r="Q161" s="151" t="str">
        <f>IF(P161&lt;&gt;"",VLOOKUP(P161,'Validation Page'!$M$7:$O$271,2,FALSE),"")</f>
        <v/>
      </c>
      <c r="R161" s="151" t="str">
        <f>IF(P161&lt;&gt;"",VLOOKUP(P161,'Validation Page'!$M$7:$O$271,3,FALSE),"")</f>
        <v/>
      </c>
      <c r="S161" s="155"/>
      <c r="T161" s="156"/>
      <c r="U161" s="157"/>
      <c r="V161" s="152"/>
      <c r="W161" s="158"/>
      <c r="X161" s="49"/>
      <c r="Y161" s="159"/>
      <c r="Z161" s="160"/>
      <c r="AA161" s="161"/>
      <c r="AB161" s="162"/>
      <c r="AC161" s="160">
        <f t="shared" si="8"/>
        <v>0</v>
      </c>
      <c r="AD161" s="163"/>
      <c r="AE161" s="163"/>
      <c r="AF161" s="164"/>
      <c r="AG161" s="160">
        <f t="shared" si="9"/>
        <v>0</v>
      </c>
      <c r="AH161" s="165"/>
      <c r="AI161" s="166"/>
      <c r="AJ161" s="167"/>
      <c r="AK161" s="168"/>
      <c r="AL161" s="168"/>
      <c r="AM161" s="168"/>
      <c r="AN161" s="168"/>
      <c r="AO161" s="169"/>
      <c r="AP161" s="167"/>
      <c r="AQ161" s="168"/>
      <c r="AR161" s="168"/>
      <c r="AS161" s="168"/>
      <c r="AT161" s="168"/>
      <c r="AU161" s="169"/>
      <c r="AV161" s="170"/>
      <c r="AW161" s="171"/>
      <c r="AX161" s="172"/>
      <c r="AY161" s="173"/>
      <c r="AZ161" s="174"/>
      <c r="BA161" s="175" t="str">
        <f t="shared" si="10"/>
        <v/>
      </c>
      <c r="BB161" s="242" t="str">
        <f t="shared" si="11"/>
        <v/>
      </c>
      <c r="BC161" s="176"/>
    </row>
    <row r="162" spans="1:55" x14ac:dyDescent="0.25">
      <c r="A162" s="147"/>
      <c r="B162" s="148"/>
      <c r="C162" s="149"/>
      <c r="D162" s="150"/>
      <c r="E162" s="150"/>
      <c r="F162" s="253"/>
      <c r="G162" s="149"/>
      <c r="H162" s="151" t="str">
        <f>IF(F162&lt;&gt;"",VLOOKUP('MH PAM Template'!F162,'Validation Page'!$J$7:$L$81,2,FALSE),"")</f>
        <v/>
      </c>
      <c r="I162" s="151" t="str">
        <f>IF(F162&lt;&gt;"",VLOOKUP('MH PAM Template'!F162,'Validation Page'!$J$7:$L$81,3,FALSE),"")</f>
        <v/>
      </c>
      <c r="J162" s="152"/>
      <c r="K162" s="151" t="str">
        <f>IF(J162&lt;&gt;"",VLOOKUP('MH PAM Template'!J162,'Validation Page'!$Q$7:$R$38,2,FALSE),"")</f>
        <v/>
      </c>
      <c r="L162" s="150"/>
      <c r="M162" s="153" t="str">
        <f>IF(AND(J162 &lt;&gt; "",L162&lt;&gt;""),VLOOKUP(K162&amp;L162,'Validation Page'!$U$7:$Z$139,2,FALSE),"")</f>
        <v/>
      </c>
      <c r="N162" s="154" t="str">
        <f>IF(AND(J162 &lt;&gt; "",L162&lt;&gt;""),VLOOKUP(K162&amp;L162,'Validation Page'!$U$7:$Z$139,5,FALSE),"")</f>
        <v/>
      </c>
      <c r="O162" s="154" t="str">
        <f>IF(AND(J162 &lt;&gt; "",L162&lt;&gt;""),VLOOKUP(K162&amp;L162,'Validation Page'!$U$7:$Z$139,6,FALSE),"")</f>
        <v/>
      </c>
      <c r="P162" s="150"/>
      <c r="Q162" s="151" t="str">
        <f>IF(P162&lt;&gt;"",VLOOKUP(P162,'Validation Page'!$M$7:$O$271,2,FALSE),"")</f>
        <v/>
      </c>
      <c r="R162" s="151" t="str">
        <f>IF(P162&lt;&gt;"",VLOOKUP(P162,'Validation Page'!$M$7:$O$271,3,FALSE),"")</f>
        <v/>
      </c>
      <c r="S162" s="155"/>
      <c r="T162" s="156"/>
      <c r="U162" s="157"/>
      <c r="V162" s="152"/>
      <c r="W162" s="158"/>
      <c r="X162" s="49"/>
      <c r="Y162" s="159"/>
      <c r="Z162" s="160"/>
      <c r="AA162" s="161"/>
      <c r="AB162" s="162"/>
      <c r="AC162" s="160">
        <f t="shared" si="8"/>
        <v>0</v>
      </c>
      <c r="AD162" s="163"/>
      <c r="AE162" s="163"/>
      <c r="AF162" s="164"/>
      <c r="AG162" s="160">
        <f t="shared" si="9"/>
        <v>0</v>
      </c>
      <c r="AH162" s="165"/>
      <c r="AI162" s="166"/>
      <c r="AJ162" s="167"/>
      <c r="AK162" s="168"/>
      <c r="AL162" s="168"/>
      <c r="AM162" s="168"/>
      <c r="AN162" s="168"/>
      <c r="AO162" s="169"/>
      <c r="AP162" s="167"/>
      <c r="AQ162" s="168"/>
      <c r="AR162" s="168"/>
      <c r="AS162" s="168"/>
      <c r="AT162" s="168"/>
      <c r="AU162" s="169"/>
      <c r="AV162" s="170"/>
      <c r="AW162" s="171"/>
      <c r="AX162" s="172"/>
      <c r="AY162" s="173"/>
      <c r="AZ162" s="174"/>
      <c r="BA162" s="175" t="str">
        <f t="shared" si="10"/>
        <v/>
      </c>
      <c r="BB162" s="242" t="str">
        <f t="shared" si="11"/>
        <v/>
      </c>
      <c r="BC162" s="176"/>
    </row>
    <row r="163" spans="1:55" x14ac:dyDescent="0.25">
      <c r="A163" s="147"/>
      <c r="B163" s="148"/>
      <c r="C163" s="149"/>
      <c r="D163" s="150"/>
      <c r="E163" s="150"/>
      <c r="F163" s="253"/>
      <c r="G163" s="149"/>
      <c r="H163" s="151" t="str">
        <f>IF(F163&lt;&gt;"",VLOOKUP('MH PAM Template'!F163,'Validation Page'!$J$7:$L$81,2,FALSE),"")</f>
        <v/>
      </c>
      <c r="I163" s="151" t="str">
        <f>IF(F163&lt;&gt;"",VLOOKUP('MH PAM Template'!F163,'Validation Page'!$J$7:$L$81,3,FALSE),"")</f>
        <v/>
      </c>
      <c r="J163" s="152"/>
      <c r="K163" s="151" t="str">
        <f>IF(J163&lt;&gt;"",VLOOKUP('MH PAM Template'!J163,'Validation Page'!$Q$7:$R$38,2,FALSE),"")</f>
        <v/>
      </c>
      <c r="L163" s="150"/>
      <c r="M163" s="153" t="str">
        <f>IF(AND(J163 &lt;&gt; "",L163&lt;&gt;""),VLOOKUP(K163&amp;L163,'Validation Page'!$U$7:$Z$139,2,FALSE),"")</f>
        <v/>
      </c>
      <c r="N163" s="154" t="str">
        <f>IF(AND(J163 &lt;&gt; "",L163&lt;&gt;""),VLOOKUP(K163&amp;L163,'Validation Page'!$U$7:$Z$139,5,FALSE),"")</f>
        <v/>
      </c>
      <c r="O163" s="154" t="str">
        <f>IF(AND(J163 &lt;&gt; "",L163&lt;&gt;""),VLOOKUP(K163&amp;L163,'Validation Page'!$U$7:$Z$139,6,FALSE),"")</f>
        <v/>
      </c>
      <c r="P163" s="150"/>
      <c r="Q163" s="151" t="str">
        <f>IF(P163&lt;&gt;"",VLOOKUP(P163,'Validation Page'!$M$7:$O$271,2,FALSE),"")</f>
        <v/>
      </c>
      <c r="R163" s="151" t="str">
        <f>IF(P163&lt;&gt;"",VLOOKUP(P163,'Validation Page'!$M$7:$O$271,3,FALSE),"")</f>
        <v/>
      </c>
      <c r="S163" s="155"/>
      <c r="T163" s="156"/>
      <c r="U163" s="157"/>
      <c r="V163" s="152"/>
      <c r="W163" s="158"/>
      <c r="X163" s="49"/>
      <c r="Y163" s="159"/>
      <c r="Z163" s="160"/>
      <c r="AA163" s="161"/>
      <c r="AB163" s="162"/>
      <c r="AC163" s="160">
        <f t="shared" si="8"/>
        <v>0</v>
      </c>
      <c r="AD163" s="163"/>
      <c r="AE163" s="163"/>
      <c r="AF163" s="164"/>
      <c r="AG163" s="160">
        <f t="shared" si="9"/>
        <v>0</v>
      </c>
      <c r="AH163" s="165"/>
      <c r="AI163" s="166"/>
      <c r="AJ163" s="167"/>
      <c r="AK163" s="168"/>
      <c r="AL163" s="168"/>
      <c r="AM163" s="168"/>
      <c r="AN163" s="168"/>
      <c r="AO163" s="169"/>
      <c r="AP163" s="167"/>
      <c r="AQ163" s="168"/>
      <c r="AR163" s="168"/>
      <c r="AS163" s="168"/>
      <c r="AT163" s="168"/>
      <c r="AU163" s="169"/>
      <c r="AV163" s="170"/>
      <c r="AW163" s="171"/>
      <c r="AX163" s="172"/>
      <c r="AY163" s="173"/>
      <c r="AZ163" s="174"/>
      <c r="BA163" s="175" t="str">
        <f t="shared" si="10"/>
        <v/>
      </c>
      <c r="BB163" s="242" t="str">
        <f t="shared" si="11"/>
        <v/>
      </c>
      <c r="BC163" s="176"/>
    </row>
    <row r="164" spans="1:55" x14ac:dyDescent="0.25">
      <c r="A164" s="147"/>
      <c r="B164" s="148"/>
      <c r="C164" s="149"/>
      <c r="D164" s="150"/>
      <c r="E164" s="150"/>
      <c r="F164" s="253"/>
      <c r="G164" s="149"/>
      <c r="H164" s="151" t="str">
        <f>IF(F164&lt;&gt;"",VLOOKUP('MH PAM Template'!F164,'Validation Page'!$J$7:$L$81,2,FALSE),"")</f>
        <v/>
      </c>
      <c r="I164" s="151" t="str">
        <f>IF(F164&lt;&gt;"",VLOOKUP('MH PAM Template'!F164,'Validation Page'!$J$7:$L$81,3,FALSE),"")</f>
        <v/>
      </c>
      <c r="J164" s="152"/>
      <c r="K164" s="151" t="str">
        <f>IF(J164&lt;&gt;"",VLOOKUP('MH PAM Template'!J164,'Validation Page'!$Q$7:$R$38,2,FALSE),"")</f>
        <v/>
      </c>
      <c r="L164" s="150"/>
      <c r="M164" s="153" t="str">
        <f>IF(AND(J164 &lt;&gt; "",L164&lt;&gt;""),VLOOKUP(K164&amp;L164,'Validation Page'!$U$7:$Z$139,2,FALSE),"")</f>
        <v/>
      </c>
      <c r="N164" s="154" t="str">
        <f>IF(AND(J164 &lt;&gt; "",L164&lt;&gt;""),VLOOKUP(K164&amp;L164,'Validation Page'!$U$7:$Z$139,5,FALSE),"")</f>
        <v/>
      </c>
      <c r="O164" s="154" t="str">
        <f>IF(AND(J164 &lt;&gt; "",L164&lt;&gt;""),VLOOKUP(K164&amp;L164,'Validation Page'!$U$7:$Z$139,6,FALSE),"")</f>
        <v/>
      </c>
      <c r="P164" s="150"/>
      <c r="Q164" s="151" t="str">
        <f>IF(P164&lt;&gt;"",VLOOKUP(P164,'Validation Page'!$M$7:$O$271,2,FALSE),"")</f>
        <v/>
      </c>
      <c r="R164" s="151" t="str">
        <f>IF(P164&lt;&gt;"",VLOOKUP(P164,'Validation Page'!$M$7:$O$271,3,FALSE),"")</f>
        <v/>
      </c>
      <c r="S164" s="155"/>
      <c r="T164" s="156"/>
      <c r="U164" s="157"/>
      <c r="V164" s="152"/>
      <c r="W164" s="158"/>
      <c r="X164" s="49"/>
      <c r="Y164" s="159"/>
      <c r="Z164" s="160"/>
      <c r="AA164" s="161"/>
      <c r="AB164" s="162"/>
      <c r="AC164" s="160">
        <f t="shared" si="8"/>
        <v>0</v>
      </c>
      <c r="AD164" s="163"/>
      <c r="AE164" s="163"/>
      <c r="AF164" s="164"/>
      <c r="AG164" s="160">
        <f t="shared" si="9"/>
        <v>0</v>
      </c>
      <c r="AH164" s="165"/>
      <c r="AI164" s="166"/>
      <c r="AJ164" s="167"/>
      <c r="AK164" s="168"/>
      <c r="AL164" s="168"/>
      <c r="AM164" s="168"/>
      <c r="AN164" s="168"/>
      <c r="AO164" s="169"/>
      <c r="AP164" s="167"/>
      <c r="AQ164" s="168"/>
      <c r="AR164" s="168"/>
      <c r="AS164" s="168"/>
      <c r="AT164" s="168"/>
      <c r="AU164" s="169"/>
      <c r="AV164" s="170"/>
      <c r="AW164" s="171"/>
      <c r="AX164" s="172"/>
      <c r="AY164" s="173"/>
      <c r="AZ164" s="174"/>
      <c r="BA164" s="175" t="str">
        <f t="shared" si="10"/>
        <v/>
      </c>
      <c r="BB164" s="242" t="str">
        <f t="shared" si="11"/>
        <v/>
      </c>
      <c r="BC164" s="176"/>
    </row>
    <row r="165" spans="1:55" x14ac:dyDescent="0.25">
      <c r="A165" s="147"/>
      <c r="B165" s="148"/>
      <c r="C165" s="149"/>
      <c r="D165" s="150"/>
      <c r="E165" s="150"/>
      <c r="F165" s="253"/>
      <c r="G165" s="149"/>
      <c r="H165" s="151" t="str">
        <f>IF(F165&lt;&gt;"",VLOOKUP('MH PAM Template'!F165,'Validation Page'!$J$7:$L$81,2,FALSE),"")</f>
        <v/>
      </c>
      <c r="I165" s="151" t="str">
        <f>IF(F165&lt;&gt;"",VLOOKUP('MH PAM Template'!F165,'Validation Page'!$J$7:$L$81,3,FALSE),"")</f>
        <v/>
      </c>
      <c r="J165" s="152"/>
      <c r="K165" s="151" t="str">
        <f>IF(J165&lt;&gt;"",VLOOKUP('MH PAM Template'!J165,'Validation Page'!$Q$7:$R$38,2,FALSE),"")</f>
        <v/>
      </c>
      <c r="L165" s="150"/>
      <c r="M165" s="153" t="str">
        <f>IF(AND(J165 &lt;&gt; "",L165&lt;&gt;""),VLOOKUP(K165&amp;L165,'Validation Page'!$U$7:$Z$139,2,FALSE),"")</f>
        <v/>
      </c>
      <c r="N165" s="154" t="str">
        <f>IF(AND(J165 &lt;&gt; "",L165&lt;&gt;""),VLOOKUP(K165&amp;L165,'Validation Page'!$U$7:$Z$139,5,FALSE),"")</f>
        <v/>
      </c>
      <c r="O165" s="154" t="str">
        <f>IF(AND(J165 &lt;&gt; "",L165&lt;&gt;""),VLOOKUP(K165&amp;L165,'Validation Page'!$U$7:$Z$139,6,FALSE),"")</f>
        <v/>
      </c>
      <c r="P165" s="150"/>
      <c r="Q165" s="151" t="str">
        <f>IF(P165&lt;&gt;"",VLOOKUP(P165,'Validation Page'!$M$7:$O$271,2,FALSE),"")</f>
        <v/>
      </c>
      <c r="R165" s="151" t="str">
        <f>IF(P165&lt;&gt;"",VLOOKUP(P165,'Validation Page'!$M$7:$O$271,3,FALSE),"")</f>
        <v/>
      </c>
      <c r="S165" s="155"/>
      <c r="T165" s="156"/>
      <c r="U165" s="157"/>
      <c r="V165" s="152"/>
      <c r="W165" s="158"/>
      <c r="X165" s="49"/>
      <c r="Y165" s="159"/>
      <c r="Z165" s="160"/>
      <c r="AA165" s="161"/>
      <c r="AB165" s="162"/>
      <c r="AC165" s="160">
        <f t="shared" si="8"/>
        <v>0</v>
      </c>
      <c r="AD165" s="163"/>
      <c r="AE165" s="163"/>
      <c r="AF165" s="164"/>
      <c r="AG165" s="160">
        <f t="shared" si="9"/>
        <v>0</v>
      </c>
      <c r="AH165" s="165"/>
      <c r="AI165" s="166"/>
      <c r="AJ165" s="167"/>
      <c r="AK165" s="168"/>
      <c r="AL165" s="168"/>
      <c r="AM165" s="168"/>
      <c r="AN165" s="168"/>
      <c r="AO165" s="169"/>
      <c r="AP165" s="167"/>
      <c r="AQ165" s="168"/>
      <c r="AR165" s="168"/>
      <c r="AS165" s="168"/>
      <c r="AT165" s="168"/>
      <c r="AU165" s="169"/>
      <c r="AV165" s="170"/>
      <c r="AW165" s="171"/>
      <c r="AX165" s="172"/>
      <c r="AY165" s="173"/>
      <c r="AZ165" s="174"/>
      <c r="BA165" s="175" t="str">
        <f t="shared" si="10"/>
        <v/>
      </c>
      <c r="BB165" s="242" t="str">
        <f t="shared" si="11"/>
        <v/>
      </c>
      <c r="BC165" s="176"/>
    </row>
    <row r="166" spans="1:55" x14ac:dyDescent="0.25">
      <c r="A166" s="147"/>
      <c r="B166" s="148"/>
      <c r="C166" s="149"/>
      <c r="D166" s="150"/>
      <c r="E166" s="150"/>
      <c r="F166" s="253"/>
      <c r="G166" s="149"/>
      <c r="H166" s="151" t="str">
        <f>IF(F166&lt;&gt;"",VLOOKUP('MH PAM Template'!F166,'Validation Page'!$J$7:$L$81,2,FALSE),"")</f>
        <v/>
      </c>
      <c r="I166" s="151" t="str">
        <f>IF(F166&lt;&gt;"",VLOOKUP('MH PAM Template'!F166,'Validation Page'!$J$7:$L$81,3,FALSE),"")</f>
        <v/>
      </c>
      <c r="J166" s="152"/>
      <c r="K166" s="151" t="str">
        <f>IF(J166&lt;&gt;"",VLOOKUP('MH PAM Template'!J166,'Validation Page'!$Q$7:$R$38,2,FALSE),"")</f>
        <v/>
      </c>
      <c r="L166" s="150"/>
      <c r="M166" s="153" t="str">
        <f>IF(AND(J166 &lt;&gt; "",L166&lt;&gt;""),VLOOKUP(K166&amp;L166,'Validation Page'!$U$7:$Z$139,2,FALSE),"")</f>
        <v/>
      </c>
      <c r="N166" s="154" t="str">
        <f>IF(AND(J166 &lt;&gt; "",L166&lt;&gt;""),VLOOKUP(K166&amp;L166,'Validation Page'!$U$7:$Z$139,5,FALSE),"")</f>
        <v/>
      </c>
      <c r="O166" s="154" t="str">
        <f>IF(AND(J166 &lt;&gt; "",L166&lt;&gt;""),VLOOKUP(K166&amp;L166,'Validation Page'!$U$7:$Z$139,6,FALSE),"")</f>
        <v/>
      </c>
      <c r="P166" s="150"/>
      <c r="Q166" s="151" t="str">
        <f>IF(P166&lt;&gt;"",VLOOKUP(P166,'Validation Page'!$M$7:$O$271,2,FALSE),"")</f>
        <v/>
      </c>
      <c r="R166" s="151" t="str">
        <f>IF(P166&lt;&gt;"",VLOOKUP(P166,'Validation Page'!$M$7:$O$271,3,FALSE),"")</f>
        <v/>
      </c>
      <c r="S166" s="155"/>
      <c r="T166" s="156"/>
      <c r="U166" s="157"/>
      <c r="V166" s="152"/>
      <c r="W166" s="158"/>
      <c r="X166" s="49"/>
      <c r="Y166" s="159"/>
      <c r="Z166" s="160"/>
      <c r="AA166" s="161"/>
      <c r="AB166" s="162"/>
      <c r="AC166" s="160">
        <f t="shared" si="8"/>
        <v>0</v>
      </c>
      <c r="AD166" s="163"/>
      <c r="AE166" s="163"/>
      <c r="AF166" s="164"/>
      <c r="AG166" s="160">
        <f t="shared" si="9"/>
        <v>0</v>
      </c>
      <c r="AH166" s="165"/>
      <c r="AI166" s="166"/>
      <c r="AJ166" s="167"/>
      <c r="AK166" s="168"/>
      <c r="AL166" s="168"/>
      <c r="AM166" s="168"/>
      <c r="AN166" s="168"/>
      <c r="AO166" s="169"/>
      <c r="AP166" s="167"/>
      <c r="AQ166" s="168"/>
      <c r="AR166" s="168"/>
      <c r="AS166" s="168"/>
      <c r="AT166" s="168"/>
      <c r="AU166" s="169"/>
      <c r="AV166" s="170"/>
      <c r="AW166" s="171"/>
      <c r="AX166" s="172"/>
      <c r="AY166" s="173"/>
      <c r="AZ166" s="174"/>
      <c r="BA166" s="175" t="str">
        <f t="shared" si="10"/>
        <v/>
      </c>
      <c r="BB166" s="242" t="str">
        <f t="shared" si="11"/>
        <v/>
      </c>
      <c r="BC166" s="176"/>
    </row>
    <row r="167" spans="1:55" x14ac:dyDescent="0.25">
      <c r="A167" s="147"/>
      <c r="B167" s="148"/>
      <c r="C167" s="149"/>
      <c r="D167" s="150"/>
      <c r="E167" s="150"/>
      <c r="F167" s="253"/>
      <c r="G167" s="149"/>
      <c r="H167" s="151" t="str">
        <f>IF(F167&lt;&gt;"",VLOOKUP('MH PAM Template'!F167,'Validation Page'!$J$7:$L$81,2,FALSE),"")</f>
        <v/>
      </c>
      <c r="I167" s="151" t="str">
        <f>IF(F167&lt;&gt;"",VLOOKUP('MH PAM Template'!F167,'Validation Page'!$J$7:$L$81,3,FALSE),"")</f>
        <v/>
      </c>
      <c r="J167" s="152"/>
      <c r="K167" s="151" t="str">
        <f>IF(J167&lt;&gt;"",VLOOKUP('MH PAM Template'!J167,'Validation Page'!$Q$7:$R$38,2,FALSE),"")</f>
        <v/>
      </c>
      <c r="L167" s="150"/>
      <c r="M167" s="153" t="str">
        <f>IF(AND(J167 &lt;&gt; "",L167&lt;&gt;""),VLOOKUP(K167&amp;L167,'Validation Page'!$U$7:$Z$139,2,FALSE),"")</f>
        <v/>
      </c>
      <c r="N167" s="154" t="str">
        <f>IF(AND(J167 &lt;&gt; "",L167&lt;&gt;""),VLOOKUP(K167&amp;L167,'Validation Page'!$U$7:$Z$139,5,FALSE),"")</f>
        <v/>
      </c>
      <c r="O167" s="154" t="str">
        <f>IF(AND(J167 &lt;&gt; "",L167&lt;&gt;""),VLOOKUP(K167&amp;L167,'Validation Page'!$U$7:$Z$139,6,FALSE),"")</f>
        <v/>
      </c>
      <c r="P167" s="150"/>
      <c r="Q167" s="151" t="str">
        <f>IF(P167&lt;&gt;"",VLOOKUP(P167,'Validation Page'!$M$7:$O$271,2,FALSE),"")</f>
        <v/>
      </c>
      <c r="R167" s="151" t="str">
        <f>IF(P167&lt;&gt;"",VLOOKUP(P167,'Validation Page'!$M$7:$O$271,3,FALSE),"")</f>
        <v/>
      </c>
      <c r="S167" s="155"/>
      <c r="T167" s="156"/>
      <c r="U167" s="157"/>
      <c r="V167" s="152"/>
      <c r="W167" s="158"/>
      <c r="X167" s="49"/>
      <c r="Y167" s="159"/>
      <c r="Z167" s="160"/>
      <c r="AA167" s="161"/>
      <c r="AB167" s="162"/>
      <c r="AC167" s="160">
        <f t="shared" si="8"/>
        <v>0</v>
      </c>
      <c r="AD167" s="163"/>
      <c r="AE167" s="163"/>
      <c r="AF167" s="164"/>
      <c r="AG167" s="160">
        <f t="shared" si="9"/>
        <v>0</v>
      </c>
      <c r="AH167" s="165"/>
      <c r="AI167" s="166"/>
      <c r="AJ167" s="167"/>
      <c r="AK167" s="168"/>
      <c r="AL167" s="168"/>
      <c r="AM167" s="168"/>
      <c r="AN167" s="168"/>
      <c r="AO167" s="169"/>
      <c r="AP167" s="167"/>
      <c r="AQ167" s="168"/>
      <c r="AR167" s="168"/>
      <c r="AS167" s="168"/>
      <c r="AT167" s="168"/>
      <c r="AU167" s="169"/>
      <c r="AV167" s="170"/>
      <c r="AW167" s="171"/>
      <c r="AX167" s="172"/>
      <c r="AY167" s="173"/>
      <c r="AZ167" s="174"/>
      <c r="BA167" s="175" t="str">
        <f t="shared" si="10"/>
        <v/>
      </c>
      <c r="BB167" s="242" t="str">
        <f t="shared" si="11"/>
        <v/>
      </c>
      <c r="BC167" s="176"/>
    </row>
    <row r="168" spans="1:55" x14ac:dyDescent="0.25">
      <c r="A168" s="147"/>
      <c r="B168" s="148"/>
      <c r="C168" s="149"/>
      <c r="D168" s="150"/>
      <c r="E168" s="150"/>
      <c r="F168" s="253"/>
      <c r="G168" s="149"/>
      <c r="H168" s="151" t="str">
        <f>IF(F168&lt;&gt;"",VLOOKUP('MH PAM Template'!F168,'Validation Page'!$J$7:$L$81,2,FALSE),"")</f>
        <v/>
      </c>
      <c r="I168" s="151" t="str">
        <f>IF(F168&lt;&gt;"",VLOOKUP('MH PAM Template'!F168,'Validation Page'!$J$7:$L$81,3,FALSE),"")</f>
        <v/>
      </c>
      <c r="J168" s="152"/>
      <c r="K168" s="151" t="str">
        <f>IF(J168&lt;&gt;"",VLOOKUP('MH PAM Template'!J168,'Validation Page'!$Q$7:$R$38,2,FALSE),"")</f>
        <v/>
      </c>
      <c r="L168" s="150"/>
      <c r="M168" s="153" t="str">
        <f>IF(AND(J168 &lt;&gt; "",L168&lt;&gt;""),VLOOKUP(K168&amp;L168,'Validation Page'!$U$7:$Z$139,2,FALSE),"")</f>
        <v/>
      </c>
      <c r="N168" s="154" t="str">
        <f>IF(AND(J168 &lt;&gt; "",L168&lt;&gt;""),VLOOKUP(K168&amp;L168,'Validation Page'!$U$7:$Z$139,5,FALSE),"")</f>
        <v/>
      </c>
      <c r="O168" s="154" t="str">
        <f>IF(AND(J168 &lt;&gt; "",L168&lt;&gt;""),VLOOKUP(K168&amp;L168,'Validation Page'!$U$7:$Z$139,6,FALSE),"")</f>
        <v/>
      </c>
      <c r="P168" s="150"/>
      <c r="Q168" s="151" t="str">
        <f>IF(P168&lt;&gt;"",VLOOKUP(P168,'Validation Page'!$M$7:$O$271,2,FALSE),"")</f>
        <v/>
      </c>
      <c r="R168" s="151" t="str">
        <f>IF(P168&lt;&gt;"",VLOOKUP(P168,'Validation Page'!$M$7:$O$271,3,FALSE),"")</f>
        <v/>
      </c>
      <c r="S168" s="155"/>
      <c r="T168" s="156"/>
      <c r="U168" s="157"/>
      <c r="V168" s="152"/>
      <c r="W168" s="158"/>
      <c r="X168" s="49"/>
      <c r="Y168" s="159"/>
      <c r="Z168" s="160"/>
      <c r="AA168" s="161"/>
      <c r="AB168" s="162"/>
      <c r="AC168" s="160">
        <f t="shared" si="8"/>
        <v>0</v>
      </c>
      <c r="AD168" s="163"/>
      <c r="AE168" s="163"/>
      <c r="AF168" s="164"/>
      <c r="AG168" s="160">
        <f t="shared" si="9"/>
        <v>0</v>
      </c>
      <c r="AH168" s="165"/>
      <c r="AI168" s="166"/>
      <c r="AJ168" s="167"/>
      <c r="AK168" s="168"/>
      <c r="AL168" s="168"/>
      <c r="AM168" s="168"/>
      <c r="AN168" s="168"/>
      <c r="AO168" s="169"/>
      <c r="AP168" s="167"/>
      <c r="AQ168" s="168"/>
      <c r="AR168" s="168"/>
      <c r="AS168" s="168"/>
      <c r="AT168" s="168"/>
      <c r="AU168" s="169"/>
      <c r="AV168" s="170"/>
      <c r="AW168" s="171"/>
      <c r="AX168" s="172"/>
      <c r="AY168" s="173"/>
      <c r="AZ168" s="174"/>
      <c r="BA168" s="175" t="str">
        <f t="shared" si="10"/>
        <v/>
      </c>
      <c r="BB168" s="242" t="str">
        <f t="shared" si="11"/>
        <v/>
      </c>
      <c r="BC168" s="176"/>
    </row>
    <row r="169" spans="1:55" x14ac:dyDescent="0.25">
      <c r="A169" s="147"/>
      <c r="B169" s="148"/>
      <c r="C169" s="149"/>
      <c r="D169" s="150"/>
      <c r="E169" s="150"/>
      <c r="F169" s="253"/>
      <c r="G169" s="149"/>
      <c r="H169" s="151" t="str">
        <f>IF(F169&lt;&gt;"",VLOOKUP('MH PAM Template'!F169,'Validation Page'!$J$7:$L$81,2,FALSE),"")</f>
        <v/>
      </c>
      <c r="I169" s="151" t="str">
        <f>IF(F169&lt;&gt;"",VLOOKUP('MH PAM Template'!F169,'Validation Page'!$J$7:$L$81,3,FALSE),"")</f>
        <v/>
      </c>
      <c r="J169" s="152"/>
      <c r="K169" s="151" t="str">
        <f>IF(J169&lt;&gt;"",VLOOKUP('MH PAM Template'!J169,'Validation Page'!$Q$7:$R$38,2,FALSE),"")</f>
        <v/>
      </c>
      <c r="L169" s="150"/>
      <c r="M169" s="153" t="str">
        <f>IF(AND(J169 &lt;&gt; "",L169&lt;&gt;""),VLOOKUP(K169&amp;L169,'Validation Page'!$U$7:$Z$139,2,FALSE),"")</f>
        <v/>
      </c>
      <c r="N169" s="154" t="str">
        <f>IF(AND(J169 &lt;&gt; "",L169&lt;&gt;""),VLOOKUP(K169&amp;L169,'Validation Page'!$U$7:$Z$139,5,FALSE),"")</f>
        <v/>
      </c>
      <c r="O169" s="154" t="str">
        <f>IF(AND(J169 &lt;&gt; "",L169&lt;&gt;""),VLOOKUP(K169&amp;L169,'Validation Page'!$U$7:$Z$139,6,FALSE),"")</f>
        <v/>
      </c>
      <c r="P169" s="150"/>
      <c r="Q169" s="151" t="str">
        <f>IF(P169&lt;&gt;"",VLOOKUP(P169,'Validation Page'!$M$7:$O$271,2,FALSE),"")</f>
        <v/>
      </c>
      <c r="R169" s="151" t="str">
        <f>IF(P169&lt;&gt;"",VLOOKUP(P169,'Validation Page'!$M$7:$O$271,3,FALSE),"")</f>
        <v/>
      </c>
      <c r="S169" s="155"/>
      <c r="T169" s="156"/>
      <c r="U169" s="157"/>
      <c r="V169" s="152"/>
      <c r="W169" s="158"/>
      <c r="X169" s="49"/>
      <c r="Y169" s="159"/>
      <c r="Z169" s="160"/>
      <c r="AA169" s="161"/>
      <c r="AB169" s="162"/>
      <c r="AC169" s="160">
        <f t="shared" si="8"/>
        <v>0</v>
      </c>
      <c r="AD169" s="163"/>
      <c r="AE169" s="163"/>
      <c r="AF169" s="164"/>
      <c r="AG169" s="160">
        <f t="shared" si="9"/>
        <v>0</v>
      </c>
      <c r="AH169" s="165"/>
      <c r="AI169" s="166"/>
      <c r="AJ169" s="167"/>
      <c r="AK169" s="168"/>
      <c r="AL169" s="168"/>
      <c r="AM169" s="168"/>
      <c r="AN169" s="168"/>
      <c r="AO169" s="169"/>
      <c r="AP169" s="167"/>
      <c r="AQ169" s="168"/>
      <c r="AR169" s="168"/>
      <c r="AS169" s="168"/>
      <c r="AT169" s="168"/>
      <c r="AU169" s="169"/>
      <c r="AV169" s="170"/>
      <c r="AW169" s="171"/>
      <c r="AX169" s="172"/>
      <c r="AY169" s="173"/>
      <c r="AZ169" s="174"/>
      <c r="BA169" s="175" t="str">
        <f t="shared" si="10"/>
        <v/>
      </c>
      <c r="BB169" s="242" t="str">
        <f t="shared" si="11"/>
        <v/>
      </c>
      <c r="BC169" s="176"/>
    </row>
    <row r="170" spans="1:55" x14ac:dyDescent="0.25">
      <c r="A170" s="147"/>
      <c r="B170" s="148"/>
      <c r="C170" s="149"/>
      <c r="D170" s="150"/>
      <c r="E170" s="150"/>
      <c r="F170" s="253"/>
      <c r="G170" s="149"/>
      <c r="H170" s="151" t="str">
        <f>IF(F170&lt;&gt;"",VLOOKUP('MH PAM Template'!F170,'Validation Page'!$J$7:$L$81,2,FALSE),"")</f>
        <v/>
      </c>
      <c r="I170" s="151" t="str">
        <f>IF(F170&lt;&gt;"",VLOOKUP('MH PAM Template'!F170,'Validation Page'!$J$7:$L$81,3,FALSE),"")</f>
        <v/>
      </c>
      <c r="J170" s="152"/>
      <c r="K170" s="151" t="str">
        <f>IF(J170&lt;&gt;"",VLOOKUP('MH PAM Template'!J170,'Validation Page'!$Q$7:$R$38,2,FALSE),"")</f>
        <v/>
      </c>
      <c r="L170" s="150"/>
      <c r="M170" s="153" t="str">
        <f>IF(AND(J170 &lt;&gt; "",L170&lt;&gt;""),VLOOKUP(K170&amp;L170,'Validation Page'!$U$7:$Z$139,2,FALSE),"")</f>
        <v/>
      </c>
      <c r="N170" s="154" t="str">
        <f>IF(AND(J170 &lt;&gt; "",L170&lt;&gt;""),VLOOKUP(K170&amp;L170,'Validation Page'!$U$7:$Z$139,5,FALSE),"")</f>
        <v/>
      </c>
      <c r="O170" s="154" t="str">
        <f>IF(AND(J170 &lt;&gt; "",L170&lt;&gt;""),VLOOKUP(K170&amp;L170,'Validation Page'!$U$7:$Z$139,6,FALSE),"")</f>
        <v/>
      </c>
      <c r="P170" s="150"/>
      <c r="Q170" s="151" t="str">
        <f>IF(P170&lt;&gt;"",VLOOKUP(P170,'Validation Page'!$M$7:$O$271,2,FALSE),"")</f>
        <v/>
      </c>
      <c r="R170" s="151" t="str">
        <f>IF(P170&lt;&gt;"",VLOOKUP(P170,'Validation Page'!$M$7:$O$271,3,FALSE),"")</f>
        <v/>
      </c>
      <c r="S170" s="155"/>
      <c r="T170" s="156"/>
      <c r="U170" s="157"/>
      <c r="V170" s="152"/>
      <c r="W170" s="158"/>
      <c r="X170" s="49"/>
      <c r="Y170" s="159"/>
      <c r="Z170" s="160"/>
      <c r="AA170" s="161"/>
      <c r="AB170" s="162"/>
      <c r="AC170" s="160">
        <f t="shared" si="8"/>
        <v>0</v>
      </c>
      <c r="AD170" s="163"/>
      <c r="AE170" s="163"/>
      <c r="AF170" s="164"/>
      <c r="AG170" s="160">
        <f t="shared" si="9"/>
        <v>0</v>
      </c>
      <c r="AH170" s="165"/>
      <c r="AI170" s="166"/>
      <c r="AJ170" s="167"/>
      <c r="AK170" s="168"/>
      <c r="AL170" s="168"/>
      <c r="AM170" s="168"/>
      <c r="AN170" s="168"/>
      <c r="AO170" s="169"/>
      <c r="AP170" s="167"/>
      <c r="AQ170" s="168"/>
      <c r="AR170" s="168"/>
      <c r="AS170" s="168"/>
      <c r="AT170" s="168"/>
      <c r="AU170" s="169"/>
      <c r="AV170" s="170"/>
      <c r="AW170" s="171"/>
      <c r="AX170" s="172"/>
      <c r="AY170" s="173"/>
      <c r="AZ170" s="174"/>
      <c r="BA170" s="175" t="str">
        <f t="shared" si="10"/>
        <v/>
      </c>
      <c r="BB170" s="242" t="str">
        <f t="shared" si="11"/>
        <v/>
      </c>
      <c r="BC170" s="176"/>
    </row>
    <row r="171" spans="1:55" x14ac:dyDescent="0.25">
      <c r="A171" s="147"/>
      <c r="B171" s="148"/>
      <c r="C171" s="149"/>
      <c r="D171" s="150"/>
      <c r="E171" s="150"/>
      <c r="F171" s="253"/>
      <c r="G171" s="149"/>
      <c r="H171" s="151" t="str">
        <f>IF(F171&lt;&gt;"",VLOOKUP('MH PAM Template'!F171,'Validation Page'!$J$7:$L$81,2,FALSE),"")</f>
        <v/>
      </c>
      <c r="I171" s="151" t="str">
        <f>IF(F171&lt;&gt;"",VLOOKUP('MH PAM Template'!F171,'Validation Page'!$J$7:$L$81,3,FALSE),"")</f>
        <v/>
      </c>
      <c r="J171" s="152"/>
      <c r="K171" s="151" t="str">
        <f>IF(J171&lt;&gt;"",VLOOKUP('MH PAM Template'!J171,'Validation Page'!$Q$7:$R$38,2,FALSE),"")</f>
        <v/>
      </c>
      <c r="L171" s="150"/>
      <c r="M171" s="153" t="str">
        <f>IF(AND(J171 &lt;&gt; "",L171&lt;&gt;""),VLOOKUP(K171&amp;L171,'Validation Page'!$U$7:$Z$139,2,FALSE),"")</f>
        <v/>
      </c>
      <c r="N171" s="154" t="str">
        <f>IF(AND(J171 &lt;&gt; "",L171&lt;&gt;""),VLOOKUP(K171&amp;L171,'Validation Page'!$U$7:$Z$139,5,FALSE),"")</f>
        <v/>
      </c>
      <c r="O171" s="154" t="str">
        <f>IF(AND(J171 &lt;&gt; "",L171&lt;&gt;""),VLOOKUP(K171&amp;L171,'Validation Page'!$U$7:$Z$139,6,FALSE),"")</f>
        <v/>
      </c>
      <c r="P171" s="150"/>
      <c r="Q171" s="151" t="str">
        <f>IF(P171&lt;&gt;"",VLOOKUP(P171,'Validation Page'!$M$7:$O$271,2,FALSE),"")</f>
        <v/>
      </c>
      <c r="R171" s="151" t="str">
        <f>IF(P171&lt;&gt;"",VLOOKUP(P171,'Validation Page'!$M$7:$O$271,3,FALSE),"")</f>
        <v/>
      </c>
      <c r="S171" s="155"/>
      <c r="T171" s="156"/>
      <c r="U171" s="157"/>
      <c r="V171" s="152"/>
      <c r="W171" s="158"/>
      <c r="X171" s="49"/>
      <c r="Y171" s="159"/>
      <c r="Z171" s="160"/>
      <c r="AA171" s="161"/>
      <c r="AB171" s="162"/>
      <c r="AC171" s="160">
        <f t="shared" si="8"/>
        <v>0</v>
      </c>
      <c r="AD171" s="163"/>
      <c r="AE171" s="163"/>
      <c r="AF171" s="164"/>
      <c r="AG171" s="160">
        <f t="shared" si="9"/>
        <v>0</v>
      </c>
      <c r="AH171" s="165"/>
      <c r="AI171" s="166"/>
      <c r="AJ171" s="167"/>
      <c r="AK171" s="168"/>
      <c r="AL171" s="168"/>
      <c r="AM171" s="168"/>
      <c r="AN171" s="168"/>
      <c r="AO171" s="169"/>
      <c r="AP171" s="167"/>
      <c r="AQ171" s="168"/>
      <c r="AR171" s="168"/>
      <c r="AS171" s="168"/>
      <c r="AT171" s="168"/>
      <c r="AU171" s="169"/>
      <c r="AV171" s="170"/>
      <c r="AW171" s="171"/>
      <c r="AX171" s="172"/>
      <c r="AY171" s="173"/>
      <c r="AZ171" s="174"/>
      <c r="BA171" s="175" t="str">
        <f t="shared" si="10"/>
        <v/>
      </c>
      <c r="BB171" s="242" t="str">
        <f t="shared" si="11"/>
        <v/>
      </c>
      <c r="BC171" s="176"/>
    </row>
    <row r="172" spans="1:55" x14ac:dyDescent="0.25">
      <c r="A172" s="147"/>
      <c r="B172" s="148"/>
      <c r="C172" s="149"/>
      <c r="D172" s="150"/>
      <c r="E172" s="150"/>
      <c r="F172" s="253"/>
      <c r="G172" s="149"/>
      <c r="H172" s="151" t="str">
        <f>IF(F172&lt;&gt;"",VLOOKUP('MH PAM Template'!F172,'Validation Page'!$J$7:$L$81,2,FALSE),"")</f>
        <v/>
      </c>
      <c r="I172" s="151" t="str">
        <f>IF(F172&lt;&gt;"",VLOOKUP('MH PAM Template'!F172,'Validation Page'!$J$7:$L$81,3,FALSE),"")</f>
        <v/>
      </c>
      <c r="J172" s="152"/>
      <c r="K172" s="151" t="str">
        <f>IF(J172&lt;&gt;"",VLOOKUP('MH PAM Template'!J172,'Validation Page'!$Q$7:$R$38,2,FALSE),"")</f>
        <v/>
      </c>
      <c r="L172" s="150"/>
      <c r="M172" s="153" t="str">
        <f>IF(AND(J172 &lt;&gt; "",L172&lt;&gt;""),VLOOKUP(K172&amp;L172,'Validation Page'!$U$7:$Z$139,2,FALSE),"")</f>
        <v/>
      </c>
      <c r="N172" s="154" t="str">
        <f>IF(AND(J172 &lt;&gt; "",L172&lt;&gt;""),VLOOKUP(K172&amp;L172,'Validation Page'!$U$7:$Z$139,5,FALSE),"")</f>
        <v/>
      </c>
      <c r="O172" s="154" t="str">
        <f>IF(AND(J172 &lt;&gt; "",L172&lt;&gt;""),VLOOKUP(K172&amp;L172,'Validation Page'!$U$7:$Z$139,6,FALSE),"")</f>
        <v/>
      </c>
      <c r="P172" s="150"/>
      <c r="Q172" s="151" t="str">
        <f>IF(P172&lt;&gt;"",VLOOKUP(P172,'Validation Page'!$M$7:$O$271,2,FALSE),"")</f>
        <v/>
      </c>
      <c r="R172" s="151" t="str">
        <f>IF(P172&lt;&gt;"",VLOOKUP(P172,'Validation Page'!$M$7:$O$271,3,FALSE),"")</f>
        <v/>
      </c>
      <c r="S172" s="155"/>
      <c r="T172" s="156"/>
      <c r="U172" s="157"/>
      <c r="V172" s="152"/>
      <c r="W172" s="158"/>
      <c r="X172" s="49"/>
      <c r="Y172" s="159"/>
      <c r="Z172" s="160"/>
      <c r="AA172" s="161"/>
      <c r="AB172" s="162"/>
      <c r="AC172" s="160">
        <f t="shared" si="8"/>
        <v>0</v>
      </c>
      <c r="AD172" s="163"/>
      <c r="AE172" s="163"/>
      <c r="AF172" s="164"/>
      <c r="AG172" s="160">
        <f t="shared" si="9"/>
        <v>0</v>
      </c>
      <c r="AH172" s="165"/>
      <c r="AI172" s="166"/>
      <c r="AJ172" s="167"/>
      <c r="AK172" s="168"/>
      <c r="AL172" s="168"/>
      <c r="AM172" s="168"/>
      <c r="AN172" s="168"/>
      <c r="AO172" s="169"/>
      <c r="AP172" s="167"/>
      <c r="AQ172" s="168"/>
      <c r="AR172" s="168"/>
      <c r="AS172" s="168"/>
      <c r="AT172" s="168"/>
      <c r="AU172" s="169"/>
      <c r="AV172" s="170"/>
      <c r="AW172" s="171"/>
      <c r="AX172" s="172"/>
      <c r="AY172" s="173"/>
      <c r="AZ172" s="174"/>
      <c r="BA172" s="175" t="str">
        <f t="shared" si="10"/>
        <v/>
      </c>
      <c r="BB172" s="242" t="str">
        <f t="shared" si="11"/>
        <v/>
      </c>
      <c r="BC172" s="176"/>
    </row>
    <row r="173" spans="1:55" x14ac:dyDescent="0.25">
      <c r="A173" s="147"/>
      <c r="B173" s="148"/>
      <c r="C173" s="149"/>
      <c r="D173" s="150"/>
      <c r="E173" s="150"/>
      <c r="F173" s="253"/>
      <c r="G173" s="149"/>
      <c r="H173" s="151" t="str">
        <f>IF(F173&lt;&gt;"",VLOOKUP('MH PAM Template'!F173,'Validation Page'!$J$7:$L$81,2,FALSE),"")</f>
        <v/>
      </c>
      <c r="I173" s="151" t="str">
        <f>IF(F173&lt;&gt;"",VLOOKUP('MH PAM Template'!F173,'Validation Page'!$J$7:$L$81,3,FALSE),"")</f>
        <v/>
      </c>
      <c r="J173" s="152"/>
      <c r="K173" s="151" t="str">
        <f>IF(J173&lt;&gt;"",VLOOKUP('MH PAM Template'!J173,'Validation Page'!$Q$7:$R$38,2,FALSE),"")</f>
        <v/>
      </c>
      <c r="L173" s="150"/>
      <c r="M173" s="153" t="str">
        <f>IF(AND(J173 &lt;&gt; "",L173&lt;&gt;""),VLOOKUP(K173&amp;L173,'Validation Page'!$U$7:$Z$139,2,FALSE),"")</f>
        <v/>
      </c>
      <c r="N173" s="154" t="str">
        <f>IF(AND(J173 &lt;&gt; "",L173&lt;&gt;""),VLOOKUP(K173&amp;L173,'Validation Page'!$U$7:$Z$139,5,FALSE),"")</f>
        <v/>
      </c>
      <c r="O173" s="154" t="str">
        <f>IF(AND(J173 &lt;&gt; "",L173&lt;&gt;""),VLOOKUP(K173&amp;L173,'Validation Page'!$U$7:$Z$139,6,FALSE),"")</f>
        <v/>
      </c>
      <c r="P173" s="150"/>
      <c r="Q173" s="151" t="str">
        <f>IF(P173&lt;&gt;"",VLOOKUP(P173,'Validation Page'!$M$7:$O$271,2,FALSE),"")</f>
        <v/>
      </c>
      <c r="R173" s="151" t="str">
        <f>IF(P173&lt;&gt;"",VLOOKUP(P173,'Validation Page'!$M$7:$O$271,3,FALSE),"")</f>
        <v/>
      </c>
      <c r="S173" s="155"/>
      <c r="T173" s="156"/>
      <c r="U173" s="157"/>
      <c r="V173" s="152"/>
      <c r="W173" s="158"/>
      <c r="X173" s="49"/>
      <c r="Y173" s="159"/>
      <c r="Z173" s="160"/>
      <c r="AA173" s="161"/>
      <c r="AB173" s="162"/>
      <c r="AC173" s="160">
        <f t="shared" si="8"/>
        <v>0</v>
      </c>
      <c r="AD173" s="163"/>
      <c r="AE173" s="163"/>
      <c r="AF173" s="164"/>
      <c r="AG173" s="160">
        <f t="shared" si="9"/>
        <v>0</v>
      </c>
      <c r="AH173" s="165"/>
      <c r="AI173" s="166"/>
      <c r="AJ173" s="167"/>
      <c r="AK173" s="168"/>
      <c r="AL173" s="168"/>
      <c r="AM173" s="168"/>
      <c r="AN173" s="168"/>
      <c r="AO173" s="169"/>
      <c r="AP173" s="167"/>
      <c r="AQ173" s="168"/>
      <c r="AR173" s="168"/>
      <c r="AS173" s="168"/>
      <c r="AT173" s="168"/>
      <c r="AU173" s="169"/>
      <c r="AV173" s="170"/>
      <c r="AW173" s="171"/>
      <c r="AX173" s="172"/>
      <c r="AY173" s="173"/>
      <c r="AZ173" s="174"/>
      <c r="BA173" s="175" t="str">
        <f t="shared" si="10"/>
        <v/>
      </c>
      <c r="BB173" s="242" t="str">
        <f t="shared" si="11"/>
        <v/>
      </c>
      <c r="BC173" s="176"/>
    </row>
    <row r="174" spans="1:55" x14ac:dyDescent="0.25">
      <c r="A174" s="147"/>
      <c r="B174" s="148"/>
      <c r="C174" s="149"/>
      <c r="D174" s="150"/>
      <c r="E174" s="150"/>
      <c r="F174" s="253"/>
      <c r="G174" s="149"/>
      <c r="H174" s="151" t="str">
        <f>IF(F174&lt;&gt;"",VLOOKUP('MH PAM Template'!F174,'Validation Page'!$J$7:$L$81,2,FALSE),"")</f>
        <v/>
      </c>
      <c r="I174" s="151" t="str">
        <f>IF(F174&lt;&gt;"",VLOOKUP('MH PAM Template'!F174,'Validation Page'!$J$7:$L$81,3,FALSE),"")</f>
        <v/>
      </c>
      <c r="J174" s="152"/>
      <c r="K174" s="151" t="str">
        <f>IF(J174&lt;&gt;"",VLOOKUP('MH PAM Template'!J174,'Validation Page'!$Q$7:$R$38,2,FALSE),"")</f>
        <v/>
      </c>
      <c r="L174" s="150"/>
      <c r="M174" s="153" t="str">
        <f>IF(AND(J174 &lt;&gt; "",L174&lt;&gt;""),VLOOKUP(K174&amp;L174,'Validation Page'!$U$7:$Z$139,2,FALSE),"")</f>
        <v/>
      </c>
      <c r="N174" s="154" t="str">
        <f>IF(AND(J174 &lt;&gt; "",L174&lt;&gt;""),VLOOKUP(K174&amp;L174,'Validation Page'!$U$7:$Z$139,5,FALSE),"")</f>
        <v/>
      </c>
      <c r="O174" s="154" t="str">
        <f>IF(AND(J174 &lt;&gt; "",L174&lt;&gt;""),VLOOKUP(K174&amp;L174,'Validation Page'!$U$7:$Z$139,6,FALSE),"")</f>
        <v/>
      </c>
      <c r="P174" s="150"/>
      <c r="Q174" s="151" t="str">
        <f>IF(P174&lt;&gt;"",VLOOKUP(P174,'Validation Page'!$M$7:$O$271,2,FALSE),"")</f>
        <v/>
      </c>
      <c r="R174" s="151" t="str">
        <f>IF(P174&lt;&gt;"",VLOOKUP(P174,'Validation Page'!$M$7:$O$271,3,FALSE),"")</f>
        <v/>
      </c>
      <c r="S174" s="155"/>
      <c r="T174" s="156"/>
      <c r="U174" s="157"/>
      <c r="V174" s="152"/>
      <c r="W174" s="158"/>
      <c r="X174" s="49"/>
      <c r="Y174" s="159"/>
      <c r="Z174" s="160"/>
      <c r="AA174" s="161"/>
      <c r="AB174" s="162"/>
      <c r="AC174" s="160">
        <f t="shared" si="8"/>
        <v>0</v>
      </c>
      <c r="AD174" s="163"/>
      <c r="AE174" s="163"/>
      <c r="AF174" s="164"/>
      <c r="AG174" s="160">
        <f t="shared" si="9"/>
        <v>0</v>
      </c>
      <c r="AH174" s="165"/>
      <c r="AI174" s="166"/>
      <c r="AJ174" s="167"/>
      <c r="AK174" s="168"/>
      <c r="AL174" s="168"/>
      <c r="AM174" s="168"/>
      <c r="AN174" s="168"/>
      <c r="AO174" s="169"/>
      <c r="AP174" s="167"/>
      <c r="AQ174" s="168"/>
      <c r="AR174" s="168"/>
      <c r="AS174" s="168"/>
      <c r="AT174" s="168"/>
      <c r="AU174" s="169"/>
      <c r="AV174" s="170"/>
      <c r="AW174" s="171"/>
      <c r="AX174" s="172"/>
      <c r="AY174" s="173"/>
      <c r="AZ174" s="174"/>
      <c r="BA174" s="175" t="str">
        <f t="shared" si="10"/>
        <v/>
      </c>
      <c r="BB174" s="242" t="str">
        <f t="shared" si="11"/>
        <v/>
      </c>
      <c r="BC174" s="176"/>
    </row>
    <row r="175" spans="1:55" x14ac:dyDescent="0.25">
      <c r="A175" s="147"/>
      <c r="B175" s="148"/>
      <c r="C175" s="149"/>
      <c r="D175" s="150"/>
      <c r="E175" s="150"/>
      <c r="F175" s="253"/>
      <c r="G175" s="149"/>
      <c r="H175" s="151" t="str">
        <f>IF(F175&lt;&gt;"",VLOOKUP('MH PAM Template'!F175,'Validation Page'!$J$7:$L$81,2,FALSE),"")</f>
        <v/>
      </c>
      <c r="I175" s="151" t="str">
        <f>IF(F175&lt;&gt;"",VLOOKUP('MH PAM Template'!F175,'Validation Page'!$J$7:$L$81,3,FALSE),"")</f>
        <v/>
      </c>
      <c r="J175" s="152"/>
      <c r="K175" s="151" t="str">
        <f>IF(J175&lt;&gt;"",VLOOKUP('MH PAM Template'!J175,'Validation Page'!$Q$7:$R$38,2,FALSE),"")</f>
        <v/>
      </c>
      <c r="L175" s="150"/>
      <c r="M175" s="153" t="str">
        <f>IF(AND(J175 &lt;&gt; "",L175&lt;&gt;""),VLOOKUP(K175&amp;L175,'Validation Page'!$U$7:$Z$139,2,FALSE),"")</f>
        <v/>
      </c>
      <c r="N175" s="154" t="str">
        <f>IF(AND(J175 &lt;&gt; "",L175&lt;&gt;""),VLOOKUP(K175&amp;L175,'Validation Page'!$U$7:$Z$139,5,FALSE),"")</f>
        <v/>
      </c>
      <c r="O175" s="154" t="str">
        <f>IF(AND(J175 &lt;&gt; "",L175&lt;&gt;""),VLOOKUP(K175&amp;L175,'Validation Page'!$U$7:$Z$139,6,FALSE),"")</f>
        <v/>
      </c>
      <c r="P175" s="150"/>
      <c r="Q175" s="151" t="str">
        <f>IF(P175&lt;&gt;"",VLOOKUP(P175,'Validation Page'!$M$7:$O$271,2,FALSE),"")</f>
        <v/>
      </c>
      <c r="R175" s="151" t="str">
        <f>IF(P175&lt;&gt;"",VLOOKUP(P175,'Validation Page'!$M$7:$O$271,3,FALSE),"")</f>
        <v/>
      </c>
      <c r="S175" s="155"/>
      <c r="T175" s="156"/>
      <c r="U175" s="157"/>
      <c r="V175" s="152"/>
      <c r="W175" s="158"/>
      <c r="X175" s="49"/>
      <c r="Y175" s="159"/>
      <c r="Z175" s="160"/>
      <c r="AA175" s="161"/>
      <c r="AB175" s="162"/>
      <c r="AC175" s="160">
        <f t="shared" si="8"/>
        <v>0</v>
      </c>
      <c r="AD175" s="163"/>
      <c r="AE175" s="163"/>
      <c r="AF175" s="164"/>
      <c r="AG175" s="160">
        <f t="shared" si="9"/>
        <v>0</v>
      </c>
      <c r="AH175" s="165"/>
      <c r="AI175" s="166"/>
      <c r="AJ175" s="167"/>
      <c r="AK175" s="168"/>
      <c r="AL175" s="168"/>
      <c r="AM175" s="168"/>
      <c r="AN175" s="168"/>
      <c r="AO175" s="169"/>
      <c r="AP175" s="167"/>
      <c r="AQ175" s="168"/>
      <c r="AR175" s="168"/>
      <c r="AS175" s="168"/>
      <c r="AT175" s="168"/>
      <c r="AU175" s="169"/>
      <c r="AV175" s="170"/>
      <c r="AW175" s="171"/>
      <c r="AX175" s="172"/>
      <c r="AY175" s="173"/>
      <c r="AZ175" s="174"/>
      <c r="BA175" s="175" t="str">
        <f t="shared" si="10"/>
        <v/>
      </c>
      <c r="BB175" s="242" t="str">
        <f t="shared" si="11"/>
        <v/>
      </c>
      <c r="BC175" s="176"/>
    </row>
    <row r="176" spans="1:55" x14ac:dyDescent="0.25">
      <c r="A176" s="147"/>
      <c r="B176" s="148"/>
      <c r="C176" s="149"/>
      <c r="D176" s="150"/>
      <c r="E176" s="150"/>
      <c r="F176" s="253"/>
      <c r="G176" s="149"/>
      <c r="H176" s="151" t="str">
        <f>IF(F176&lt;&gt;"",VLOOKUP('MH PAM Template'!F176,'Validation Page'!$J$7:$L$81,2,FALSE),"")</f>
        <v/>
      </c>
      <c r="I176" s="151" t="str">
        <f>IF(F176&lt;&gt;"",VLOOKUP('MH PAM Template'!F176,'Validation Page'!$J$7:$L$81,3,FALSE),"")</f>
        <v/>
      </c>
      <c r="J176" s="152"/>
      <c r="K176" s="151" t="str">
        <f>IF(J176&lt;&gt;"",VLOOKUP('MH PAM Template'!J176,'Validation Page'!$Q$7:$R$38,2,FALSE),"")</f>
        <v/>
      </c>
      <c r="L176" s="150"/>
      <c r="M176" s="153" t="str">
        <f>IF(AND(J176 &lt;&gt; "",L176&lt;&gt;""),VLOOKUP(K176&amp;L176,'Validation Page'!$U$7:$Z$139,2,FALSE),"")</f>
        <v/>
      </c>
      <c r="N176" s="154" t="str">
        <f>IF(AND(J176 &lt;&gt; "",L176&lt;&gt;""),VLOOKUP(K176&amp;L176,'Validation Page'!$U$7:$Z$139,5,FALSE),"")</f>
        <v/>
      </c>
      <c r="O176" s="154" t="str">
        <f>IF(AND(J176 &lt;&gt; "",L176&lt;&gt;""),VLOOKUP(K176&amp;L176,'Validation Page'!$U$7:$Z$139,6,FALSE),"")</f>
        <v/>
      </c>
      <c r="P176" s="150"/>
      <c r="Q176" s="151" t="str">
        <f>IF(P176&lt;&gt;"",VLOOKUP(P176,'Validation Page'!$M$7:$O$271,2,FALSE),"")</f>
        <v/>
      </c>
      <c r="R176" s="151" t="str">
        <f>IF(P176&lt;&gt;"",VLOOKUP(P176,'Validation Page'!$M$7:$O$271,3,FALSE),"")</f>
        <v/>
      </c>
      <c r="S176" s="155"/>
      <c r="T176" s="156"/>
      <c r="U176" s="157"/>
      <c r="V176" s="152"/>
      <c r="W176" s="158"/>
      <c r="X176" s="49"/>
      <c r="Y176" s="159"/>
      <c r="Z176" s="160"/>
      <c r="AA176" s="161"/>
      <c r="AB176" s="162"/>
      <c r="AC176" s="160">
        <f t="shared" si="8"/>
        <v>0</v>
      </c>
      <c r="AD176" s="163"/>
      <c r="AE176" s="163"/>
      <c r="AF176" s="164"/>
      <c r="AG176" s="160">
        <f t="shared" si="9"/>
        <v>0</v>
      </c>
      <c r="AH176" s="165"/>
      <c r="AI176" s="166"/>
      <c r="AJ176" s="167"/>
      <c r="AK176" s="168"/>
      <c r="AL176" s="168"/>
      <c r="AM176" s="168"/>
      <c r="AN176" s="168"/>
      <c r="AO176" s="169"/>
      <c r="AP176" s="167"/>
      <c r="AQ176" s="168"/>
      <c r="AR176" s="168"/>
      <c r="AS176" s="168"/>
      <c r="AT176" s="168"/>
      <c r="AU176" s="169"/>
      <c r="AV176" s="170"/>
      <c r="AW176" s="171"/>
      <c r="AX176" s="172"/>
      <c r="AY176" s="173"/>
      <c r="AZ176" s="174"/>
      <c r="BA176" s="175" t="str">
        <f t="shared" si="10"/>
        <v/>
      </c>
      <c r="BB176" s="242" t="str">
        <f t="shared" si="11"/>
        <v/>
      </c>
      <c r="BC176" s="176"/>
    </row>
    <row r="177" spans="1:55" x14ac:dyDescent="0.25">
      <c r="A177" s="147"/>
      <c r="B177" s="148"/>
      <c r="C177" s="149"/>
      <c r="D177" s="150"/>
      <c r="E177" s="150"/>
      <c r="F177" s="253"/>
      <c r="G177" s="149"/>
      <c r="H177" s="151" t="str">
        <f>IF(F177&lt;&gt;"",VLOOKUP('MH PAM Template'!F177,'Validation Page'!$J$7:$L$81,2,FALSE),"")</f>
        <v/>
      </c>
      <c r="I177" s="151" t="str">
        <f>IF(F177&lt;&gt;"",VLOOKUP('MH PAM Template'!F177,'Validation Page'!$J$7:$L$81,3,FALSE),"")</f>
        <v/>
      </c>
      <c r="J177" s="152"/>
      <c r="K177" s="151" t="str">
        <f>IF(J177&lt;&gt;"",VLOOKUP('MH PAM Template'!J177,'Validation Page'!$Q$7:$R$38,2,FALSE),"")</f>
        <v/>
      </c>
      <c r="L177" s="150"/>
      <c r="M177" s="153" t="str">
        <f>IF(AND(J177 &lt;&gt; "",L177&lt;&gt;""),VLOOKUP(K177&amp;L177,'Validation Page'!$U$7:$Z$139,2,FALSE),"")</f>
        <v/>
      </c>
      <c r="N177" s="154" t="str">
        <f>IF(AND(J177 &lt;&gt; "",L177&lt;&gt;""),VLOOKUP(K177&amp;L177,'Validation Page'!$U$7:$Z$139,5,FALSE),"")</f>
        <v/>
      </c>
      <c r="O177" s="154" t="str">
        <f>IF(AND(J177 &lt;&gt; "",L177&lt;&gt;""),VLOOKUP(K177&amp;L177,'Validation Page'!$U$7:$Z$139,6,FALSE),"")</f>
        <v/>
      </c>
      <c r="P177" s="150"/>
      <c r="Q177" s="151" t="str">
        <f>IF(P177&lt;&gt;"",VLOOKUP(P177,'Validation Page'!$M$7:$O$271,2,FALSE),"")</f>
        <v/>
      </c>
      <c r="R177" s="151" t="str">
        <f>IF(P177&lt;&gt;"",VLOOKUP(P177,'Validation Page'!$M$7:$O$271,3,FALSE),"")</f>
        <v/>
      </c>
      <c r="S177" s="155"/>
      <c r="T177" s="156"/>
      <c r="U177" s="157"/>
      <c r="V177" s="152"/>
      <c r="W177" s="158"/>
      <c r="X177" s="49"/>
      <c r="Y177" s="159"/>
      <c r="Z177" s="160"/>
      <c r="AA177" s="161"/>
      <c r="AB177" s="162"/>
      <c r="AC177" s="160">
        <f t="shared" si="8"/>
        <v>0</v>
      </c>
      <c r="AD177" s="163"/>
      <c r="AE177" s="163"/>
      <c r="AF177" s="164"/>
      <c r="AG177" s="160">
        <f t="shared" si="9"/>
        <v>0</v>
      </c>
      <c r="AH177" s="165"/>
      <c r="AI177" s="166"/>
      <c r="AJ177" s="167"/>
      <c r="AK177" s="168"/>
      <c r="AL177" s="168"/>
      <c r="AM177" s="168"/>
      <c r="AN177" s="168"/>
      <c r="AO177" s="169"/>
      <c r="AP177" s="167"/>
      <c r="AQ177" s="168"/>
      <c r="AR177" s="168"/>
      <c r="AS177" s="168"/>
      <c r="AT177" s="168"/>
      <c r="AU177" s="169"/>
      <c r="AV177" s="170"/>
      <c r="AW177" s="171"/>
      <c r="AX177" s="172"/>
      <c r="AY177" s="173"/>
      <c r="AZ177" s="174"/>
      <c r="BA177" s="175" t="str">
        <f t="shared" si="10"/>
        <v/>
      </c>
      <c r="BB177" s="242" t="str">
        <f t="shared" si="11"/>
        <v/>
      </c>
      <c r="BC177" s="176"/>
    </row>
    <row r="178" spans="1:55" x14ac:dyDescent="0.25">
      <c r="A178" s="147"/>
      <c r="B178" s="148"/>
      <c r="C178" s="149"/>
      <c r="D178" s="150"/>
      <c r="E178" s="150"/>
      <c r="F178" s="253"/>
      <c r="G178" s="149"/>
      <c r="H178" s="151" t="str">
        <f>IF(F178&lt;&gt;"",VLOOKUP('MH PAM Template'!F178,'Validation Page'!$J$7:$L$81,2,FALSE),"")</f>
        <v/>
      </c>
      <c r="I178" s="151" t="str">
        <f>IF(F178&lt;&gt;"",VLOOKUP('MH PAM Template'!F178,'Validation Page'!$J$7:$L$81,3,FALSE),"")</f>
        <v/>
      </c>
      <c r="J178" s="152"/>
      <c r="K178" s="151" t="str">
        <f>IF(J178&lt;&gt;"",VLOOKUP('MH PAM Template'!J178,'Validation Page'!$Q$7:$R$38,2,FALSE),"")</f>
        <v/>
      </c>
      <c r="L178" s="150"/>
      <c r="M178" s="153" t="str">
        <f>IF(AND(J178 &lt;&gt; "",L178&lt;&gt;""),VLOOKUP(K178&amp;L178,'Validation Page'!$U$7:$Z$139,2,FALSE),"")</f>
        <v/>
      </c>
      <c r="N178" s="154" t="str">
        <f>IF(AND(J178 &lt;&gt; "",L178&lt;&gt;""),VLOOKUP(K178&amp;L178,'Validation Page'!$U$7:$Z$139,5,FALSE),"")</f>
        <v/>
      </c>
      <c r="O178" s="154" t="str">
        <f>IF(AND(J178 &lt;&gt; "",L178&lt;&gt;""),VLOOKUP(K178&amp;L178,'Validation Page'!$U$7:$Z$139,6,FALSE),"")</f>
        <v/>
      </c>
      <c r="P178" s="150"/>
      <c r="Q178" s="151" t="str">
        <f>IF(P178&lt;&gt;"",VLOOKUP(P178,'Validation Page'!$M$7:$O$271,2,FALSE),"")</f>
        <v/>
      </c>
      <c r="R178" s="151" t="str">
        <f>IF(P178&lt;&gt;"",VLOOKUP(P178,'Validation Page'!$M$7:$O$271,3,FALSE),"")</f>
        <v/>
      </c>
      <c r="S178" s="155"/>
      <c r="T178" s="156"/>
      <c r="U178" s="157"/>
      <c r="V178" s="152"/>
      <c r="W178" s="158"/>
      <c r="X178" s="49"/>
      <c r="Y178" s="159"/>
      <c r="Z178" s="160"/>
      <c r="AA178" s="161"/>
      <c r="AB178" s="162"/>
      <c r="AC178" s="160">
        <f t="shared" si="8"/>
        <v>0</v>
      </c>
      <c r="AD178" s="163"/>
      <c r="AE178" s="163"/>
      <c r="AF178" s="164"/>
      <c r="AG178" s="160">
        <f t="shared" si="9"/>
        <v>0</v>
      </c>
      <c r="AH178" s="165"/>
      <c r="AI178" s="166"/>
      <c r="AJ178" s="167"/>
      <c r="AK178" s="168"/>
      <c r="AL178" s="168"/>
      <c r="AM178" s="168"/>
      <c r="AN178" s="168"/>
      <c r="AO178" s="169"/>
      <c r="AP178" s="167"/>
      <c r="AQ178" s="168"/>
      <c r="AR178" s="168"/>
      <c r="AS178" s="168"/>
      <c r="AT178" s="168"/>
      <c r="AU178" s="169"/>
      <c r="AV178" s="170"/>
      <c r="AW178" s="171"/>
      <c r="AX178" s="172"/>
      <c r="AY178" s="173"/>
      <c r="AZ178" s="174"/>
      <c r="BA178" s="175" t="str">
        <f t="shared" si="10"/>
        <v/>
      </c>
      <c r="BB178" s="242" t="str">
        <f t="shared" si="11"/>
        <v/>
      </c>
      <c r="BC178" s="176"/>
    </row>
    <row r="179" spans="1:55" x14ac:dyDescent="0.25">
      <c r="A179" s="147"/>
      <c r="B179" s="148"/>
      <c r="C179" s="149"/>
      <c r="D179" s="150"/>
      <c r="E179" s="150"/>
      <c r="F179" s="253"/>
      <c r="G179" s="149"/>
      <c r="H179" s="151" t="str">
        <f>IF(F179&lt;&gt;"",VLOOKUP('MH PAM Template'!F179,'Validation Page'!$J$7:$L$81,2,FALSE),"")</f>
        <v/>
      </c>
      <c r="I179" s="151" t="str">
        <f>IF(F179&lt;&gt;"",VLOOKUP('MH PAM Template'!F179,'Validation Page'!$J$7:$L$81,3,FALSE),"")</f>
        <v/>
      </c>
      <c r="J179" s="152"/>
      <c r="K179" s="151" t="str">
        <f>IF(J179&lt;&gt;"",VLOOKUP('MH PAM Template'!J179,'Validation Page'!$Q$7:$R$38,2,FALSE),"")</f>
        <v/>
      </c>
      <c r="L179" s="150"/>
      <c r="M179" s="153" t="str">
        <f>IF(AND(J179 &lt;&gt; "",L179&lt;&gt;""),VLOOKUP(K179&amp;L179,'Validation Page'!$U$7:$Z$139,2,FALSE),"")</f>
        <v/>
      </c>
      <c r="N179" s="154" t="str">
        <f>IF(AND(J179 &lt;&gt; "",L179&lt;&gt;""),VLOOKUP(K179&amp;L179,'Validation Page'!$U$7:$Z$139,5,FALSE),"")</f>
        <v/>
      </c>
      <c r="O179" s="154" t="str">
        <f>IF(AND(J179 &lt;&gt; "",L179&lt;&gt;""),VLOOKUP(K179&amp;L179,'Validation Page'!$U$7:$Z$139,6,FALSE),"")</f>
        <v/>
      </c>
      <c r="P179" s="150"/>
      <c r="Q179" s="151" t="str">
        <f>IF(P179&lt;&gt;"",VLOOKUP(P179,'Validation Page'!$M$7:$O$271,2,FALSE),"")</f>
        <v/>
      </c>
      <c r="R179" s="151" t="str">
        <f>IF(P179&lt;&gt;"",VLOOKUP(P179,'Validation Page'!$M$7:$O$271,3,FALSE),"")</f>
        <v/>
      </c>
      <c r="S179" s="155"/>
      <c r="T179" s="156"/>
      <c r="U179" s="157"/>
      <c r="V179" s="152"/>
      <c r="W179" s="158"/>
      <c r="X179" s="49"/>
      <c r="Y179" s="159"/>
      <c r="Z179" s="160"/>
      <c r="AA179" s="161"/>
      <c r="AB179" s="162"/>
      <c r="AC179" s="160">
        <f t="shared" si="8"/>
        <v>0</v>
      </c>
      <c r="AD179" s="163"/>
      <c r="AE179" s="163"/>
      <c r="AF179" s="164"/>
      <c r="AG179" s="160">
        <f t="shared" si="9"/>
        <v>0</v>
      </c>
      <c r="AH179" s="165"/>
      <c r="AI179" s="166"/>
      <c r="AJ179" s="167"/>
      <c r="AK179" s="168"/>
      <c r="AL179" s="168"/>
      <c r="AM179" s="168"/>
      <c r="AN179" s="168"/>
      <c r="AO179" s="169"/>
      <c r="AP179" s="167"/>
      <c r="AQ179" s="168"/>
      <c r="AR179" s="168"/>
      <c r="AS179" s="168"/>
      <c r="AT179" s="168"/>
      <c r="AU179" s="169"/>
      <c r="AV179" s="170"/>
      <c r="AW179" s="171"/>
      <c r="AX179" s="172"/>
      <c r="AY179" s="173"/>
      <c r="AZ179" s="174"/>
      <c r="BA179" s="175" t="str">
        <f t="shared" si="10"/>
        <v/>
      </c>
      <c r="BB179" s="242" t="str">
        <f t="shared" si="11"/>
        <v/>
      </c>
      <c r="BC179" s="176"/>
    </row>
    <row r="180" spans="1:55" x14ac:dyDescent="0.25">
      <c r="A180" s="147"/>
      <c r="B180" s="148"/>
      <c r="C180" s="149"/>
      <c r="D180" s="150"/>
      <c r="E180" s="150"/>
      <c r="F180" s="253"/>
      <c r="G180" s="149"/>
      <c r="H180" s="151" t="str">
        <f>IF(F180&lt;&gt;"",VLOOKUP('MH PAM Template'!F180,'Validation Page'!$J$7:$L$81,2,FALSE),"")</f>
        <v/>
      </c>
      <c r="I180" s="151" t="str">
        <f>IF(F180&lt;&gt;"",VLOOKUP('MH PAM Template'!F180,'Validation Page'!$J$7:$L$81,3,FALSE),"")</f>
        <v/>
      </c>
      <c r="J180" s="152"/>
      <c r="K180" s="151" t="str">
        <f>IF(J180&lt;&gt;"",VLOOKUP('MH PAM Template'!J180,'Validation Page'!$Q$7:$R$38,2,FALSE),"")</f>
        <v/>
      </c>
      <c r="L180" s="150"/>
      <c r="M180" s="153" t="str">
        <f>IF(AND(J180 &lt;&gt; "",L180&lt;&gt;""),VLOOKUP(K180&amp;L180,'Validation Page'!$U$7:$Z$139,2,FALSE),"")</f>
        <v/>
      </c>
      <c r="N180" s="154" t="str">
        <f>IF(AND(J180 &lt;&gt; "",L180&lt;&gt;""),VLOOKUP(K180&amp;L180,'Validation Page'!$U$7:$Z$139,5,FALSE),"")</f>
        <v/>
      </c>
      <c r="O180" s="154" t="str">
        <f>IF(AND(J180 &lt;&gt; "",L180&lt;&gt;""),VLOOKUP(K180&amp;L180,'Validation Page'!$U$7:$Z$139,6,FALSE),"")</f>
        <v/>
      </c>
      <c r="P180" s="150"/>
      <c r="Q180" s="151" t="str">
        <f>IF(P180&lt;&gt;"",VLOOKUP(P180,'Validation Page'!$M$7:$O$271,2,FALSE),"")</f>
        <v/>
      </c>
      <c r="R180" s="151" t="str">
        <f>IF(P180&lt;&gt;"",VLOOKUP(P180,'Validation Page'!$M$7:$O$271,3,FALSE),"")</f>
        <v/>
      </c>
      <c r="S180" s="155"/>
      <c r="T180" s="156"/>
      <c r="U180" s="157"/>
      <c r="V180" s="152"/>
      <c r="W180" s="158"/>
      <c r="X180" s="49"/>
      <c r="Y180" s="159"/>
      <c r="Z180" s="160"/>
      <c r="AA180" s="161"/>
      <c r="AB180" s="162"/>
      <c r="AC180" s="160">
        <f t="shared" si="8"/>
        <v>0</v>
      </c>
      <c r="AD180" s="163"/>
      <c r="AE180" s="163"/>
      <c r="AF180" s="164"/>
      <c r="AG180" s="160">
        <f t="shared" si="9"/>
        <v>0</v>
      </c>
      <c r="AH180" s="165"/>
      <c r="AI180" s="166"/>
      <c r="AJ180" s="167"/>
      <c r="AK180" s="168"/>
      <c r="AL180" s="168"/>
      <c r="AM180" s="168"/>
      <c r="AN180" s="168"/>
      <c r="AO180" s="169"/>
      <c r="AP180" s="167"/>
      <c r="AQ180" s="168"/>
      <c r="AR180" s="168"/>
      <c r="AS180" s="168"/>
      <c r="AT180" s="168"/>
      <c r="AU180" s="169"/>
      <c r="AV180" s="170"/>
      <c r="AW180" s="171"/>
      <c r="AX180" s="172"/>
      <c r="AY180" s="173"/>
      <c r="AZ180" s="174"/>
      <c r="BA180" s="175" t="str">
        <f t="shared" si="10"/>
        <v/>
      </c>
      <c r="BB180" s="242" t="str">
        <f t="shared" si="11"/>
        <v/>
      </c>
      <c r="BC180" s="176"/>
    </row>
    <row r="181" spans="1:55" x14ac:dyDescent="0.25">
      <c r="A181" s="147"/>
      <c r="B181" s="148"/>
      <c r="C181" s="149"/>
      <c r="D181" s="150"/>
      <c r="E181" s="150"/>
      <c r="F181" s="253"/>
      <c r="G181" s="149"/>
      <c r="H181" s="151" t="str">
        <f>IF(F181&lt;&gt;"",VLOOKUP('MH PAM Template'!F181,'Validation Page'!$J$7:$L$81,2,FALSE),"")</f>
        <v/>
      </c>
      <c r="I181" s="151" t="str">
        <f>IF(F181&lt;&gt;"",VLOOKUP('MH PAM Template'!F181,'Validation Page'!$J$7:$L$81,3,FALSE),"")</f>
        <v/>
      </c>
      <c r="J181" s="152"/>
      <c r="K181" s="151" t="str">
        <f>IF(J181&lt;&gt;"",VLOOKUP('MH PAM Template'!J181,'Validation Page'!$Q$7:$R$38,2,FALSE),"")</f>
        <v/>
      </c>
      <c r="L181" s="150"/>
      <c r="M181" s="153" t="str">
        <f>IF(AND(J181 &lt;&gt; "",L181&lt;&gt;""),VLOOKUP(K181&amp;L181,'Validation Page'!$U$7:$Z$139,2,FALSE),"")</f>
        <v/>
      </c>
      <c r="N181" s="154" t="str">
        <f>IF(AND(J181 &lt;&gt; "",L181&lt;&gt;""),VLOOKUP(K181&amp;L181,'Validation Page'!$U$7:$Z$139,5,FALSE),"")</f>
        <v/>
      </c>
      <c r="O181" s="154" t="str">
        <f>IF(AND(J181 &lt;&gt; "",L181&lt;&gt;""),VLOOKUP(K181&amp;L181,'Validation Page'!$U$7:$Z$139,6,FALSE),"")</f>
        <v/>
      </c>
      <c r="P181" s="150"/>
      <c r="Q181" s="151" t="str">
        <f>IF(P181&lt;&gt;"",VLOOKUP(P181,'Validation Page'!$M$7:$O$271,2,FALSE),"")</f>
        <v/>
      </c>
      <c r="R181" s="151" t="str">
        <f>IF(P181&lt;&gt;"",VLOOKUP(P181,'Validation Page'!$M$7:$O$271,3,FALSE),"")</f>
        <v/>
      </c>
      <c r="S181" s="155"/>
      <c r="T181" s="156"/>
      <c r="U181" s="157"/>
      <c r="V181" s="152"/>
      <c r="W181" s="158"/>
      <c r="X181" s="49"/>
      <c r="Y181" s="159"/>
      <c r="Z181" s="160"/>
      <c r="AA181" s="161"/>
      <c r="AB181" s="162"/>
      <c r="AC181" s="160">
        <f t="shared" si="8"/>
        <v>0</v>
      </c>
      <c r="AD181" s="163"/>
      <c r="AE181" s="163"/>
      <c r="AF181" s="164"/>
      <c r="AG181" s="160">
        <f t="shared" si="9"/>
        <v>0</v>
      </c>
      <c r="AH181" s="165"/>
      <c r="AI181" s="166"/>
      <c r="AJ181" s="167"/>
      <c r="AK181" s="168"/>
      <c r="AL181" s="168"/>
      <c r="AM181" s="168"/>
      <c r="AN181" s="168"/>
      <c r="AO181" s="169"/>
      <c r="AP181" s="167"/>
      <c r="AQ181" s="168"/>
      <c r="AR181" s="168"/>
      <c r="AS181" s="168"/>
      <c r="AT181" s="168"/>
      <c r="AU181" s="169"/>
      <c r="AV181" s="170"/>
      <c r="AW181" s="171"/>
      <c r="AX181" s="172"/>
      <c r="AY181" s="173"/>
      <c r="AZ181" s="174"/>
      <c r="BA181" s="175" t="str">
        <f t="shared" si="10"/>
        <v/>
      </c>
      <c r="BB181" s="242" t="str">
        <f t="shared" si="11"/>
        <v/>
      </c>
      <c r="BC181" s="176"/>
    </row>
    <row r="182" spans="1:55" x14ac:dyDescent="0.25">
      <c r="A182" s="147"/>
      <c r="B182" s="148"/>
      <c r="C182" s="149"/>
      <c r="D182" s="150"/>
      <c r="E182" s="150"/>
      <c r="F182" s="253"/>
      <c r="G182" s="149"/>
      <c r="H182" s="151" t="str">
        <f>IF(F182&lt;&gt;"",VLOOKUP('MH PAM Template'!F182,'Validation Page'!$J$7:$L$81,2,FALSE),"")</f>
        <v/>
      </c>
      <c r="I182" s="151" t="str">
        <f>IF(F182&lt;&gt;"",VLOOKUP('MH PAM Template'!F182,'Validation Page'!$J$7:$L$81,3,FALSE),"")</f>
        <v/>
      </c>
      <c r="J182" s="152"/>
      <c r="K182" s="151" t="str">
        <f>IF(J182&lt;&gt;"",VLOOKUP('MH PAM Template'!J182,'Validation Page'!$Q$7:$R$38,2,FALSE),"")</f>
        <v/>
      </c>
      <c r="L182" s="150"/>
      <c r="M182" s="153" t="str">
        <f>IF(AND(J182 &lt;&gt; "",L182&lt;&gt;""),VLOOKUP(K182&amp;L182,'Validation Page'!$U$7:$Z$139,2,FALSE),"")</f>
        <v/>
      </c>
      <c r="N182" s="154" t="str">
        <f>IF(AND(J182 &lt;&gt; "",L182&lt;&gt;""),VLOOKUP(K182&amp;L182,'Validation Page'!$U$7:$Z$139,5,FALSE),"")</f>
        <v/>
      </c>
      <c r="O182" s="154" t="str">
        <f>IF(AND(J182 &lt;&gt; "",L182&lt;&gt;""),VLOOKUP(K182&amp;L182,'Validation Page'!$U$7:$Z$139,6,FALSE),"")</f>
        <v/>
      </c>
      <c r="P182" s="150"/>
      <c r="Q182" s="151" t="str">
        <f>IF(P182&lt;&gt;"",VLOOKUP(P182,'Validation Page'!$M$7:$O$271,2,FALSE),"")</f>
        <v/>
      </c>
      <c r="R182" s="151" t="str">
        <f>IF(P182&lt;&gt;"",VLOOKUP(P182,'Validation Page'!$M$7:$O$271,3,FALSE),"")</f>
        <v/>
      </c>
      <c r="S182" s="155"/>
      <c r="T182" s="156"/>
      <c r="U182" s="157"/>
      <c r="V182" s="152"/>
      <c r="W182" s="158"/>
      <c r="X182" s="49"/>
      <c r="Y182" s="159"/>
      <c r="Z182" s="160"/>
      <c r="AA182" s="161"/>
      <c r="AB182" s="162"/>
      <c r="AC182" s="160">
        <f t="shared" si="8"/>
        <v>0</v>
      </c>
      <c r="AD182" s="163"/>
      <c r="AE182" s="163"/>
      <c r="AF182" s="164"/>
      <c r="AG182" s="160">
        <f t="shared" si="9"/>
        <v>0</v>
      </c>
      <c r="AH182" s="165"/>
      <c r="AI182" s="166"/>
      <c r="AJ182" s="167"/>
      <c r="AK182" s="168"/>
      <c r="AL182" s="168"/>
      <c r="AM182" s="168"/>
      <c r="AN182" s="168"/>
      <c r="AO182" s="169"/>
      <c r="AP182" s="167"/>
      <c r="AQ182" s="168"/>
      <c r="AR182" s="168"/>
      <c r="AS182" s="168"/>
      <c r="AT182" s="168"/>
      <c r="AU182" s="169"/>
      <c r="AV182" s="170"/>
      <c r="AW182" s="171"/>
      <c r="AX182" s="172"/>
      <c r="AY182" s="173"/>
      <c r="AZ182" s="174"/>
      <c r="BA182" s="175" t="str">
        <f t="shared" si="10"/>
        <v/>
      </c>
      <c r="BB182" s="242" t="str">
        <f t="shared" si="11"/>
        <v/>
      </c>
      <c r="BC182" s="176"/>
    </row>
    <row r="183" spans="1:55" x14ac:dyDescent="0.25">
      <c r="A183" s="147"/>
      <c r="B183" s="148"/>
      <c r="C183" s="149"/>
      <c r="D183" s="150"/>
      <c r="E183" s="150"/>
      <c r="F183" s="253"/>
      <c r="G183" s="149"/>
      <c r="H183" s="151" t="str">
        <f>IF(F183&lt;&gt;"",VLOOKUP('MH PAM Template'!F183,'Validation Page'!$J$7:$L$81,2,FALSE),"")</f>
        <v/>
      </c>
      <c r="I183" s="151" t="str">
        <f>IF(F183&lt;&gt;"",VLOOKUP('MH PAM Template'!F183,'Validation Page'!$J$7:$L$81,3,FALSE),"")</f>
        <v/>
      </c>
      <c r="J183" s="152"/>
      <c r="K183" s="151" t="str">
        <f>IF(J183&lt;&gt;"",VLOOKUP('MH PAM Template'!J183,'Validation Page'!$Q$7:$R$38,2,FALSE),"")</f>
        <v/>
      </c>
      <c r="L183" s="150"/>
      <c r="M183" s="153" t="str">
        <f>IF(AND(J183 &lt;&gt; "",L183&lt;&gt;""),VLOOKUP(K183&amp;L183,'Validation Page'!$U$7:$Z$139,2,FALSE),"")</f>
        <v/>
      </c>
      <c r="N183" s="154" t="str">
        <f>IF(AND(J183 &lt;&gt; "",L183&lt;&gt;""),VLOOKUP(K183&amp;L183,'Validation Page'!$U$7:$Z$139,5,FALSE),"")</f>
        <v/>
      </c>
      <c r="O183" s="154" t="str">
        <f>IF(AND(J183 &lt;&gt; "",L183&lt;&gt;""),VLOOKUP(K183&amp;L183,'Validation Page'!$U$7:$Z$139,6,FALSE),"")</f>
        <v/>
      </c>
      <c r="P183" s="150"/>
      <c r="Q183" s="151" t="str">
        <f>IF(P183&lt;&gt;"",VLOOKUP(P183,'Validation Page'!$M$7:$O$271,2,FALSE),"")</f>
        <v/>
      </c>
      <c r="R183" s="151" t="str">
        <f>IF(P183&lt;&gt;"",VLOOKUP(P183,'Validation Page'!$M$7:$O$271,3,FALSE),"")</f>
        <v/>
      </c>
      <c r="S183" s="155"/>
      <c r="T183" s="156"/>
      <c r="U183" s="157"/>
      <c r="V183" s="152"/>
      <c r="W183" s="158"/>
      <c r="X183" s="49"/>
      <c r="Y183" s="159"/>
      <c r="Z183" s="160"/>
      <c r="AA183" s="161"/>
      <c r="AB183" s="162"/>
      <c r="AC183" s="160">
        <f t="shared" si="8"/>
        <v>0</v>
      </c>
      <c r="AD183" s="163"/>
      <c r="AE183" s="163"/>
      <c r="AF183" s="164"/>
      <c r="AG183" s="160">
        <f t="shared" si="9"/>
        <v>0</v>
      </c>
      <c r="AH183" s="165"/>
      <c r="AI183" s="166"/>
      <c r="AJ183" s="167"/>
      <c r="AK183" s="168"/>
      <c r="AL183" s="168"/>
      <c r="AM183" s="168"/>
      <c r="AN183" s="168"/>
      <c r="AO183" s="169"/>
      <c r="AP183" s="167"/>
      <c r="AQ183" s="168"/>
      <c r="AR183" s="168"/>
      <c r="AS183" s="168"/>
      <c r="AT183" s="168"/>
      <c r="AU183" s="169"/>
      <c r="AV183" s="170"/>
      <c r="AW183" s="171"/>
      <c r="AX183" s="172"/>
      <c r="AY183" s="173"/>
      <c r="AZ183" s="174"/>
      <c r="BA183" s="175" t="str">
        <f t="shared" si="10"/>
        <v/>
      </c>
      <c r="BB183" s="242" t="str">
        <f t="shared" si="11"/>
        <v/>
      </c>
      <c r="BC183" s="176"/>
    </row>
    <row r="184" spans="1:55" x14ac:dyDescent="0.25">
      <c r="A184" s="147"/>
      <c r="B184" s="148"/>
      <c r="C184" s="149"/>
      <c r="D184" s="150"/>
      <c r="E184" s="150"/>
      <c r="F184" s="253"/>
      <c r="G184" s="149"/>
      <c r="H184" s="151" t="str">
        <f>IF(F184&lt;&gt;"",VLOOKUP('MH PAM Template'!F184,'Validation Page'!$J$7:$L$81,2,FALSE),"")</f>
        <v/>
      </c>
      <c r="I184" s="151" t="str">
        <f>IF(F184&lt;&gt;"",VLOOKUP('MH PAM Template'!F184,'Validation Page'!$J$7:$L$81,3,FALSE),"")</f>
        <v/>
      </c>
      <c r="J184" s="152"/>
      <c r="K184" s="151" t="str">
        <f>IF(J184&lt;&gt;"",VLOOKUP('MH PAM Template'!J184,'Validation Page'!$Q$7:$R$38,2,FALSE),"")</f>
        <v/>
      </c>
      <c r="L184" s="150"/>
      <c r="M184" s="153" t="str">
        <f>IF(AND(J184 &lt;&gt; "",L184&lt;&gt;""),VLOOKUP(K184&amp;L184,'Validation Page'!$U$7:$Z$139,2,FALSE),"")</f>
        <v/>
      </c>
      <c r="N184" s="154" t="str">
        <f>IF(AND(J184 &lt;&gt; "",L184&lt;&gt;""),VLOOKUP(K184&amp;L184,'Validation Page'!$U$7:$Z$139,5,FALSE),"")</f>
        <v/>
      </c>
      <c r="O184" s="154" t="str">
        <f>IF(AND(J184 &lt;&gt; "",L184&lt;&gt;""),VLOOKUP(K184&amp;L184,'Validation Page'!$U$7:$Z$139,6,FALSE),"")</f>
        <v/>
      </c>
      <c r="P184" s="150"/>
      <c r="Q184" s="151" t="str">
        <f>IF(P184&lt;&gt;"",VLOOKUP(P184,'Validation Page'!$M$7:$O$271,2,FALSE),"")</f>
        <v/>
      </c>
      <c r="R184" s="151" t="str">
        <f>IF(P184&lt;&gt;"",VLOOKUP(P184,'Validation Page'!$M$7:$O$271,3,FALSE),"")</f>
        <v/>
      </c>
      <c r="S184" s="155"/>
      <c r="T184" s="156"/>
      <c r="U184" s="157"/>
      <c r="V184" s="152"/>
      <c r="W184" s="158"/>
      <c r="X184" s="49"/>
      <c r="Y184" s="159"/>
      <c r="Z184" s="160"/>
      <c r="AA184" s="161"/>
      <c r="AB184" s="162"/>
      <c r="AC184" s="160">
        <f t="shared" si="8"/>
        <v>0</v>
      </c>
      <c r="AD184" s="163"/>
      <c r="AE184" s="163"/>
      <c r="AF184" s="164"/>
      <c r="AG184" s="160">
        <f t="shared" si="9"/>
        <v>0</v>
      </c>
      <c r="AH184" s="165"/>
      <c r="AI184" s="166"/>
      <c r="AJ184" s="167"/>
      <c r="AK184" s="168"/>
      <c r="AL184" s="168"/>
      <c r="AM184" s="168"/>
      <c r="AN184" s="168"/>
      <c r="AO184" s="169"/>
      <c r="AP184" s="167"/>
      <c r="AQ184" s="168"/>
      <c r="AR184" s="168"/>
      <c r="AS184" s="168"/>
      <c r="AT184" s="168"/>
      <c r="AU184" s="169"/>
      <c r="AV184" s="170"/>
      <c r="AW184" s="171"/>
      <c r="AX184" s="172"/>
      <c r="AY184" s="173"/>
      <c r="AZ184" s="174"/>
      <c r="BA184" s="175" t="str">
        <f t="shared" si="10"/>
        <v/>
      </c>
      <c r="BB184" s="242" t="str">
        <f t="shared" si="11"/>
        <v/>
      </c>
      <c r="BC184" s="176"/>
    </row>
    <row r="185" spans="1:55" x14ac:dyDescent="0.25">
      <c r="A185" s="147"/>
      <c r="B185" s="148"/>
      <c r="C185" s="149"/>
      <c r="D185" s="150"/>
      <c r="E185" s="150"/>
      <c r="F185" s="253"/>
      <c r="G185" s="149"/>
      <c r="H185" s="151" t="str">
        <f>IF(F185&lt;&gt;"",VLOOKUP('MH PAM Template'!F185,'Validation Page'!$J$7:$L$81,2,FALSE),"")</f>
        <v/>
      </c>
      <c r="I185" s="151" t="str">
        <f>IF(F185&lt;&gt;"",VLOOKUP('MH PAM Template'!F185,'Validation Page'!$J$7:$L$81,3,FALSE),"")</f>
        <v/>
      </c>
      <c r="J185" s="152"/>
      <c r="K185" s="151" t="str">
        <f>IF(J185&lt;&gt;"",VLOOKUP('MH PAM Template'!J185,'Validation Page'!$Q$7:$R$38,2,FALSE),"")</f>
        <v/>
      </c>
      <c r="L185" s="150"/>
      <c r="M185" s="153" t="str">
        <f>IF(AND(J185 &lt;&gt; "",L185&lt;&gt;""),VLOOKUP(K185&amp;L185,'Validation Page'!$U$7:$Z$139,2,FALSE),"")</f>
        <v/>
      </c>
      <c r="N185" s="154" t="str">
        <f>IF(AND(J185 &lt;&gt; "",L185&lt;&gt;""),VLOOKUP(K185&amp;L185,'Validation Page'!$U$7:$Z$139,5,FALSE),"")</f>
        <v/>
      </c>
      <c r="O185" s="154" t="str">
        <f>IF(AND(J185 &lt;&gt; "",L185&lt;&gt;""),VLOOKUP(K185&amp;L185,'Validation Page'!$U$7:$Z$139,6,FALSE),"")</f>
        <v/>
      </c>
      <c r="P185" s="150"/>
      <c r="Q185" s="151" t="str">
        <f>IF(P185&lt;&gt;"",VLOOKUP(P185,'Validation Page'!$M$7:$O$271,2,FALSE),"")</f>
        <v/>
      </c>
      <c r="R185" s="151" t="str">
        <f>IF(P185&lt;&gt;"",VLOOKUP(P185,'Validation Page'!$M$7:$O$271,3,FALSE),"")</f>
        <v/>
      </c>
      <c r="S185" s="155"/>
      <c r="T185" s="156"/>
      <c r="U185" s="157"/>
      <c r="V185" s="152"/>
      <c r="W185" s="158"/>
      <c r="X185" s="49"/>
      <c r="Y185" s="159"/>
      <c r="Z185" s="160"/>
      <c r="AA185" s="161"/>
      <c r="AB185" s="162"/>
      <c r="AC185" s="160">
        <f t="shared" si="8"/>
        <v>0</v>
      </c>
      <c r="AD185" s="163"/>
      <c r="AE185" s="163"/>
      <c r="AF185" s="164"/>
      <c r="AG185" s="160">
        <f t="shared" si="9"/>
        <v>0</v>
      </c>
      <c r="AH185" s="165"/>
      <c r="AI185" s="166"/>
      <c r="AJ185" s="167"/>
      <c r="AK185" s="168"/>
      <c r="AL185" s="168"/>
      <c r="AM185" s="168"/>
      <c r="AN185" s="168"/>
      <c r="AO185" s="169"/>
      <c r="AP185" s="167"/>
      <c r="AQ185" s="168"/>
      <c r="AR185" s="168"/>
      <c r="AS185" s="168"/>
      <c r="AT185" s="168"/>
      <c r="AU185" s="169"/>
      <c r="AV185" s="170"/>
      <c r="AW185" s="171"/>
      <c r="AX185" s="172"/>
      <c r="AY185" s="173"/>
      <c r="AZ185" s="174"/>
      <c r="BA185" s="175" t="str">
        <f t="shared" si="10"/>
        <v/>
      </c>
      <c r="BB185" s="242" t="str">
        <f t="shared" si="11"/>
        <v/>
      </c>
      <c r="BC185" s="176"/>
    </row>
    <row r="186" spans="1:55" x14ac:dyDescent="0.25">
      <c r="A186" s="147"/>
      <c r="B186" s="148"/>
      <c r="C186" s="149"/>
      <c r="D186" s="150"/>
      <c r="E186" s="150"/>
      <c r="F186" s="253"/>
      <c r="G186" s="149"/>
      <c r="H186" s="151" t="str">
        <f>IF(F186&lt;&gt;"",VLOOKUP('MH PAM Template'!F186,'Validation Page'!$J$7:$L$81,2,FALSE),"")</f>
        <v/>
      </c>
      <c r="I186" s="151" t="str">
        <f>IF(F186&lt;&gt;"",VLOOKUP('MH PAM Template'!F186,'Validation Page'!$J$7:$L$81,3,FALSE),"")</f>
        <v/>
      </c>
      <c r="J186" s="152"/>
      <c r="K186" s="151" t="str">
        <f>IF(J186&lt;&gt;"",VLOOKUP('MH PAM Template'!J186,'Validation Page'!$Q$7:$R$38,2,FALSE),"")</f>
        <v/>
      </c>
      <c r="L186" s="150"/>
      <c r="M186" s="153" t="str">
        <f>IF(AND(J186 &lt;&gt; "",L186&lt;&gt;""),VLOOKUP(K186&amp;L186,'Validation Page'!$U$7:$Z$139,2,FALSE),"")</f>
        <v/>
      </c>
      <c r="N186" s="154" t="str">
        <f>IF(AND(J186 &lt;&gt; "",L186&lt;&gt;""),VLOOKUP(K186&amp;L186,'Validation Page'!$U$7:$Z$139,5,FALSE),"")</f>
        <v/>
      </c>
      <c r="O186" s="154" t="str">
        <f>IF(AND(J186 &lt;&gt; "",L186&lt;&gt;""),VLOOKUP(K186&amp;L186,'Validation Page'!$U$7:$Z$139,6,FALSE),"")</f>
        <v/>
      </c>
      <c r="P186" s="150"/>
      <c r="Q186" s="151" t="str">
        <f>IF(P186&lt;&gt;"",VLOOKUP(P186,'Validation Page'!$M$7:$O$271,2,FALSE),"")</f>
        <v/>
      </c>
      <c r="R186" s="151" t="str">
        <f>IF(P186&lt;&gt;"",VLOOKUP(P186,'Validation Page'!$M$7:$O$271,3,FALSE),"")</f>
        <v/>
      </c>
      <c r="S186" s="155"/>
      <c r="T186" s="156"/>
      <c r="U186" s="157"/>
      <c r="V186" s="152"/>
      <c r="W186" s="158"/>
      <c r="X186" s="49"/>
      <c r="Y186" s="159"/>
      <c r="Z186" s="160"/>
      <c r="AA186" s="161"/>
      <c r="AB186" s="162"/>
      <c r="AC186" s="160">
        <f t="shared" si="8"/>
        <v>0</v>
      </c>
      <c r="AD186" s="163"/>
      <c r="AE186" s="163"/>
      <c r="AF186" s="164"/>
      <c r="AG186" s="160">
        <f t="shared" si="9"/>
        <v>0</v>
      </c>
      <c r="AH186" s="165"/>
      <c r="AI186" s="166"/>
      <c r="AJ186" s="167"/>
      <c r="AK186" s="168"/>
      <c r="AL186" s="168"/>
      <c r="AM186" s="168"/>
      <c r="AN186" s="168"/>
      <c r="AO186" s="169"/>
      <c r="AP186" s="167"/>
      <c r="AQ186" s="168"/>
      <c r="AR186" s="168"/>
      <c r="AS186" s="168"/>
      <c r="AT186" s="168"/>
      <c r="AU186" s="169"/>
      <c r="AV186" s="170"/>
      <c r="AW186" s="171"/>
      <c r="AX186" s="172"/>
      <c r="AY186" s="173"/>
      <c r="AZ186" s="174"/>
      <c r="BA186" s="175" t="str">
        <f t="shared" si="10"/>
        <v/>
      </c>
      <c r="BB186" s="242" t="str">
        <f t="shared" si="11"/>
        <v/>
      </c>
      <c r="BC186" s="176"/>
    </row>
    <row r="187" spans="1:55" x14ac:dyDescent="0.25">
      <c r="A187" s="147"/>
      <c r="B187" s="148"/>
      <c r="C187" s="149"/>
      <c r="D187" s="150"/>
      <c r="E187" s="150"/>
      <c r="F187" s="253"/>
      <c r="G187" s="149"/>
      <c r="H187" s="151" t="str">
        <f>IF(F187&lt;&gt;"",VLOOKUP('MH PAM Template'!F187,'Validation Page'!$J$7:$L$81,2,FALSE),"")</f>
        <v/>
      </c>
      <c r="I187" s="151" t="str">
        <f>IF(F187&lt;&gt;"",VLOOKUP('MH PAM Template'!F187,'Validation Page'!$J$7:$L$81,3,FALSE),"")</f>
        <v/>
      </c>
      <c r="J187" s="152"/>
      <c r="K187" s="151" t="str">
        <f>IF(J187&lt;&gt;"",VLOOKUP('MH PAM Template'!J187,'Validation Page'!$Q$7:$R$38,2,FALSE),"")</f>
        <v/>
      </c>
      <c r="L187" s="150"/>
      <c r="M187" s="153" t="str">
        <f>IF(AND(J187 &lt;&gt; "",L187&lt;&gt;""),VLOOKUP(K187&amp;L187,'Validation Page'!$U$7:$Z$139,2,FALSE),"")</f>
        <v/>
      </c>
      <c r="N187" s="154" t="str">
        <f>IF(AND(J187 &lt;&gt; "",L187&lt;&gt;""),VLOOKUP(K187&amp;L187,'Validation Page'!$U$7:$Z$139,5,FALSE),"")</f>
        <v/>
      </c>
      <c r="O187" s="154" t="str">
        <f>IF(AND(J187 &lt;&gt; "",L187&lt;&gt;""),VLOOKUP(K187&amp;L187,'Validation Page'!$U$7:$Z$139,6,FALSE),"")</f>
        <v/>
      </c>
      <c r="P187" s="150"/>
      <c r="Q187" s="151" t="str">
        <f>IF(P187&lt;&gt;"",VLOOKUP(P187,'Validation Page'!$M$7:$O$271,2,FALSE),"")</f>
        <v/>
      </c>
      <c r="R187" s="151" t="str">
        <f>IF(P187&lt;&gt;"",VLOOKUP(P187,'Validation Page'!$M$7:$O$271,3,FALSE),"")</f>
        <v/>
      </c>
      <c r="S187" s="155"/>
      <c r="T187" s="156"/>
      <c r="U187" s="157"/>
      <c r="V187" s="152"/>
      <c r="W187" s="158"/>
      <c r="X187" s="49"/>
      <c r="Y187" s="159"/>
      <c r="Z187" s="160"/>
      <c r="AA187" s="161"/>
      <c r="AB187" s="162"/>
      <c r="AC187" s="160">
        <f t="shared" si="8"/>
        <v>0</v>
      </c>
      <c r="AD187" s="163"/>
      <c r="AE187" s="163"/>
      <c r="AF187" s="164"/>
      <c r="AG187" s="160">
        <f t="shared" si="9"/>
        <v>0</v>
      </c>
      <c r="AH187" s="165"/>
      <c r="AI187" s="166"/>
      <c r="AJ187" s="167"/>
      <c r="AK187" s="168"/>
      <c r="AL187" s="168"/>
      <c r="AM187" s="168"/>
      <c r="AN187" s="168"/>
      <c r="AO187" s="169"/>
      <c r="AP187" s="167"/>
      <c r="AQ187" s="168"/>
      <c r="AR187" s="168"/>
      <c r="AS187" s="168"/>
      <c r="AT187" s="168"/>
      <c r="AU187" s="169"/>
      <c r="AV187" s="170"/>
      <c r="AW187" s="171"/>
      <c r="AX187" s="172"/>
      <c r="AY187" s="173"/>
      <c r="AZ187" s="174"/>
      <c r="BA187" s="175" t="str">
        <f t="shared" si="10"/>
        <v/>
      </c>
      <c r="BB187" s="242" t="str">
        <f t="shared" si="11"/>
        <v/>
      </c>
      <c r="BC187" s="176"/>
    </row>
    <row r="188" spans="1:55" x14ac:dyDescent="0.25">
      <c r="A188" s="147"/>
      <c r="B188" s="148"/>
      <c r="C188" s="149"/>
      <c r="D188" s="150"/>
      <c r="E188" s="150"/>
      <c r="F188" s="253"/>
      <c r="G188" s="149"/>
      <c r="H188" s="151" t="str">
        <f>IF(F188&lt;&gt;"",VLOOKUP('MH PAM Template'!F188,'Validation Page'!$J$7:$L$81,2,FALSE),"")</f>
        <v/>
      </c>
      <c r="I188" s="151" t="str">
        <f>IF(F188&lt;&gt;"",VLOOKUP('MH PAM Template'!F188,'Validation Page'!$J$7:$L$81,3,FALSE),"")</f>
        <v/>
      </c>
      <c r="J188" s="152"/>
      <c r="K188" s="151" t="str">
        <f>IF(J188&lt;&gt;"",VLOOKUP('MH PAM Template'!J188,'Validation Page'!$Q$7:$R$38,2,FALSE),"")</f>
        <v/>
      </c>
      <c r="L188" s="150"/>
      <c r="M188" s="153" t="str">
        <f>IF(AND(J188 &lt;&gt; "",L188&lt;&gt;""),VLOOKUP(K188&amp;L188,'Validation Page'!$U$7:$Z$139,2,FALSE),"")</f>
        <v/>
      </c>
      <c r="N188" s="154" t="str">
        <f>IF(AND(J188 &lt;&gt; "",L188&lt;&gt;""),VLOOKUP(K188&amp;L188,'Validation Page'!$U$7:$Z$139,5,FALSE),"")</f>
        <v/>
      </c>
      <c r="O188" s="154" t="str">
        <f>IF(AND(J188 &lt;&gt; "",L188&lt;&gt;""),VLOOKUP(K188&amp;L188,'Validation Page'!$U$7:$Z$139,6,FALSE),"")</f>
        <v/>
      </c>
      <c r="P188" s="150"/>
      <c r="Q188" s="151" t="str">
        <f>IF(P188&lt;&gt;"",VLOOKUP(P188,'Validation Page'!$M$7:$O$271,2,FALSE),"")</f>
        <v/>
      </c>
      <c r="R188" s="151" t="str">
        <f>IF(P188&lt;&gt;"",VLOOKUP(P188,'Validation Page'!$M$7:$O$271,3,FALSE),"")</f>
        <v/>
      </c>
      <c r="S188" s="155"/>
      <c r="T188" s="156"/>
      <c r="U188" s="157"/>
      <c r="V188" s="152"/>
      <c r="W188" s="158"/>
      <c r="X188" s="49"/>
      <c r="Y188" s="159"/>
      <c r="Z188" s="160"/>
      <c r="AA188" s="161"/>
      <c r="AB188" s="162"/>
      <c r="AC188" s="160">
        <f t="shared" si="8"/>
        <v>0</v>
      </c>
      <c r="AD188" s="163"/>
      <c r="AE188" s="163"/>
      <c r="AF188" s="164"/>
      <c r="AG188" s="160">
        <f t="shared" si="9"/>
        <v>0</v>
      </c>
      <c r="AH188" s="165"/>
      <c r="AI188" s="166"/>
      <c r="AJ188" s="167"/>
      <c r="AK188" s="168"/>
      <c r="AL188" s="168"/>
      <c r="AM188" s="168"/>
      <c r="AN188" s="168"/>
      <c r="AO188" s="169"/>
      <c r="AP188" s="167"/>
      <c r="AQ188" s="168"/>
      <c r="AR188" s="168"/>
      <c r="AS188" s="168"/>
      <c r="AT188" s="168"/>
      <c r="AU188" s="169"/>
      <c r="AV188" s="170"/>
      <c r="AW188" s="171"/>
      <c r="AX188" s="172"/>
      <c r="AY188" s="173"/>
      <c r="AZ188" s="174"/>
      <c r="BA188" s="175" t="str">
        <f t="shared" si="10"/>
        <v/>
      </c>
      <c r="BB188" s="242" t="str">
        <f t="shared" si="11"/>
        <v/>
      </c>
      <c r="BC188" s="176"/>
    </row>
    <row r="189" spans="1:55" x14ac:dyDescent="0.25">
      <c r="A189" s="147"/>
      <c r="B189" s="148"/>
      <c r="C189" s="149"/>
      <c r="D189" s="150"/>
      <c r="E189" s="150"/>
      <c r="F189" s="253"/>
      <c r="G189" s="149"/>
      <c r="H189" s="151" t="str">
        <f>IF(F189&lt;&gt;"",VLOOKUP('MH PAM Template'!F189,'Validation Page'!$J$7:$L$81,2,FALSE),"")</f>
        <v/>
      </c>
      <c r="I189" s="151" t="str">
        <f>IF(F189&lt;&gt;"",VLOOKUP('MH PAM Template'!F189,'Validation Page'!$J$7:$L$81,3,FALSE),"")</f>
        <v/>
      </c>
      <c r="J189" s="152"/>
      <c r="K189" s="151" t="str">
        <f>IF(J189&lt;&gt;"",VLOOKUP('MH PAM Template'!J189,'Validation Page'!$Q$7:$R$38,2,FALSE),"")</f>
        <v/>
      </c>
      <c r="L189" s="150"/>
      <c r="M189" s="153" t="str">
        <f>IF(AND(J189 &lt;&gt; "",L189&lt;&gt;""),VLOOKUP(K189&amp;L189,'Validation Page'!$U$7:$Z$139,2,FALSE),"")</f>
        <v/>
      </c>
      <c r="N189" s="154" t="str">
        <f>IF(AND(J189 &lt;&gt; "",L189&lt;&gt;""),VLOOKUP(K189&amp;L189,'Validation Page'!$U$7:$Z$139,5,FALSE),"")</f>
        <v/>
      </c>
      <c r="O189" s="154" t="str">
        <f>IF(AND(J189 &lt;&gt; "",L189&lt;&gt;""),VLOOKUP(K189&amp;L189,'Validation Page'!$U$7:$Z$139,6,FALSE),"")</f>
        <v/>
      </c>
      <c r="P189" s="150"/>
      <c r="Q189" s="151" t="str">
        <f>IF(P189&lt;&gt;"",VLOOKUP(P189,'Validation Page'!$M$7:$O$271,2,FALSE),"")</f>
        <v/>
      </c>
      <c r="R189" s="151" t="str">
        <f>IF(P189&lt;&gt;"",VLOOKUP(P189,'Validation Page'!$M$7:$O$271,3,FALSE),"")</f>
        <v/>
      </c>
      <c r="S189" s="155"/>
      <c r="T189" s="156"/>
      <c r="U189" s="157"/>
      <c r="V189" s="152"/>
      <c r="W189" s="158"/>
      <c r="X189" s="49"/>
      <c r="Y189" s="159"/>
      <c r="Z189" s="160"/>
      <c r="AA189" s="161"/>
      <c r="AB189" s="162"/>
      <c r="AC189" s="160">
        <f t="shared" si="8"/>
        <v>0</v>
      </c>
      <c r="AD189" s="163"/>
      <c r="AE189" s="163"/>
      <c r="AF189" s="164"/>
      <c r="AG189" s="160">
        <f t="shared" si="9"/>
        <v>0</v>
      </c>
      <c r="AH189" s="165"/>
      <c r="AI189" s="166"/>
      <c r="AJ189" s="167"/>
      <c r="AK189" s="168"/>
      <c r="AL189" s="168"/>
      <c r="AM189" s="168"/>
      <c r="AN189" s="168"/>
      <c r="AO189" s="169"/>
      <c r="AP189" s="167"/>
      <c r="AQ189" s="168"/>
      <c r="AR189" s="168"/>
      <c r="AS189" s="168"/>
      <c r="AT189" s="168"/>
      <c r="AU189" s="169"/>
      <c r="AV189" s="170"/>
      <c r="AW189" s="171"/>
      <c r="AX189" s="172"/>
      <c r="AY189" s="173"/>
      <c r="AZ189" s="174"/>
      <c r="BA189" s="175" t="str">
        <f t="shared" si="10"/>
        <v/>
      </c>
      <c r="BB189" s="242" t="str">
        <f t="shared" si="11"/>
        <v/>
      </c>
      <c r="BC189" s="176"/>
    </row>
    <row r="190" spans="1:55" x14ac:dyDescent="0.25">
      <c r="A190" s="147"/>
      <c r="B190" s="148"/>
      <c r="C190" s="149"/>
      <c r="D190" s="150"/>
      <c r="E190" s="150"/>
      <c r="F190" s="253"/>
      <c r="G190" s="149"/>
      <c r="H190" s="151" t="str">
        <f>IF(F190&lt;&gt;"",VLOOKUP('MH PAM Template'!F190,'Validation Page'!$J$7:$L$81,2,FALSE),"")</f>
        <v/>
      </c>
      <c r="I190" s="151" t="str">
        <f>IF(F190&lt;&gt;"",VLOOKUP('MH PAM Template'!F190,'Validation Page'!$J$7:$L$81,3,FALSE),"")</f>
        <v/>
      </c>
      <c r="J190" s="152"/>
      <c r="K190" s="151" t="str">
        <f>IF(J190&lt;&gt;"",VLOOKUP('MH PAM Template'!J190,'Validation Page'!$Q$7:$R$38,2,FALSE),"")</f>
        <v/>
      </c>
      <c r="L190" s="150"/>
      <c r="M190" s="153" t="str">
        <f>IF(AND(J190 &lt;&gt; "",L190&lt;&gt;""),VLOOKUP(K190&amp;L190,'Validation Page'!$U$7:$Z$139,2,FALSE),"")</f>
        <v/>
      </c>
      <c r="N190" s="154" t="str">
        <f>IF(AND(J190 &lt;&gt; "",L190&lt;&gt;""),VLOOKUP(K190&amp;L190,'Validation Page'!$U$7:$Z$139,5,FALSE),"")</f>
        <v/>
      </c>
      <c r="O190" s="154" t="str">
        <f>IF(AND(J190 &lt;&gt; "",L190&lt;&gt;""),VLOOKUP(K190&amp;L190,'Validation Page'!$U$7:$Z$139,6,FALSE),"")</f>
        <v/>
      </c>
      <c r="P190" s="150"/>
      <c r="Q190" s="151" t="str">
        <f>IF(P190&lt;&gt;"",VLOOKUP(P190,'Validation Page'!$M$7:$O$271,2,FALSE),"")</f>
        <v/>
      </c>
      <c r="R190" s="151" t="str">
        <f>IF(P190&lt;&gt;"",VLOOKUP(P190,'Validation Page'!$M$7:$O$271,3,FALSE),"")</f>
        <v/>
      </c>
      <c r="S190" s="155"/>
      <c r="T190" s="156"/>
      <c r="U190" s="157"/>
      <c r="V190" s="152"/>
      <c r="W190" s="158"/>
      <c r="X190" s="49"/>
      <c r="Y190" s="159"/>
      <c r="Z190" s="160"/>
      <c r="AA190" s="161"/>
      <c r="AB190" s="162"/>
      <c r="AC190" s="160">
        <f t="shared" si="8"/>
        <v>0</v>
      </c>
      <c r="AD190" s="163"/>
      <c r="AE190" s="163"/>
      <c r="AF190" s="164"/>
      <c r="AG190" s="160">
        <f t="shared" si="9"/>
        <v>0</v>
      </c>
      <c r="AH190" s="165"/>
      <c r="AI190" s="166"/>
      <c r="AJ190" s="167"/>
      <c r="AK190" s="168"/>
      <c r="AL190" s="168"/>
      <c r="AM190" s="168"/>
      <c r="AN190" s="168"/>
      <c r="AO190" s="169"/>
      <c r="AP190" s="167"/>
      <c r="AQ190" s="168"/>
      <c r="AR190" s="168"/>
      <c r="AS190" s="168"/>
      <c r="AT190" s="168"/>
      <c r="AU190" s="169"/>
      <c r="AV190" s="170"/>
      <c r="AW190" s="171"/>
      <c r="AX190" s="172"/>
      <c r="AY190" s="173"/>
      <c r="AZ190" s="174"/>
      <c r="BA190" s="175" t="str">
        <f t="shared" si="10"/>
        <v/>
      </c>
      <c r="BB190" s="242" t="str">
        <f t="shared" si="11"/>
        <v/>
      </c>
      <c r="BC190" s="176"/>
    </row>
    <row r="191" spans="1:55" x14ac:dyDescent="0.25">
      <c r="A191" s="147"/>
      <c r="B191" s="148"/>
      <c r="C191" s="149"/>
      <c r="D191" s="150"/>
      <c r="E191" s="150"/>
      <c r="F191" s="253"/>
      <c r="G191" s="149"/>
      <c r="H191" s="151" t="str">
        <f>IF(F191&lt;&gt;"",VLOOKUP('MH PAM Template'!F191,'Validation Page'!$J$7:$L$81,2,FALSE),"")</f>
        <v/>
      </c>
      <c r="I191" s="151" t="str">
        <f>IF(F191&lt;&gt;"",VLOOKUP('MH PAM Template'!F191,'Validation Page'!$J$7:$L$81,3,FALSE),"")</f>
        <v/>
      </c>
      <c r="J191" s="152"/>
      <c r="K191" s="151" t="str">
        <f>IF(J191&lt;&gt;"",VLOOKUP('MH PAM Template'!J191,'Validation Page'!$Q$7:$R$38,2,FALSE),"")</f>
        <v/>
      </c>
      <c r="L191" s="150"/>
      <c r="M191" s="153" t="str">
        <f>IF(AND(J191 &lt;&gt; "",L191&lt;&gt;""),VLOOKUP(K191&amp;L191,'Validation Page'!$U$7:$Z$139,2,FALSE),"")</f>
        <v/>
      </c>
      <c r="N191" s="154" t="str">
        <f>IF(AND(J191 &lt;&gt; "",L191&lt;&gt;""),VLOOKUP(K191&amp;L191,'Validation Page'!$U$7:$Z$139,5,FALSE),"")</f>
        <v/>
      </c>
      <c r="O191" s="154" t="str">
        <f>IF(AND(J191 &lt;&gt; "",L191&lt;&gt;""),VLOOKUP(K191&amp;L191,'Validation Page'!$U$7:$Z$139,6,FALSE),"")</f>
        <v/>
      </c>
      <c r="P191" s="150"/>
      <c r="Q191" s="151" t="str">
        <f>IF(P191&lt;&gt;"",VLOOKUP(P191,'Validation Page'!$M$7:$O$271,2,FALSE),"")</f>
        <v/>
      </c>
      <c r="R191" s="151" t="str">
        <f>IF(P191&lt;&gt;"",VLOOKUP(P191,'Validation Page'!$M$7:$O$271,3,FALSE),"")</f>
        <v/>
      </c>
      <c r="S191" s="155"/>
      <c r="T191" s="156"/>
      <c r="U191" s="157"/>
      <c r="V191" s="152"/>
      <c r="W191" s="158"/>
      <c r="X191" s="49"/>
      <c r="Y191" s="159"/>
      <c r="Z191" s="160"/>
      <c r="AA191" s="161"/>
      <c r="AB191" s="162"/>
      <c r="AC191" s="160">
        <f t="shared" si="8"/>
        <v>0</v>
      </c>
      <c r="AD191" s="163"/>
      <c r="AE191" s="163"/>
      <c r="AF191" s="164"/>
      <c r="AG191" s="160">
        <f t="shared" si="9"/>
        <v>0</v>
      </c>
      <c r="AH191" s="165"/>
      <c r="AI191" s="166"/>
      <c r="AJ191" s="167"/>
      <c r="AK191" s="168"/>
      <c r="AL191" s="168"/>
      <c r="AM191" s="168"/>
      <c r="AN191" s="168"/>
      <c r="AO191" s="169"/>
      <c r="AP191" s="167"/>
      <c r="AQ191" s="168"/>
      <c r="AR191" s="168"/>
      <c r="AS191" s="168"/>
      <c r="AT191" s="168"/>
      <c r="AU191" s="169"/>
      <c r="AV191" s="170"/>
      <c r="AW191" s="171"/>
      <c r="AX191" s="172"/>
      <c r="AY191" s="173"/>
      <c r="AZ191" s="174"/>
      <c r="BA191" s="175" t="str">
        <f t="shared" si="10"/>
        <v/>
      </c>
      <c r="BB191" s="242" t="str">
        <f t="shared" si="11"/>
        <v/>
      </c>
      <c r="BC191" s="176"/>
    </row>
    <row r="192" spans="1:55" x14ac:dyDescent="0.25">
      <c r="A192" s="147"/>
      <c r="B192" s="148"/>
      <c r="C192" s="149"/>
      <c r="D192" s="150"/>
      <c r="E192" s="150"/>
      <c r="F192" s="253"/>
      <c r="G192" s="149"/>
      <c r="H192" s="151" t="str">
        <f>IF(F192&lt;&gt;"",VLOOKUP('MH PAM Template'!F192,'Validation Page'!$J$7:$L$81,2,FALSE),"")</f>
        <v/>
      </c>
      <c r="I192" s="151" t="str">
        <f>IF(F192&lt;&gt;"",VLOOKUP('MH PAM Template'!F192,'Validation Page'!$J$7:$L$81,3,FALSE),"")</f>
        <v/>
      </c>
      <c r="J192" s="152"/>
      <c r="K192" s="151" t="str">
        <f>IF(J192&lt;&gt;"",VLOOKUP('MH PAM Template'!J192,'Validation Page'!$Q$7:$R$38,2,FALSE),"")</f>
        <v/>
      </c>
      <c r="L192" s="150"/>
      <c r="M192" s="153" t="str">
        <f>IF(AND(J192 &lt;&gt; "",L192&lt;&gt;""),VLOOKUP(K192&amp;L192,'Validation Page'!$U$7:$Z$139,2,FALSE),"")</f>
        <v/>
      </c>
      <c r="N192" s="154" t="str">
        <f>IF(AND(J192 &lt;&gt; "",L192&lt;&gt;""),VLOOKUP(K192&amp;L192,'Validation Page'!$U$7:$Z$139,5,FALSE),"")</f>
        <v/>
      </c>
      <c r="O192" s="154" t="str">
        <f>IF(AND(J192 &lt;&gt; "",L192&lt;&gt;""),VLOOKUP(K192&amp;L192,'Validation Page'!$U$7:$Z$139,6,FALSE),"")</f>
        <v/>
      </c>
      <c r="P192" s="150"/>
      <c r="Q192" s="151" t="str">
        <f>IF(P192&lt;&gt;"",VLOOKUP(P192,'Validation Page'!$M$7:$O$271,2,FALSE),"")</f>
        <v/>
      </c>
      <c r="R192" s="151" t="str">
        <f>IF(P192&lt;&gt;"",VLOOKUP(P192,'Validation Page'!$M$7:$O$271,3,FALSE),"")</f>
        <v/>
      </c>
      <c r="S192" s="155"/>
      <c r="T192" s="156"/>
      <c r="U192" s="157"/>
      <c r="V192" s="152"/>
      <c r="W192" s="158"/>
      <c r="X192" s="49"/>
      <c r="Y192" s="159"/>
      <c r="Z192" s="160"/>
      <c r="AA192" s="161"/>
      <c r="AB192" s="162"/>
      <c r="AC192" s="160">
        <f t="shared" si="8"/>
        <v>0</v>
      </c>
      <c r="AD192" s="163"/>
      <c r="AE192" s="163"/>
      <c r="AF192" s="164"/>
      <c r="AG192" s="160">
        <f t="shared" si="9"/>
        <v>0</v>
      </c>
      <c r="AH192" s="165"/>
      <c r="AI192" s="166"/>
      <c r="AJ192" s="167"/>
      <c r="AK192" s="168"/>
      <c r="AL192" s="168"/>
      <c r="AM192" s="168"/>
      <c r="AN192" s="168"/>
      <c r="AO192" s="169"/>
      <c r="AP192" s="167"/>
      <c r="AQ192" s="168"/>
      <c r="AR192" s="168"/>
      <c r="AS192" s="168"/>
      <c r="AT192" s="168"/>
      <c r="AU192" s="169"/>
      <c r="AV192" s="170"/>
      <c r="AW192" s="171"/>
      <c r="AX192" s="172"/>
      <c r="AY192" s="173"/>
      <c r="AZ192" s="174"/>
      <c r="BA192" s="175" t="str">
        <f t="shared" si="10"/>
        <v/>
      </c>
      <c r="BB192" s="242" t="str">
        <f t="shared" si="11"/>
        <v/>
      </c>
      <c r="BC192" s="176"/>
    </row>
    <row r="193" spans="1:55" x14ac:dyDescent="0.25">
      <c r="A193" s="147"/>
      <c r="B193" s="148"/>
      <c r="C193" s="149"/>
      <c r="D193" s="150"/>
      <c r="E193" s="150"/>
      <c r="F193" s="253"/>
      <c r="G193" s="149"/>
      <c r="H193" s="151" t="str">
        <f>IF(F193&lt;&gt;"",VLOOKUP('MH PAM Template'!F193,'Validation Page'!$J$7:$L$81,2,FALSE),"")</f>
        <v/>
      </c>
      <c r="I193" s="151" t="str">
        <f>IF(F193&lt;&gt;"",VLOOKUP('MH PAM Template'!F193,'Validation Page'!$J$7:$L$81,3,FALSE),"")</f>
        <v/>
      </c>
      <c r="J193" s="152"/>
      <c r="K193" s="151" t="str">
        <f>IF(J193&lt;&gt;"",VLOOKUP('MH PAM Template'!J193,'Validation Page'!$Q$7:$R$38,2,FALSE),"")</f>
        <v/>
      </c>
      <c r="L193" s="150"/>
      <c r="M193" s="153" t="str">
        <f>IF(AND(J193 &lt;&gt; "",L193&lt;&gt;""),VLOOKUP(K193&amp;L193,'Validation Page'!$U$7:$Z$139,2,FALSE),"")</f>
        <v/>
      </c>
      <c r="N193" s="154" t="str">
        <f>IF(AND(J193 &lt;&gt; "",L193&lt;&gt;""),VLOOKUP(K193&amp;L193,'Validation Page'!$U$7:$Z$139,5,FALSE),"")</f>
        <v/>
      </c>
      <c r="O193" s="154" t="str">
        <f>IF(AND(J193 &lt;&gt; "",L193&lt;&gt;""),VLOOKUP(K193&amp;L193,'Validation Page'!$U$7:$Z$139,6,FALSE),"")</f>
        <v/>
      </c>
      <c r="P193" s="150"/>
      <c r="Q193" s="151" t="str">
        <f>IF(P193&lt;&gt;"",VLOOKUP(P193,'Validation Page'!$M$7:$O$271,2,FALSE),"")</f>
        <v/>
      </c>
      <c r="R193" s="151" t="str">
        <f>IF(P193&lt;&gt;"",VLOOKUP(P193,'Validation Page'!$M$7:$O$271,3,FALSE),"")</f>
        <v/>
      </c>
      <c r="S193" s="155"/>
      <c r="T193" s="156"/>
      <c r="U193" s="157"/>
      <c r="V193" s="152"/>
      <c r="W193" s="158"/>
      <c r="X193" s="49"/>
      <c r="Y193" s="159"/>
      <c r="Z193" s="160"/>
      <c r="AA193" s="161"/>
      <c r="AB193" s="162"/>
      <c r="AC193" s="160">
        <f t="shared" si="8"/>
        <v>0</v>
      </c>
      <c r="AD193" s="163"/>
      <c r="AE193" s="163"/>
      <c r="AF193" s="164"/>
      <c r="AG193" s="160">
        <f t="shared" si="9"/>
        <v>0</v>
      </c>
      <c r="AH193" s="165"/>
      <c r="AI193" s="166"/>
      <c r="AJ193" s="167"/>
      <c r="AK193" s="168"/>
      <c r="AL193" s="168"/>
      <c r="AM193" s="168"/>
      <c r="AN193" s="168"/>
      <c r="AO193" s="169"/>
      <c r="AP193" s="167"/>
      <c r="AQ193" s="168"/>
      <c r="AR193" s="168"/>
      <c r="AS193" s="168"/>
      <c r="AT193" s="168"/>
      <c r="AU193" s="169"/>
      <c r="AV193" s="170"/>
      <c r="AW193" s="171"/>
      <c r="AX193" s="172"/>
      <c r="AY193" s="173"/>
      <c r="AZ193" s="174"/>
      <c r="BA193" s="175" t="str">
        <f t="shared" si="10"/>
        <v/>
      </c>
      <c r="BB193" s="242" t="str">
        <f t="shared" si="11"/>
        <v/>
      </c>
      <c r="BC193" s="176"/>
    </row>
    <row r="194" spans="1:55" x14ac:dyDescent="0.25">
      <c r="A194" s="147"/>
      <c r="B194" s="148"/>
      <c r="C194" s="149"/>
      <c r="D194" s="150"/>
      <c r="E194" s="150"/>
      <c r="F194" s="253"/>
      <c r="G194" s="149"/>
      <c r="H194" s="151" t="str">
        <f>IF(F194&lt;&gt;"",VLOOKUP('MH PAM Template'!F194,'Validation Page'!$J$7:$L$81,2,FALSE),"")</f>
        <v/>
      </c>
      <c r="I194" s="151" t="str">
        <f>IF(F194&lt;&gt;"",VLOOKUP('MH PAM Template'!F194,'Validation Page'!$J$7:$L$81,3,FALSE),"")</f>
        <v/>
      </c>
      <c r="J194" s="152"/>
      <c r="K194" s="151" t="str">
        <f>IF(J194&lt;&gt;"",VLOOKUP('MH PAM Template'!J194,'Validation Page'!$Q$7:$R$38,2,FALSE),"")</f>
        <v/>
      </c>
      <c r="L194" s="150"/>
      <c r="M194" s="153" t="str">
        <f>IF(AND(J194 &lt;&gt; "",L194&lt;&gt;""),VLOOKUP(K194&amp;L194,'Validation Page'!$U$7:$Z$139,2,FALSE),"")</f>
        <v/>
      </c>
      <c r="N194" s="154" t="str">
        <f>IF(AND(J194 &lt;&gt; "",L194&lt;&gt;""),VLOOKUP(K194&amp;L194,'Validation Page'!$U$7:$Z$139,5,FALSE),"")</f>
        <v/>
      </c>
      <c r="O194" s="154" t="str">
        <f>IF(AND(J194 &lt;&gt; "",L194&lt;&gt;""),VLOOKUP(K194&amp;L194,'Validation Page'!$U$7:$Z$139,6,FALSE),"")</f>
        <v/>
      </c>
      <c r="P194" s="150"/>
      <c r="Q194" s="151" t="str">
        <f>IF(P194&lt;&gt;"",VLOOKUP(P194,'Validation Page'!$M$7:$O$271,2,FALSE),"")</f>
        <v/>
      </c>
      <c r="R194" s="151" t="str">
        <f>IF(P194&lt;&gt;"",VLOOKUP(P194,'Validation Page'!$M$7:$O$271,3,FALSE),"")</f>
        <v/>
      </c>
      <c r="S194" s="155"/>
      <c r="T194" s="156"/>
      <c r="U194" s="157"/>
      <c r="V194" s="152"/>
      <c r="W194" s="158"/>
      <c r="X194" s="49"/>
      <c r="Y194" s="159"/>
      <c r="Z194" s="160"/>
      <c r="AA194" s="161"/>
      <c r="AB194" s="162"/>
      <c r="AC194" s="160">
        <f t="shared" si="8"/>
        <v>0</v>
      </c>
      <c r="AD194" s="163"/>
      <c r="AE194" s="163"/>
      <c r="AF194" s="164"/>
      <c r="AG194" s="160">
        <f t="shared" si="9"/>
        <v>0</v>
      </c>
      <c r="AH194" s="165"/>
      <c r="AI194" s="166"/>
      <c r="AJ194" s="167"/>
      <c r="AK194" s="168"/>
      <c r="AL194" s="168"/>
      <c r="AM194" s="168"/>
      <c r="AN194" s="168"/>
      <c r="AO194" s="169"/>
      <c r="AP194" s="167"/>
      <c r="AQ194" s="168"/>
      <c r="AR194" s="168"/>
      <c r="AS194" s="168"/>
      <c r="AT194" s="168"/>
      <c r="AU194" s="169"/>
      <c r="AV194" s="170"/>
      <c r="AW194" s="171"/>
      <c r="AX194" s="172"/>
      <c r="AY194" s="173"/>
      <c r="AZ194" s="174"/>
      <c r="BA194" s="175" t="str">
        <f t="shared" si="10"/>
        <v/>
      </c>
      <c r="BB194" s="242" t="str">
        <f t="shared" si="11"/>
        <v/>
      </c>
      <c r="BC194" s="176"/>
    </row>
    <row r="195" spans="1:55" x14ac:dyDescent="0.25">
      <c r="A195" s="147"/>
      <c r="B195" s="148"/>
      <c r="C195" s="149"/>
      <c r="D195" s="150"/>
      <c r="E195" s="150"/>
      <c r="F195" s="253"/>
      <c r="G195" s="149"/>
      <c r="H195" s="151" t="str">
        <f>IF(F195&lt;&gt;"",VLOOKUP('MH PAM Template'!F195,'Validation Page'!$J$7:$L$81,2,FALSE),"")</f>
        <v/>
      </c>
      <c r="I195" s="151" t="str">
        <f>IF(F195&lt;&gt;"",VLOOKUP('MH PAM Template'!F195,'Validation Page'!$J$7:$L$81,3,FALSE),"")</f>
        <v/>
      </c>
      <c r="J195" s="152"/>
      <c r="K195" s="151" t="str">
        <f>IF(J195&lt;&gt;"",VLOOKUP('MH PAM Template'!J195,'Validation Page'!$Q$7:$R$38,2,FALSE),"")</f>
        <v/>
      </c>
      <c r="L195" s="150"/>
      <c r="M195" s="153" t="str">
        <f>IF(AND(J195 &lt;&gt; "",L195&lt;&gt;""),VLOOKUP(K195&amp;L195,'Validation Page'!$U$7:$Z$139,2,FALSE),"")</f>
        <v/>
      </c>
      <c r="N195" s="154" t="str">
        <f>IF(AND(J195 &lt;&gt; "",L195&lt;&gt;""),VLOOKUP(K195&amp;L195,'Validation Page'!$U$7:$Z$139,5,FALSE),"")</f>
        <v/>
      </c>
      <c r="O195" s="154" t="str">
        <f>IF(AND(J195 &lt;&gt; "",L195&lt;&gt;""),VLOOKUP(K195&amp;L195,'Validation Page'!$U$7:$Z$139,6,FALSE),"")</f>
        <v/>
      </c>
      <c r="P195" s="150"/>
      <c r="Q195" s="151" t="str">
        <f>IF(P195&lt;&gt;"",VLOOKUP(P195,'Validation Page'!$M$7:$O$271,2,FALSE),"")</f>
        <v/>
      </c>
      <c r="R195" s="151" t="str">
        <f>IF(P195&lt;&gt;"",VLOOKUP(P195,'Validation Page'!$M$7:$O$271,3,FALSE),"")</f>
        <v/>
      </c>
      <c r="S195" s="155"/>
      <c r="T195" s="156"/>
      <c r="U195" s="157"/>
      <c r="V195" s="152"/>
      <c r="W195" s="158"/>
      <c r="X195" s="49"/>
      <c r="Y195" s="159"/>
      <c r="Z195" s="160"/>
      <c r="AA195" s="161"/>
      <c r="AB195" s="162"/>
      <c r="AC195" s="160">
        <f t="shared" si="8"/>
        <v>0</v>
      </c>
      <c r="AD195" s="163"/>
      <c r="AE195" s="163"/>
      <c r="AF195" s="164"/>
      <c r="AG195" s="160">
        <f t="shared" si="9"/>
        <v>0</v>
      </c>
      <c r="AH195" s="165"/>
      <c r="AI195" s="166"/>
      <c r="AJ195" s="167"/>
      <c r="AK195" s="168"/>
      <c r="AL195" s="168"/>
      <c r="AM195" s="168"/>
      <c r="AN195" s="168"/>
      <c r="AO195" s="169"/>
      <c r="AP195" s="167"/>
      <c r="AQ195" s="168"/>
      <c r="AR195" s="168"/>
      <c r="AS195" s="168"/>
      <c r="AT195" s="168"/>
      <c r="AU195" s="169"/>
      <c r="AV195" s="170"/>
      <c r="AW195" s="171"/>
      <c r="AX195" s="172"/>
      <c r="AY195" s="173"/>
      <c r="AZ195" s="174"/>
      <c r="BA195" s="175" t="str">
        <f t="shared" si="10"/>
        <v/>
      </c>
      <c r="BB195" s="242" t="str">
        <f t="shared" si="11"/>
        <v/>
      </c>
      <c r="BC195" s="176"/>
    </row>
    <row r="196" spans="1:55" x14ac:dyDescent="0.25">
      <c r="A196" s="147"/>
      <c r="B196" s="148"/>
      <c r="C196" s="149"/>
      <c r="D196" s="150"/>
      <c r="E196" s="150"/>
      <c r="F196" s="253"/>
      <c r="G196" s="149"/>
      <c r="H196" s="151" t="str">
        <f>IF(F196&lt;&gt;"",VLOOKUP('MH PAM Template'!F196,'Validation Page'!$J$7:$L$81,2,FALSE),"")</f>
        <v/>
      </c>
      <c r="I196" s="151" t="str">
        <f>IF(F196&lt;&gt;"",VLOOKUP('MH PAM Template'!F196,'Validation Page'!$J$7:$L$81,3,FALSE),"")</f>
        <v/>
      </c>
      <c r="J196" s="152"/>
      <c r="K196" s="151" t="str">
        <f>IF(J196&lt;&gt;"",VLOOKUP('MH PAM Template'!J196,'Validation Page'!$Q$7:$R$38,2,FALSE),"")</f>
        <v/>
      </c>
      <c r="L196" s="150"/>
      <c r="M196" s="153" t="str">
        <f>IF(AND(J196 &lt;&gt; "",L196&lt;&gt;""),VLOOKUP(K196&amp;L196,'Validation Page'!$U$7:$Z$139,2,FALSE),"")</f>
        <v/>
      </c>
      <c r="N196" s="154" t="str">
        <f>IF(AND(J196 &lt;&gt; "",L196&lt;&gt;""),VLOOKUP(K196&amp;L196,'Validation Page'!$U$7:$Z$139,5,FALSE),"")</f>
        <v/>
      </c>
      <c r="O196" s="154" t="str">
        <f>IF(AND(J196 &lt;&gt; "",L196&lt;&gt;""),VLOOKUP(K196&amp;L196,'Validation Page'!$U$7:$Z$139,6,FALSE),"")</f>
        <v/>
      </c>
      <c r="P196" s="150"/>
      <c r="Q196" s="151" t="str">
        <f>IF(P196&lt;&gt;"",VLOOKUP(P196,'Validation Page'!$M$7:$O$271,2,FALSE),"")</f>
        <v/>
      </c>
      <c r="R196" s="151" t="str">
        <f>IF(P196&lt;&gt;"",VLOOKUP(P196,'Validation Page'!$M$7:$O$271,3,FALSE),"")</f>
        <v/>
      </c>
      <c r="S196" s="155"/>
      <c r="T196" s="156"/>
      <c r="U196" s="157"/>
      <c r="V196" s="152"/>
      <c r="W196" s="158"/>
      <c r="X196" s="49"/>
      <c r="Y196" s="159"/>
      <c r="Z196" s="160"/>
      <c r="AA196" s="161"/>
      <c r="AB196" s="162"/>
      <c r="AC196" s="160">
        <f t="shared" si="8"/>
        <v>0</v>
      </c>
      <c r="AD196" s="163"/>
      <c r="AE196" s="163"/>
      <c r="AF196" s="164"/>
      <c r="AG196" s="160">
        <f t="shared" si="9"/>
        <v>0</v>
      </c>
      <c r="AH196" s="165"/>
      <c r="AI196" s="166"/>
      <c r="AJ196" s="167"/>
      <c r="AK196" s="168"/>
      <c r="AL196" s="168"/>
      <c r="AM196" s="168"/>
      <c r="AN196" s="168"/>
      <c r="AO196" s="169"/>
      <c r="AP196" s="167"/>
      <c r="AQ196" s="168"/>
      <c r="AR196" s="168"/>
      <c r="AS196" s="168"/>
      <c r="AT196" s="168"/>
      <c r="AU196" s="169"/>
      <c r="AV196" s="170"/>
      <c r="AW196" s="171"/>
      <c r="AX196" s="172"/>
      <c r="AY196" s="173"/>
      <c r="AZ196" s="174"/>
      <c r="BA196" s="175" t="str">
        <f t="shared" si="10"/>
        <v/>
      </c>
      <c r="BB196" s="242" t="str">
        <f t="shared" si="11"/>
        <v/>
      </c>
      <c r="BC196" s="176"/>
    </row>
    <row r="197" spans="1:55" x14ac:dyDescent="0.25">
      <c r="A197" s="147"/>
      <c r="B197" s="148"/>
      <c r="C197" s="149"/>
      <c r="D197" s="150"/>
      <c r="E197" s="150"/>
      <c r="F197" s="253"/>
      <c r="G197" s="149"/>
      <c r="H197" s="151" t="str">
        <f>IF(F197&lt;&gt;"",VLOOKUP('MH PAM Template'!F197,'Validation Page'!$J$7:$L$81,2,FALSE),"")</f>
        <v/>
      </c>
      <c r="I197" s="151" t="str">
        <f>IF(F197&lt;&gt;"",VLOOKUP('MH PAM Template'!F197,'Validation Page'!$J$7:$L$81,3,FALSE),"")</f>
        <v/>
      </c>
      <c r="J197" s="152"/>
      <c r="K197" s="151" t="str">
        <f>IF(J197&lt;&gt;"",VLOOKUP('MH PAM Template'!J197,'Validation Page'!$Q$7:$R$38,2,FALSE),"")</f>
        <v/>
      </c>
      <c r="L197" s="150"/>
      <c r="M197" s="153" t="str">
        <f>IF(AND(J197 &lt;&gt; "",L197&lt;&gt;""),VLOOKUP(K197&amp;L197,'Validation Page'!$U$7:$Z$139,2,FALSE),"")</f>
        <v/>
      </c>
      <c r="N197" s="154" t="str">
        <f>IF(AND(J197 &lt;&gt; "",L197&lt;&gt;""),VLOOKUP(K197&amp;L197,'Validation Page'!$U$7:$Z$139,5,FALSE),"")</f>
        <v/>
      </c>
      <c r="O197" s="154" t="str">
        <f>IF(AND(J197 &lt;&gt; "",L197&lt;&gt;""),VLOOKUP(K197&amp;L197,'Validation Page'!$U$7:$Z$139,6,FALSE),"")</f>
        <v/>
      </c>
      <c r="P197" s="150"/>
      <c r="Q197" s="151" t="str">
        <f>IF(P197&lt;&gt;"",VLOOKUP(P197,'Validation Page'!$M$7:$O$271,2,FALSE),"")</f>
        <v/>
      </c>
      <c r="R197" s="151" t="str">
        <f>IF(P197&lt;&gt;"",VLOOKUP(P197,'Validation Page'!$M$7:$O$271,3,FALSE),"")</f>
        <v/>
      </c>
      <c r="S197" s="155"/>
      <c r="T197" s="156"/>
      <c r="U197" s="157"/>
      <c r="V197" s="152"/>
      <c r="W197" s="158"/>
      <c r="X197" s="49"/>
      <c r="Y197" s="159"/>
      <c r="Z197" s="160"/>
      <c r="AA197" s="161"/>
      <c r="AB197" s="162"/>
      <c r="AC197" s="160">
        <f t="shared" ref="AC197:AC260" si="12">IF(ISERROR((Z197+AA197)*AB197),0,(Z197+AA197)*AB197)</f>
        <v>0</v>
      </c>
      <c r="AD197" s="163"/>
      <c r="AE197" s="163"/>
      <c r="AF197" s="164"/>
      <c r="AG197" s="160">
        <f t="shared" ref="AG197:AG260" si="13">SUM(Z197:AA197)+AC197+AF197</f>
        <v>0</v>
      </c>
      <c r="AH197" s="165"/>
      <c r="AI197" s="166"/>
      <c r="AJ197" s="167"/>
      <c r="AK197" s="168"/>
      <c r="AL197" s="168"/>
      <c r="AM197" s="168"/>
      <c r="AN197" s="168"/>
      <c r="AO197" s="169"/>
      <c r="AP197" s="167"/>
      <c r="AQ197" s="168"/>
      <c r="AR197" s="168"/>
      <c r="AS197" s="168"/>
      <c r="AT197" s="168"/>
      <c r="AU197" s="169"/>
      <c r="AV197" s="170"/>
      <c r="AW197" s="171"/>
      <c r="AX197" s="172"/>
      <c r="AY197" s="173"/>
      <c r="AZ197" s="174"/>
      <c r="BA197" s="175" t="str">
        <f t="shared" ref="BA197:BA260" si="14">IF(AND($AZ197&lt;&gt;"",$AY197&lt;&gt;""),$AZ197-$AY197,"")</f>
        <v/>
      </c>
      <c r="BB197" s="242" t="str">
        <f t="shared" ref="BB197:BB260" si="15">IF(ISERROR(IF(AND($AG197&lt;&gt;""),$AG197/W197,"")),"",IF(AND($AG197&lt;&gt;""),$AG197/W197,""))</f>
        <v/>
      </c>
      <c r="BC197" s="176"/>
    </row>
    <row r="198" spans="1:55" x14ac:dyDescent="0.25">
      <c r="A198" s="147"/>
      <c r="B198" s="148"/>
      <c r="C198" s="149"/>
      <c r="D198" s="150"/>
      <c r="E198" s="150"/>
      <c r="F198" s="253"/>
      <c r="G198" s="149"/>
      <c r="H198" s="151" t="str">
        <f>IF(F198&lt;&gt;"",VLOOKUP('MH PAM Template'!F198,'Validation Page'!$J$7:$L$81,2,FALSE),"")</f>
        <v/>
      </c>
      <c r="I198" s="151" t="str">
        <f>IF(F198&lt;&gt;"",VLOOKUP('MH PAM Template'!F198,'Validation Page'!$J$7:$L$81,3,FALSE),"")</f>
        <v/>
      </c>
      <c r="J198" s="152"/>
      <c r="K198" s="151" t="str">
        <f>IF(J198&lt;&gt;"",VLOOKUP('MH PAM Template'!J198,'Validation Page'!$Q$7:$R$38,2,FALSE),"")</f>
        <v/>
      </c>
      <c r="L198" s="150"/>
      <c r="M198" s="153" t="str">
        <f>IF(AND(J198 &lt;&gt; "",L198&lt;&gt;""),VLOOKUP(K198&amp;L198,'Validation Page'!$U$7:$Z$139,2,FALSE),"")</f>
        <v/>
      </c>
      <c r="N198" s="154" t="str">
        <f>IF(AND(J198 &lt;&gt; "",L198&lt;&gt;""),VLOOKUP(K198&amp;L198,'Validation Page'!$U$7:$Z$139,5,FALSE),"")</f>
        <v/>
      </c>
      <c r="O198" s="154" t="str">
        <f>IF(AND(J198 &lt;&gt; "",L198&lt;&gt;""),VLOOKUP(K198&amp;L198,'Validation Page'!$U$7:$Z$139,6,FALSE),"")</f>
        <v/>
      </c>
      <c r="P198" s="150"/>
      <c r="Q198" s="151" t="str">
        <f>IF(P198&lt;&gt;"",VLOOKUP(P198,'Validation Page'!$M$7:$O$271,2,FALSE),"")</f>
        <v/>
      </c>
      <c r="R198" s="151" t="str">
        <f>IF(P198&lt;&gt;"",VLOOKUP(P198,'Validation Page'!$M$7:$O$271,3,FALSE),"")</f>
        <v/>
      </c>
      <c r="S198" s="155"/>
      <c r="T198" s="156"/>
      <c r="U198" s="157"/>
      <c r="V198" s="152"/>
      <c r="W198" s="158"/>
      <c r="X198" s="49"/>
      <c r="Y198" s="159"/>
      <c r="Z198" s="160"/>
      <c r="AA198" s="161"/>
      <c r="AB198" s="162"/>
      <c r="AC198" s="160">
        <f t="shared" si="12"/>
        <v>0</v>
      </c>
      <c r="AD198" s="163"/>
      <c r="AE198" s="163"/>
      <c r="AF198" s="164"/>
      <c r="AG198" s="160">
        <f t="shared" si="13"/>
        <v>0</v>
      </c>
      <c r="AH198" s="165"/>
      <c r="AI198" s="166"/>
      <c r="AJ198" s="167"/>
      <c r="AK198" s="168"/>
      <c r="AL198" s="168"/>
      <c r="AM198" s="168"/>
      <c r="AN198" s="168"/>
      <c r="AO198" s="169"/>
      <c r="AP198" s="167"/>
      <c r="AQ198" s="168"/>
      <c r="AR198" s="168"/>
      <c r="AS198" s="168"/>
      <c r="AT198" s="168"/>
      <c r="AU198" s="169"/>
      <c r="AV198" s="170"/>
      <c r="AW198" s="171"/>
      <c r="AX198" s="172"/>
      <c r="AY198" s="173"/>
      <c r="AZ198" s="174"/>
      <c r="BA198" s="175" t="str">
        <f t="shared" si="14"/>
        <v/>
      </c>
      <c r="BB198" s="242" t="str">
        <f t="shared" si="15"/>
        <v/>
      </c>
      <c r="BC198" s="176"/>
    </row>
    <row r="199" spans="1:55" x14ac:dyDescent="0.25">
      <c r="A199" s="147"/>
      <c r="B199" s="148"/>
      <c r="C199" s="149"/>
      <c r="D199" s="150"/>
      <c r="E199" s="150"/>
      <c r="F199" s="253"/>
      <c r="G199" s="149"/>
      <c r="H199" s="151" t="str">
        <f>IF(F199&lt;&gt;"",VLOOKUP('MH PAM Template'!F199,'Validation Page'!$J$7:$L$81,2,FALSE),"")</f>
        <v/>
      </c>
      <c r="I199" s="151" t="str">
        <f>IF(F199&lt;&gt;"",VLOOKUP('MH PAM Template'!F199,'Validation Page'!$J$7:$L$81,3,FALSE),"")</f>
        <v/>
      </c>
      <c r="J199" s="152"/>
      <c r="K199" s="151" t="str">
        <f>IF(J199&lt;&gt;"",VLOOKUP('MH PAM Template'!J199,'Validation Page'!$Q$7:$R$38,2,FALSE),"")</f>
        <v/>
      </c>
      <c r="L199" s="150"/>
      <c r="M199" s="153" t="str">
        <f>IF(AND(J199 &lt;&gt; "",L199&lt;&gt;""),VLOOKUP(K199&amp;L199,'Validation Page'!$U$7:$Z$139,2,FALSE),"")</f>
        <v/>
      </c>
      <c r="N199" s="154" t="str">
        <f>IF(AND(J199 &lt;&gt; "",L199&lt;&gt;""),VLOOKUP(K199&amp;L199,'Validation Page'!$U$7:$Z$139,5,FALSE),"")</f>
        <v/>
      </c>
      <c r="O199" s="154" t="str">
        <f>IF(AND(J199 &lt;&gt; "",L199&lt;&gt;""),VLOOKUP(K199&amp;L199,'Validation Page'!$U$7:$Z$139,6,FALSE),"")</f>
        <v/>
      </c>
      <c r="P199" s="150"/>
      <c r="Q199" s="151" t="str">
        <f>IF(P199&lt;&gt;"",VLOOKUP(P199,'Validation Page'!$M$7:$O$271,2,FALSE),"")</f>
        <v/>
      </c>
      <c r="R199" s="151" t="str">
        <f>IF(P199&lt;&gt;"",VLOOKUP(P199,'Validation Page'!$M$7:$O$271,3,FALSE),"")</f>
        <v/>
      </c>
      <c r="S199" s="155"/>
      <c r="T199" s="156"/>
      <c r="U199" s="157"/>
      <c r="V199" s="152"/>
      <c r="W199" s="158"/>
      <c r="X199" s="49"/>
      <c r="Y199" s="159"/>
      <c r="Z199" s="160"/>
      <c r="AA199" s="161"/>
      <c r="AB199" s="162"/>
      <c r="AC199" s="160">
        <f t="shared" si="12"/>
        <v>0</v>
      </c>
      <c r="AD199" s="163"/>
      <c r="AE199" s="163"/>
      <c r="AF199" s="164"/>
      <c r="AG199" s="160">
        <f t="shared" si="13"/>
        <v>0</v>
      </c>
      <c r="AH199" s="165"/>
      <c r="AI199" s="166"/>
      <c r="AJ199" s="167"/>
      <c r="AK199" s="168"/>
      <c r="AL199" s="168"/>
      <c r="AM199" s="168"/>
      <c r="AN199" s="168"/>
      <c r="AO199" s="169"/>
      <c r="AP199" s="167"/>
      <c r="AQ199" s="168"/>
      <c r="AR199" s="168"/>
      <c r="AS199" s="168"/>
      <c r="AT199" s="168"/>
      <c r="AU199" s="169"/>
      <c r="AV199" s="170"/>
      <c r="AW199" s="171"/>
      <c r="AX199" s="172"/>
      <c r="AY199" s="173"/>
      <c r="AZ199" s="174"/>
      <c r="BA199" s="175" t="str">
        <f t="shared" si="14"/>
        <v/>
      </c>
      <c r="BB199" s="242" t="str">
        <f t="shared" si="15"/>
        <v/>
      </c>
      <c r="BC199" s="176"/>
    </row>
    <row r="200" spans="1:55" x14ac:dyDescent="0.25">
      <c r="A200" s="147"/>
      <c r="B200" s="148"/>
      <c r="C200" s="149"/>
      <c r="D200" s="150"/>
      <c r="E200" s="150"/>
      <c r="F200" s="253"/>
      <c r="G200" s="149"/>
      <c r="H200" s="151" t="str">
        <f>IF(F200&lt;&gt;"",VLOOKUP('MH PAM Template'!F200,'Validation Page'!$J$7:$L$81,2,FALSE),"")</f>
        <v/>
      </c>
      <c r="I200" s="151" t="str">
        <f>IF(F200&lt;&gt;"",VLOOKUP('MH PAM Template'!F200,'Validation Page'!$J$7:$L$81,3,FALSE),"")</f>
        <v/>
      </c>
      <c r="J200" s="152"/>
      <c r="K200" s="151" t="str">
        <f>IF(J200&lt;&gt;"",VLOOKUP('MH PAM Template'!J200,'Validation Page'!$Q$7:$R$38,2,FALSE),"")</f>
        <v/>
      </c>
      <c r="L200" s="150"/>
      <c r="M200" s="153" t="str">
        <f>IF(AND(J200 &lt;&gt; "",L200&lt;&gt;""),VLOOKUP(K200&amp;L200,'Validation Page'!$U$7:$Z$139,2,FALSE),"")</f>
        <v/>
      </c>
      <c r="N200" s="154" t="str">
        <f>IF(AND(J200 &lt;&gt; "",L200&lt;&gt;""),VLOOKUP(K200&amp;L200,'Validation Page'!$U$7:$Z$139,5,FALSE),"")</f>
        <v/>
      </c>
      <c r="O200" s="154" t="str">
        <f>IF(AND(J200 &lt;&gt; "",L200&lt;&gt;""),VLOOKUP(K200&amp;L200,'Validation Page'!$U$7:$Z$139,6,FALSE),"")</f>
        <v/>
      </c>
      <c r="P200" s="150"/>
      <c r="Q200" s="151" t="str">
        <f>IF(P200&lt;&gt;"",VLOOKUP(P200,'Validation Page'!$M$7:$O$271,2,FALSE),"")</f>
        <v/>
      </c>
      <c r="R200" s="151" t="str">
        <f>IF(P200&lt;&gt;"",VLOOKUP(P200,'Validation Page'!$M$7:$O$271,3,FALSE),"")</f>
        <v/>
      </c>
      <c r="S200" s="155"/>
      <c r="T200" s="156"/>
      <c r="U200" s="157"/>
      <c r="V200" s="152"/>
      <c r="W200" s="158"/>
      <c r="X200" s="49"/>
      <c r="Y200" s="159"/>
      <c r="Z200" s="160"/>
      <c r="AA200" s="161"/>
      <c r="AB200" s="162"/>
      <c r="AC200" s="160">
        <f t="shared" si="12"/>
        <v>0</v>
      </c>
      <c r="AD200" s="163"/>
      <c r="AE200" s="163"/>
      <c r="AF200" s="164"/>
      <c r="AG200" s="160">
        <f t="shared" si="13"/>
        <v>0</v>
      </c>
      <c r="AH200" s="165"/>
      <c r="AI200" s="166"/>
      <c r="AJ200" s="167"/>
      <c r="AK200" s="168"/>
      <c r="AL200" s="168"/>
      <c r="AM200" s="168"/>
      <c r="AN200" s="168"/>
      <c r="AO200" s="169"/>
      <c r="AP200" s="167"/>
      <c r="AQ200" s="168"/>
      <c r="AR200" s="168"/>
      <c r="AS200" s="168"/>
      <c r="AT200" s="168"/>
      <c r="AU200" s="169"/>
      <c r="AV200" s="170"/>
      <c r="AW200" s="171"/>
      <c r="AX200" s="172"/>
      <c r="AY200" s="173"/>
      <c r="AZ200" s="174"/>
      <c r="BA200" s="175" t="str">
        <f t="shared" si="14"/>
        <v/>
      </c>
      <c r="BB200" s="242" t="str">
        <f t="shared" si="15"/>
        <v/>
      </c>
      <c r="BC200" s="176"/>
    </row>
    <row r="201" spans="1:55" x14ac:dyDescent="0.25">
      <c r="A201" s="147"/>
      <c r="B201" s="148"/>
      <c r="C201" s="149"/>
      <c r="D201" s="150"/>
      <c r="E201" s="150"/>
      <c r="F201" s="253"/>
      <c r="G201" s="149"/>
      <c r="H201" s="151" t="str">
        <f>IF(F201&lt;&gt;"",VLOOKUP('MH PAM Template'!F201,'Validation Page'!$J$7:$L$81,2,FALSE),"")</f>
        <v/>
      </c>
      <c r="I201" s="151" t="str">
        <f>IF(F201&lt;&gt;"",VLOOKUP('MH PAM Template'!F201,'Validation Page'!$J$7:$L$81,3,FALSE),"")</f>
        <v/>
      </c>
      <c r="J201" s="152"/>
      <c r="K201" s="151" t="str">
        <f>IF(J201&lt;&gt;"",VLOOKUP('MH PAM Template'!J201,'Validation Page'!$Q$7:$R$38,2,FALSE),"")</f>
        <v/>
      </c>
      <c r="L201" s="150"/>
      <c r="M201" s="153" t="str">
        <f>IF(AND(J201 &lt;&gt; "",L201&lt;&gt;""),VLOOKUP(K201&amp;L201,'Validation Page'!$U$7:$Z$139,2,FALSE),"")</f>
        <v/>
      </c>
      <c r="N201" s="154" t="str">
        <f>IF(AND(J201 &lt;&gt; "",L201&lt;&gt;""),VLOOKUP(K201&amp;L201,'Validation Page'!$U$7:$Z$139,5,FALSE),"")</f>
        <v/>
      </c>
      <c r="O201" s="154" t="str">
        <f>IF(AND(J201 &lt;&gt; "",L201&lt;&gt;""),VLOOKUP(K201&amp;L201,'Validation Page'!$U$7:$Z$139,6,FALSE),"")</f>
        <v/>
      </c>
      <c r="P201" s="150"/>
      <c r="Q201" s="151" t="str">
        <f>IF(P201&lt;&gt;"",VLOOKUP(P201,'Validation Page'!$M$7:$O$271,2,FALSE),"")</f>
        <v/>
      </c>
      <c r="R201" s="151" t="str">
        <f>IF(P201&lt;&gt;"",VLOOKUP(P201,'Validation Page'!$M$7:$O$271,3,FALSE),"")</f>
        <v/>
      </c>
      <c r="S201" s="155"/>
      <c r="T201" s="156"/>
      <c r="U201" s="157"/>
      <c r="V201" s="152"/>
      <c r="W201" s="158"/>
      <c r="X201" s="49"/>
      <c r="Y201" s="159"/>
      <c r="Z201" s="160"/>
      <c r="AA201" s="161"/>
      <c r="AB201" s="162"/>
      <c r="AC201" s="160">
        <f t="shared" si="12"/>
        <v>0</v>
      </c>
      <c r="AD201" s="163"/>
      <c r="AE201" s="163"/>
      <c r="AF201" s="164"/>
      <c r="AG201" s="160">
        <f t="shared" si="13"/>
        <v>0</v>
      </c>
      <c r="AH201" s="165"/>
      <c r="AI201" s="166"/>
      <c r="AJ201" s="167"/>
      <c r="AK201" s="168"/>
      <c r="AL201" s="168"/>
      <c r="AM201" s="168"/>
      <c r="AN201" s="168"/>
      <c r="AO201" s="169"/>
      <c r="AP201" s="167"/>
      <c r="AQ201" s="168"/>
      <c r="AR201" s="168"/>
      <c r="AS201" s="168"/>
      <c r="AT201" s="168"/>
      <c r="AU201" s="169"/>
      <c r="AV201" s="170"/>
      <c r="AW201" s="171"/>
      <c r="AX201" s="172"/>
      <c r="AY201" s="173"/>
      <c r="AZ201" s="174"/>
      <c r="BA201" s="175" t="str">
        <f t="shared" si="14"/>
        <v/>
      </c>
      <c r="BB201" s="242" t="str">
        <f t="shared" si="15"/>
        <v/>
      </c>
      <c r="BC201" s="176"/>
    </row>
    <row r="202" spans="1:55" x14ac:dyDescent="0.25">
      <c r="A202" s="147"/>
      <c r="B202" s="148"/>
      <c r="C202" s="149"/>
      <c r="D202" s="150"/>
      <c r="E202" s="150"/>
      <c r="F202" s="253"/>
      <c r="G202" s="149"/>
      <c r="H202" s="151" t="str">
        <f>IF(F202&lt;&gt;"",VLOOKUP('MH PAM Template'!F202,'Validation Page'!$J$7:$L$81,2,FALSE),"")</f>
        <v/>
      </c>
      <c r="I202" s="151" t="str">
        <f>IF(F202&lt;&gt;"",VLOOKUP('MH PAM Template'!F202,'Validation Page'!$J$7:$L$81,3,FALSE),"")</f>
        <v/>
      </c>
      <c r="J202" s="152"/>
      <c r="K202" s="151" t="str">
        <f>IF(J202&lt;&gt;"",VLOOKUP('MH PAM Template'!J202,'Validation Page'!$Q$7:$R$38,2,FALSE),"")</f>
        <v/>
      </c>
      <c r="L202" s="150"/>
      <c r="M202" s="153" t="str">
        <f>IF(AND(J202 &lt;&gt; "",L202&lt;&gt;""),VLOOKUP(K202&amp;L202,'Validation Page'!$U$7:$Z$139,2,FALSE),"")</f>
        <v/>
      </c>
      <c r="N202" s="154" t="str">
        <f>IF(AND(J202 &lt;&gt; "",L202&lt;&gt;""),VLOOKUP(K202&amp;L202,'Validation Page'!$U$7:$Z$139,5,FALSE),"")</f>
        <v/>
      </c>
      <c r="O202" s="154" t="str">
        <f>IF(AND(J202 &lt;&gt; "",L202&lt;&gt;""),VLOOKUP(K202&amp;L202,'Validation Page'!$U$7:$Z$139,6,FALSE),"")</f>
        <v/>
      </c>
      <c r="P202" s="150"/>
      <c r="Q202" s="151" t="str">
        <f>IF(P202&lt;&gt;"",VLOOKUP(P202,'Validation Page'!$M$7:$O$271,2,FALSE),"")</f>
        <v/>
      </c>
      <c r="R202" s="151" t="str">
        <f>IF(P202&lt;&gt;"",VLOOKUP(P202,'Validation Page'!$M$7:$O$271,3,FALSE),"")</f>
        <v/>
      </c>
      <c r="S202" s="155"/>
      <c r="T202" s="156"/>
      <c r="U202" s="157"/>
      <c r="V202" s="152"/>
      <c r="W202" s="158"/>
      <c r="X202" s="49"/>
      <c r="Y202" s="159"/>
      <c r="Z202" s="160"/>
      <c r="AA202" s="161"/>
      <c r="AB202" s="162"/>
      <c r="AC202" s="160">
        <f t="shared" si="12"/>
        <v>0</v>
      </c>
      <c r="AD202" s="163"/>
      <c r="AE202" s="163"/>
      <c r="AF202" s="164"/>
      <c r="AG202" s="160">
        <f t="shared" si="13"/>
        <v>0</v>
      </c>
      <c r="AH202" s="165"/>
      <c r="AI202" s="166"/>
      <c r="AJ202" s="167"/>
      <c r="AK202" s="168"/>
      <c r="AL202" s="168"/>
      <c r="AM202" s="168"/>
      <c r="AN202" s="168"/>
      <c r="AO202" s="169"/>
      <c r="AP202" s="167"/>
      <c r="AQ202" s="168"/>
      <c r="AR202" s="168"/>
      <c r="AS202" s="168"/>
      <c r="AT202" s="168"/>
      <c r="AU202" s="169"/>
      <c r="AV202" s="170"/>
      <c r="AW202" s="171"/>
      <c r="AX202" s="172"/>
      <c r="AY202" s="173"/>
      <c r="AZ202" s="174"/>
      <c r="BA202" s="175" t="str">
        <f t="shared" si="14"/>
        <v/>
      </c>
      <c r="BB202" s="242" t="str">
        <f t="shared" si="15"/>
        <v/>
      </c>
      <c r="BC202" s="176"/>
    </row>
    <row r="203" spans="1:55" x14ac:dyDescent="0.25">
      <c r="A203" s="147"/>
      <c r="B203" s="148"/>
      <c r="C203" s="149"/>
      <c r="D203" s="150"/>
      <c r="E203" s="150"/>
      <c r="F203" s="253"/>
      <c r="G203" s="149"/>
      <c r="H203" s="151" t="str">
        <f>IF(F203&lt;&gt;"",VLOOKUP('MH PAM Template'!F203,'Validation Page'!$J$7:$L$81,2,FALSE),"")</f>
        <v/>
      </c>
      <c r="I203" s="151" t="str">
        <f>IF(F203&lt;&gt;"",VLOOKUP('MH PAM Template'!F203,'Validation Page'!$J$7:$L$81,3,FALSE),"")</f>
        <v/>
      </c>
      <c r="J203" s="152"/>
      <c r="K203" s="151" t="str">
        <f>IF(J203&lt;&gt;"",VLOOKUP('MH PAM Template'!J203,'Validation Page'!$Q$7:$R$38,2,FALSE),"")</f>
        <v/>
      </c>
      <c r="L203" s="150"/>
      <c r="M203" s="153" t="str">
        <f>IF(AND(J203 &lt;&gt; "",L203&lt;&gt;""),VLOOKUP(K203&amp;L203,'Validation Page'!$U$7:$Z$139,2,FALSE),"")</f>
        <v/>
      </c>
      <c r="N203" s="154" t="str">
        <f>IF(AND(J203 &lt;&gt; "",L203&lt;&gt;""),VLOOKUP(K203&amp;L203,'Validation Page'!$U$7:$Z$139,5,FALSE),"")</f>
        <v/>
      </c>
      <c r="O203" s="154" t="str">
        <f>IF(AND(J203 &lt;&gt; "",L203&lt;&gt;""),VLOOKUP(K203&amp;L203,'Validation Page'!$U$7:$Z$139,6,FALSE),"")</f>
        <v/>
      </c>
      <c r="P203" s="150"/>
      <c r="Q203" s="151" t="str">
        <f>IF(P203&lt;&gt;"",VLOOKUP(P203,'Validation Page'!$M$7:$O$271,2,FALSE),"")</f>
        <v/>
      </c>
      <c r="R203" s="151" t="str">
        <f>IF(P203&lt;&gt;"",VLOOKUP(P203,'Validation Page'!$M$7:$O$271,3,FALSE),"")</f>
        <v/>
      </c>
      <c r="S203" s="155"/>
      <c r="T203" s="156"/>
      <c r="U203" s="157"/>
      <c r="V203" s="152"/>
      <c r="W203" s="158"/>
      <c r="X203" s="49"/>
      <c r="Y203" s="159"/>
      <c r="Z203" s="160"/>
      <c r="AA203" s="161"/>
      <c r="AB203" s="162"/>
      <c r="AC203" s="160">
        <f t="shared" si="12"/>
        <v>0</v>
      </c>
      <c r="AD203" s="163"/>
      <c r="AE203" s="163"/>
      <c r="AF203" s="164"/>
      <c r="AG203" s="160">
        <f t="shared" si="13"/>
        <v>0</v>
      </c>
      <c r="AH203" s="165"/>
      <c r="AI203" s="166"/>
      <c r="AJ203" s="167"/>
      <c r="AK203" s="168"/>
      <c r="AL203" s="168"/>
      <c r="AM203" s="168"/>
      <c r="AN203" s="168"/>
      <c r="AO203" s="169"/>
      <c r="AP203" s="167"/>
      <c r="AQ203" s="168"/>
      <c r="AR203" s="168"/>
      <c r="AS203" s="168"/>
      <c r="AT203" s="168"/>
      <c r="AU203" s="169"/>
      <c r="AV203" s="170"/>
      <c r="AW203" s="171"/>
      <c r="AX203" s="172"/>
      <c r="AY203" s="173"/>
      <c r="AZ203" s="174"/>
      <c r="BA203" s="175" t="str">
        <f t="shared" si="14"/>
        <v/>
      </c>
      <c r="BB203" s="242" t="str">
        <f t="shared" si="15"/>
        <v/>
      </c>
      <c r="BC203" s="176"/>
    </row>
    <row r="204" spans="1:55" x14ac:dyDescent="0.25">
      <c r="A204" s="147"/>
      <c r="B204" s="148"/>
      <c r="C204" s="149"/>
      <c r="D204" s="150"/>
      <c r="E204" s="150"/>
      <c r="F204" s="253"/>
      <c r="G204" s="149"/>
      <c r="H204" s="151" t="str">
        <f>IF(F204&lt;&gt;"",VLOOKUP('MH PAM Template'!F204,'Validation Page'!$J$7:$L$81,2,FALSE),"")</f>
        <v/>
      </c>
      <c r="I204" s="151" t="str">
        <f>IF(F204&lt;&gt;"",VLOOKUP('MH PAM Template'!F204,'Validation Page'!$J$7:$L$81,3,FALSE),"")</f>
        <v/>
      </c>
      <c r="J204" s="152"/>
      <c r="K204" s="151" t="str">
        <f>IF(J204&lt;&gt;"",VLOOKUP('MH PAM Template'!J204,'Validation Page'!$Q$7:$R$38,2,FALSE),"")</f>
        <v/>
      </c>
      <c r="L204" s="150"/>
      <c r="M204" s="153" t="str">
        <f>IF(AND(J204 &lt;&gt; "",L204&lt;&gt;""),VLOOKUP(K204&amp;L204,'Validation Page'!$U$7:$Z$139,2,FALSE),"")</f>
        <v/>
      </c>
      <c r="N204" s="154" t="str">
        <f>IF(AND(J204 &lt;&gt; "",L204&lt;&gt;""),VLOOKUP(K204&amp;L204,'Validation Page'!$U$7:$Z$139,5,FALSE),"")</f>
        <v/>
      </c>
      <c r="O204" s="154" t="str">
        <f>IF(AND(J204 &lt;&gt; "",L204&lt;&gt;""),VLOOKUP(K204&amp;L204,'Validation Page'!$U$7:$Z$139,6,FALSE),"")</f>
        <v/>
      </c>
      <c r="P204" s="150"/>
      <c r="Q204" s="151" t="str">
        <f>IF(P204&lt;&gt;"",VLOOKUP(P204,'Validation Page'!$M$7:$O$271,2,FALSE),"")</f>
        <v/>
      </c>
      <c r="R204" s="151" t="str">
        <f>IF(P204&lt;&gt;"",VLOOKUP(P204,'Validation Page'!$M$7:$O$271,3,FALSE),"")</f>
        <v/>
      </c>
      <c r="S204" s="155"/>
      <c r="T204" s="156"/>
      <c r="U204" s="157"/>
      <c r="V204" s="152"/>
      <c r="W204" s="158"/>
      <c r="X204" s="49"/>
      <c r="Y204" s="159"/>
      <c r="Z204" s="160"/>
      <c r="AA204" s="161"/>
      <c r="AB204" s="162"/>
      <c r="AC204" s="160">
        <f t="shared" si="12"/>
        <v>0</v>
      </c>
      <c r="AD204" s="163"/>
      <c r="AE204" s="163"/>
      <c r="AF204" s="164"/>
      <c r="AG204" s="160">
        <f t="shared" si="13"/>
        <v>0</v>
      </c>
      <c r="AH204" s="165"/>
      <c r="AI204" s="166"/>
      <c r="AJ204" s="167"/>
      <c r="AK204" s="168"/>
      <c r="AL204" s="168"/>
      <c r="AM204" s="168"/>
      <c r="AN204" s="168"/>
      <c r="AO204" s="169"/>
      <c r="AP204" s="167"/>
      <c r="AQ204" s="168"/>
      <c r="AR204" s="168"/>
      <c r="AS204" s="168"/>
      <c r="AT204" s="168"/>
      <c r="AU204" s="169"/>
      <c r="AV204" s="170"/>
      <c r="AW204" s="171"/>
      <c r="AX204" s="172"/>
      <c r="AY204" s="173"/>
      <c r="AZ204" s="174"/>
      <c r="BA204" s="175" t="str">
        <f t="shared" si="14"/>
        <v/>
      </c>
      <c r="BB204" s="242" t="str">
        <f t="shared" si="15"/>
        <v/>
      </c>
      <c r="BC204" s="176"/>
    </row>
    <row r="205" spans="1:55" x14ac:dyDescent="0.25">
      <c r="A205" s="147"/>
      <c r="B205" s="148"/>
      <c r="C205" s="149"/>
      <c r="D205" s="150"/>
      <c r="E205" s="150"/>
      <c r="F205" s="253"/>
      <c r="G205" s="149"/>
      <c r="H205" s="151" t="str">
        <f>IF(F205&lt;&gt;"",VLOOKUP('MH PAM Template'!F205,'Validation Page'!$J$7:$L$81,2,FALSE),"")</f>
        <v/>
      </c>
      <c r="I205" s="151" t="str">
        <f>IF(F205&lt;&gt;"",VLOOKUP('MH PAM Template'!F205,'Validation Page'!$J$7:$L$81,3,FALSE),"")</f>
        <v/>
      </c>
      <c r="J205" s="152"/>
      <c r="K205" s="151" t="str">
        <f>IF(J205&lt;&gt;"",VLOOKUP('MH PAM Template'!J205,'Validation Page'!$Q$7:$R$38,2,FALSE),"")</f>
        <v/>
      </c>
      <c r="L205" s="150"/>
      <c r="M205" s="153" t="str">
        <f>IF(AND(J205 &lt;&gt; "",L205&lt;&gt;""),VLOOKUP(K205&amp;L205,'Validation Page'!$U$7:$Z$139,2,FALSE),"")</f>
        <v/>
      </c>
      <c r="N205" s="154" t="str">
        <f>IF(AND(J205 &lt;&gt; "",L205&lt;&gt;""),VLOOKUP(K205&amp;L205,'Validation Page'!$U$7:$Z$139,5,FALSE),"")</f>
        <v/>
      </c>
      <c r="O205" s="154" t="str">
        <f>IF(AND(J205 &lt;&gt; "",L205&lt;&gt;""),VLOOKUP(K205&amp;L205,'Validation Page'!$U$7:$Z$139,6,FALSE),"")</f>
        <v/>
      </c>
      <c r="P205" s="150"/>
      <c r="Q205" s="151" t="str">
        <f>IF(P205&lt;&gt;"",VLOOKUP(P205,'Validation Page'!$M$7:$O$271,2,FALSE),"")</f>
        <v/>
      </c>
      <c r="R205" s="151" t="str">
        <f>IF(P205&lt;&gt;"",VLOOKUP(P205,'Validation Page'!$M$7:$O$271,3,FALSE),"")</f>
        <v/>
      </c>
      <c r="S205" s="155"/>
      <c r="T205" s="156"/>
      <c r="U205" s="157"/>
      <c r="V205" s="152"/>
      <c r="W205" s="158"/>
      <c r="X205" s="49"/>
      <c r="Y205" s="159"/>
      <c r="Z205" s="160"/>
      <c r="AA205" s="161"/>
      <c r="AB205" s="162"/>
      <c r="AC205" s="160">
        <f t="shared" si="12"/>
        <v>0</v>
      </c>
      <c r="AD205" s="163"/>
      <c r="AE205" s="163"/>
      <c r="AF205" s="164"/>
      <c r="AG205" s="160">
        <f t="shared" si="13"/>
        <v>0</v>
      </c>
      <c r="AH205" s="165"/>
      <c r="AI205" s="166"/>
      <c r="AJ205" s="167"/>
      <c r="AK205" s="168"/>
      <c r="AL205" s="168"/>
      <c r="AM205" s="168"/>
      <c r="AN205" s="168"/>
      <c r="AO205" s="169"/>
      <c r="AP205" s="167"/>
      <c r="AQ205" s="168"/>
      <c r="AR205" s="168"/>
      <c r="AS205" s="168"/>
      <c r="AT205" s="168"/>
      <c r="AU205" s="169"/>
      <c r="AV205" s="170"/>
      <c r="AW205" s="171"/>
      <c r="AX205" s="172"/>
      <c r="AY205" s="173"/>
      <c r="AZ205" s="174"/>
      <c r="BA205" s="175" t="str">
        <f t="shared" si="14"/>
        <v/>
      </c>
      <c r="BB205" s="242" t="str">
        <f t="shared" si="15"/>
        <v/>
      </c>
      <c r="BC205" s="176"/>
    </row>
    <row r="206" spans="1:55" x14ac:dyDescent="0.25">
      <c r="A206" s="147"/>
      <c r="B206" s="148"/>
      <c r="C206" s="149"/>
      <c r="D206" s="150"/>
      <c r="E206" s="150"/>
      <c r="F206" s="253"/>
      <c r="G206" s="149"/>
      <c r="H206" s="151" t="str">
        <f>IF(F206&lt;&gt;"",VLOOKUP('MH PAM Template'!F206,'Validation Page'!$J$7:$L$81,2,FALSE),"")</f>
        <v/>
      </c>
      <c r="I206" s="151" t="str">
        <f>IF(F206&lt;&gt;"",VLOOKUP('MH PAM Template'!F206,'Validation Page'!$J$7:$L$81,3,FALSE),"")</f>
        <v/>
      </c>
      <c r="J206" s="152"/>
      <c r="K206" s="151" t="str">
        <f>IF(J206&lt;&gt;"",VLOOKUP('MH PAM Template'!J206,'Validation Page'!$Q$7:$R$38,2,FALSE),"")</f>
        <v/>
      </c>
      <c r="L206" s="150"/>
      <c r="M206" s="153" t="str">
        <f>IF(AND(J206 &lt;&gt; "",L206&lt;&gt;""),VLOOKUP(K206&amp;L206,'Validation Page'!$U$7:$Z$139,2,FALSE),"")</f>
        <v/>
      </c>
      <c r="N206" s="154" t="str">
        <f>IF(AND(J206 &lt;&gt; "",L206&lt;&gt;""),VLOOKUP(K206&amp;L206,'Validation Page'!$U$7:$Z$139,5,FALSE),"")</f>
        <v/>
      </c>
      <c r="O206" s="154" t="str">
        <f>IF(AND(J206 &lt;&gt; "",L206&lt;&gt;""),VLOOKUP(K206&amp;L206,'Validation Page'!$U$7:$Z$139,6,FALSE),"")</f>
        <v/>
      </c>
      <c r="P206" s="150"/>
      <c r="Q206" s="151" t="str">
        <f>IF(P206&lt;&gt;"",VLOOKUP(P206,'Validation Page'!$M$7:$O$271,2,FALSE),"")</f>
        <v/>
      </c>
      <c r="R206" s="151" t="str">
        <f>IF(P206&lt;&gt;"",VLOOKUP(P206,'Validation Page'!$M$7:$O$271,3,FALSE),"")</f>
        <v/>
      </c>
      <c r="S206" s="155"/>
      <c r="T206" s="156"/>
      <c r="U206" s="157"/>
      <c r="V206" s="152"/>
      <c r="W206" s="158"/>
      <c r="X206" s="49"/>
      <c r="Y206" s="159"/>
      <c r="Z206" s="160"/>
      <c r="AA206" s="161"/>
      <c r="AB206" s="162"/>
      <c r="AC206" s="160">
        <f t="shared" si="12"/>
        <v>0</v>
      </c>
      <c r="AD206" s="163"/>
      <c r="AE206" s="163"/>
      <c r="AF206" s="164"/>
      <c r="AG206" s="160">
        <f t="shared" si="13"/>
        <v>0</v>
      </c>
      <c r="AH206" s="165"/>
      <c r="AI206" s="166"/>
      <c r="AJ206" s="167"/>
      <c r="AK206" s="168"/>
      <c r="AL206" s="168"/>
      <c r="AM206" s="168"/>
      <c r="AN206" s="168"/>
      <c r="AO206" s="169"/>
      <c r="AP206" s="167"/>
      <c r="AQ206" s="168"/>
      <c r="AR206" s="168"/>
      <c r="AS206" s="168"/>
      <c r="AT206" s="168"/>
      <c r="AU206" s="169"/>
      <c r="AV206" s="170"/>
      <c r="AW206" s="171"/>
      <c r="AX206" s="172"/>
      <c r="AY206" s="173"/>
      <c r="AZ206" s="174"/>
      <c r="BA206" s="175" t="str">
        <f t="shared" si="14"/>
        <v/>
      </c>
      <c r="BB206" s="242" t="str">
        <f t="shared" si="15"/>
        <v/>
      </c>
      <c r="BC206" s="176"/>
    </row>
    <row r="207" spans="1:55" x14ac:dyDescent="0.25">
      <c r="A207" s="147"/>
      <c r="B207" s="148"/>
      <c r="C207" s="149"/>
      <c r="D207" s="150"/>
      <c r="E207" s="150"/>
      <c r="F207" s="253"/>
      <c r="G207" s="149"/>
      <c r="H207" s="151" t="str">
        <f>IF(F207&lt;&gt;"",VLOOKUP('MH PAM Template'!F207,'Validation Page'!$J$7:$L$81,2,FALSE),"")</f>
        <v/>
      </c>
      <c r="I207" s="151" t="str">
        <f>IF(F207&lt;&gt;"",VLOOKUP('MH PAM Template'!F207,'Validation Page'!$J$7:$L$81,3,FALSE),"")</f>
        <v/>
      </c>
      <c r="J207" s="152"/>
      <c r="K207" s="151" t="str">
        <f>IF(J207&lt;&gt;"",VLOOKUP('MH PAM Template'!J207,'Validation Page'!$Q$7:$R$38,2,FALSE),"")</f>
        <v/>
      </c>
      <c r="L207" s="150"/>
      <c r="M207" s="153" t="str">
        <f>IF(AND(J207 &lt;&gt; "",L207&lt;&gt;""),VLOOKUP(K207&amp;L207,'Validation Page'!$U$7:$Z$139,2,FALSE),"")</f>
        <v/>
      </c>
      <c r="N207" s="154" t="str">
        <f>IF(AND(J207 &lt;&gt; "",L207&lt;&gt;""),VLOOKUP(K207&amp;L207,'Validation Page'!$U$7:$Z$139,5,FALSE),"")</f>
        <v/>
      </c>
      <c r="O207" s="154" t="str">
        <f>IF(AND(J207 &lt;&gt; "",L207&lt;&gt;""),VLOOKUP(K207&amp;L207,'Validation Page'!$U$7:$Z$139,6,FALSE),"")</f>
        <v/>
      </c>
      <c r="P207" s="150"/>
      <c r="Q207" s="151" t="str">
        <f>IF(P207&lt;&gt;"",VLOOKUP(P207,'Validation Page'!$M$7:$O$271,2,FALSE),"")</f>
        <v/>
      </c>
      <c r="R207" s="151" t="str">
        <f>IF(P207&lt;&gt;"",VLOOKUP(P207,'Validation Page'!$M$7:$O$271,3,FALSE),"")</f>
        <v/>
      </c>
      <c r="S207" s="155"/>
      <c r="T207" s="156"/>
      <c r="U207" s="157"/>
      <c r="V207" s="152"/>
      <c r="W207" s="158"/>
      <c r="X207" s="49"/>
      <c r="Y207" s="159"/>
      <c r="Z207" s="160"/>
      <c r="AA207" s="161"/>
      <c r="AB207" s="162"/>
      <c r="AC207" s="160">
        <f t="shared" si="12"/>
        <v>0</v>
      </c>
      <c r="AD207" s="163"/>
      <c r="AE207" s="163"/>
      <c r="AF207" s="164"/>
      <c r="AG207" s="160">
        <f t="shared" si="13"/>
        <v>0</v>
      </c>
      <c r="AH207" s="165"/>
      <c r="AI207" s="166"/>
      <c r="AJ207" s="167"/>
      <c r="AK207" s="168"/>
      <c r="AL207" s="168"/>
      <c r="AM207" s="168"/>
      <c r="AN207" s="168"/>
      <c r="AO207" s="169"/>
      <c r="AP207" s="167"/>
      <c r="AQ207" s="168"/>
      <c r="AR207" s="168"/>
      <c r="AS207" s="168"/>
      <c r="AT207" s="168"/>
      <c r="AU207" s="169"/>
      <c r="AV207" s="170"/>
      <c r="AW207" s="171"/>
      <c r="AX207" s="172"/>
      <c r="AY207" s="173"/>
      <c r="AZ207" s="174"/>
      <c r="BA207" s="175" t="str">
        <f t="shared" si="14"/>
        <v/>
      </c>
      <c r="BB207" s="242" t="str">
        <f t="shared" si="15"/>
        <v/>
      </c>
      <c r="BC207" s="176"/>
    </row>
    <row r="208" spans="1:55" x14ac:dyDescent="0.25">
      <c r="A208" s="147"/>
      <c r="B208" s="148"/>
      <c r="C208" s="149"/>
      <c r="D208" s="150"/>
      <c r="E208" s="150"/>
      <c r="F208" s="253"/>
      <c r="G208" s="149"/>
      <c r="H208" s="151" t="str">
        <f>IF(F208&lt;&gt;"",VLOOKUP('MH PAM Template'!F208,'Validation Page'!$J$7:$L$81,2,FALSE),"")</f>
        <v/>
      </c>
      <c r="I208" s="151" t="str">
        <f>IF(F208&lt;&gt;"",VLOOKUP('MH PAM Template'!F208,'Validation Page'!$J$7:$L$81,3,FALSE),"")</f>
        <v/>
      </c>
      <c r="J208" s="152"/>
      <c r="K208" s="151" t="str">
        <f>IF(J208&lt;&gt;"",VLOOKUP('MH PAM Template'!J208,'Validation Page'!$Q$7:$R$38,2,FALSE),"")</f>
        <v/>
      </c>
      <c r="L208" s="150"/>
      <c r="M208" s="153" t="str">
        <f>IF(AND(J208 &lt;&gt; "",L208&lt;&gt;""),VLOOKUP(K208&amp;L208,'Validation Page'!$U$7:$Z$139,2,FALSE),"")</f>
        <v/>
      </c>
      <c r="N208" s="154" t="str">
        <f>IF(AND(J208 &lt;&gt; "",L208&lt;&gt;""),VLOOKUP(K208&amp;L208,'Validation Page'!$U$7:$Z$139,5,FALSE),"")</f>
        <v/>
      </c>
      <c r="O208" s="154" t="str">
        <f>IF(AND(J208 &lt;&gt; "",L208&lt;&gt;""),VLOOKUP(K208&amp;L208,'Validation Page'!$U$7:$Z$139,6,FALSE),"")</f>
        <v/>
      </c>
      <c r="P208" s="150"/>
      <c r="Q208" s="151" t="str">
        <f>IF(P208&lt;&gt;"",VLOOKUP(P208,'Validation Page'!$M$7:$O$271,2,FALSE),"")</f>
        <v/>
      </c>
      <c r="R208" s="151" t="str">
        <f>IF(P208&lt;&gt;"",VLOOKUP(P208,'Validation Page'!$M$7:$O$271,3,FALSE),"")</f>
        <v/>
      </c>
      <c r="S208" s="155"/>
      <c r="T208" s="156"/>
      <c r="U208" s="157"/>
      <c r="V208" s="152"/>
      <c r="W208" s="158"/>
      <c r="X208" s="49"/>
      <c r="Y208" s="159"/>
      <c r="Z208" s="160"/>
      <c r="AA208" s="161"/>
      <c r="AB208" s="162"/>
      <c r="AC208" s="160">
        <f t="shared" si="12"/>
        <v>0</v>
      </c>
      <c r="AD208" s="163"/>
      <c r="AE208" s="163"/>
      <c r="AF208" s="164"/>
      <c r="AG208" s="160">
        <f t="shared" si="13"/>
        <v>0</v>
      </c>
      <c r="AH208" s="165"/>
      <c r="AI208" s="166"/>
      <c r="AJ208" s="167"/>
      <c r="AK208" s="168"/>
      <c r="AL208" s="168"/>
      <c r="AM208" s="168"/>
      <c r="AN208" s="168"/>
      <c r="AO208" s="169"/>
      <c r="AP208" s="167"/>
      <c r="AQ208" s="168"/>
      <c r="AR208" s="168"/>
      <c r="AS208" s="168"/>
      <c r="AT208" s="168"/>
      <c r="AU208" s="169"/>
      <c r="AV208" s="170"/>
      <c r="AW208" s="171"/>
      <c r="AX208" s="172"/>
      <c r="AY208" s="173"/>
      <c r="AZ208" s="174"/>
      <c r="BA208" s="175" t="str">
        <f t="shared" si="14"/>
        <v/>
      </c>
      <c r="BB208" s="242" t="str">
        <f t="shared" si="15"/>
        <v/>
      </c>
      <c r="BC208" s="176"/>
    </row>
    <row r="209" spans="1:55" x14ac:dyDescent="0.25">
      <c r="A209" s="147"/>
      <c r="B209" s="148"/>
      <c r="C209" s="149"/>
      <c r="D209" s="150"/>
      <c r="E209" s="150"/>
      <c r="F209" s="253"/>
      <c r="G209" s="149"/>
      <c r="H209" s="151" t="str">
        <f>IF(F209&lt;&gt;"",VLOOKUP('MH PAM Template'!F209,'Validation Page'!$J$7:$L$81,2,FALSE),"")</f>
        <v/>
      </c>
      <c r="I209" s="151" t="str">
        <f>IF(F209&lt;&gt;"",VLOOKUP('MH PAM Template'!F209,'Validation Page'!$J$7:$L$81,3,FALSE),"")</f>
        <v/>
      </c>
      <c r="J209" s="152"/>
      <c r="K209" s="151" t="str">
        <f>IF(J209&lt;&gt;"",VLOOKUP('MH PAM Template'!J209,'Validation Page'!$Q$7:$R$38,2,FALSE),"")</f>
        <v/>
      </c>
      <c r="L209" s="150"/>
      <c r="M209" s="153" t="str">
        <f>IF(AND(J209 &lt;&gt; "",L209&lt;&gt;""),VLOOKUP(K209&amp;L209,'Validation Page'!$U$7:$Z$139,2,FALSE),"")</f>
        <v/>
      </c>
      <c r="N209" s="154" t="str">
        <f>IF(AND(J209 &lt;&gt; "",L209&lt;&gt;""),VLOOKUP(K209&amp;L209,'Validation Page'!$U$7:$Z$139,5,FALSE),"")</f>
        <v/>
      </c>
      <c r="O209" s="154" t="str">
        <f>IF(AND(J209 &lt;&gt; "",L209&lt;&gt;""),VLOOKUP(K209&amp;L209,'Validation Page'!$U$7:$Z$139,6,FALSE),"")</f>
        <v/>
      </c>
      <c r="P209" s="150"/>
      <c r="Q209" s="151" t="str">
        <f>IF(P209&lt;&gt;"",VLOOKUP(P209,'Validation Page'!$M$7:$O$271,2,FALSE),"")</f>
        <v/>
      </c>
      <c r="R209" s="151" t="str">
        <f>IF(P209&lt;&gt;"",VLOOKUP(P209,'Validation Page'!$M$7:$O$271,3,FALSE),"")</f>
        <v/>
      </c>
      <c r="S209" s="155"/>
      <c r="T209" s="156"/>
      <c r="U209" s="157"/>
      <c r="V209" s="152"/>
      <c r="W209" s="158"/>
      <c r="X209" s="49"/>
      <c r="Y209" s="159"/>
      <c r="Z209" s="160"/>
      <c r="AA209" s="161"/>
      <c r="AB209" s="162"/>
      <c r="AC209" s="160">
        <f t="shared" si="12"/>
        <v>0</v>
      </c>
      <c r="AD209" s="163"/>
      <c r="AE209" s="163"/>
      <c r="AF209" s="164"/>
      <c r="AG209" s="160">
        <f t="shared" si="13"/>
        <v>0</v>
      </c>
      <c r="AH209" s="165"/>
      <c r="AI209" s="166"/>
      <c r="AJ209" s="167"/>
      <c r="AK209" s="168"/>
      <c r="AL209" s="168"/>
      <c r="AM209" s="168"/>
      <c r="AN209" s="168"/>
      <c r="AO209" s="169"/>
      <c r="AP209" s="167"/>
      <c r="AQ209" s="168"/>
      <c r="AR209" s="168"/>
      <c r="AS209" s="168"/>
      <c r="AT209" s="168"/>
      <c r="AU209" s="169"/>
      <c r="AV209" s="170"/>
      <c r="AW209" s="171"/>
      <c r="AX209" s="172"/>
      <c r="AY209" s="173"/>
      <c r="AZ209" s="174"/>
      <c r="BA209" s="175" t="str">
        <f t="shared" si="14"/>
        <v/>
      </c>
      <c r="BB209" s="242" t="str">
        <f t="shared" si="15"/>
        <v/>
      </c>
      <c r="BC209" s="176"/>
    </row>
    <row r="210" spans="1:55" x14ac:dyDescent="0.25">
      <c r="A210" s="147"/>
      <c r="B210" s="148"/>
      <c r="C210" s="149"/>
      <c r="D210" s="150"/>
      <c r="E210" s="150"/>
      <c r="F210" s="253"/>
      <c r="G210" s="149"/>
      <c r="H210" s="151" t="str">
        <f>IF(F210&lt;&gt;"",VLOOKUP('MH PAM Template'!F210,'Validation Page'!$J$7:$L$81,2,FALSE),"")</f>
        <v/>
      </c>
      <c r="I210" s="151" t="str">
        <f>IF(F210&lt;&gt;"",VLOOKUP('MH PAM Template'!F210,'Validation Page'!$J$7:$L$81,3,FALSE),"")</f>
        <v/>
      </c>
      <c r="J210" s="152"/>
      <c r="K210" s="151" t="str">
        <f>IF(J210&lt;&gt;"",VLOOKUP('MH PAM Template'!J210,'Validation Page'!$Q$7:$R$38,2,FALSE),"")</f>
        <v/>
      </c>
      <c r="L210" s="150"/>
      <c r="M210" s="153" t="str">
        <f>IF(AND(J210 &lt;&gt; "",L210&lt;&gt;""),VLOOKUP(K210&amp;L210,'Validation Page'!$U$7:$Z$139,2,FALSE),"")</f>
        <v/>
      </c>
      <c r="N210" s="154" t="str">
        <f>IF(AND(J210 &lt;&gt; "",L210&lt;&gt;""),VLOOKUP(K210&amp;L210,'Validation Page'!$U$7:$Z$139,5,FALSE),"")</f>
        <v/>
      </c>
      <c r="O210" s="154" t="str">
        <f>IF(AND(J210 &lt;&gt; "",L210&lt;&gt;""),VLOOKUP(K210&amp;L210,'Validation Page'!$U$7:$Z$139,6,FALSE),"")</f>
        <v/>
      </c>
      <c r="P210" s="150"/>
      <c r="Q210" s="151" t="str">
        <f>IF(P210&lt;&gt;"",VLOOKUP(P210,'Validation Page'!$M$7:$O$271,2,FALSE),"")</f>
        <v/>
      </c>
      <c r="R210" s="151" t="str">
        <f>IF(P210&lt;&gt;"",VLOOKUP(P210,'Validation Page'!$M$7:$O$271,3,FALSE),"")</f>
        <v/>
      </c>
      <c r="S210" s="155"/>
      <c r="T210" s="156"/>
      <c r="U210" s="157"/>
      <c r="V210" s="152"/>
      <c r="W210" s="158"/>
      <c r="X210" s="49"/>
      <c r="Y210" s="159"/>
      <c r="Z210" s="160"/>
      <c r="AA210" s="161"/>
      <c r="AB210" s="162"/>
      <c r="AC210" s="160">
        <f t="shared" si="12"/>
        <v>0</v>
      </c>
      <c r="AD210" s="163"/>
      <c r="AE210" s="163"/>
      <c r="AF210" s="164"/>
      <c r="AG210" s="160">
        <f t="shared" si="13"/>
        <v>0</v>
      </c>
      <c r="AH210" s="165"/>
      <c r="AI210" s="166"/>
      <c r="AJ210" s="167"/>
      <c r="AK210" s="168"/>
      <c r="AL210" s="168"/>
      <c r="AM210" s="168"/>
      <c r="AN210" s="168"/>
      <c r="AO210" s="169"/>
      <c r="AP210" s="167"/>
      <c r="AQ210" s="168"/>
      <c r="AR210" s="168"/>
      <c r="AS210" s="168"/>
      <c r="AT210" s="168"/>
      <c r="AU210" s="169"/>
      <c r="AV210" s="170"/>
      <c r="AW210" s="171"/>
      <c r="AX210" s="172"/>
      <c r="AY210" s="173"/>
      <c r="AZ210" s="174"/>
      <c r="BA210" s="175" t="str">
        <f t="shared" si="14"/>
        <v/>
      </c>
      <c r="BB210" s="242" t="str">
        <f t="shared" si="15"/>
        <v/>
      </c>
      <c r="BC210" s="176"/>
    </row>
    <row r="211" spans="1:55" x14ac:dyDescent="0.25">
      <c r="A211" s="147"/>
      <c r="B211" s="148"/>
      <c r="C211" s="149"/>
      <c r="D211" s="150"/>
      <c r="E211" s="150"/>
      <c r="F211" s="253"/>
      <c r="G211" s="149"/>
      <c r="H211" s="151" t="str">
        <f>IF(F211&lt;&gt;"",VLOOKUP('MH PAM Template'!F211,'Validation Page'!$J$7:$L$81,2,FALSE),"")</f>
        <v/>
      </c>
      <c r="I211" s="151" t="str">
        <f>IF(F211&lt;&gt;"",VLOOKUP('MH PAM Template'!F211,'Validation Page'!$J$7:$L$81,3,FALSE),"")</f>
        <v/>
      </c>
      <c r="J211" s="152"/>
      <c r="K211" s="151" t="str">
        <f>IF(J211&lt;&gt;"",VLOOKUP('MH PAM Template'!J211,'Validation Page'!$Q$7:$R$38,2,FALSE),"")</f>
        <v/>
      </c>
      <c r="L211" s="150"/>
      <c r="M211" s="153" t="str">
        <f>IF(AND(J211 &lt;&gt; "",L211&lt;&gt;""),VLOOKUP(K211&amp;L211,'Validation Page'!$U$7:$Z$139,2,FALSE),"")</f>
        <v/>
      </c>
      <c r="N211" s="154" t="str">
        <f>IF(AND(J211 &lt;&gt; "",L211&lt;&gt;""),VLOOKUP(K211&amp;L211,'Validation Page'!$U$7:$Z$139,5,FALSE),"")</f>
        <v/>
      </c>
      <c r="O211" s="154" t="str">
        <f>IF(AND(J211 &lt;&gt; "",L211&lt;&gt;""),VLOOKUP(K211&amp;L211,'Validation Page'!$U$7:$Z$139,6,FALSE),"")</f>
        <v/>
      </c>
      <c r="P211" s="150"/>
      <c r="Q211" s="151" t="str">
        <f>IF(P211&lt;&gt;"",VLOOKUP(P211,'Validation Page'!$M$7:$O$271,2,FALSE),"")</f>
        <v/>
      </c>
      <c r="R211" s="151" t="str">
        <f>IF(P211&lt;&gt;"",VLOOKUP(P211,'Validation Page'!$M$7:$O$271,3,FALSE),"")</f>
        <v/>
      </c>
      <c r="S211" s="155"/>
      <c r="T211" s="156"/>
      <c r="U211" s="157"/>
      <c r="V211" s="152"/>
      <c r="W211" s="158"/>
      <c r="X211" s="49"/>
      <c r="Y211" s="159"/>
      <c r="Z211" s="160"/>
      <c r="AA211" s="161"/>
      <c r="AB211" s="162"/>
      <c r="AC211" s="160">
        <f t="shared" si="12"/>
        <v>0</v>
      </c>
      <c r="AD211" s="163"/>
      <c r="AE211" s="163"/>
      <c r="AF211" s="164"/>
      <c r="AG211" s="160">
        <f t="shared" si="13"/>
        <v>0</v>
      </c>
      <c r="AH211" s="165"/>
      <c r="AI211" s="166"/>
      <c r="AJ211" s="167"/>
      <c r="AK211" s="168"/>
      <c r="AL211" s="168"/>
      <c r="AM211" s="168"/>
      <c r="AN211" s="168"/>
      <c r="AO211" s="169"/>
      <c r="AP211" s="167"/>
      <c r="AQ211" s="168"/>
      <c r="AR211" s="168"/>
      <c r="AS211" s="168"/>
      <c r="AT211" s="168"/>
      <c r="AU211" s="169"/>
      <c r="AV211" s="170"/>
      <c r="AW211" s="171"/>
      <c r="AX211" s="172"/>
      <c r="AY211" s="173"/>
      <c r="AZ211" s="174"/>
      <c r="BA211" s="175" t="str">
        <f t="shared" si="14"/>
        <v/>
      </c>
      <c r="BB211" s="242" t="str">
        <f t="shared" si="15"/>
        <v/>
      </c>
      <c r="BC211" s="176"/>
    </row>
    <row r="212" spans="1:55" x14ac:dyDescent="0.25">
      <c r="A212" s="147"/>
      <c r="B212" s="148"/>
      <c r="C212" s="149"/>
      <c r="D212" s="150"/>
      <c r="E212" s="150"/>
      <c r="F212" s="253"/>
      <c r="G212" s="149"/>
      <c r="H212" s="151" t="str">
        <f>IF(F212&lt;&gt;"",VLOOKUP('MH PAM Template'!F212,'Validation Page'!$J$7:$L$81,2,FALSE),"")</f>
        <v/>
      </c>
      <c r="I212" s="151" t="str">
        <f>IF(F212&lt;&gt;"",VLOOKUP('MH PAM Template'!F212,'Validation Page'!$J$7:$L$81,3,FALSE),"")</f>
        <v/>
      </c>
      <c r="J212" s="152"/>
      <c r="K212" s="151" t="str">
        <f>IF(J212&lt;&gt;"",VLOOKUP('MH PAM Template'!J212,'Validation Page'!$Q$7:$R$38,2,FALSE),"")</f>
        <v/>
      </c>
      <c r="L212" s="150"/>
      <c r="M212" s="153" t="str">
        <f>IF(AND(J212 &lt;&gt; "",L212&lt;&gt;""),VLOOKUP(K212&amp;L212,'Validation Page'!$U$7:$Z$139,2,FALSE),"")</f>
        <v/>
      </c>
      <c r="N212" s="154" t="str">
        <f>IF(AND(J212 &lt;&gt; "",L212&lt;&gt;""),VLOOKUP(K212&amp;L212,'Validation Page'!$U$7:$Z$139,5,FALSE),"")</f>
        <v/>
      </c>
      <c r="O212" s="154" t="str">
        <f>IF(AND(J212 &lt;&gt; "",L212&lt;&gt;""),VLOOKUP(K212&amp;L212,'Validation Page'!$U$7:$Z$139,6,FALSE),"")</f>
        <v/>
      </c>
      <c r="P212" s="150"/>
      <c r="Q212" s="151" t="str">
        <f>IF(P212&lt;&gt;"",VLOOKUP(P212,'Validation Page'!$M$7:$O$271,2,FALSE),"")</f>
        <v/>
      </c>
      <c r="R212" s="151" t="str">
        <f>IF(P212&lt;&gt;"",VLOOKUP(P212,'Validation Page'!$M$7:$O$271,3,FALSE),"")</f>
        <v/>
      </c>
      <c r="S212" s="155"/>
      <c r="T212" s="156"/>
      <c r="U212" s="157"/>
      <c r="V212" s="152"/>
      <c r="W212" s="158"/>
      <c r="X212" s="49"/>
      <c r="Y212" s="159"/>
      <c r="Z212" s="160"/>
      <c r="AA212" s="161"/>
      <c r="AB212" s="162"/>
      <c r="AC212" s="160">
        <f t="shared" si="12"/>
        <v>0</v>
      </c>
      <c r="AD212" s="163"/>
      <c r="AE212" s="163"/>
      <c r="AF212" s="164"/>
      <c r="AG212" s="160">
        <f t="shared" si="13"/>
        <v>0</v>
      </c>
      <c r="AH212" s="165"/>
      <c r="AI212" s="166"/>
      <c r="AJ212" s="167"/>
      <c r="AK212" s="168"/>
      <c r="AL212" s="168"/>
      <c r="AM212" s="168"/>
      <c r="AN212" s="168"/>
      <c r="AO212" s="169"/>
      <c r="AP212" s="167"/>
      <c r="AQ212" s="168"/>
      <c r="AR212" s="168"/>
      <c r="AS212" s="168"/>
      <c r="AT212" s="168"/>
      <c r="AU212" s="169"/>
      <c r="AV212" s="170"/>
      <c r="AW212" s="171"/>
      <c r="AX212" s="172"/>
      <c r="AY212" s="173"/>
      <c r="AZ212" s="174"/>
      <c r="BA212" s="175" t="str">
        <f t="shared" si="14"/>
        <v/>
      </c>
      <c r="BB212" s="242" t="str">
        <f t="shared" si="15"/>
        <v/>
      </c>
      <c r="BC212" s="176"/>
    </row>
    <row r="213" spans="1:55" x14ac:dyDescent="0.25">
      <c r="A213" s="147"/>
      <c r="B213" s="148"/>
      <c r="C213" s="149"/>
      <c r="D213" s="150"/>
      <c r="E213" s="150"/>
      <c r="F213" s="253"/>
      <c r="G213" s="149"/>
      <c r="H213" s="151" t="str">
        <f>IF(F213&lt;&gt;"",VLOOKUP('MH PAM Template'!F213,'Validation Page'!$J$7:$L$81,2,FALSE),"")</f>
        <v/>
      </c>
      <c r="I213" s="151" t="str">
        <f>IF(F213&lt;&gt;"",VLOOKUP('MH PAM Template'!F213,'Validation Page'!$J$7:$L$81,3,FALSE),"")</f>
        <v/>
      </c>
      <c r="J213" s="152"/>
      <c r="K213" s="151" t="str">
        <f>IF(J213&lt;&gt;"",VLOOKUP('MH PAM Template'!J213,'Validation Page'!$Q$7:$R$38,2,FALSE),"")</f>
        <v/>
      </c>
      <c r="L213" s="150"/>
      <c r="M213" s="153" t="str">
        <f>IF(AND(J213 &lt;&gt; "",L213&lt;&gt;""),VLOOKUP(K213&amp;L213,'Validation Page'!$U$7:$Z$139,2,FALSE),"")</f>
        <v/>
      </c>
      <c r="N213" s="154" t="str">
        <f>IF(AND(J213 &lt;&gt; "",L213&lt;&gt;""),VLOOKUP(K213&amp;L213,'Validation Page'!$U$7:$Z$139,5,FALSE),"")</f>
        <v/>
      </c>
      <c r="O213" s="154" t="str">
        <f>IF(AND(J213 &lt;&gt; "",L213&lt;&gt;""),VLOOKUP(K213&amp;L213,'Validation Page'!$U$7:$Z$139,6,FALSE),"")</f>
        <v/>
      </c>
      <c r="P213" s="150"/>
      <c r="Q213" s="151" t="str">
        <f>IF(P213&lt;&gt;"",VLOOKUP(P213,'Validation Page'!$M$7:$O$271,2,FALSE),"")</f>
        <v/>
      </c>
      <c r="R213" s="151" t="str">
        <f>IF(P213&lt;&gt;"",VLOOKUP(P213,'Validation Page'!$M$7:$O$271,3,FALSE),"")</f>
        <v/>
      </c>
      <c r="S213" s="155"/>
      <c r="T213" s="156"/>
      <c r="U213" s="157"/>
      <c r="V213" s="152"/>
      <c r="W213" s="158"/>
      <c r="X213" s="49"/>
      <c r="Y213" s="159"/>
      <c r="Z213" s="160"/>
      <c r="AA213" s="161"/>
      <c r="AB213" s="162"/>
      <c r="AC213" s="160">
        <f t="shared" si="12"/>
        <v>0</v>
      </c>
      <c r="AD213" s="163"/>
      <c r="AE213" s="163"/>
      <c r="AF213" s="164"/>
      <c r="AG213" s="160">
        <f t="shared" si="13"/>
        <v>0</v>
      </c>
      <c r="AH213" s="165"/>
      <c r="AI213" s="166"/>
      <c r="AJ213" s="167"/>
      <c r="AK213" s="168"/>
      <c r="AL213" s="168"/>
      <c r="AM213" s="168"/>
      <c r="AN213" s="168"/>
      <c r="AO213" s="169"/>
      <c r="AP213" s="167"/>
      <c r="AQ213" s="168"/>
      <c r="AR213" s="168"/>
      <c r="AS213" s="168"/>
      <c r="AT213" s="168"/>
      <c r="AU213" s="169"/>
      <c r="AV213" s="170"/>
      <c r="AW213" s="171"/>
      <c r="AX213" s="172"/>
      <c r="AY213" s="173"/>
      <c r="AZ213" s="174"/>
      <c r="BA213" s="175" t="str">
        <f t="shared" si="14"/>
        <v/>
      </c>
      <c r="BB213" s="242" t="str">
        <f t="shared" si="15"/>
        <v/>
      </c>
      <c r="BC213" s="176"/>
    </row>
    <row r="214" spans="1:55" x14ac:dyDescent="0.25">
      <c r="A214" s="147"/>
      <c r="B214" s="148"/>
      <c r="C214" s="149"/>
      <c r="D214" s="150"/>
      <c r="E214" s="150"/>
      <c r="F214" s="253"/>
      <c r="G214" s="149"/>
      <c r="H214" s="151" t="str">
        <f>IF(F214&lt;&gt;"",VLOOKUP('MH PAM Template'!F214,'Validation Page'!$J$7:$L$81,2,FALSE),"")</f>
        <v/>
      </c>
      <c r="I214" s="151" t="str">
        <f>IF(F214&lt;&gt;"",VLOOKUP('MH PAM Template'!F214,'Validation Page'!$J$7:$L$81,3,FALSE),"")</f>
        <v/>
      </c>
      <c r="J214" s="152"/>
      <c r="K214" s="151" t="str">
        <f>IF(J214&lt;&gt;"",VLOOKUP('MH PAM Template'!J214,'Validation Page'!$Q$7:$R$38,2,FALSE),"")</f>
        <v/>
      </c>
      <c r="L214" s="150"/>
      <c r="M214" s="153" t="str">
        <f>IF(AND(J214 &lt;&gt; "",L214&lt;&gt;""),VLOOKUP(K214&amp;L214,'Validation Page'!$U$7:$Z$139,2,FALSE),"")</f>
        <v/>
      </c>
      <c r="N214" s="154" t="str">
        <f>IF(AND(J214 &lt;&gt; "",L214&lt;&gt;""),VLOOKUP(K214&amp;L214,'Validation Page'!$U$7:$Z$139,5,FALSE),"")</f>
        <v/>
      </c>
      <c r="O214" s="154" t="str">
        <f>IF(AND(J214 &lt;&gt; "",L214&lt;&gt;""),VLOOKUP(K214&amp;L214,'Validation Page'!$U$7:$Z$139,6,FALSE),"")</f>
        <v/>
      </c>
      <c r="P214" s="150"/>
      <c r="Q214" s="151" t="str">
        <f>IF(P214&lt;&gt;"",VLOOKUP(P214,'Validation Page'!$M$7:$O$271,2,FALSE),"")</f>
        <v/>
      </c>
      <c r="R214" s="151" t="str">
        <f>IF(P214&lt;&gt;"",VLOOKUP(P214,'Validation Page'!$M$7:$O$271,3,FALSE),"")</f>
        <v/>
      </c>
      <c r="S214" s="155"/>
      <c r="T214" s="156"/>
      <c r="U214" s="157"/>
      <c r="V214" s="152"/>
      <c r="W214" s="158"/>
      <c r="X214" s="49"/>
      <c r="Y214" s="159"/>
      <c r="Z214" s="160"/>
      <c r="AA214" s="161"/>
      <c r="AB214" s="162"/>
      <c r="AC214" s="160">
        <f t="shared" si="12"/>
        <v>0</v>
      </c>
      <c r="AD214" s="163"/>
      <c r="AE214" s="163"/>
      <c r="AF214" s="164"/>
      <c r="AG214" s="160">
        <f t="shared" si="13"/>
        <v>0</v>
      </c>
      <c r="AH214" s="165"/>
      <c r="AI214" s="166"/>
      <c r="AJ214" s="167"/>
      <c r="AK214" s="168"/>
      <c r="AL214" s="168"/>
      <c r="AM214" s="168"/>
      <c r="AN214" s="168"/>
      <c r="AO214" s="169"/>
      <c r="AP214" s="167"/>
      <c r="AQ214" s="168"/>
      <c r="AR214" s="168"/>
      <c r="AS214" s="168"/>
      <c r="AT214" s="168"/>
      <c r="AU214" s="169"/>
      <c r="AV214" s="170"/>
      <c r="AW214" s="171"/>
      <c r="AX214" s="172"/>
      <c r="AY214" s="173"/>
      <c r="AZ214" s="174"/>
      <c r="BA214" s="175" t="str">
        <f t="shared" si="14"/>
        <v/>
      </c>
      <c r="BB214" s="242" t="str">
        <f t="shared" si="15"/>
        <v/>
      </c>
      <c r="BC214" s="176"/>
    </row>
    <row r="215" spans="1:55" x14ac:dyDescent="0.25">
      <c r="A215" s="147"/>
      <c r="B215" s="148"/>
      <c r="C215" s="149"/>
      <c r="D215" s="150"/>
      <c r="E215" s="150"/>
      <c r="F215" s="253"/>
      <c r="G215" s="149"/>
      <c r="H215" s="151" t="str">
        <f>IF(F215&lt;&gt;"",VLOOKUP('MH PAM Template'!F215,'Validation Page'!$J$7:$L$81,2,FALSE),"")</f>
        <v/>
      </c>
      <c r="I215" s="151" t="str">
        <f>IF(F215&lt;&gt;"",VLOOKUP('MH PAM Template'!F215,'Validation Page'!$J$7:$L$81,3,FALSE),"")</f>
        <v/>
      </c>
      <c r="J215" s="152"/>
      <c r="K215" s="151" t="str">
        <f>IF(J215&lt;&gt;"",VLOOKUP('MH PAM Template'!J215,'Validation Page'!$Q$7:$R$38,2,FALSE),"")</f>
        <v/>
      </c>
      <c r="L215" s="150"/>
      <c r="M215" s="153" t="str">
        <f>IF(AND(J215 &lt;&gt; "",L215&lt;&gt;""),VLOOKUP(K215&amp;L215,'Validation Page'!$U$7:$Z$139,2,FALSE),"")</f>
        <v/>
      </c>
      <c r="N215" s="154" t="str">
        <f>IF(AND(J215 &lt;&gt; "",L215&lt;&gt;""),VLOOKUP(K215&amp;L215,'Validation Page'!$U$7:$Z$139,5,FALSE),"")</f>
        <v/>
      </c>
      <c r="O215" s="154" t="str">
        <f>IF(AND(J215 &lt;&gt; "",L215&lt;&gt;""),VLOOKUP(K215&amp;L215,'Validation Page'!$U$7:$Z$139,6,FALSE),"")</f>
        <v/>
      </c>
      <c r="P215" s="150"/>
      <c r="Q215" s="151" t="str">
        <f>IF(P215&lt;&gt;"",VLOOKUP(P215,'Validation Page'!$M$7:$O$271,2,FALSE),"")</f>
        <v/>
      </c>
      <c r="R215" s="151" t="str">
        <f>IF(P215&lt;&gt;"",VLOOKUP(P215,'Validation Page'!$M$7:$O$271,3,FALSE),"")</f>
        <v/>
      </c>
      <c r="S215" s="155"/>
      <c r="T215" s="156"/>
      <c r="U215" s="157"/>
      <c r="V215" s="152"/>
      <c r="W215" s="158"/>
      <c r="X215" s="49"/>
      <c r="Y215" s="159"/>
      <c r="Z215" s="160"/>
      <c r="AA215" s="161"/>
      <c r="AB215" s="162"/>
      <c r="AC215" s="160">
        <f t="shared" si="12"/>
        <v>0</v>
      </c>
      <c r="AD215" s="163"/>
      <c r="AE215" s="163"/>
      <c r="AF215" s="164"/>
      <c r="AG215" s="160">
        <f t="shared" si="13"/>
        <v>0</v>
      </c>
      <c r="AH215" s="165"/>
      <c r="AI215" s="166"/>
      <c r="AJ215" s="167"/>
      <c r="AK215" s="168"/>
      <c r="AL215" s="168"/>
      <c r="AM215" s="168"/>
      <c r="AN215" s="168"/>
      <c r="AO215" s="169"/>
      <c r="AP215" s="167"/>
      <c r="AQ215" s="168"/>
      <c r="AR215" s="168"/>
      <c r="AS215" s="168"/>
      <c r="AT215" s="168"/>
      <c r="AU215" s="169"/>
      <c r="AV215" s="170"/>
      <c r="AW215" s="171"/>
      <c r="AX215" s="172"/>
      <c r="AY215" s="173"/>
      <c r="AZ215" s="174"/>
      <c r="BA215" s="175" t="str">
        <f t="shared" si="14"/>
        <v/>
      </c>
      <c r="BB215" s="242" t="str">
        <f t="shared" si="15"/>
        <v/>
      </c>
      <c r="BC215" s="176"/>
    </row>
    <row r="216" spans="1:55" x14ac:dyDescent="0.25">
      <c r="A216" s="147"/>
      <c r="B216" s="148"/>
      <c r="C216" s="149"/>
      <c r="D216" s="150"/>
      <c r="E216" s="150"/>
      <c r="F216" s="253"/>
      <c r="G216" s="149"/>
      <c r="H216" s="151" t="str">
        <f>IF(F216&lt;&gt;"",VLOOKUP('MH PAM Template'!F216,'Validation Page'!$J$7:$L$81,2,FALSE),"")</f>
        <v/>
      </c>
      <c r="I216" s="151" t="str">
        <f>IF(F216&lt;&gt;"",VLOOKUP('MH PAM Template'!F216,'Validation Page'!$J$7:$L$81,3,FALSE),"")</f>
        <v/>
      </c>
      <c r="J216" s="152"/>
      <c r="K216" s="151" t="str">
        <f>IF(J216&lt;&gt;"",VLOOKUP('MH PAM Template'!J216,'Validation Page'!$Q$7:$R$38,2,FALSE),"")</f>
        <v/>
      </c>
      <c r="L216" s="150"/>
      <c r="M216" s="153" t="str">
        <f>IF(AND(J216 &lt;&gt; "",L216&lt;&gt;""),VLOOKUP(K216&amp;L216,'Validation Page'!$U$7:$Z$139,2,FALSE),"")</f>
        <v/>
      </c>
      <c r="N216" s="154" t="str">
        <f>IF(AND(J216 &lt;&gt; "",L216&lt;&gt;""),VLOOKUP(K216&amp;L216,'Validation Page'!$U$7:$Z$139,5,FALSE),"")</f>
        <v/>
      </c>
      <c r="O216" s="154" t="str">
        <f>IF(AND(J216 &lt;&gt; "",L216&lt;&gt;""),VLOOKUP(K216&amp;L216,'Validation Page'!$U$7:$Z$139,6,FALSE),"")</f>
        <v/>
      </c>
      <c r="P216" s="150"/>
      <c r="Q216" s="151" t="str">
        <f>IF(P216&lt;&gt;"",VLOOKUP(P216,'Validation Page'!$M$7:$O$271,2,FALSE),"")</f>
        <v/>
      </c>
      <c r="R216" s="151" t="str">
        <f>IF(P216&lt;&gt;"",VLOOKUP(P216,'Validation Page'!$M$7:$O$271,3,FALSE),"")</f>
        <v/>
      </c>
      <c r="S216" s="155"/>
      <c r="T216" s="156"/>
      <c r="U216" s="157"/>
      <c r="V216" s="152"/>
      <c r="W216" s="158"/>
      <c r="X216" s="49"/>
      <c r="Y216" s="159"/>
      <c r="Z216" s="160"/>
      <c r="AA216" s="161"/>
      <c r="AB216" s="162"/>
      <c r="AC216" s="160">
        <f t="shared" si="12"/>
        <v>0</v>
      </c>
      <c r="AD216" s="163"/>
      <c r="AE216" s="163"/>
      <c r="AF216" s="164"/>
      <c r="AG216" s="160">
        <f t="shared" si="13"/>
        <v>0</v>
      </c>
      <c r="AH216" s="165"/>
      <c r="AI216" s="166"/>
      <c r="AJ216" s="167"/>
      <c r="AK216" s="168"/>
      <c r="AL216" s="168"/>
      <c r="AM216" s="168"/>
      <c r="AN216" s="168"/>
      <c r="AO216" s="169"/>
      <c r="AP216" s="167"/>
      <c r="AQ216" s="168"/>
      <c r="AR216" s="168"/>
      <c r="AS216" s="168"/>
      <c r="AT216" s="168"/>
      <c r="AU216" s="169"/>
      <c r="AV216" s="170"/>
      <c r="AW216" s="171"/>
      <c r="AX216" s="172"/>
      <c r="AY216" s="173"/>
      <c r="AZ216" s="174"/>
      <c r="BA216" s="175" t="str">
        <f t="shared" si="14"/>
        <v/>
      </c>
      <c r="BB216" s="242" t="str">
        <f t="shared" si="15"/>
        <v/>
      </c>
      <c r="BC216" s="176"/>
    </row>
    <row r="217" spans="1:55" x14ac:dyDescent="0.25">
      <c r="A217" s="147"/>
      <c r="B217" s="148"/>
      <c r="C217" s="149"/>
      <c r="D217" s="150"/>
      <c r="E217" s="150"/>
      <c r="F217" s="253"/>
      <c r="G217" s="149"/>
      <c r="H217" s="151" t="str">
        <f>IF(F217&lt;&gt;"",VLOOKUP('MH PAM Template'!F217,'Validation Page'!$J$7:$L$81,2,FALSE),"")</f>
        <v/>
      </c>
      <c r="I217" s="151" t="str">
        <f>IF(F217&lt;&gt;"",VLOOKUP('MH PAM Template'!F217,'Validation Page'!$J$7:$L$81,3,FALSE),"")</f>
        <v/>
      </c>
      <c r="J217" s="152"/>
      <c r="K217" s="151" t="str">
        <f>IF(J217&lt;&gt;"",VLOOKUP('MH PAM Template'!J217,'Validation Page'!$Q$7:$R$38,2,FALSE),"")</f>
        <v/>
      </c>
      <c r="L217" s="150"/>
      <c r="M217" s="153" t="str">
        <f>IF(AND(J217 &lt;&gt; "",L217&lt;&gt;""),VLOOKUP(K217&amp;L217,'Validation Page'!$U$7:$Z$139,2,FALSE),"")</f>
        <v/>
      </c>
      <c r="N217" s="154" t="str">
        <f>IF(AND(J217 &lt;&gt; "",L217&lt;&gt;""),VLOOKUP(K217&amp;L217,'Validation Page'!$U$7:$Z$139,5,FALSE),"")</f>
        <v/>
      </c>
      <c r="O217" s="154" t="str">
        <f>IF(AND(J217 &lt;&gt; "",L217&lt;&gt;""),VLOOKUP(K217&amp;L217,'Validation Page'!$U$7:$Z$139,6,FALSE),"")</f>
        <v/>
      </c>
      <c r="P217" s="150"/>
      <c r="Q217" s="151" t="str">
        <f>IF(P217&lt;&gt;"",VLOOKUP(P217,'Validation Page'!$M$7:$O$271,2,FALSE),"")</f>
        <v/>
      </c>
      <c r="R217" s="151" t="str">
        <f>IF(P217&lt;&gt;"",VLOOKUP(P217,'Validation Page'!$M$7:$O$271,3,FALSE),"")</f>
        <v/>
      </c>
      <c r="S217" s="155"/>
      <c r="T217" s="156"/>
      <c r="U217" s="157"/>
      <c r="V217" s="152"/>
      <c r="W217" s="158"/>
      <c r="X217" s="49"/>
      <c r="Y217" s="159"/>
      <c r="Z217" s="160"/>
      <c r="AA217" s="161"/>
      <c r="AB217" s="162"/>
      <c r="AC217" s="160">
        <f t="shared" si="12"/>
        <v>0</v>
      </c>
      <c r="AD217" s="163"/>
      <c r="AE217" s="163"/>
      <c r="AF217" s="164"/>
      <c r="AG217" s="160">
        <f t="shared" si="13"/>
        <v>0</v>
      </c>
      <c r="AH217" s="165"/>
      <c r="AI217" s="166"/>
      <c r="AJ217" s="167"/>
      <c r="AK217" s="168"/>
      <c r="AL217" s="168"/>
      <c r="AM217" s="168"/>
      <c r="AN217" s="168"/>
      <c r="AO217" s="169"/>
      <c r="AP217" s="167"/>
      <c r="AQ217" s="168"/>
      <c r="AR217" s="168"/>
      <c r="AS217" s="168"/>
      <c r="AT217" s="168"/>
      <c r="AU217" s="169"/>
      <c r="AV217" s="170"/>
      <c r="AW217" s="171"/>
      <c r="AX217" s="172"/>
      <c r="AY217" s="173"/>
      <c r="AZ217" s="174"/>
      <c r="BA217" s="175" t="str">
        <f t="shared" si="14"/>
        <v/>
      </c>
      <c r="BB217" s="242" t="str">
        <f t="shared" si="15"/>
        <v/>
      </c>
      <c r="BC217" s="176"/>
    </row>
    <row r="218" spans="1:55" x14ac:dyDescent="0.25">
      <c r="A218" s="147"/>
      <c r="B218" s="148"/>
      <c r="C218" s="149"/>
      <c r="D218" s="150"/>
      <c r="E218" s="150"/>
      <c r="F218" s="253"/>
      <c r="G218" s="149"/>
      <c r="H218" s="151" t="str">
        <f>IF(F218&lt;&gt;"",VLOOKUP('MH PAM Template'!F218,'Validation Page'!$J$7:$L$81,2,FALSE),"")</f>
        <v/>
      </c>
      <c r="I218" s="151" t="str">
        <f>IF(F218&lt;&gt;"",VLOOKUP('MH PAM Template'!F218,'Validation Page'!$J$7:$L$81,3,FALSE),"")</f>
        <v/>
      </c>
      <c r="J218" s="152"/>
      <c r="K218" s="151" t="str">
        <f>IF(J218&lt;&gt;"",VLOOKUP('MH PAM Template'!J218,'Validation Page'!$Q$7:$R$38,2,FALSE),"")</f>
        <v/>
      </c>
      <c r="L218" s="150"/>
      <c r="M218" s="153" t="str">
        <f>IF(AND(J218 &lt;&gt; "",L218&lt;&gt;""),VLOOKUP(K218&amp;L218,'Validation Page'!$U$7:$Z$139,2,FALSE),"")</f>
        <v/>
      </c>
      <c r="N218" s="154" t="str">
        <f>IF(AND(J218 &lt;&gt; "",L218&lt;&gt;""),VLOOKUP(K218&amp;L218,'Validation Page'!$U$7:$Z$139,5,FALSE),"")</f>
        <v/>
      </c>
      <c r="O218" s="154" t="str">
        <f>IF(AND(J218 &lt;&gt; "",L218&lt;&gt;""),VLOOKUP(K218&amp;L218,'Validation Page'!$U$7:$Z$139,6,FALSE),"")</f>
        <v/>
      </c>
      <c r="P218" s="150"/>
      <c r="Q218" s="151" t="str">
        <f>IF(P218&lt;&gt;"",VLOOKUP(P218,'Validation Page'!$M$7:$O$271,2,FALSE),"")</f>
        <v/>
      </c>
      <c r="R218" s="151" t="str">
        <f>IF(P218&lt;&gt;"",VLOOKUP(P218,'Validation Page'!$M$7:$O$271,3,FALSE),"")</f>
        <v/>
      </c>
      <c r="S218" s="155"/>
      <c r="T218" s="156"/>
      <c r="U218" s="157"/>
      <c r="V218" s="152"/>
      <c r="W218" s="158"/>
      <c r="X218" s="49"/>
      <c r="Y218" s="159"/>
      <c r="Z218" s="160"/>
      <c r="AA218" s="161"/>
      <c r="AB218" s="162"/>
      <c r="AC218" s="160">
        <f t="shared" si="12"/>
        <v>0</v>
      </c>
      <c r="AD218" s="163"/>
      <c r="AE218" s="163"/>
      <c r="AF218" s="164"/>
      <c r="AG218" s="160">
        <f t="shared" si="13"/>
        <v>0</v>
      </c>
      <c r="AH218" s="165"/>
      <c r="AI218" s="166"/>
      <c r="AJ218" s="167"/>
      <c r="AK218" s="168"/>
      <c r="AL218" s="168"/>
      <c r="AM218" s="168"/>
      <c r="AN218" s="168"/>
      <c r="AO218" s="169"/>
      <c r="AP218" s="167"/>
      <c r="AQ218" s="168"/>
      <c r="AR218" s="168"/>
      <c r="AS218" s="168"/>
      <c r="AT218" s="168"/>
      <c r="AU218" s="169"/>
      <c r="AV218" s="170"/>
      <c r="AW218" s="171"/>
      <c r="AX218" s="172"/>
      <c r="AY218" s="173"/>
      <c r="AZ218" s="174"/>
      <c r="BA218" s="175" t="str">
        <f t="shared" si="14"/>
        <v/>
      </c>
      <c r="BB218" s="242" t="str">
        <f t="shared" si="15"/>
        <v/>
      </c>
      <c r="BC218" s="176"/>
    </row>
    <row r="219" spans="1:55" x14ac:dyDescent="0.25">
      <c r="A219" s="147"/>
      <c r="B219" s="148"/>
      <c r="C219" s="149"/>
      <c r="D219" s="150"/>
      <c r="E219" s="150"/>
      <c r="F219" s="253"/>
      <c r="G219" s="149"/>
      <c r="H219" s="151" t="str">
        <f>IF(F219&lt;&gt;"",VLOOKUP('MH PAM Template'!F219,'Validation Page'!$J$7:$L$81,2,FALSE),"")</f>
        <v/>
      </c>
      <c r="I219" s="151" t="str">
        <f>IF(F219&lt;&gt;"",VLOOKUP('MH PAM Template'!F219,'Validation Page'!$J$7:$L$81,3,FALSE),"")</f>
        <v/>
      </c>
      <c r="J219" s="152"/>
      <c r="K219" s="151" t="str">
        <f>IF(J219&lt;&gt;"",VLOOKUP('MH PAM Template'!J219,'Validation Page'!$Q$7:$R$38,2,FALSE),"")</f>
        <v/>
      </c>
      <c r="L219" s="150"/>
      <c r="M219" s="153" t="str">
        <f>IF(AND(J219 &lt;&gt; "",L219&lt;&gt;""),VLOOKUP(K219&amp;L219,'Validation Page'!$U$7:$Z$139,2,FALSE),"")</f>
        <v/>
      </c>
      <c r="N219" s="154" t="str">
        <f>IF(AND(J219 &lt;&gt; "",L219&lt;&gt;""),VLOOKUP(K219&amp;L219,'Validation Page'!$U$7:$Z$139,5,FALSE),"")</f>
        <v/>
      </c>
      <c r="O219" s="154" t="str">
        <f>IF(AND(J219 &lt;&gt; "",L219&lt;&gt;""),VLOOKUP(K219&amp;L219,'Validation Page'!$U$7:$Z$139,6,FALSE),"")</f>
        <v/>
      </c>
      <c r="P219" s="150"/>
      <c r="Q219" s="151" t="str">
        <f>IF(P219&lt;&gt;"",VLOOKUP(P219,'Validation Page'!$M$7:$O$271,2,FALSE),"")</f>
        <v/>
      </c>
      <c r="R219" s="151" t="str">
        <f>IF(P219&lt;&gt;"",VLOOKUP(P219,'Validation Page'!$M$7:$O$271,3,FALSE),"")</f>
        <v/>
      </c>
      <c r="S219" s="155"/>
      <c r="T219" s="156"/>
      <c r="U219" s="157"/>
      <c r="V219" s="152"/>
      <c r="W219" s="158"/>
      <c r="X219" s="49"/>
      <c r="Y219" s="159"/>
      <c r="Z219" s="160"/>
      <c r="AA219" s="161"/>
      <c r="AB219" s="162"/>
      <c r="AC219" s="160">
        <f t="shared" si="12"/>
        <v>0</v>
      </c>
      <c r="AD219" s="163"/>
      <c r="AE219" s="163"/>
      <c r="AF219" s="164"/>
      <c r="AG219" s="160">
        <f t="shared" si="13"/>
        <v>0</v>
      </c>
      <c r="AH219" s="165"/>
      <c r="AI219" s="166"/>
      <c r="AJ219" s="167"/>
      <c r="AK219" s="168"/>
      <c r="AL219" s="168"/>
      <c r="AM219" s="168"/>
      <c r="AN219" s="168"/>
      <c r="AO219" s="169"/>
      <c r="AP219" s="167"/>
      <c r="AQ219" s="168"/>
      <c r="AR219" s="168"/>
      <c r="AS219" s="168"/>
      <c r="AT219" s="168"/>
      <c r="AU219" s="169"/>
      <c r="AV219" s="170"/>
      <c r="AW219" s="171"/>
      <c r="AX219" s="172"/>
      <c r="AY219" s="173"/>
      <c r="AZ219" s="174"/>
      <c r="BA219" s="175" t="str">
        <f t="shared" si="14"/>
        <v/>
      </c>
      <c r="BB219" s="242" t="str">
        <f t="shared" si="15"/>
        <v/>
      </c>
      <c r="BC219" s="176"/>
    </row>
    <row r="220" spans="1:55" x14ac:dyDescent="0.25">
      <c r="A220" s="147"/>
      <c r="B220" s="148"/>
      <c r="C220" s="149"/>
      <c r="D220" s="150"/>
      <c r="E220" s="150"/>
      <c r="F220" s="253"/>
      <c r="G220" s="149"/>
      <c r="H220" s="151" t="str">
        <f>IF(F220&lt;&gt;"",VLOOKUP('MH PAM Template'!F220,'Validation Page'!$J$7:$L$81,2,FALSE),"")</f>
        <v/>
      </c>
      <c r="I220" s="151" t="str">
        <f>IF(F220&lt;&gt;"",VLOOKUP('MH PAM Template'!F220,'Validation Page'!$J$7:$L$81,3,FALSE),"")</f>
        <v/>
      </c>
      <c r="J220" s="152"/>
      <c r="K220" s="151" t="str">
        <f>IF(J220&lt;&gt;"",VLOOKUP('MH PAM Template'!J220,'Validation Page'!$Q$7:$R$38,2,FALSE),"")</f>
        <v/>
      </c>
      <c r="L220" s="150"/>
      <c r="M220" s="153" t="str">
        <f>IF(AND(J220 &lt;&gt; "",L220&lt;&gt;""),VLOOKUP(K220&amp;L220,'Validation Page'!$U$7:$Z$139,2,FALSE),"")</f>
        <v/>
      </c>
      <c r="N220" s="154" t="str">
        <f>IF(AND(J220 &lt;&gt; "",L220&lt;&gt;""),VLOOKUP(K220&amp;L220,'Validation Page'!$U$7:$Z$139,5,FALSE),"")</f>
        <v/>
      </c>
      <c r="O220" s="154" t="str">
        <f>IF(AND(J220 &lt;&gt; "",L220&lt;&gt;""),VLOOKUP(K220&amp;L220,'Validation Page'!$U$7:$Z$139,6,FALSE),"")</f>
        <v/>
      </c>
      <c r="P220" s="150"/>
      <c r="Q220" s="151" t="str">
        <f>IF(P220&lt;&gt;"",VLOOKUP(P220,'Validation Page'!$M$7:$O$271,2,FALSE),"")</f>
        <v/>
      </c>
      <c r="R220" s="151" t="str">
        <f>IF(P220&lt;&gt;"",VLOOKUP(P220,'Validation Page'!$M$7:$O$271,3,FALSE),"")</f>
        <v/>
      </c>
      <c r="S220" s="155"/>
      <c r="T220" s="156"/>
      <c r="U220" s="157"/>
      <c r="V220" s="152"/>
      <c r="W220" s="158"/>
      <c r="X220" s="49"/>
      <c r="Y220" s="159"/>
      <c r="Z220" s="160"/>
      <c r="AA220" s="161"/>
      <c r="AB220" s="162"/>
      <c r="AC220" s="160">
        <f t="shared" si="12"/>
        <v>0</v>
      </c>
      <c r="AD220" s="163"/>
      <c r="AE220" s="163"/>
      <c r="AF220" s="164"/>
      <c r="AG220" s="160">
        <f t="shared" si="13"/>
        <v>0</v>
      </c>
      <c r="AH220" s="165"/>
      <c r="AI220" s="166"/>
      <c r="AJ220" s="167"/>
      <c r="AK220" s="168"/>
      <c r="AL220" s="168"/>
      <c r="AM220" s="168"/>
      <c r="AN220" s="168"/>
      <c r="AO220" s="169"/>
      <c r="AP220" s="167"/>
      <c r="AQ220" s="168"/>
      <c r="AR220" s="168"/>
      <c r="AS220" s="168"/>
      <c r="AT220" s="168"/>
      <c r="AU220" s="169"/>
      <c r="AV220" s="170"/>
      <c r="AW220" s="171"/>
      <c r="AX220" s="172"/>
      <c r="AY220" s="173"/>
      <c r="AZ220" s="174"/>
      <c r="BA220" s="175" t="str">
        <f t="shared" si="14"/>
        <v/>
      </c>
      <c r="BB220" s="242" t="str">
        <f t="shared" si="15"/>
        <v/>
      </c>
      <c r="BC220" s="176"/>
    </row>
    <row r="221" spans="1:55" x14ac:dyDescent="0.25">
      <c r="A221" s="147"/>
      <c r="B221" s="148"/>
      <c r="C221" s="149"/>
      <c r="D221" s="150"/>
      <c r="E221" s="150"/>
      <c r="F221" s="253"/>
      <c r="G221" s="149"/>
      <c r="H221" s="151" t="str">
        <f>IF(F221&lt;&gt;"",VLOOKUP('MH PAM Template'!F221,'Validation Page'!$J$7:$L$81,2,FALSE),"")</f>
        <v/>
      </c>
      <c r="I221" s="151" t="str">
        <f>IF(F221&lt;&gt;"",VLOOKUP('MH PAM Template'!F221,'Validation Page'!$J$7:$L$81,3,FALSE),"")</f>
        <v/>
      </c>
      <c r="J221" s="152"/>
      <c r="K221" s="151" t="str">
        <f>IF(J221&lt;&gt;"",VLOOKUP('MH PAM Template'!J221,'Validation Page'!$Q$7:$R$38,2,FALSE),"")</f>
        <v/>
      </c>
      <c r="L221" s="150"/>
      <c r="M221" s="153" t="str">
        <f>IF(AND(J221 &lt;&gt; "",L221&lt;&gt;""),VLOOKUP(K221&amp;L221,'Validation Page'!$U$7:$Z$139,2,FALSE),"")</f>
        <v/>
      </c>
      <c r="N221" s="154" t="str">
        <f>IF(AND(J221 &lt;&gt; "",L221&lt;&gt;""),VLOOKUP(K221&amp;L221,'Validation Page'!$U$7:$Z$139,5,FALSE),"")</f>
        <v/>
      </c>
      <c r="O221" s="154" t="str">
        <f>IF(AND(J221 &lt;&gt; "",L221&lt;&gt;""),VLOOKUP(K221&amp;L221,'Validation Page'!$U$7:$Z$139,6,FALSE),"")</f>
        <v/>
      </c>
      <c r="P221" s="150"/>
      <c r="Q221" s="151" t="str">
        <f>IF(P221&lt;&gt;"",VLOOKUP(P221,'Validation Page'!$M$7:$O$271,2,FALSE),"")</f>
        <v/>
      </c>
      <c r="R221" s="151" t="str">
        <f>IF(P221&lt;&gt;"",VLOOKUP(P221,'Validation Page'!$M$7:$O$271,3,FALSE),"")</f>
        <v/>
      </c>
      <c r="S221" s="155"/>
      <c r="T221" s="156"/>
      <c r="U221" s="157"/>
      <c r="V221" s="152"/>
      <c r="W221" s="158"/>
      <c r="X221" s="49"/>
      <c r="Y221" s="159"/>
      <c r="Z221" s="160"/>
      <c r="AA221" s="161"/>
      <c r="AB221" s="162"/>
      <c r="AC221" s="160">
        <f t="shared" si="12"/>
        <v>0</v>
      </c>
      <c r="AD221" s="163"/>
      <c r="AE221" s="163"/>
      <c r="AF221" s="164"/>
      <c r="AG221" s="160">
        <f t="shared" si="13"/>
        <v>0</v>
      </c>
      <c r="AH221" s="165"/>
      <c r="AI221" s="166"/>
      <c r="AJ221" s="167"/>
      <c r="AK221" s="168"/>
      <c r="AL221" s="168"/>
      <c r="AM221" s="168"/>
      <c r="AN221" s="168"/>
      <c r="AO221" s="169"/>
      <c r="AP221" s="167"/>
      <c r="AQ221" s="168"/>
      <c r="AR221" s="168"/>
      <c r="AS221" s="168"/>
      <c r="AT221" s="168"/>
      <c r="AU221" s="169"/>
      <c r="AV221" s="170"/>
      <c r="AW221" s="171"/>
      <c r="AX221" s="172"/>
      <c r="AY221" s="173"/>
      <c r="AZ221" s="174"/>
      <c r="BA221" s="175" t="str">
        <f t="shared" si="14"/>
        <v/>
      </c>
      <c r="BB221" s="242" t="str">
        <f t="shared" si="15"/>
        <v/>
      </c>
      <c r="BC221" s="176"/>
    </row>
    <row r="222" spans="1:55" x14ac:dyDescent="0.25">
      <c r="A222" s="147"/>
      <c r="B222" s="148"/>
      <c r="C222" s="149"/>
      <c r="D222" s="150"/>
      <c r="E222" s="150"/>
      <c r="F222" s="253"/>
      <c r="G222" s="149"/>
      <c r="H222" s="151" t="str">
        <f>IF(F222&lt;&gt;"",VLOOKUP('MH PAM Template'!F222,'Validation Page'!$J$7:$L$81,2,FALSE),"")</f>
        <v/>
      </c>
      <c r="I222" s="151" t="str">
        <f>IF(F222&lt;&gt;"",VLOOKUP('MH PAM Template'!F222,'Validation Page'!$J$7:$L$81,3,FALSE),"")</f>
        <v/>
      </c>
      <c r="J222" s="152"/>
      <c r="K222" s="151" t="str">
        <f>IF(J222&lt;&gt;"",VLOOKUP('MH PAM Template'!J222,'Validation Page'!$Q$7:$R$38,2,FALSE),"")</f>
        <v/>
      </c>
      <c r="L222" s="150"/>
      <c r="M222" s="153" t="str">
        <f>IF(AND(J222 &lt;&gt; "",L222&lt;&gt;""),VLOOKUP(K222&amp;L222,'Validation Page'!$U$7:$Z$139,2,FALSE),"")</f>
        <v/>
      </c>
      <c r="N222" s="154" t="str">
        <f>IF(AND(J222 &lt;&gt; "",L222&lt;&gt;""),VLOOKUP(K222&amp;L222,'Validation Page'!$U$7:$Z$139,5,FALSE),"")</f>
        <v/>
      </c>
      <c r="O222" s="154" t="str">
        <f>IF(AND(J222 &lt;&gt; "",L222&lt;&gt;""),VLOOKUP(K222&amp;L222,'Validation Page'!$U$7:$Z$139,6,FALSE),"")</f>
        <v/>
      </c>
      <c r="P222" s="150"/>
      <c r="Q222" s="151" t="str">
        <f>IF(P222&lt;&gt;"",VLOOKUP(P222,'Validation Page'!$M$7:$O$271,2,FALSE),"")</f>
        <v/>
      </c>
      <c r="R222" s="151" t="str">
        <f>IF(P222&lt;&gt;"",VLOOKUP(P222,'Validation Page'!$M$7:$O$271,3,FALSE),"")</f>
        <v/>
      </c>
      <c r="S222" s="155"/>
      <c r="T222" s="156"/>
      <c r="U222" s="157"/>
      <c r="V222" s="152"/>
      <c r="W222" s="158"/>
      <c r="X222" s="49"/>
      <c r="Y222" s="159"/>
      <c r="Z222" s="160"/>
      <c r="AA222" s="161"/>
      <c r="AB222" s="162"/>
      <c r="AC222" s="160">
        <f t="shared" si="12"/>
        <v>0</v>
      </c>
      <c r="AD222" s="163"/>
      <c r="AE222" s="163"/>
      <c r="AF222" s="164"/>
      <c r="AG222" s="160">
        <f t="shared" si="13"/>
        <v>0</v>
      </c>
      <c r="AH222" s="165"/>
      <c r="AI222" s="166"/>
      <c r="AJ222" s="167"/>
      <c r="AK222" s="168"/>
      <c r="AL222" s="168"/>
      <c r="AM222" s="168"/>
      <c r="AN222" s="168"/>
      <c r="AO222" s="169"/>
      <c r="AP222" s="167"/>
      <c r="AQ222" s="168"/>
      <c r="AR222" s="168"/>
      <c r="AS222" s="168"/>
      <c r="AT222" s="168"/>
      <c r="AU222" s="169"/>
      <c r="AV222" s="170"/>
      <c r="AW222" s="171"/>
      <c r="AX222" s="172"/>
      <c r="AY222" s="173"/>
      <c r="AZ222" s="174"/>
      <c r="BA222" s="175" t="str">
        <f t="shared" si="14"/>
        <v/>
      </c>
      <c r="BB222" s="242" t="str">
        <f t="shared" si="15"/>
        <v/>
      </c>
      <c r="BC222" s="176"/>
    </row>
    <row r="223" spans="1:55" x14ac:dyDescent="0.25">
      <c r="A223" s="147"/>
      <c r="B223" s="148"/>
      <c r="C223" s="149"/>
      <c r="D223" s="150"/>
      <c r="E223" s="150"/>
      <c r="F223" s="253"/>
      <c r="G223" s="149"/>
      <c r="H223" s="151" t="str">
        <f>IF(F223&lt;&gt;"",VLOOKUP('MH PAM Template'!F223,'Validation Page'!$J$7:$L$81,2,FALSE),"")</f>
        <v/>
      </c>
      <c r="I223" s="151" t="str">
        <f>IF(F223&lt;&gt;"",VLOOKUP('MH PAM Template'!F223,'Validation Page'!$J$7:$L$81,3,FALSE),"")</f>
        <v/>
      </c>
      <c r="J223" s="152"/>
      <c r="K223" s="151" t="str">
        <f>IF(J223&lt;&gt;"",VLOOKUP('MH PAM Template'!J223,'Validation Page'!$Q$7:$R$38,2,FALSE),"")</f>
        <v/>
      </c>
      <c r="L223" s="150"/>
      <c r="M223" s="153" t="str">
        <f>IF(AND(J223 &lt;&gt; "",L223&lt;&gt;""),VLOOKUP(K223&amp;L223,'Validation Page'!$U$7:$Z$139,2,FALSE),"")</f>
        <v/>
      </c>
      <c r="N223" s="154" t="str">
        <f>IF(AND(J223 &lt;&gt; "",L223&lt;&gt;""),VLOOKUP(K223&amp;L223,'Validation Page'!$U$7:$Z$139,5,FALSE),"")</f>
        <v/>
      </c>
      <c r="O223" s="154" t="str">
        <f>IF(AND(J223 &lt;&gt; "",L223&lt;&gt;""),VLOOKUP(K223&amp;L223,'Validation Page'!$U$7:$Z$139,6,FALSE),"")</f>
        <v/>
      </c>
      <c r="P223" s="150"/>
      <c r="Q223" s="151" t="str">
        <f>IF(P223&lt;&gt;"",VLOOKUP(P223,'Validation Page'!$M$7:$O$271,2,FALSE),"")</f>
        <v/>
      </c>
      <c r="R223" s="151" t="str">
        <f>IF(P223&lt;&gt;"",VLOOKUP(P223,'Validation Page'!$M$7:$O$271,3,FALSE),"")</f>
        <v/>
      </c>
      <c r="S223" s="155"/>
      <c r="T223" s="156"/>
      <c r="U223" s="157"/>
      <c r="V223" s="152"/>
      <c r="W223" s="158"/>
      <c r="X223" s="49"/>
      <c r="Y223" s="159"/>
      <c r="Z223" s="160"/>
      <c r="AA223" s="161"/>
      <c r="AB223" s="162"/>
      <c r="AC223" s="160">
        <f t="shared" si="12"/>
        <v>0</v>
      </c>
      <c r="AD223" s="163"/>
      <c r="AE223" s="163"/>
      <c r="AF223" s="164"/>
      <c r="AG223" s="160">
        <f t="shared" si="13"/>
        <v>0</v>
      </c>
      <c r="AH223" s="165"/>
      <c r="AI223" s="166"/>
      <c r="AJ223" s="167"/>
      <c r="AK223" s="168"/>
      <c r="AL223" s="168"/>
      <c r="AM223" s="168"/>
      <c r="AN223" s="168"/>
      <c r="AO223" s="169"/>
      <c r="AP223" s="167"/>
      <c r="AQ223" s="168"/>
      <c r="AR223" s="168"/>
      <c r="AS223" s="168"/>
      <c r="AT223" s="168"/>
      <c r="AU223" s="169"/>
      <c r="AV223" s="170"/>
      <c r="AW223" s="171"/>
      <c r="AX223" s="172"/>
      <c r="AY223" s="173"/>
      <c r="AZ223" s="174"/>
      <c r="BA223" s="175" t="str">
        <f t="shared" si="14"/>
        <v/>
      </c>
      <c r="BB223" s="242" t="str">
        <f t="shared" si="15"/>
        <v/>
      </c>
      <c r="BC223" s="176"/>
    </row>
    <row r="224" spans="1:55" x14ac:dyDescent="0.25">
      <c r="A224" s="147"/>
      <c r="B224" s="148"/>
      <c r="C224" s="149"/>
      <c r="D224" s="150"/>
      <c r="E224" s="150"/>
      <c r="F224" s="253"/>
      <c r="G224" s="149"/>
      <c r="H224" s="151" t="str">
        <f>IF(F224&lt;&gt;"",VLOOKUP('MH PAM Template'!F224,'Validation Page'!$J$7:$L$81,2,FALSE),"")</f>
        <v/>
      </c>
      <c r="I224" s="151" t="str">
        <f>IF(F224&lt;&gt;"",VLOOKUP('MH PAM Template'!F224,'Validation Page'!$J$7:$L$81,3,FALSE),"")</f>
        <v/>
      </c>
      <c r="J224" s="152"/>
      <c r="K224" s="151" t="str">
        <f>IF(J224&lt;&gt;"",VLOOKUP('MH PAM Template'!J224,'Validation Page'!$Q$7:$R$38,2,FALSE),"")</f>
        <v/>
      </c>
      <c r="L224" s="150"/>
      <c r="M224" s="153" t="str">
        <f>IF(AND(J224 &lt;&gt; "",L224&lt;&gt;""),VLOOKUP(K224&amp;L224,'Validation Page'!$U$7:$Z$139,2,FALSE),"")</f>
        <v/>
      </c>
      <c r="N224" s="154" t="str">
        <f>IF(AND(J224 &lt;&gt; "",L224&lt;&gt;""),VLOOKUP(K224&amp;L224,'Validation Page'!$U$7:$Z$139,5,FALSE),"")</f>
        <v/>
      </c>
      <c r="O224" s="154" t="str">
        <f>IF(AND(J224 &lt;&gt; "",L224&lt;&gt;""),VLOOKUP(K224&amp;L224,'Validation Page'!$U$7:$Z$139,6,FALSE),"")</f>
        <v/>
      </c>
      <c r="P224" s="150"/>
      <c r="Q224" s="151" t="str">
        <f>IF(P224&lt;&gt;"",VLOOKUP(P224,'Validation Page'!$M$7:$O$271,2,FALSE),"")</f>
        <v/>
      </c>
      <c r="R224" s="151" t="str">
        <f>IF(P224&lt;&gt;"",VLOOKUP(P224,'Validation Page'!$M$7:$O$271,3,FALSE),"")</f>
        <v/>
      </c>
      <c r="S224" s="155"/>
      <c r="T224" s="156"/>
      <c r="U224" s="157"/>
      <c r="V224" s="152"/>
      <c r="W224" s="158"/>
      <c r="X224" s="49"/>
      <c r="Y224" s="159"/>
      <c r="Z224" s="160"/>
      <c r="AA224" s="161"/>
      <c r="AB224" s="162"/>
      <c r="AC224" s="160">
        <f t="shared" si="12"/>
        <v>0</v>
      </c>
      <c r="AD224" s="163"/>
      <c r="AE224" s="163"/>
      <c r="AF224" s="164"/>
      <c r="AG224" s="160">
        <f t="shared" si="13"/>
        <v>0</v>
      </c>
      <c r="AH224" s="165"/>
      <c r="AI224" s="166"/>
      <c r="AJ224" s="167"/>
      <c r="AK224" s="168"/>
      <c r="AL224" s="168"/>
      <c r="AM224" s="168"/>
      <c r="AN224" s="168"/>
      <c r="AO224" s="169"/>
      <c r="AP224" s="167"/>
      <c r="AQ224" s="168"/>
      <c r="AR224" s="168"/>
      <c r="AS224" s="168"/>
      <c r="AT224" s="168"/>
      <c r="AU224" s="169"/>
      <c r="AV224" s="170"/>
      <c r="AW224" s="171"/>
      <c r="AX224" s="172"/>
      <c r="AY224" s="173"/>
      <c r="AZ224" s="174"/>
      <c r="BA224" s="175" t="str">
        <f t="shared" si="14"/>
        <v/>
      </c>
      <c r="BB224" s="242" t="str">
        <f t="shared" si="15"/>
        <v/>
      </c>
      <c r="BC224" s="176"/>
    </row>
    <row r="225" spans="1:55" x14ac:dyDescent="0.25">
      <c r="A225" s="147"/>
      <c r="B225" s="148"/>
      <c r="C225" s="149"/>
      <c r="D225" s="150"/>
      <c r="E225" s="150"/>
      <c r="F225" s="253"/>
      <c r="G225" s="149"/>
      <c r="H225" s="151" t="str">
        <f>IF(F225&lt;&gt;"",VLOOKUP('MH PAM Template'!F225,'Validation Page'!$J$7:$L$81,2,FALSE),"")</f>
        <v/>
      </c>
      <c r="I225" s="151" t="str">
        <f>IF(F225&lt;&gt;"",VLOOKUP('MH PAM Template'!F225,'Validation Page'!$J$7:$L$81,3,FALSE),"")</f>
        <v/>
      </c>
      <c r="J225" s="152"/>
      <c r="K225" s="151" t="str">
        <f>IF(J225&lt;&gt;"",VLOOKUP('MH PAM Template'!J225,'Validation Page'!$Q$7:$R$38,2,FALSE),"")</f>
        <v/>
      </c>
      <c r="L225" s="150"/>
      <c r="M225" s="153" t="str">
        <f>IF(AND(J225 &lt;&gt; "",L225&lt;&gt;""),VLOOKUP(K225&amp;L225,'Validation Page'!$U$7:$Z$139,2,FALSE),"")</f>
        <v/>
      </c>
      <c r="N225" s="154" t="str">
        <f>IF(AND(J225 &lt;&gt; "",L225&lt;&gt;""),VLOOKUP(K225&amp;L225,'Validation Page'!$U$7:$Z$139,5,FALSE),"")</f>
        <v/>
      </c>
      <c r="O225" s="154" t="str">
        <f>IF(AND(J225 &lt;&gt; "",L225&lt;&gt;""),VLOOKUP(K225&amp;L225,'Validation Page'!$U$7:$Z$139,6,FALSE),"")</f>
        <v/>
      </c>
      <c r="P225" s="150"/>
      <c r="Q225" s="151" t="str">
        <f>IF(P225&lt;&gt;"",VLOOKUP(P225,'Validation Page'!$M$7:$O$271,2,FALSE),"")</f>
        <v/>
      </c>
      <c r="R225" s="151" t="str">
        <f>IF(P225&lt;&gt;"",VLOOKUP(P225,'Validation Page'!$M$7:$O$271,3,FALSE),"")</f>
        <v/>
      </c>
      <c r="S225" s="155"/>
      <c r="T225" s="156"/>
      <c r="U225" s="157"/>
      <c r="V225" s="152"/>
      <c r="W225" s="158"/>
      <c r="X225" s="49"/>
      <c r="Y225" s="159"/>
      <c r="Z225" s="160"/>
      <c r="AA225" s="161"/>
      <c r="AB225" s="162"/>
      <c r="AC225" s="160">
        <f t="shared" si="12"/>
        <v>0</v>
      </c>
      <c r="AD225" s="163"/>
      <c r="AE225" s="163"/>
      <c r="AF225" s="164"/>
      <c r="AG225" s="160">
        <f t="shared" si="13"/>
        <v>0</v>
      </c>
      <c r="AH225" s="165"/>
      <c r="AI225" s="166"/>
      <c r="AJ225" s="167"/>
      <c r="AK225" s="168"/>
      <c r="AL225" s="168"/>
      <c r="AM225" s="168"/>
      <c r="AN225" s="168"/>
      <c r="AO225" s="169"/>
      <c r="AP225" s="167"/>
      <c r="AQ225" s="168"/>
      <c r="AR225" s="168"/>
      <c r="AS225" s="168"/>
      <c r="AT225" s="168"/>
      <c r="AU225" s="169"/>
      <c r="AV225" s="170"/>
      <c r="AW225" s="171"/>
      <c r="AX225" s="172"/>
      <c r="AY225" s="173"/>
      <c r="AZ225" s="174"/>
      <c r="BA225" s="175" t="str">
        <f t="shared" si="14"/>
        <v/>
      </c>
      <c r="BB225" s="242" t="str">
        <f t="shared" si="15"/>
        <v/>
      </c>
      <c r="BC225" s="176"/>
    </row>
    <row r="226" spans="1:55" x14ac:dyDescent="0.25">
      <c r="A226" s="147"/>
      <c r="B226" s="148"/>
      <c r="C226" s="149"/>
      <c r="D226" s="150"/>
      <c r="E226" s="150"/>
      <c r="F226" s="253"/>
      <c r="G226" s="149"/>
      <c r="H226" s="151" t="str">
        <f>IF(F226&lt;&gt;"",VLOOKUP('MH PAM Template'!F226,'Validation Page'!$J$7:$L$81,2,FALSE),"")</f>
        <v/>
      </c>
      <c r="I226" s="151" t="str">
        <f>IF(F226&lt;&gt;"",VLOOKUP('MH PAM Template'!F226,'Validation Page'!$J$7:$L$81,3,FALSE),"")</f>
        <v/>
      </c>
      <c r="J226" s="152"/>
      <c r="K226" s="151" t="str">
        <f>IF(J226&lt;&gt;"",VLOOKUP('MH PAM Template'!J226,'Validation Page'!$Q$7:$R$38,2,FALSE),"")</f>
        <v/>
      </c>
      <c r="L226" s="150"/>
      <c r="M226" s="153" t="str">
        <f>IF(AND(J226 &lt;&gt; "",L226&lt;&gt;""),VLOOKUP(K226&amp;L226,'Validation Page'!$U$7:$Z$139,2,FALSE),"")</f>
        <v/>
      </c>
      <c r="N226" s="154" t="str">
        <f>IF(AND(J226 &lt;&gt; "",L226&lt;&gt;""),VLOOKUP(K226&amp;L226,'Validation Page'!$U$7:$Z$139,5,FALSE),"")</f>
        <v/>
      </c>
      <c r="O226" s="154" t="str">
        <f>IF(AND(J226 &lt;&gt; "",L226&lt;&gt;""),VLOOKUP(K226&amp;L226,'Validation Page'!$U$7:$Z$139,6,FALSE),"")</f>
        <v/>
      </c>
      <c r="P226" s="150"/>
      <c r="Q226" s="151" t="str">
        <f>IF(P226&lt;&gt;"",VLOOKUP(P226,'Validation Page'!$M$7:$O$271,2,FALSE),"")</f>
        <v/>
      </c>
      <c r="R226" s="151" t="str">
        <f>IF(P226&lt;&gt;"",VLOOKUP(P226,'Validation Page'!$M$7:$O$271,3,FALSE),"")</f>
        <v/>
      </c>
      <c r="S226" s="155"/>
      <c r="T226" s="156"/>
      <c r="U226" s="157"/>
      <c r="V226" s="152"/>
      <c r="W226" s="158"/>
      <c r="X226" s="49"/>
      <c r="Y226" s="159"/>
      <c r="Z226" s="160"/>
      <c r="AA226" s="161"/>
      <c r="AB226" s="162"/>
      <c r="AC226" s="160">
        <f t="shared" si="12"/>
        <v>0</v>
      </c>
      <c r="AD226" s="163"/>
      <c r="AE226" s="163"/>
      <c r="AF226" s="164"/>
      <c r="AG226" s="160">
        <f t="shared" si="13"/>
        <v>0</v>
      </c>
      <c r="AH226" s="165"/>
      <c r="AI226" s="166"/>
      <c r="AJ226" s="167"/>
      <c r="AK226" s="168"/>
      <c r="AL226" s="168"/>
      <c r="AM226" s="168"/>
      <c r="AN226" s="168"/>
      <c r="AO226" s="169"/>
      <c r="AP226" s="167"/>
      <c r="AQ226" s="168"/>
      <c r="AR226" s="168"/>
      <c r="AS226" s="168"/>
      <c r="AT226" s="168"/>
      <c r="AU226" s="169"/>
      <c r="AV226" s="170"/>
      <c r="AW226" s="171"/>
      <c r="AX226" s="172"/>
      <c r="AY226" s="173"/>
      <c r="AZ226" s="174"/>
      <c r="BA226" s="175" t="str">
        <f t="shared" si="14"/>
        <v/>
      </c>
      <c r="BB226" s="242" t="str">
        <f t="shared" si="15"/>
        <v/>
      </c>
      <c r="BC226" s="176"/>
    </row>
    <row r="227" spans="1:55" x14ac:dyDescent="0.25">
      <c r="A227" s="147"/>
      <c r="B227" s="148"/>
      <c r="C227" s="149"/>
      <c r="D227" s="150"/>
      <c r="E227" s="150"/>
      <c r="F227" s="253"/>
      <c r="G227" s="149"/>
      <c r="H227" s="151" t="str">
        <f>IF(F227&lt;&gt;"",VLOOKUP('MH PAM Template'!F227,'Validation Page'!$J$7:$L$81,2,FALSE),"")</f>
        <v/>
      </c>
      <c r="I227" s="151" t="str">
        <f>IF(F227&lt;&gt;"",VLOOKUP('MH PAM Template'!F227,'Validation Page'!$J$7:$L$81,3,FALSE),"")</f>
        <v/>
      </c>
      <c r="J227" s="152"/>
      <c r="K227" s="151" t="str">
        <f>IF(J227&lt;&gt;"",VLOOKUP('MH PAM Template'!J227,'Validation Page'!$Q$7:$R$38,2,FALSE),"")</f>
        <v/>
      </c>
      <c r="L227" s="150"/>
      <c r="M227" s="153" t="str">
        <f>IF(AND(J227 &lt;&gt; "",L227&lt;&gt;""),VLOOKUP(K227&amp;L227,'Validation Page'!$U$7:$Z$139,2,FALSE),"")</f>
        <v/>
      </c>
      <c r="N227" s="154" t="str">
        <f>IF(AND(J227 &lt;&gt; "",L227&lt;&gt;""),VLOOKUP(K227&amp;L227,'Validation Page'!$U$7:$Z$139,5,FALSE),"")</f>
        <v/>
      </c>
      <c r="O227" s="154" t="str">
        <f>IF(AND(J227 &lt;&gt; "",L227&lt;&gt;""),VLOOKUP(K227&amp;L227,'Validation Page'!$U$7:$Z$139,6,FALSE),"")</f>
        <v/>
      </c>
      <c r="P227" s="150"/>
      <c r="Q227" s="151" t="str">
        <f>IF(P227&lt;&gt;"",VLOOKUP(P227,'Validation Page'!$M$7:$O$271,2,FALSE),"")</f>
        <v/>
      </c>
      <c r="R227" s="151" t="str">
        <f>IF(P227&lt;&gt;"",VLOOKUP(P227,'Validation Page'!$M$7:$O$271,3,FALSE),"")</f>
        <v/>
      </c>
      <c r="S227" s="155"/>
      <c r="T227" s="156"/>
      <c r="U227" s="157"/>
      <c r="V227" s="152"/>
      <c r="W227" s="158"/>
      <c r="X227" s="49"/>
      <c r="Y227" s="159"/>
      <c r="Z227" s="160"/>
      <c r="AA227" s="161"/>
      <c r="AB227" s="162"/>
      <c r="AC227" s="160">
        <f t="shared" si="12"/>
        <v>0</v>
      </c>
      <c r="AD227" s="163"/>
      <c r="AE227" s="163"/>
      <c r="AF227" s="164"/>
      <c r="AG227" s="160">
        <f t="shared" si="13"/>
        <v>0</v>
      </c>
      <c r="AH227" s="165"/>
      <c r="AI227" s="166"/>
      <c r="AJ227" s="167"/>
      <c r="AK227" s="168"/>
      <c r="AL227" s="168"/>
      <c r="AM227" s="168"/>
      <c r="AN227" s="168"/>
      <c r="AO227" s="169"/>
      <c r="AP227" s="167"/>
      <c r="AQ227" s="168"/>
      <c r="AR227" s="168"/>
      <c r="AS227" s="168"/>
      <c r="AT227" s="168"/>
      <c r="AU227" s="169"/>
      <c r="AV227" s="170"/>
      <c r="AW227" s="171"/>
      <c r="AX227" s="172"/>
      <c r="AY227" s="173"/>
      <c r="AZ227" s="174"/>
      <c r="BA227" s="175" t="str">
        <f t="shared" si="14"/>
        <v/>
      </c>
      <c r="BB227" s="242" t="str">
        <f t="shared" si="15"/>
        <v/>
      </c>
      <c r="BC227" s="176"/>
    </row>
    <row r="228" spans="1:55" x14ac:dyDescent="0.25">
      <c r="A228" s="147"/>
      <c r="B228" s="148"/>
      <c r="C228" s="149"/>
      <c r="D228" s="150"/>
      <c r="E228" s="150"/>
      <c r="F228" s="253"/>
      <c r="G228" s="149"/>
      <c r="H228" s="151" t="str">
        <f>IF(F228&lt;&gt;"",VLOOKUP('MH PAM Template'!F228,'Validation Page'!$J$7:$L$81,2,FALSE),"")</f>
        <v/>
      </c>
      <c r="I228" s="151" t="str">
        <f>IF(F228&lt;&gt;"",VLOOKUP('MH PAM Template'!F228,'Validation Page'!$J$7:$L$81,3,FALSE),"")</f>
        <v/>
      </c>
      <c r="J228" s="152"/>
      <c r="K228" s="151" t="str">
        <f>IF(J228&lt;&gt;"",VLOOKUP('MH PAM Template'!J228,'Validation Page'!$Q$7:$R$38,2,FALSE),"")</f>
        <v/>
      </c>
      <c r="L228" s="150"/>
      <c r="M228" s="153" t="str">
        <f>IF(AND(J228 &lt;&gt; "",L228&lt;&gt;""),VLOOKUP(K228&amp;L228,'Validation Page'!$U$7:$Z$139,2,FALSE),"")</f>
        <v/>
      </c>
      <c r="N228" s="154" t="str">
        <f>IF(AND(J228 &lt;&gt; "",L228&lt;&gt;""),VLOOKUP(K228&amp;L228,'Validation Page'!$U$7:$Z$139,5,FALSE),"")</f>
        <v/>
      </c>
      <c r="O228" s="154" t="str">
        <f>IF(AND(J228 &lt;&gt; "",L228&lt;&gt;""),VLOOKUP(K228&amp;L228,'Validation Page'!$U$7:$Z$139,6,FALSE),"")</f>
        <v/>
      </c>
      <c r="P228" s="150"/>
      <c r="Q228" s="151" t="str">
        <f>IF(P228&lt;&gt;"",VLOOKUP(P228,'Validation Page'!$M$7:$O$271,2,FALSE),"")</f>
        <v/>
      </c>
      <c r="R228" s="151" t="str">
        <f>IF(P228&lt;&gt;"",VLOOKUP(P228,'Validation Page'!$M$7:$O$271,3,FALSE),"")</f>
        <v/>
      </c>
      <c r="S228" s="155"/>
      <c r="T228" s="156"/>
      <c r="U228" s="157"/>
      <c r="V228" s="152"/>
      <c r="W228" s="158"/>
      <c r="X228" s="49"/>
      <c r="Y228" s="159"/>
      <c r="Z228" s="160"/>
      <c r="AA228" s="161"/>
      <c r="AB228" s="162"/>
      <c r="AC228" s="160">
        <f t="shared" si="12"/>
        <v>0</v>
      </c>
      <c r="AD228" s="163"/>
      <c r="AE228" s="163"/>
      <c r="AF228" s="164"/>
      <c r="AG228" s="160">
        <f t="shared" si="13"/>
        <v>0</v>
      </c>
      <c r="AH228" s="165"/>
      <c r="AI228" s="166"/>
      <c r="AJ228" s="167"/>
      <c r="AK228" s="168"/>
      <c r="AL228" s="168"/>
      <c r="AM228" s="168"/>
      <c r="AN228" s="168"/>
      <c r="AO228" s="169"/>
      <c r="AP228" s="167"/>
      <c r="AQ228" s="168"/>
      <c r="AR228" s="168"/>
      <c r="AS228" s="168"/>
      <c r="AT228" s="168"/>
      <c r="AU228" s="169"/>
      <c r="AV228" s="170"/>
      <c r="AW228" s="171"/>
      <c r="AX228" s="172"/>
      <c r="AY228" s="173"/>
      <c r="AZ228" s="174"/>
      <c r="BA228" s="175" t="str">
        <f t="shared" si="14"/>
        <v/>
      </c>
      <c r="BB228" s="242" t="str">
        <f t="shared" si="15"/>
        <v/>
      </c>
      <c r="BC228" s="176"/>
    </row>
    <row r="229" spans="1:55" x14ac:dyDescent="0.25">
      <c r="A229" s="147"/>
      <c r="B229" s="148"/>
      <c r="C229" s="149"/>
      <c r="D229" s="150"/>
      <c r="E229" s="150"/>
      <c r="F229" s="253"/>
      <c r="G229" s="149"/>
      <c r="H229" s="151" t="str">
        <f>IF(F229&lt;&gt;"",VLOOKUP('MH PAM Template'!F229,'Validation Page'!$J$7:$L$81,2,FALSE),"")</f>
        <v/>
      </c>
      <c r="I229" s="151" t="str">
        <f>IF(F229&lt;&gt;"",VLOOKUP('MH PAM Template'!F229,'Validation Page'!$J$7:$L$81,3,FALSE),"")</f>
        <v/>
      </c>
      <c r="J229" s="152"/>
      <c r="K229" s="151" t="str">
        <f>IF(J229&lt;&gt;"",VLOOKUP('MH PAM Template'!J229,'Validation Page'!$Q$7:$R$38,2,FALSE),"")</f>
        <v/>
      </c>
      <c r="L229" s="150"/>
      <c r="M229" s="153" t="str">
        <f>IF(AND(J229 &lt;&gt; "",L229&lt;&gt;""),VLOOKUP(K229&amp;L229,'Validation Page'!$U$7:$Z$139,2,FALSE),"")</f>
        <v/>
      </c>
      <c r="N229" s="154" t="str">
        <f>IF(AND(J229 &lt;&gt; "",L229&lt;&gt;""),VLOOKUP(K229&amp;L229,'Validation Page'!$U$7:$Z$139,5,FALSE),"")</f>
        <v/>
      </c>
      <c r="O229" s="154" t="str">
        <f>IF(AND(J229 &lt;&gt; "",L229&lt;&gt;""),VLOOKUP(K229&amp;L229,'Validation Page'!$U$7:$Z$139,6,FALSE),"")</f>
        <v/>
      </c>
      <c r="P229" s="150"/>
      <c r="Q229" s="151" t="str">
        <f>IF(P229&lt;&gt;"",VLOOKUP(P229,'Validation Page'!$M$7:$O$271,2,FALSE),"")</f>
        <v/>
      </c>
      <c r="R229" s="151" t="str">
        <f>IF(P229&lt;&gt;"",VLOOKUP(P229,'Validation Page'!$M$7:$O$271,3,FALSE),"")</f>
        <v/>
      </c>
      <c r="S229" s="155"/>
      <c r="T229" s="156"/>
      <c r="U229" s="157"/>
      <c r="V229" s="152"/>
      <c r="W229" s="158"/>
      <c r="X229" s="49"/>
      <c r="Y229" s="159"/>
      <c r="Z229" s="160"/>
      <c r="AA229" s="161"/>
      <c r="AB229" s="162"/>
      <c r="AC229" s="160">
        <f t="shared" si="12"/>
        <v>0</v>
      </c>
      <c r="AD229" s="163"/>
      <c r="AE229" s="163"/>
      <c r="AF229" s="164"/>
      <c r="AG229" s="160">
        <f t="shared" si="13"/>
        <v>0</v>
      </c>
      <c r="AH229" s="165"/>
      <c r="AI229" s="166"/>
      <c r="AJ229" s="167"/>
      <c r="AK229" s="168"/>
      <c r="AL229" s="168"/>
      <c r="AM229" s="168"/>
      <c r="AN229" s="168"/>
      <c r="AO229" s="169"/>
      <c r="AP229" s="167"/>
      <c r="AQ229" s="168"/>
      <c r="AR229" s="168"/>
      <c r="AS229" s="168"/>
      <c r="AT229" s="168"/>
      <c r="AU229" s="169"/>
      <c r="AV229" s="170"/>
      <c r="AW229" s="171"/>
      <c r="AX229" s="172"/>
      <c r="AY229" s="173"/>
      <c r="AZ229" s="174"/>
      <c r="BA229" s="175" t="str">
        <f t="shared" si="14"/>
        <v/>
      </c>
      <c r="BB229" s="242" t="str">
        <f t="shared" si="15"/>
        <v/>
      </c>
      <c r="BC229" s="176"/>
    </row>
    <row r="230" spans="1:55" x14ac:dyDescent="0.25">
      <c r="A230" s="147"/>
      <c r="B230" s="148"/>
      <c r="C230" s="149"/>
      <c r="D230" s="150"/>
      <c r="E230" s="150"/>
      <c r="F230" s="253"/>
      <c r="G230" s="149"/>
      <c r="H230" s="151" t="str">
        <f>IF(F230&lt;&gt;"",VLOOKUP('MH PAM Template'!F230,'Validation Page'!$J$7:$L$81,2,FALSE),"")</f>
        <v/>
      </c>
      <c r="I230" s="151" t="str">
        <f>IF(F230&lt;&gt;"",VLOOKUP('MH PAM Template'!F230,'Validation Page'!$J$7:$L$81,3,FALSE),"")</f>
        <v/>
      </c>
      <c r="J230" s="152"/>
      <c r="K230" s="151" t="str">
        <f>IF(J230&lt;&gt;"",VLOOKUP('MH PAM Template'!J230,'Validation Page'!$Q$7:$R$38,2,FALSE),"")</f>
        <v/>
      </c>
      <c r="L230" s="150"/>
      <c r="M230" s="153" t="str">
        <f>IF(AND(J230 &lt;&gt; "",L230&lt;&gt;""),VLOOKUP(K230&amp;L230,'Validation Page'!$U$7:$Z$139,2,FALSE),"")</f>
        <v/>
      </c>
      <c r="N230" s="154" t="str">
        <f>IF(AND(J230 &lt;&gt; "",L230&lt;&gt;""),VLOOKUP(K230&amp;L230,'Validation Page'!$U$7:$Z$139,5,FALSE),"")</f>
        <v/>
      </c>
      <c r="O230" s="154" t="str">
        <f>IF(AND(J230 &lt;&gt; "",L230&lt;&gt;""),VLOOKUP(K230&amp;L230,'Validation Page'!$U$7:$Z$139,6,FALSE),"")</f>
        <v/>
      </c>
      <c r="P230" s="150"/>
      <c r="Q230" s="151" t="str">
        <f>IF(P230&lt;&gt;"",VLOOKUP(P230,'Validation Page'!$M$7:$O$271,2,FALSE),"")</f>
        <v/>
      </c>
      <c r="R230" s="151" t="str">
        <f>IF(P230&lt;&gt;"",VLOOKUP(P230,'Validation Page'!$M$7:$O$271,3,FALSE),"")</f>
        <v/>
      </c>
      <c r="S230" s="155"/>
      <c r="T230" s="156"/>
      <c r="U230" s="157"/>
      <c r="V230" s="152"/>
      <c r="W230" s="158"/>
      <c r="X230" s="49"/>
      <c r="Y230" s="159"/>
      <c r="Z230" s="160"/>
      <c r="AA230" s="161"/>
      <c r="AB230" s="162"/>
      <c r="AC230" s="160">
        <f t="shared" si="12"/>
        <v>0</v>
      </c>
      <c r="AD230" s="163"/>
      <c r="AE230" s="163"/>
      <c r="AF230" s="164"/>
      <c r="AG230" s="160">
        <f t="shared" si="13"/>
        <v>0</v>
      </c>
      <c r="AH230" s="165"/>
      <c r="AI230" s="166"/>
      <c r="AJ230" s="167"/>
      <c r="AK230" s="168"/>
      <c r="AL230" s="168"/>
      <c r="AM230" s="168"/>
      <c r="AN230" s="168"/>
      <c r="AO230" s="169"/>
      <c r="AP230" s="167"/>
      <c r="AQ230" s="168"/>
      <c r="AR230" s="168"/>
      <c r="AS230" s="168"/>
      <c r="AT230" s="168"/>
      <c r="AU230" s="169"/>
      <c r="AV230" s="170"/>
      <c r="AW230" s="171"/>
      <c r="AX230" s="172"/>
      <c r="AY230" s="173"/>
      <c r="AZ230" s="174"/>
      <c r="BA230" s="175" t="str">
        <f t="shared" si="14"/>
        <v/>
      </c>
      <c r="BB230" s="242" t="str">
        <f t="shared" si="15"/>
        <v/>
      </c>
      <c r="BC230" s="176"/>
    </row>
    <row r="231" spans="1:55" x14ac:dyDescent="0.25">
      <c r="A231" s="147"/>
      <c r="B231" s="148"/>
      <c r="C231" s="149"/>
      <c r="D231" s="150"/>
      <c r="E231" s="150"/>
      <c r="F231" s="253"/>
      <c r="G231" s="149"/>
      <c r="H231" s="151" t="str">
        <f>IF(F231&lt;&gt;"",VLOOKUP('MH PAM Template'!F231,'Validation Page'!$J$7:$L$81,2,FALSE),"")</f>
        <v/>
      </c>
      <c r="I231" s="151" t="str">
        <f>IF(F231&lt;&gt;"",VLOOKUP('MH PAM Template'!F231,'Validation Page'!$J$7:$L$81,3,FALSE),"")</f>
        <v/>
      </c>
      <c r="J231" s="152"/>
      <c r="K231" s="151" t="str">
        <f>IF(J231&lt;&gt;"",VLOOKUP('MH PAM Template'!J231,'Validation Page'!$Q$7:$R$38,2,FALSE),"")</f>
        <v/>
      </c>
      <c r="L231" s="150"/>
      <c r="M231" s="153" t="str">
        <f>IF(AND(J231 &lt;&gt; "",L231&lt;&gt;""),VLOOKUP(K231&amp;L231,'Validation Page'!$U$7:$Z$139,2,FALSE),"")</f>
        <v/>
      </c>
      <c r="N231" s="154" t="str">
        <f>IF(AND(J231 &lt;&gt; "",L231&lt;&gt;""),VLOOKUP(K231&amp;L231,'Validation Page'!$U$7:$Z$139,5,FALSE),"")</f>
        <v/>
      </c>
      <c r="O231" s="154" t="str">
        <f>IF(AND(J231 &lt;&gt; "",L231&lt;&gt;""),VLOOKUP(K231&amp;L231,'Validation Page'!$U$7:$Z$139,6,FALSE),"")</f>
        <v/>
      </c>
      <c r="P231" s="150"/>
      <c r="Q231" s="151" t="str">
        <f>IF(P231&lt;&gt;"",VLOOKUP(P231,'Validation Page'!$M$7:$O$271,2,FALSE),"")</f>
        <v/>
      </c>
      <c r="R231" s="151" t="str">
        <f>IF(P231&lt;&gt;"",VLOOKUP(P231,'Validation Page'!$M$7:$O$271,3,FALSE),"")</f>
        <v/>
      </c>
      <c r="S231" s="155"/>
      <c r="T231" s="156"/>
      <c r="U231" s="157"/>
      <c r="V231" s="152"/>
      <c r="W231" s="158"/>
      <c r="X231" s="49"/>
      <c r="Y231" s="159"/>
      <c r="Z231" s="160"/>
      <c r="AA231" s="161"/>
      <c r="AB231" s="162"/>
      <c r="AC231" s="160">
        <f t="shared" si="12"/>
        <v>0</v>
      </c>
      <c r="AD231" s="163"/>
      <c r="AE231" s="163"/>
      <c r="AF231" s="164"/>
      <c r="AG231" s="160">
        <f t="shared" si="13"/>
        <v>0</v>
      </c>
      <c r="AH231" s="165"/>
      <c r="AI231" s="166"/>
      <c r="AJ231" s="167"/>
      <c r="AK231" s="168"/>
      <c r="AL231" s="168"/>
      <c r="AM231" s="168"/>
      <c r="AN231" s="168"/>
      <c r="AO231" s="169"/>
      <c r="AP231" s="167"/>
      <c r="AQ231" s="168"/>
      <c r="AR231" s="168"/>
      <c r="AS231" s="168"/>
      <c r="AT231" s="168"/>
      <c r="AU231" s="169"/>
      <c r="AV231" s="170"/>
      <c r="AW231" s="171"/>
      <c r="AX231" s="172"/>
      <c r="AY231" s="173"/>
      <c r="AZ231" s="174"/>
      <c r="BA231" s="175" t="str">
        <f t="shared" si="14"/>
        <v/>
      </c>
      <c r="BB231" s="242" t="str">
        <f t="shared" si="15"/>
        <v/>
      </c>
      <c r="BC231" s="176"/>
    </row>
    <row r="232" spans="1:55" x14ac:dyDescent="0.25">
      <c r="A232" s="147"/>
      <c r="B232" s="148"/>
      <c r="C232" s="149"/>
      <c r="D232" s="150"/>
      <c r="E232" s="150"/>
      <c r="F232" s="253"/>
      <c r="G232" s="149"/>
      <c r="H232" s="151" t="str">
        <f>IF(F232&lt;&gt;"",VLOOKUP('MH PAM Template'!F232,'Validation Page'!$J$7:$L$81,2,FALSE),"")</f>
        <v/>
      </c>
      <c r="I232" s="151" t="str">
        <f>IF(F232&lt;&gt;"",VLOOKUP('MH PAM Template'!F232,'Validation Page'!$J$7:$L$81,3,FALSE),"")</f>
        <v/>
      </c>
      <c r="J232" s="152"/>
      <c r="K232" s="151" t="str">
        <f>IF(J232&lt;&gt;"",VLOOKUP('MH PAM Template'!J232,'Validation Page'!$Q$7:$R$38,2,FALSE),"")</f>
        <v/>
      </c>
      <c r="L232" s="150"/>
      <c r="M232" s="153" t="str">
        <f>IF(AND(J232 &lt;&gt; "",L232&lt;&gt;""),VLOOKUP(K232&amp;L232,'Validation Page'!$U$7:$Z$139,2,FALSE),"")</f>
        <v/>
      </c>
      <c r="N232" s="154" t="str">
        <f>IF(AND(J232 &lt;&gt; "",L232&lt;&gt;""),VLOOKUP(K232&amp;L232,'Validation Page'!$U$7:$Z$139,5,FALSE),"")</f>
        <v/>
      </c>
      <c r="O232" s="154" t="str">
        <f>IF(AND(J232 &lt;&gt; "",L232&lt;&gt;""),VLOOKUP(K232&amp;L232,'Validation Page'!$U$7:$Z$139,6,FALSE),"")</f>
        <v/>
      </c>
      <c r="P232" s="150"/>
      <c r="Q232" s="151" t="str">
        <f>IF(P232&lt;&gt;"",VLOOKUP(P232,'Validation Page'!$M$7:$O$271,2,FALSE),"")</f>
        <v/>
      </c>
      <c r="R232" s="151" t="str">
        <f>IF(P232&lt;&gt;"",VLOOKUP(P232,'Validation Page'!$M$7:$O$271,3,FALSE),"")</f>
        <v/>
      </c>
      <c r="S232" s="155"/>
      <c r="T232" s="156"/>
      <c r="U232" s="157"/>
      <c r="V232" s="152"/>
      <c r="W232" s="158"/>
      <c r="X232" s="49"/>
      <c r="Y232" s="159"/>
      <c r="Z232" s="160"/>
      <c r="AA232" s="161"/>
      <c r="AB232" s="162"/>
      <c r="AC232" s="160">
        <f t="shared" si="12"/>
        <v>0</v>
      </c>
      <c r="AD232" s="163"/>
      <c r="AE232" s="163"/>
      <c r="AF232" s="164"/>
      <c r="AG232" s="160">
        <f t="shared" si="13"/>
        <v>0</v>
      </c>
      <c r="AH232" s="165"/>
      <c r="AI232" s="166"/>
      <c r="AJ232" s="167"/>
      <c r="AK232" s="168"/>
      <c r="AL232" s="168"/>
      <c r="AM232" s="168"/>
      <c r="AN232" s="168"/>
      <c r="AO232" s="169"/>
      <c r="AP232" s="167"/>
      <c r="AQ232" s="168"/>
      <c r="AR232" s="168"/>
      <c r="AS232" s="168"/>
      <c r="AT232" s="168"/>
      <c r="AU232" s="169"/>
      <c r="AV232" s="170"/>
      <c r="AW232" s="171"/>
      <c r="AX232" s="172"/>
      <c r="AY232" s="173"/>
      <c r="AZ232" s="174"/>
      <c r="BA232" s="175" t="str">
        <f t="shared" si="14"/>
        <v/>
      </c>
      <c r="BB232" s="242" t="str">
        <f t="shared" si="15"/>
        <v/>
      </c>
      <c r="BC232" s="176"/>
    </row>
    <row r="233" spans="1:55" x14ac:dyDescent="0.25">
      <c r="A233" s="147"/>
      <c r="B233" s="148"/>
      <c r="C233" s="149"/>
      <c r="D233" s="150"/>
      <c r="E233" s="150"/>
      <c r="F233" s="253"/>
      <c r="G233" s="149"/>
      <c r="H233" s="151" t="str">
        <f>IF(F233&lt;&gt;"",VLOOKUP('MH PAM Template'!F233,'Validation Page'!$J$7:$L$81,2,FALSE),"")</f>
        <v/>
      </c>
      <c r="I233" s="151" t="str">
        <f>IF(F233&lt;&gt;"",VLOOKUP('MH PAM Template'!F233,'Validation Page'!$J$7:$L$81,3,FALSE),"")</f>
        <v/>
      </c>
      <c r="J233" s="152"/>
      <c r="K233" s="151" t="str">
        <f>IF(J233&lt;&gt;"",VLOOKUP('MH PAM Template'!J233,'Validation Page'!$Q$7:$R$38,2,FALSE),"")</f>
        <v/>
      </c>
      <c r="L233" s="150"/>
      <c r="M233" s="153" t="str">
        <f>IF(AND(J233 &lt;&gt; "",L233&lt;&gt;""),VLOOKUP(K233&amp;L233,'Validation Page'!$U$7:$Z$139,2,FALSE),"")</f>
        <v/>
      </c>
      <c r="N233" s="154" t="str">
        <f>IF(AND(J233 &lt;&gt; "",L233&lt;&gt;""),VLOOKUP(K233&amp;L233,'Validation Page'!$U$7:$Z$139,5,FALSE),"")</f>
        <v/>
      </c>
      <c r="O233" s="154" t="str">
        <f>IF(AND(J233 &lt;&gt; "",L233&lt;&gt;""),VLOOKUP(K233&amp;L233,'Validation Page'!$U$7:$Z$139,6,FALSE),"")</f>
        <v/>
      </c>
      <c r="P233" s="150"/>
      <c r="Q233" s="151" t="str">
        <f>IF(P233&lt;&gt;"",VLOOKUP(P233,'Validation Page'!$M$7:$O$271,2,FALSE),"")</f>
        <v/>
      </c>
      <c r="R233" s="151" t="str">
        <f>IF(P233&lt;&gt;"",VLOOKUP(P233,'Validation Page'!$M$7:$O$271,3,FALSE),"")</f>
        <v/>
      </c>
      <c r="S233" s="155"/>
      <c r="T233" s="156"/>
      <c r="U233" s="157"/>
      <c r="V233" s="152"/>
      <c r="W233" s="158"/>
      <c r="X233" s="49"/>
      <c r="Y233" s="159"/>
      <c r="Z233" s="160"/>
      <c r="AA233" s="161"/>
      <c r="AB233" s="162"/>
      <c r="AC233" s="160">
        <f t="shared" si="12"/>
        <v>0</v>
      </c>
      <c r="AD233" s="163"/>
      <c r="AE233" s="163"/>
      <c r="AF233" s="164"/>
      <c r="AG233" s="160">
        <f t="shared" si="13"/>
        <v>0</v>
      </c>
      <c r="AH233" s="165"/>
      <c r="AI233" s="166"/>
      <c r="AJ233" s="167"/>
      <c r="AK233" s="168"/>
      <c r="AL233" s="168"/>
      <c r="AM233" s="168"/>
      <c r="AN233" s="168"/>
      <c r="AO233" s="169"/>
      <c r="AP233" s="167"/>
      <c r="AQ233" s="168"/>
      <c r="AR233" s="168"/>
      <c r="AS233" s="168"/>
      <c r="AT233" s="168"/>
      <c r="AU233" s="169"/>
      <c r="AV233" s="170"/>
      <c r="AW233" s="171"/>
      <c r="AX233" s="172"/>
      <c r="AY233" s="173"/>
      <c r="AZ233" s="174"/>
      <c r="BA233" s="175" t="str">
        <f t="shared" si="14"/>
        <v/>
      </c>
      <c r="BB233" s="242" t="str">
        <f t="shared" si="15"/>
        <v/>
      </c>
      <c r="BC233" s="176"/>
    </row>
    <row r="234" spans="1:55" x14ac:dyDescent="0.25">
      <c r="A234" s="147"/>
      <c r="B234" s="148"/>
      <c r="C234" s="149"/>
      <c r="D234" s="150"/>
      <c r="E234" s="150"/>
      <c r="F234" s="253"/>
      <c r="G234" s="149"/>
      <c r="H234" s="151" t="str">
        <f>IF(F234&lt;&gt;"",VLOOKUP('MH PAM Template'!F234,'Validation Page'!$J$7:$L$81,2,FALSE),"")</f>
        <v/>
      </c>
      <c r="I234" s="151" t="str">
        <f>IF(F234&lt;&gt;"",VLOOKUP('MH PAM Template'!F234,'Validation Page'!$J$7:$L$81,3,FALSE),"")</f>
        <v/>
      </c>
      <c r="J234" s="152"/>
      <c r="K234" s="151" t="str">
        <f>IF(J234&lt;&gt;"",VLOOKUP('MH PAM Template'!J234,'Validation Page'!$Q$7:$R$38,2,FALSE),"")</f>
        <v/>
      </c>
      <c r="L234" s="150"/>
      <c r="M234" s="153" t="str">
        <f>IF(AND(J234 &lt;&gt; "",L234&lt;&gt;""),VLOOKUP(K234&amp;L234,'Validation Page'!$U$7:$Z$139,2,FALSE),"")</f>
        <v/>
      </c>
      <c r="N234" s="154" t="str">
        <f>IF(AND(J234 &lt;&gt; "",L234&lt;&gt;""),VLOOKUP(K234&amp;L234,'Validation Page'!$U$7:$Z$139,5,FALSE),"")</f>
        <v/>
      </c>
      <c r="O234" s="154" t="str">
        <f>IF(AND(J234 &lt;&gt; "",L234&lt;&gt;""),VLOOKUP(K234&amp;L234,'Validation Page'!$U$7:$Z$139,6,FALSE),"")</f>
        <v/>
      </c>
      <c r="P234" s="150"/>
      <c r="Q234" s="151" t="str">
        <f>IF(P234&lt;&gt;"",VLOOKUP(P234,'Validation Page'!$M$7:$O$271,2,FALSE),"")</f>
        <v/>
      </c>
      <c r="R234" s="151" t="str">
        <f>IF(P234&lt;&gt;"",VLOOKUP(P234,'Validation Page'!$M$7:$O$271,3,FALSE),"")</f>
        <v/>
      </c>
      <c r="S234" s="155"/>
      <c r="T234" s="156"/>
      <c r="U234" s="157"/>
      <c r="V234" s="152"/>
      <c r="W234" s="158"/>
      <c r="X234" s="49"/>
      <c r="Y234" s="159"/>
      <c r="Z234" s="160"/>
      <c r="AA234" s="161"/>
      <c r="AB234" s="162"/>
      <c r="AC234" s="160">
        <f t="shared" si="12"/>
        <v>0</v>
      </c>
      <c r="AD234" s="163"/>
      <c r="AE234" s="163"/>
      <c r="AF234" s="164"/>
      <c r="AG234" s="160">
        <f t="shared" si="13"/>
        <v>0</v>
      </c>
      <c r="AH234" s="165"/>
      <c r="AI234" s="166"/>
      <c r="AJ234" s="167"/>
      <c r="AK234" s="168"/>
      <c r="AL234" s="168"/>
      <c r="AM234" s="168"/>
      <c r="AN234" s="168"/>
      <c r="AO234" s="169"/>
      <c r="AP234" s="167"/>
      <c r="AQ234" s="168"/>
      <c r="AR234" s="168"/>
      <c r="AS234" s="168"/>
      <c r="AT234" s="168"/>
      <c r="AU234" s="169"/>
      <c r="AV234" s="170"/>
      <c r="AW234" s="171"/>
      <c r="AX234" s="172"/>
      <c r="AY234" s="173"/>
      <c r="AZ234" s="174"/>
      <c r="BA234" s="175" t="str">
        <f t="shared" si="14"/>
        <v/>
      </c>
      <c r="BB234" s="242" t="str">
        <f t="shared" si="15"/>
        <v/>
      </c>
      <c r="BC234" s="176"/>
    </row>
    <row r="235" spans="1:55" x14ac:dyDescent="0.25">
      <c r="A235" s="147"/>
      <c r="B235" s="148"/>
      <c r="C235" s="149"/>
      <c r="D235" s="150"/>
      <c r="E235" s="150"/>
      <c r="F235" s="253"/>
      <c r="G235" s="149"/>
      <c r="H235" s="151" t="str">
        <f>IF(F235&lt;&gt;"",VLOOKUP('MH PAM Template'!F235,'Validation Page'!$J$7:$L$81,2,FALSE),"")</f>
        <v/>
      </c>
      <c r="I235" s="151" t="str">
        <f>IF(F235&lt;&gt;"",VLOOKUP('MH PAM Template'!F235,'Validation Page'!$J$7:$L$81,3,FALSE),"")</f>
        <v/>
      </c>
      <c r="J235" s="152"/>
      <c r="K235" s="151" t="str">
        <f>IF(J235&lt;&gt;"",VLOOKUP('MH PAM Template'!J235,'Validation Page'!$Q$7:$R$38,2,FALSE),"")</f>
        <v/>
      </c>
      <c r="L235" s="150"/>
      <c r="M235" s="153" t="str">
        <f>IF(AND(J235 &lt;&gt; "",L235&lt;&gt;""),VLOOKUP(K235&amp;L235,'Validation Page'!$U$7:$Z$139,2,FALSE),"")</f>
        <v/>
      </c>
      <c r="N235" s="154" t="str">
        <f>IF(AND(J235 &lt;&gt; "",L235&lt;&gt;""),VLOOKUP(K235&amp;L235,'Validation Page'!$U$7:$Z$139,5,FALSE),"")</f>
        <v/>
      </c>
      <c r="O235" s="154" t="str">
        <f>IF(AND(J235 &lt;&gt; "",L235&lt;&gt;""),VLOOKUP(K235&amp;L235,'Validation Page'!$U$7:$Z$139,6,FALSE),"")</f>
        <v/>
      </c>
      <c r="P235" s="150"/>
      <c r="Q235" s="151" t="str">
        <f>IF(P235&lt;&gt;"",VLOOKUP(P235,'Validation Page'!$M$7:$O$271,2,FALSE),"")</f>
        <v/>
      </c>
      <c r="R235" s="151" t="str">
        <f>IF(P235&lt;&gt;"",VLOOKUP(P235,'Validation Page'!$M$7:$O$271,3,FALSE),"")</f>
        <v/>
      </c>
      <c r="S235" s="155"/>
      <c r="T235" s="156"/>
      <c r="U235" s="157"/>
      <c r="V235" s="152"/>
      <c r="W235" s="158"/>
      <c r="X235" s="49"/>
      <c r="Y235" s="159"/>
      <c r="Z235" s="160"/>
      <c r="AA235" s="161"/>
      <c r="AB235" s="162"/>
      <c r="AC235" s="160">
        <f t="shared" si="12"/>
        <v>0</v>
      </c>
      <c r="AD235" s="163"/>
      <c r="AE235" s="163"/>
      <c r="AF235" s="164"/>
      <c r="AG235" s="160">
        <f t="shared" si="13"/>
        <v>0</v>
      </c>
      <c r="AH235" s="165"/>
      <c r="AI235" s="166"/>
      <c r="AJ235" s="167"/>
      <c r="AK235" s="168"/>
      <c r="AL235" s="168"/>
      <c r="AM235" s="168"/>
      <c r="AN235" s="168"/>
      <c r="AO235" s="169"/>
      <c r="AP235" s="167"/>
      <c r="AQ235" s="168"/>
      <c r="AR235" s="168"/>
      <c r="AS235" s="168"/>
      <c r="AT235" s="168"/>
      <c r="AU235" s="169"/>
      <c r="AV235" s="170"/>
      <c r="AW235" s="171"/>
      <c r="AX235" s="172"/>
      <c r="AY235" s="173"/>
      <c r="AZ235" s="174"/>
      <c r="BA235" s="175" t="str">
        <f t="shared" si="14"/>
        <v/>
      </c>
      <c r="BB235" s="242" t="str">
        <f t="shared" si="15"/>
        <v/>
      </c>
      <c r="BC235" s="176"/>
    </row>
    <row r="236" spans="1:55" x14ac:dyDescent="0.25">
      <c r="A236" s="147"/>
      <c r="B236" s="148"/>
      <c r="C236" s="149"/>
      <c r="D236" s="150"/>
      <c r="E236" s="150"/>
      <c r="F236" s="253"/>
      <c r="G236" s="149"/>
      <c r="H236" s="151" t="str">
        <f>IF(F236&lt;&gt;"",VLOOKUP('MH PAM Template'!F236,'Validation Page'!$J$7:$L$81,2,FALSE),"")</f>
        <v/>
      </c>
      <c r="I236" s="151" t="str">
        <f>IF(F236&lt;&gt;"",VLOOKUP('MH PAM Template'!F236,'Validation Page'!$J$7:$L$81,3,FALSE),"")</f>
        <v/>
      </c>
      <c r="J236" s="152"/>
      <c r="K236" s="151" t="str">
        <f>IF(J236&lt;&gt;"",VLOOKUP('MH PAM Template'!J236,'Validation Page'!$Q$7:$R$38,2,FALSE),"")</f>
        <v/>
      </c>
      <c r="L236" s="150"/>
      <c r="M236" s="153" t="str">
        <f>IF(AND(J236 &lt;&gt; "",L236&lt;&gt;""),VLOOKUP(K236&amp;L236,'Validation Page'!$U$7:$Z$139,2,FALSE),"")</f>
        <v/>
      </c>
      <c r="N236" s="154" t="str">
        <f>IF(AND(J236 &lt;&gt; "",L236&lt;&gt;""),VLOOKUP(K236&amp;L236,'Validation Page'!$U$7:$Z$139,5,FALSE),"")</f>
        <v/>
      </c>
      <c r="O236" s="154" t="str">
        <f>IF(AND(J236 &lt;&gt; "",L236&lt;&gt;""),VLOOKUP(K236&amp;L236,'Validation Page'!$U$7:$Z$139,6,FALSE),"")</f>
        <v/>
      </c>
      <c r="P236" s="150"/>
      <c r="Q236" s="151" t="str">
        <f>IF(P236&lt;&gt;"",VLOOKUP(P236,'Validation Page'!$M$7:$O$271,2,FALSE),"")</f>
        <v/>
      </c>
      <c r="R236" s="151" t="str">
        <f>IF(P236&lt;&gt;"",VLOOKUP(P236,'Validation Page'!$M$7:$O$271,3,FALSE),"")</f>
        <v/>
      </c>
      <c r="S236" s="155"/>
      <c r="T236" s="156"/>
      <c r="U236" s="157"/>
      <c r="V236" s="152"/>
      <c r="W236" s="158"/>
      <c r="X236" s="49"/>
      <c r="Y236" s="159"/>
      <c r="Z236" s="160"/>
      <c r="AA236" s="161"/>
      <c r="AB236" s="162"/>
      <c r="AC236" s="160">
        <f t="shared" si="12"/>
        <v>0</v>
      </c>
      <c r="AD236" s="163"/>
      <c r="AE236" s="163"/>
      <c r="AF236" s="164"/>
      <c r="AG236" s="160">
        <f t="shared" si="13"/>
        <v>0</v>
      </c>
      <c r="AH236" s="165"/>
      <c r="AI236" s="166"/>
      <c r="AJ236" s="167"/>
      <c r="AK236" s="168"/>
      <c r="AL236" s="168"/>
      <c r="AM236" s="168"/>
      <c r="AN236" s="168"/>
      <c r="AO236" s="169"/>
      <c r="AP236" s="167"/>
      <c r="AQ236" s="168"/>
      <c r="AR236" s="168"/>
      <c r="AS236" s="168"/>
      <c r="AT236" s="168"/>
      <c r="AU236" s="169"/>
      <c r="AV236" s="170"/>
      <c r="AW236" s="171"/>
      <c r="AX236" s="172"/>
      <c r="AY236" s="173"/>
      <c r="AZ236" s="174"/>
      <c r="BA236" s="175" t="str">
        <f t="shared" si="14"/>
        <v/>
      </c>
      <c r="BB236" s="242" t="str">
        <f t="shared" si="15"/>
        <v/>
      </c>
      <c r="BC236" s="176"/>
    </row>
    <row r="237" spans="1:55" x14ac:dyDescent="0.25">
      <c r="A237" s="147"/>
      <c r="B237" s="148"/>
      <c r="C237" s="149"/>
      <c r="D237" s="150"/>
      <c r="E237" s="150"/>
      <c r="F237" s="253"/>
      <c r="G237" s="149"/>
      <c r="H237" s="151" t="str">
        <f>IF(F237&lt;&gt;"",VLOOKUP('MH PAM Template'!F237,'Validation Page'!$J$7:$L$81,2,FALSE),"")</f>
        <v/>
      </c>
      <c r="I237" s="151" t="str">
        <f>IF(F237&lt;&gt;"",VLOOKUP('MH PAM Template'!F237,'Validation Page'!$J$7:$L$81,3,FALSE),"")</f>
        <v/>
      </c>
      <c r="J237" s="152"/>
      <c r="K237" s="151" t="str">
        <f>IF(J237&lt;&gt;"",VLOOKUP('MH PAM Template'!J237,'Validation Page'!$Q$7:$R$38,2,FALSE),"")</f>
        <v/>
      </c>
      <c r="L237" s="150"/>
      <c r="M237" s="153" t="str">
        <f>IF(AND(J237 &lt;&gt; "",L237&lt;&gt;""),VLOOKUP(K237&amp;L237,'Validation Page'!$U$7:$Z$139,2,FALSE),"")</f>
        <v/>
      </c>
      <c r="N237" s="154" t="str">
        <f>IF(AND(J237 &lt;&gt; "",L237&lt;&gt;""),VLOOKUP(K237&amp;L237,'Validation Page'!$U$7:$Z$139,5,FALSE),"")</f>
        <v/>
      </c>
      <c r="O237" s="154" t="str">
        <f>IF(AND(J237 &lt;&gt; "",L237&lt;&gt;""),VLOOKUP(K237&amp;L237,'Validation Page'!$U$7:$Z$139,6,FALSE),"")</f>
        <v/>
      </c>
      <c r="P237" s="150"/>
      <c r="Q237" s="151" t="str">
        <f>IF(P237&lt;&gt;"",VLOOKUP(P237,'Validation Page'!$M$7:$O$271,2,FALSE),"")</f>
        <v/>
      </c>
      <c r="R237" s="151" t="str">
        <f>IF(P237&lt;&gt;"",VLOOKUP(P237,'Validation Page'!$M$7:$O$271,3,FALSE),"")</f>
        <v/>
      </c>
      <c r="S237" s="155"/>
      <c r="T237" s="156"/>
      <c r="U237" s="157"/>
      <c r="V237" s="152"/>
      <c r="W237" s="158"/>
      <c r="X237" s="49"/>
      <c r="Y237" s="159"/>
      <c r="Z237" s="160"/>
      <c r="AA237" s="161"/>
      <c r="AB237" s="162"/>
      <c r="AC237" s="160">
        <f t="shared" si="12"/>
        <v>0</v>
      </c>
      <c r="AD237" s="163"/>
      <c r="AE237" s="163"/>
      <c r="AF237" s="164"/>
      <c r="AG237" s="160">
        <f t="shared" si="13"/>
        <v>0</v>
      </c>
      <c r="AH237" s="165"/>
      <c r="AI237" s="166"/>
      <c r="AJ237" s="167"/>
      <c r="AK237" s="168"/>
      <c r="AL237" s="168"/>
      <c r="AM237" s="168"/>
      <c r="AN237" s="168"/>
      <c r="AO237" s="169"/>
      <c r="AP237" s="167"/>
      <c r="AQ237" s="168"/>
      <c r="AR237" s="168"/>
      <c r="AS237" s="168"/>
      <c r="AT237" s="168"/>
      <c r="AU237" s="169"/>
      <c r="AV237" s="170"/>
      <c r="AW237" s="171"/>
      <c r="AX237" s="172"/>
      <c r="AY237" s="173"/>
      <c r="AZ237" s="174"/>
      <c r="BA237" s="175" t="str">
        <f t="shared" si="14"/>
        <v/>
      </c>
      <c r="BB237" s="242" t="str">
        <f t="shared" si="15"/>
        <v/>
      </c>
      <c r="BC237" s="176"/>
    </row>
    <row r="238" spans="1:55" x14ac:dyDescent="0.25">
      <c r="A238" s="147"/>
      <c r="B238" s="148"/>
      <c r="C238" s="149"/>
      <c r="D238" s="150"/>
      <c r="E238" s="150"/>
      <c r="F238" s="253"/>
      <c r="G238" s="149"/>
      <c r="H238" s="151" t="str">
        <f>IF(F238&lt;&gt;"",VLOOKUP('MH PAM Template'!F238,'Validation Page'!$J$7:$L$81,2,FALSE),"")</f>
        <v/>
      </c>
      <c r="I238" s="151" t="str">
        <f>IF(F238&lt;&gt;"",VLOOKUP('MH PAM Template'!F238,'Validation Page'!$J$7:$L$81,3,FALSE),"")</f>
        <v/>
      </c>
      <c r="J238" s="152"/>
      <c r="K238" s="151" t="str">
        <f>IF(J238&lt;&gt;"",VLOOKUP('MH PAM Template'!J238,'Validation Page'!$Q$7:$R$38,2,FALSE),"")</f>
        <v/>
      </c>
      <c r="L238" s="150"/>
      <c r="M238" s="153" t="str">
        <f>IF(AND(J238 &lt;&gt; "",L238&lt;&gt;""),VLOOKUP(K238&amp;L238,'Validation Page'!$U$7:$Z$139,2,FALSE),"")</f>
        <v/>
      </c>
      <c r="N238" s="154" t="str">
        <f>IF(AND(J238 &lt;&gt; "",L238&lt;&gt;""),VLOOKUP(K238&amp;L238,'Validation Page'!$U$7:$Z$139,5,FALSE),"")</f>
        <v/>
      </c>
      <c r="O238" s="154" t="str">
        <f>IF(AND(J238 &lt;&gt; "",L238&lt;&gt;""),VLOOKUP(K238&amp;L238,'Validation Page'!$U$7:$Z$139,6,FALSE),"")</f>
        <v/>
      </c>
      <c r="P238" s="150"/>
      <c r="Q238" s="151" t="str">
        <f>IF(P238&lt;&gt;"",VLOOKUP(P238,'Validation Page'!$M$7:$O$271,2,FALSE),"")</f>
        <v/>
      </c>
      <c r="R238" s="151" t="str">
        <f>IF(P238&lt;&gt;"",VLOOKUP(P238,'Validation Page'!$M$7:$O$271,3,FALSE),"")</f>
        <v/>
      </c>
      <c r="S238" s="155"/>
      <c r="T238" s="156"/>
      <c r="U238" s="157"/>
      <c r="V238" s="152"/>
      <c r="W238" s="158"/>
      <c r="X238" s="49"/>
      <c r="Y238" s="159"/>
      <c r="Z238" s="160"/>
      <c r="AA238" s="161"/>
      <c r="AB238" s="162"/>
      <c r="AC238" s="160">
        <f t="shared" si="12"/>
        <v>0</v>
      </c>
      <c r="AD238" s="163"/>
      <c r="AE238" s="163"/>
      <c r="AF238" s="164"/>
      <c r="AG238" s="160">
        <f t="shared" si="13"/>
        <v>0</v>
      </c>
      <c r="AH238" s="165"/>
      <c r="AI238" s="166"/>
      <c r="AJ238" s="167"/>
      <c r="AK238" s="168"/>
      <c r="AL238" s="168"/>
      <c r="AM238" s="168"/>
      <c r="AN238" s="168"/>
      <c r="AO238" s="169"/>
      <c r="AP238" s="167"/>
      <c r="AQ238" s="168"/>
      <c r="AR238" s="168"/>
      <c r="AS238" s="168"/>
      <c r="AT238" s="168"/>
      <c r="AU238" s="169"/>
      <c r="AV238" s="170"/>
      <c r="AW238" s="171"/>
      <c r="AX238" s="172"/>
      <c r="AY238" s="173"/>
      <c r="AZ238" s="174"/>
      <c r="BA238" s="175" t="str">
        <f t="shared" si="14"/>
        <v/>
      </c>
      <c r="BB238" s="242" t="str">
        <f t="shared" si="15"/>
        <v/>
      </c>
      <c r="BC238" s="176"/>
    </row>
    <row r="239" spans="1:55" x14ac:dyDescent="0.25">
      <c r="A239" s="147"/>
      <c r="B239" s="148"/>
      <c r="C239" s="149"/>
      <c r="D239" s="150"/>
      <c r="E239" s="150"/>
      <c r="F239" s="253"/>
      <c r="G239" s="149"/>
      <c r="H239" s="151" t="str">
        <f>IF(F239&lt;&gt;"",VLOOKUP('MH PAM Template'!F239,'Validation Page'!$J$7:$L$81,2,FALSE),"")</f>
        <v/>
      </c>
      <c r="I239" s="151" t="str">
        <f>IF(F239&lt;&gt;"",VLOOKUP('MH PAM Template'!F239,'Validation Page'!$J$7:$L$81,3,FALSE),"")</f>
        <v/>
      </c>
      <c r="J239" s="152"/>
      <c r="K239" s="151" t="str">
        <f>IF(J239&lt;&gt;"",VLOOKUP('MH PAM Template'!J239,'Validation Page'!$Q$7:$R$38,2,FALSE),"")</f>
        <v/>
      </c>
      <c r="L239" s="150"/>
      <c r="M239" s="153" t="str">
        <f>IF(AND(J239 &lt;&gt; "",L239&lt;&gt;""),VLOOKUP(K239&amp;L239,'Validation Page'!$U$7:$Z$139,2,FALSE),"")</f>
        <v/>
      </c>
      <c r="N239" s="154" t="str">
        <f>IF(AND(J239 &lt;&gt; "",L239&lt;&gt;""),VLOOKUP(K239&amp;L239,'Validation Page'!$U$7:$Z$139,5,FALSE),"")</f>
        <v/>
      </c>
      <c r="O239" s="154" t="str">
        <f>IF(AND(J239 &lt;&gt; "",L239&lt;&gt;""),VLOOKUP(K239&amp;L239,'Validation Page'!$U$7:$Z$139,6,FALSE),"")</f>
        <v/>
      </c>
      <c r="P239" s="150"/>
      <c r="Q239" s="151" t="str">
        <f>IF(P239&lt;&gt;"",VLOOKUP(P239,'Validation Page'!$M$7:$O$271,2,FALSE),"")</f>
        <v/>
      </c>
      <c r="R239" s="151" t="str">
        <f>IF(P239&lt;&gt;"",VLOOKUP(P239,'Validation Page'!$M$7:$O$271,3,FALSE),"")</f>
        <v/>
      </c>
      <c r="S239" s="155"/>
      <c r="T239" s="156"/>
      <c r="U239" s="157"/>
      <c r="V239" s="152"/>
      <c r="W239" s="158"/>
      <c r="X239" s="49"/>
      <c r="Y239" s="159"/>
      <c r="Z239" s="160"/>
      <c r="AA239" s="161"/>
      <c r="AB239" s="162"/>
      <c r="AC239" s="160">
        <f t="shared" si="12"/>
        <v>0</v>
      </c>
      <c r="AD239" s="163"/>
      <c r="AE239" s="163"/>
      <c r="AF239" s="164"/>
      <c r="AG239" s="160">
        <f t="shared" si="13"/>
        <v>0</v>
      </c>
      <c r="AH239" s="165"/>
      <c r="AI239" s="166"/>
      <c r="AJ239" s="167"/>
      <c r="AK239" s="168"/>
      <c r="AL239" s="168"/>
      <c r="AM239" s="168"/>
      <c r="AN239" s="168"/>
      <c r="AO239" s="169"/>
      <c r="AP239" s="167"/>
      <c r="AQ239" s="168"/>
      <c r="AR239" s="168"/>
      <c r="AS239" s="168"/>
      <c r="AT239" s="168"/>
      <c r="AU239" s="169"/>
      <c r="AV239" s="170"/>
      <c r="AW239" s="171"/>
      <c r="AX239" s="172"/>
      <c r="AY239" s="173"/>
      <c r="AZ239" s="174"/>
      <c r="BA239" s="175" t="str">
        <f t="shared" si="14"/>
        <v/>
      </c>
      <c r="BB239" s="242" t="str">
        <f t="shared" si="15"/>
        <v/>
      </c>
      <c r="BC239" s="176"/>
    </row>
    <row r="240" spans="1:55" x14ac:dyDescent="0.25">
      <c r="A240" s="147"/>
      <c r="B240" s="148"/>
      <c r="C240" s="149"/>
      <c r="D240" s="150"/>
      <c r="E240" s="150"/>
      <c r="F240" s="253"/>
      <c r="G240" s="149"/>
      <c r="H240" s="151" t="str">
        <f>IF(F240&lt;&gt;"",VLOOKUP('MH PAM Template'!F240,'Validation Page'!$J$7:$L$81,2,FALSE),"")</f>
        <v/>
      </c>
      <c r="I240" s="151" t="str">
        <f>IF(F240&lt;&gt;"",VLOOKUP('MH PAM Template'!F240,'Validation Page'!$J$7:$L$81,3,FALSE),"")</f>
        <v/>
      </c>
      <c r="J240" s="152"/>
      <c r="K240" s="151" t="str">
        <f>IF(J240&lt;&gt;"",VLOOKUP('MH PAM Template'!J240,'Validation Page'!$Q$7:$R$38,2,FALSE),"")</f>
        <v/>
      </c>
      <c r="L240" s="150"/>
      <c r="M240" s="153" t="str">
        <f>IF(AND(J240 &lt;&gt; "",L240&lt;&gt;""),VLOOKUP(K240&amp;L240,'Validation Page'!$U$7:$Z$139,2,FALSE),"")</f>
        <v/>
      </c>
      <c r="N240" s="154" t="str">
        <f>IF(AND(J240 &lt;&gt; "",L240&lt;&gt;""),VLOOKUP(K240&amp;L240,'Validation Page'!$U$7:$Z$139,5,FALSE),"")</f>
        <v/>
      </c>
      <c r="O240" s="154" t="str">
        <f>IF(AND(J240 &lt;&gt; "",L240&lt;&gt;""),VLOOKUP(K240&amp;L240,'Validation Page'!$U$7:$Z$139,6,FALSE),"")</f>
        <v/>
      </c>
      <c r="P240" s="150"/>
      <c r="Q240" s="151" t="str">
        <f>IF(P240&lt;&gt;"",VLOOKUP(P240,'Validation Page'!$M$7:$O$271,2,FALSE),"")</f>
        <v/>
      </c>
      <c r="R240" s="151" t="str">
        <f>IF(P240&lt;&gt;"",VLOOKUP(P240,'Validation Page'!$M$7:$O$271,3,FALSE),"")</f>
        <v/>
      </c>
      <c r="S240" s="155"/>
      <c r="T240" s="156"/>
      <c r="U240" s="157"/>
      <c r="V240" s="152"/>
      <c r="W240" s="158"/>
      <c r="X240" s="49"/>
      <c r="Y240" s="159"/>
      <c r="Z240" s="160"/>
      <c r="AA240" s="161"/>
      <c r="AB240" s="162"/>
      <c r="AC240" s="160">
        <f t="shared" si="12"/>
        <v>0</v>
      </c>
      <c r="AD240" s="163"/>
      <c r="AE240" s="163"/>
      <c r="AF240" s="164"/>
      <c r="AG240" s="160">
        <f t="shared" si="13"/>
        <v>0</v>
      </c>
      <c r="AH240" s="165"/>
      <c r="AI240" s="166"/>
      <c r="AJ240" s="167"/>
      <c r="AK240" s="168"/>
      <c r="AL240" s="168"/>
      <c r="AM240" s="168"/>
      <c r="AN240" s="168"/>
      <c r="AO240" s="169"/>
      <c r="AP240" s="167"/>
      <c r="AQ240" s="168"/>
      <c r="AR240" s="168"/>
      <c r="AS240" s="168"/>
      <c r="AT240" s="168"/>
      <c r="AU240" s="169"/>
      <c r="AV240" s="170"/>
      <c r="AW240" s="171"/>
      <c r="AX240" s="172"/>
      <c r="AY240" s="173"/>
      <c r="AZ240" s="174"/>
      <c r="BA240" s="175" t="str">
        <f t="shared" si="14"/>
        <v/>
      </c>
      <c r="BB240" s="242" t="str">
        <f t="shared" si="15"/>
        <v/>
      </c>
      <c r="BC240" s="176"/>
    </row>
    <row r="241" spans="1:55" x14ac:dyDescent="0.25">
      <c r="A241" s="147"/>
      <c r="B241" s="148"/>
      <c r="C241" s="149"/>
      <c r="D241" s="150"/>
      <c r="E241" s="150"/>
      <c r="F241" s="253"/>
      <c r="G241" s="149"/>
      <c r="H241" s="151" t="str">
        <f>IF(F241&lt;&gt;"",VLOOKUP('MH PAM Template'!F241,'Validation Page'!$J$7:$L$81,2,FALSE),"")</f>
        <v/>
      </c>
      <c r="I241" s="151" t="str">
        <f>IF(F241&lt;&gt;"",VLOOKUP('MH PAM Template'!F241,'Validation Page'!$J$7:$L$81,3,FALSE),"")</f>
        <v/>
      </c>
      <c r="J241" s="152"/>
      <c r="K241" s="151" t="str">
        <f>IF(J241&lt;&gt;"",VLOOKUP('MH PAM Template'!J241,'Validation Page'!$Q$7:$R$38,2,FALSE),"")</f>
        <v/>
      </c>
      <c r="L241" s="150"/>
      <c r="M241" s="153" t="str">
        <f>IF(AND(J241 &lt;&gt; "",L241&lt;&gt;""),VLOOKUP(K241&amp;L241,'Validation Page'!$U$7:$Z$139,2,FALSE),"")</f>
        <v/>
      </c>
      <c r="N241" s="154" t="str">
        <f>IF(AND(J241 &lt;&gt; "",L241&lt;&gt;""),VLOOKUP(K241&amp;L241,'Validation Page'!$U$7:$Z$139,5,FALSE),"")</f>
        <v/>
      </c>
      <c r="O241" s="154" t="str">
        <f>IF(AND(J241 &lt;&gt; "",L241&lt;&gt;""),VLOOKUP(K241&amp;L241,'Validation Page'!$U$7:$Z$139,6,FALSE),"")</f>
        <v/>
      </c>
      <c r="P241" s="150"/>
      <c r="Q241" s="151" t="str">
        <f>IF(P241&lt;&gt;"",VLOOKUP(P241,'Validation Page'!$M$7:$O$271,2,FALSE),"")</f>
        <v/>
      </c>
      <c r="R241" s="151" t="str">
        <f>IF(P241&lt;&gt;"",VLOOKUP(P241,'Validation Page'!$M$7:$O$271,3,FALSE),"")</f>
        <v/>
      </c>
      <c r="S241" s="155"/>
      <c r="T241" s="156"/>
      <c r="U241" s="157"/>
      <c r="V241" s="152"/>
      <c r="W241" s="158"/>
      <c r="X241" s="49"/>
      <c r="Y241" s="159"/>
      <c r="Z241" s="160"/>
      <c r="AA241" s="161"/>
      <c r="AB241" s="162"/>
      <c r="AC241" s="160">
        <f t="shared" si="12"/>
        <v>0</v>
      </c>
      <c r="AD241" s="163"/>
      <c r="AE241" s="163"/>
      <c r="AF241" s="164"/>
      <c r="AG241" s="160">
        <f t="shared" si="13"/>
        <v>0</v>
      </c>
      <c r="AH241" s="165"/>
      <c r="AI241" s="166"/>
      <c r="AJ241" s="167"/>
      <c r="AK241" s="168"/>
      <c r="AL241" s="168"/>
      <c r="AM241" s="168"/>
      <c r="AN241" s="168"/>
      <c r="AO241" s="169"/>
      <c r="AP241" s="167"/>
      <c r="AQ241" s="168"/>
      <c r="AR241" s="168"/>
      <c r="AS241" s="168"/>
      <c r="AT241" s="168"/>
      <c r="AU241" s="169"/>
      <c r="AV241" s="170"/>
      <c r="AW241" s="171"/>
      <c r="AX241" s="172"/>
      <c r="AY241" s="173"/>
      <c r="AZ241" s="174"/>
      <c r="BA241" s="175" t="str">
        <f t="shared" si="14"/>
        <v/>
      </c>
      <c r="BB241" s="242" t="str">
        <f t="shared" si="15"/>
        <v/>
      </c>
      <c r="BC241" s="176"/>
    </row>
    <row r="242" spans="1:55" x14ac:dyDescent="0.25">
      <c r="A242" s="147"/>
      <c r="B242" s="148"/>
      <c r="C242" s="149"/>
      <c r="D242" s="150"/>
      <c r="E242" s="150"/>
      <c r="F242" s="253"/>
      <c r="G242" s="149"/>
      <c r="H242" s="151" t="str">
        <f>IF(F242&lt;&gt;"",VLOOKUP('MH PAM Template'!F242,'Validation Page'!$J$7:$L$81,2,FALSE),"")</f>
        <v/>
      </c>
      <c r="I242" s="151" t="str">
        <f>IF(F242&lt;&gt;"",VLOOKUP('MH PAM Template'!F242,'Validation Page'!$J$7:$L$81,3,FALSE),"")</f>
        <v/>
      </c>
      <c r="J242" s="152"/>
      <c r="K242" s="151" t="str">
        <f>IF(J242&lt;&gt;"",VLOOKUP('MH PAM Template'!J242,'Validation Page'!$Q$7:$R$38,2,FALSE),"")</f>
        <v/>
      </c>
      <c r="L242" s="150"/>
      <c r="M242" s="153" t="str">
        <f>IF(AND(J242 &lt;&gt; "",L242&lt;&gt;""),VLOOKUP(K242&amp;L242,'Validation Page'!$U$7:$Z$139,2,FALSE),"")</f>
        <v/>
      </c>
      <c r="N242" s="154" t="str">
        <f>IF(AND(J242 &lt;&gt; "",L242&lt;&gt;""),VLOOKUP(K242&amp;L242,'Validation Page'!$U$7:$Z$139,5,FALSE),"")</f>
        <v/>
      </c>
      <c r="O242" s="154" t="str">
        <f>IF(AND(J242 &lt;&gt; "",L242&lt;&gt;""),VLOOKUP(K242&amp;L242,'Validation Page'!$U$7:$Z$139,6,FALSE),"")</f>
        <v/>
      </c>
      <c r="P242" s="150"/>
      <c r="Q242" s="151" t="str">
        <f>IF(P242&lt;&gt;"",VLOOKUP(P242,'Validation Page'!$M$7:$O$271,2,FALSE),"")</f>
        <v/>
      </c>
      <c r="R242" s="151" t="str">
        <f>IF(P242&lt;&gt;"",VLOOKUP(P242,'Validation Page'!$M$7:$O$271,3,FALSE),"")</f>
        <v/>
      </c>
      <c r="S242" s="155"/>
      <c r="T242" s="156"/>
      <c r="U242" s="157"/>
      <c r="V242" s="152"/>
      <c r="W242" s="158"/>
      <c r="X242" s="49"/>
      <c r="Y242" s="159"/>
      <c r="Z242" s="160"/>
      <c r="AA242" s="161"/>
      <c r="AB242" s="162"/>
      <c r="AC242" s="160">
        <f t="shared" si="12"/>
        <v>0</v>
      </c>
      <c r="AD242" s="163"/>
      <c r="AE242" s="163"/>
      <c r="AF242" s="164"/>
      <c r="AG242" s="160">
        <f t="shared" si="13"/>
        <v>0</v>
      </c>
      <c r="AH242" s="165"/>
      <c r="AI242" s="166"/>
      <c r="AJ242" s="167"/>
      <c r="AK242" s="168"/>
      <c r="AL242" s="168"/>
      <c r="AM242" s="168"/>
      <c r="AN242" s="168"/>
      <c r="AO242" s="169"/>
      <c r="AP242" s="167"/>
      <c r="AQ242" s="168"/>
      <c r="AR242" s="168"/>
      <c r="AS242" s="168"/>
      <c r="AT242" s="168"/>
      <c r="AU242" s="169"/>
      <c r="AV242" s="170"/>
      <c r="AW242" s="171"/>
      <c r="AX242" s="172"/>
      <c r="AY242" s="173"/>
      <c r="AZ242" s="174"/>
      <c r="BA242" s="175" t="str">
        <f t="shared" si="14"/>
        <v/>
      </c>
      <c r="BB242" s="242" t="str">
        <f t="shared" si="15"/>
        <v/>
      </c>
      <c r="BC242" s="176"/>
    </row>
    <row r="243" spans="1:55" x14ac:dyDescent="0.25">
      <c r="A243" s="147"/>
      <c r="B243" s="148"/>
      <c r="C243" s="149"/>
      <c r="D243" s="150"/>
      <c r="E243" s="150"/>
      <c r="F243" s="253"/>
      <c r="G243" s="149"/>
      <c r="H243" s="151" t="str">
        <f>IF(F243&lt;&gt;"",VLOOKUP('MH PAM Template'!F243,'Validation Page'!$J$7:$L$81,2,FALSE),"")</f>
        <v/>
      </c>
      <c r="I243" s="151" t="str">
        <f>IF(F243&lt;&gt;"",VLOOKUP('MH PAM Template'!F243,'Validation Page'!$J$7:$L$81,3,FALSE),"")</f>
        <v/>
      </c>
      <c r="J243" s="152"/>
      <c r="K243" s="151" t="str">
        <f>IF(J243&lt;&gt;"",VLOOKUP('MH PAM Template'!J243,'Validation Page'!$Q$7:$R$38,2,FALSE),"")</f>
        <v/>
      </c>
      <c r="L243" s="150"/>
      <c r="M243" s="153" t="str">
        <f>IF(AND(J243 &lt;&gt; "",L243&lt;&gt;""),VLOOKUP(K243&amp;L243,'Validation Page'!$U$7:$Z$139,2,FALSE),"")</f>
        <v/>
      </c>
      <c r="N243" s="154" t="str">
        <f>IF(AND(J243 &lt;&gt; "",L243&lt;&gt;""),VLOOKUP(K243&amp;L243,'Validation Page'!$U$7:$Z$139,5,FALSE),"")</f>
        <v/>
      </c>
      <c r="O243" s="154" t="str">
        <f>IF(AND(J243 &lt;&gt; "",L243&lt;&gt;""),VLOOKUP(K243&amp;L243,'Validation Page'!$U$7:$Z$139,6,FALSE),"")</f>
        <v/>
      </c>
      <c r="P243" s="150"/>
      <c r="Q243" s="151" t="str">
        <f>IF(P243&lt;&gt;"",VLOOKUP(P243,'Validation Page'!$M$7:$O$271,2,FALSE),"")</f>
        <v/>
      </c>
      <c r="R243" s="151" t="str">
        <f>IF(P243&lt;&gt;"",VLOOKUP(P243,'Validation Page'!$M$7:$O$271,3,FALSE),"")</f>
        <v/>
      </c>
      <c r="S243" s="155"/>
      <c r="T243" s="156"/>
      <c r="U243" s="157"/>
      <c r="V243" s="152"/>
      <c r="W243" s="158"/>
      <c r="X243" s="49"/>
      <c r="Y243" s="159"/>
      <c r="Z243" s="160"/>
      <c r="AA243" s="161"/>
      <c r="AB243" s="162"/>
      <c r="AC243" s="160">
        <f t="shared" si="12"/>
        <v>0</v>
      </c>
      <c r="AD243" s="163"/>
      <c r="AE243" s="163"/>
      <c r="AF243" s="164"/>
      <c r="AG243" s="160">
        <f t="shared" si="13"/>
        <v>0</v>
      </c>
      <c r="AH243" s="165"/>
      <c r="AI243" s="166"/>
      <c r="AJ243" s="167"/>
      <c r="AK243" s="168"/>
      <c r="AL243" s="168"/>
      <c r="AM243" s="168"/>
      <c r="AN243" s="168"/>
      <c r="AO243" s="169"/>
      <c r="AP243" s="167"/>
      <c r="AQ243" s="168"/>
      <c r="AR243" s="168"/>
      <c r="AS243" s="168"/>
      <c r="AT243" s="168"/>
      <c r="AU243" s="169"/>
      <c r="AV243" s="170"/>
      <c r="AW243" s="171"/>
      <c r="AX243" s="172"/>
      <c r="AY243" s="173"/>
      <c r="AZ243" s="174"/>
      <c r="BA243" s="175" t="str">
        <f t="shared" si="14"/>
        <v/>
      </c>
      <c r="BB243" s="242" t="str">
        <f t="shared" si="15"/>
        <v/>
      </c>
      <c r="BC243" s="176"/>
    </row>
    <row r="244" spans="1:55" x14ac:dyDescent="0.25">
      <c r="A244" s="147"/>
      <c r="B244" s="148"/>
      <c r="C244" s="149"/>
      <c r="D244" s="150"/>
      <c r="E244" s="150"/>
      <c r="F244" s="253"/>
      <c r="G244" s="149"/>
      <c r="H244" s="151" t="str">
        <f>IF(F244&lt;&gt;"",VLOOKUP('MH PAM Template'!F244,'Validation Page'!$J$7:$L$81,2,FALSE),"")</f>
        <v/>
      </c>
      <c r="I244" s="151" t="str">
        <f>IF(F244&lt;&gt;"",VLOOKUP('MH PAM Template'!F244,'Validation Page'!$J$7:$L$81,3,FALSE),"")</f>
        <v/>
      </c>
      <c r="J244" s="152"/>
      <c r="K244" s="151" t="str">
        <f>IF(J244&lt;&gt;"",VLOOKUP('MH PAM Template'!J244,'Validation Page'!$Q$7:$R$38,2,FALSE),"")</f>
        <v/>
      </c>
      <c r="L244" s="150"/>
      <c r="M244" s="153" t="str">
        <f>IF(AND(J244 &lt;&gt; "",L244&lt;&gt;""),VLOOKUP(K244&amp;L244,'Validation Page'!$U$7:$Z$139,2,FALSE),"")</f>
        <v/>
      </c>
      <c r="N244" s="154" t="str">
        <f>IF(AND(J244 &lt;&gt; "",L244&lt;&gt;""),VLOOKUP(K244&amp;L244,'Validation Page'!$U$7:$Z$139,5,FALSE),"")</f>
        <v/>
      </c>
      <c r="O244" s="154" t="str">
        <f>IF(AND(J244 &lt;&gt; "",L244&lt;&gt;""),VLOOKUP(K244&amp;L244,'Validation Page'!$U$7:$Z$139,6,FALSE),"")</f>
        <v/>
      </c>
      <c r="P244" s="150"/>
      <c r="Q244" s="151" t="str">
        <f>IF(P244&lt;&gt;"",VLOOKUP(P244,'Validation Page'!$M$7:$O$271,2,FALSE),"")</f>
        <v/>
      </c>
      <c r="R244" s="151" t="str">
        <f>IF(P244&lt;&gt;"",VLOOKUP(P244,'Validation Page'!$M$7:$O$271,3,FALSE),"")</f>
        <v/>
      </c>
      <c r="S244" s="155"/>
      <c r="T244" s="156"/>
      <c r="U244" s="157"/>
      <c r="V244" s="152"/>
      <c r="W244" s="158"/>
      <c r="X244" s="49"/>
      <c r="Y244" s="159"/>
      <c r="Z244" s="160"/>
      <c r="AA244" s="161"/>
      <c r="AB244" s="162"/>
      <c r="AC244" s="160">
        <f t="shared" si="12"/>
        <v>0</v>
      </c>
      <c r="AD244" s="163"/>
      <c r="AE244" s="163"/>
      <c r="AF244" s="164"/>
      <c r="AG244" s="160">
        <f t="shared" si="13"/>
        <v>0</v>
      </c>
      <c r="AH244" s="165"/>
      <c r="AI244" s="166"/>
      <c r="AJ244" s="167"/>
      <c r="AK244" s="168"/>
      <c r="AL244" s="168"/>
      <c r="AM244" s="168"/>
      <c r="AN244" s="168"/>
      <c r="AO244" s="169"/>
      <c r="AP244" s="167"/>
      <c r="AQ244" s="168"/>
      <c r="AR244" s="168"/>
      <c r="AS244" s="168"/>
      <c r="AT244" s="168"/>
      <c r="AU244" s="169"/>
      <c r="AV244" s="170"/>
      <c r="AW244" s="171"/>
      <c r="AX244" s="172"/>
      <c r="AY244" s="173"/>
      <c r="AZ244" s="174"/>
      <c r="BA244" s="175" t="str">
        <f t="shared" si="14"/>
        <v/>
      </c>
      <c r="BB244" s="242" t="str">
        <f t="shared" si="15"/>
        <v/>
      </c>
      <c r="BC244" s="176"/>
    </row>
    <row r="245" spans="1:55" x14ac:dyDescent="0.25">
      <c r="A245" s="147"/>
      <c r="B245" s="148"/>
      <c r="C245" s="149"/>
      <c r="D245" s="150"/>
      <c r="E245" s="150"/>
      <c r="F245" s="253"/>
      <c r="G245" s="149"/>
      <c r="H245" s="151" t="str">
        <f>IF(F245&lt;&gt;"",VLOOKUP('MH PAM Template'!F245,'Validation Page'!$J$7:$L$81,2,FALSE),"")</f>
        <v/>
      </c>
      <c r="I245" s="151" t="str">
        <f>IF(F245&lt;&gt;"",VLOOKUP('MH PAM Template'!F245,'Validation Page'!$J$7:$L$81,3,FALSE),"")</f>
        <v/>
      </c>
      <c r="J245" s="152"/>
      <c r="K245" s="151" t="str">
        <f>IF(J245&lt;&gt;"",VLOOKUP('MH PAM Template'!J245,'Validation Page'!$Q$7:$R$38,2,FALSE),"")</f>
        <v/>
      </c>
      <c r="L245" s="150"/>
      <c r="M245" s="153" t="str">
        <f>IF(AND(J245 &lt;&gt; "",L245&lt;&gt;""),VLOOKUP(K245&amp;L245,'Validation Page'!$U$7:$Z$139,2,FALSE),"")</f>
        <v/>
      </c>
      <c r="N245" s="154" t="str">
        <f>IF(AND(J245 &lt;&gt; "",L245&lt;&gt;""),VLOOKUP(K245&amp;L245,'Validation Page'!$U$7:$Z$139,5,FALSE),"")</f>
        <v/>
      </c>
      <c r="O245" s="154" t="str">
        <f>IF(AND(J245 &lt;&gt; "",L245&lt;&gt;""),VLOOKUP(K245&amp;L245,'Validation Page'!$U$7:$Z$139,6,FALSE),"")</f>
        <v/>
      </c>
      <c r="P245" s="150"/>
      <c r="Q245" s="151" t="str">
        <f>IF(P245&lt;&gt;"",VLOOKUP(P245,'Validation Page'!$M$7:$O$271,2,FALSE),"")</f>
        <v/>
      </c>
      <c r="R245" s="151" t="str">
        <f>IF(P245&lt;&gt;"",VLOOKUP(P245,'Validation Page'!$M$7:$O$271,3,FALSE),"")</f>
        <v/>
      </c>
      <c r="S245" s="155"/>
      <c r="T245" s="156"/>
      <c r="U245" s="157"/>
      <c r="V245" s="152"/>
      <c r="W245" s="158"/>
      <c r="X245" s="49"/>
      <c r="Y245" s="159"/>
      <c r="Z245" s="160"/>
      <c r="AA245" s="161"/>
      <c r="AB245" s="162"/>
      <c r="AC245" s="160">
        <f t="shared" si="12"/>
        <v>0</v>
      </c>
      <c r="AD245" s="163"/>
      <c r="AE245" s="163"/>
      <c r="AF245" s="164"/>
      <c r="AG245" s="160">
        <f t="shared" si="13"/>
        <v>0</v>
      </c>
      <c r="AH245" s="165"/>
      <c r="AI245" s="166"/>
      <c r="AJ245" s="167"/>
      <c r="AK245" s="168"/>
      <c r="AL245" s="168"/>
      <c r="AM245" s="168"/>
      <c r="AN245" s="168"/>
      <c r="AO245" s="169"/>
      <c r="AP245" s="167"/>
      <c r="AQ245" s="168"/>
      <c r="AR245" s="168"/>
      <c r="AS245" s="168"/>
      <c r="AT245" s="168"/>
      <c r="AU245" s="169"/>
      <c r="AV245" s="170"/>
      <c r="AW245" s="171"/>
      <c r="AX245" s="172"/>
      <c r="AY245" s="173"/>
      <c r="AZ245" s="174"/>
      <c r="BA245" s="175" t="str">
        <f t="shared" si="14"/>
        <v/>
      </c>
      <c r="BB245" s="242" t="str">
        <f t="shared" si="15"/>
        <v/>
      </c>
      <c r="BC245" s="176"/>
    </row>
    <row r="246" spans="1:55" x14ac:dyDescent="0.25">
      <c r="A246" s="147"/>
      <c r="B246" s="148"/>
      <c r="C246" s="149"/>
      <c r="D246" s="150"/>
      <c r="E246" s="150"/>
      <c r="F246" s="253"/>
      <c r="G246" s="149"/>
      <c r="H246" s="151" t="str">
        <f>IF(F246&lt;&gt;"",VLOOKUP('MH PAM Template'!F246,'Validation Page'!$J$7:$L$81,2,FALSE),"")</f>
        <v/>
      </c>
      <c r="I246" s="151" t="str">
        <f>IF(F246&lt;&gt;"",VLOOKUP('MH PAM Template'!F246,'Validation Page'!$J$7:$L$81,3,FALSE),"")</f>
        <v/>
      </c>
      <c r="J246" s="152"/>
      <c r="K246" s="151" t="str">
        <f>IF(J246&lt;&gt;"",VLOOKUP('MH PAM Template'!J246,'Validation Page'!$Q$7:$R$38,2,FALSE),"")</f>
        <v/>
      </c>
      <c r="L246" s="150"/>
      <c r="M246" s="153" t="str">
        <f>IF(AND(J246 &lt;&gt; "",L246&lt;&gt;""),VLOOKUP(K246&amp;L246,'Validation Page'!$U$7:$Z$139,2,FALSE),"")</f>
        <v/>
      </c>
      <c r="N246" s="154" t="str">
        <f>IF(AND(J246 &lt;&gt; "",L246&lt;&gt;""),VLOOKUP(K246&amp;L246,'Validation Page'!$U$7:$Z$139,5,FALSE),"")</f>
        <v/>
      </c>
      <c r="O246" s="154" t="str">
        <f>IF(AND(J246 &lt;&gt; "",L246&lt;&gt;""),VLOOKUP(K246&amp;L246,'Validation Page'!$U$7:$Z$139,6,FALSE),"")</f>
        <v/>
      </c>
      <c r="P246" s="150"/>
      <c r="Q246" s="151" t="str">
        <f>IF(P246&lt;&gt;"",VLOOKUP(P246,'Validation Page'!$M$7:$O$271,2,FALSE),"")</f>
        <v/>
      </c>
      <c r="R246" s="151" t="str">
        <f>IF(P246&lt;&gt;"",VLOOKUP(P246,'Validation Page'!$M$7:$O$271,3,FALSE),"")</f>
        <v/>
      </c>
      <c r="S246" s="155"/>
      <c r="T246" s="156"/>
      <c r="U246" s="157"/>
      <c r="V246" s="152"/>
      <c r="W246" s="158"/>
      <c r="X246" s="49"/>
      <c r="Y246" s="159"/>
      <c r="Z246" s="160"/>
      <c r="AA246" s="161"/>
      <c r="AB246" s="162"/>
      <c r="AC246" s="160">
        <f t="shared" si="12"/>
        <v>0</v>
      </c>
      <c r="AD246" s="163"/>
      <c r="AE246" s="163"/>
      <c r="AF246" s="164"/>
      <c r="AG246" s="160">
        <f t="shared" si="13"/>
        <v>0</v>
      </c>
      <c r="AH246" s="165"/>
      <c r="AI246" s="166"/>
      <c r="AJ246" s="167"/>
      <c r="AK246" s="168"/>
      <c r="AL246" s="168"/>
      <c r="AM246" s="168"/>
      <c r="AN246" s="168"/>
      <c r="AO246" s="169"/>
      <c r="AP246" s="167"/>
      <c r="AQ246" s="168"/>
      <c r="AR246" s="168"/>
      <c r="AS246" s="168"/>
      <c r="AT246" s="168"/>
      <c r="AU246" s="169"/>
      <c r="AV246" s="170"/>
      <c r="AW246" s="171"/>
      <c r="AX246" s="172"/>
      <c r="AY246" s="173"/>
      <c r="AZ246" s="174"/>
      <c r="BA246" s="175" t="str">
        <f t="shared" si="14"/>
        <v/>
      </c>
      <c r="BB246" s="242" t="str">
        <f t="shared" si="15"/>
        <v/>
      </c>
      <c r="BC246" s="176"/>
    </row>
    <row r="247" spans="1:55" x14ac:dyDescent="0.25">
      <c r="A247" s="147"/>
      <c r="B247" s="148"/>
      <c r="C247" s="149"/>
      <c r="D247" s="150"/>
      <c r="E247" s="150"/>
      <c r="F247" s="253"/>
      <c r="G247" s="149"/>
      <c r="H247" s="151" t="str">
        <f>IF(F247&lt;&gt;"",VLOOKUP('MH PAM Template'!F247,'Validation Page'!$J$7:$L$81,2,FALSE),"")</f>
        <v/>
      </c>
      <c r="I247" s="151" t="str">
        <f>IF(F247&lt;&gt;"",VLOOKUP('MH PAM Template'!F247,'Validation Page'!$J$7:$L$81,3,FALSE),"")</f>
        <v/>
      </c>
      <c r="J247" s="152"/>
      <c r="K247" s="151" t="str">
        <f>IF(J247&lt;&gt;"",VLOOKUP('MH PAM Template'!J247,'Validation Page'!$Q$7:$R$38,2,FALSE),"")</f>
        <v/>
      </c>
      <c r="L247" s="150"/>
      <c r="M247" s="153" t="str">
        <f>IF(AND(J247 &lt;&gt; "",L247&lt;&gt;""),VLOOKUP(K247&amp;L247,'Validation Page'!$U$7:$Z$139,2,FALSE),"")</f>
        <v/>
      </c>
      <c r="N247" s="154" t="str">
        <f>IF(AND(J247 &lt;&gt; "",L247&lt;&gt;""),VLOOKUP(K247&amp;L247,'Validation Page'!$U$7:$Z$139,5,FALSE),"")</f>
        <v/>
      </c>
      <c r="O247" s="154" t="str">
        <f>IF(AND(J247 &lt;&gt; "",L247&lt;&gt;""),VLOOKUP(K247&amp;L247,'Validation Page'!$U$7:$Z$139,6,FALSE),"")</f>
        <v/>
      </c>
      <c r="P247" s="150"/>
      <c r="Q247" s="151" t="str">
        <f>IF(P247&lt;&gt;"",VLOOKUP(P247,'Validation Page'!$M$7:$O$271,2,FALSE),"")</f>
        <v/>
      </c>
      <c r="R247" s="151" t="str">
        <f>IF(P247&lt;&gt;"",VLOOKUP(P247,'Validation Page'!$M$7:$O$271,3,FALSE),"")</f>
        <v/>
      </c>
      <c r="S247" s="155"/>
      <c r="T247" s="156"/>
      <c r="U247" s="157"/>
      <c r="V247" s="152"/>
      <c r="W247" s="158"/>
      <c r="X247" s="49"/>
      <c r="Y247" s="159"/>
      <c r="Z247" s="160"/>
      <c r="AA247" s="161"/>
      <c r="AB247" s="162"/>
      <c r="AC247" s="160">
        <f t="shared" si="12"/>
        <v>0</v>
      </c>
      <c r="AD247" s="163"/>
      <c r="AE247" s="163"/>
      <c r="AF247" s="164"/>
      <c r="AG247" s="160">
        <f t="shared" si="13"/>
        <v>0</v>
      </c>
      <c r="AH247" s="165"/>
      <c r="AI247" s="166"/>
      <c r="AJ247" s="167"/>
      <c r="AK247" s="168"/>
      <c r="AL247" s="168"/>
      <c r="AM247" s="168"/>
      <c r="AN247" s="168"/>
      <c r="AO247" s="169"/>
      <c r="AP247" s="167"/>
      <c r="AQ247" s="168"/>
      <c r="AR247" s="168"/>
      <c r="AS247" s="168"/>
      <c r="AT247" s="168"/>
      <c r="AU247" s="169"/>
      <c r="AV247" s="170"/>
      <c r="AW247" s="171"/>
      <c r="AX247" s="172"/>
      <c r="AY247" s="173"/>
      <c r="AZ247" s="174"/>
      <c r="BA247" s="175" t="str">
        <f t="shared" si="14"/>
        <v/>
      </c>
      <c r="BB247" s="242" t="str">
        <f t="shared" si="15"/>
        <v/>
      </c>
      <c r="BC247" s="176"/>
    </row>
    <row r="248" spans="1:55" x14ac:dyDescent="0.25">
      <c r="A248" s="147"/>
      <c r="B248" s="148"/>
      <c r="C248" s="149"/>
      <c r="D248" s="150"/>
      <c r="E248" s="150"/>
      <c r="F248" s="253"/>
      <c r="G248" s="149"/>
      <c r="H248" s="151" t="str">
        <f>IF(F248&lt;&gt;"",VLOOKUP('MH PAM Template'!F248,'Validation Page'!$J$7:$L$81,2,FALSE),"")</f>
        <v/>
      </c>
      <c r="I248" s="151" t="str">
        <f>IF(F248&lt;&gt;"",VLOOKUP('MH PAM Template'!F248,'Validation Page'!$J$7:$L$81,3,FALSE),"")</f>
        <v/>
      </c>
      <c r="J248" s="152"/>
      <c r="K248" s="151" t="str">
        <f>IF(J248&lt;&gt;"",VLOOKUP('MH PAM Template'!J248,'Validation Page'!$Q$7:$R$38,2,FALSE),"")</f>
        <v/>
      </c>
      <c r="L248" s="150"/>
      <c r="M248" s="153" t="str">
        <f>IF(AND(J248 &lt;&gt; "",L248&lt;&gt;""),VLOOKUP(K248&amp;L248,'Validation Page'!$U$7:$Z$139,2,FALSE),"")</f>
        <v/>
      </c>
      <c r="N248" s="154" t="str">
        <f>IF(AND(J248 &lt;&gt; "",L248&lt;&gt;""),VLOOKUP(K248&amp;L248,'Validation Page'!$U$7:$Z$139,5,FALSE),"")</f>
        <v/>
      </c>
      <c r="O248" s="154" t="str">
        <f>IF(AND(J248 &lt;&gt; "",L248&lt;&gt;""),VLOOKUP(K248&amp;L248,'Validation Page'!$U$7:$Z$139,6,FALSE),"")</f>
        <v/>
      </c>
      <c r="P248" s="150"/>
      <c r="Q248" s="151" t="str">
        <f>IF(P248&lt;&gt;"",VLOOKUP(P248,'Validation Page'!$M$7:$O$271,2,FALSE),"")</f>
        <v/>
      </c>
      <c r="R248" s="151" t="str">
        <f>IF(P248&lt;&gt;"",VLOOKUP(P248,'Validation Page'!$M$7:$O$271,3,FALSE),"")</f>
        <v/>
      </c>
      <c r="S248" s="155"/>
      <c r="T248" s="156"/>
      <c r="U248" s="157"/>
      <c r="V248" s="152"/>
      <c r="W248" s="158"/>
      <c r="X248" s="49"/>
      <c r="Y248" s="159"/>
      <c r="Z248" s="160"/>
      <c r="AA248" s="161"/>
      <c r="AB248" s="162"/>
      <c r="AC248" s="160">
        <f t="shared" si="12"/>
        <v>0</v>
      </c>
      <c r="AD248" s="163"/>
      <c r="AE248" s="163"/>
      <c r="AF248" s="164"/>
      <c r="AG248" s="160">
        <f t="shared" si="13"/>
        <v>0</v>
      </c>
      <c r="AH248" s="165"/>
      <c r="AI248" s="166"/>
      <c r="AJ248" s="167"/>
      <c r="AK248" s="168"/>
      <c r="AL248" s="168"/>
      <c r="AM248" s="168"/>
      <c r="AN248" s="168"/>
      <c r="AO248" s="169"/>
      <c r="AP248" s="167"/>
      <c r="AQ248" s="168"/>
      <c r="AR248" s="168"/>
      <c r="AS248" s="168"/>
      <c r="AT248" s="168"/>
      <c r="AU248" s="169"/>
      <c r="AV248" s="170"/>
      <c r="AW248" s="171"/>
      <c r="AX248" s="172"/>
      <c r="AY248" s="173"/>
      <c r="AZ248" s="174"/>
      <c r="BA248" s="175" t="str">
        <f t="shared" si="14"/>
        <v/>
      </c>
      <c r="BB248" s="242" t="str">
        <f t="shared" si="15"/>
        <v/>
      </c>
      <c r="BC248" s="176"/>
    </row>
    <row r="249" spans="1:55" x14ac:dyDescent="0.25">
      <c r="A249" s="147"/>
      <c r="B249" s="148"/>
      <c r="C249" s="149"/>
      <c r="D249" s="150"/>
      <c r="E249" s="150"/>
      <c r="F249" s="253"/>
      <c r="G249" s="149"/>
      <c r="H249" s="151" t="str">
        <f>IF(F249&lt;&gt;"",VLOOKUP('MH PAM Template'!F249,'Validation Page'!$J$7:$L$81,2,FALSE),"")</f>
        <v/>
      </c>
      <c r="I249" s="151" t="str">
        <f>IF(F249&lt;&gt;"",VLOOKUP('MH PAM Template'!F249,'Validation Page'!$J$7:$L$81,3,FALSE),"")</f>
        <v/>
      </c>
      <c r="J249" s="152"/>
      <c r="K249" s="151" t="str">
        <f>IF(J249&lt;&gt;"",VLOOKUP('MH PAM Template'!J249,'Validation Page'!$Q$7:$R$38,2,FALSE),"")</f>
        <v/>
      </c>
      <c r="L249" s="150"/>
      <c r="M249" s="153" t="str">
        <f>IF(AND(J249 &lt;&gt; "",L249&lt;&gt;""),VLOOKUP(K249&amp;L249,'Validation Page'!$U$7:$Z$139,2,FALSE),"")</f>
        <v/>
      </c>
      <c r="N249" s="154" t="str">
        <f>IF(AND(J249 &lt;&gt; "",L249&lt;&gt;""),VLOOKUP(K249&amp;L249,'Validation Page'!$U$7:$Z$139,5,FALSE),"")</f>
        <v/>
      </c>
      <c r="O249" s="154" t="str">
        <f>IF(AND(J249 &lt;&gt; "",L249&lt;&gt;""),VLOOKUP(K249&amp;L249,'Validation Page'!$U$7:$Z$139,6,FALSE),"")</f>
        <v/>
      </c>
      <c r="P249" s="150"/>
      <c r="Q249" s="151" t="str">
        <f>IF(P249&lt;&gt;"",VLOOKUP(P249,'Validation Page'!$M$7:$O$271,2,FALSE),"")</f>
        <v/>
      </c>
      <c r="R249" s="151" t="str">
        <f>IF(P249&lt;&gt;"",VLOOKUP(P249,'Validation Page'!$M$7:$O$271,3,FALSE),"")</f>
        <v/>
      </c>
      <c r="S249" s="155"/>
      <c r="T249" s="156"/>
      <c r="U249" s="157"/>
      <c r="V249" s="152"/>
      <c r="W249" s="158"/>
      <c r="X249" s="49"/>
      <c r="Y249" s="159"/>
      <c r="Z249" s="160"/>
      <c r="AA249" s="161"/>
      <c r="AB249" s="162"/>
      <c r="AC249" s="160">
        <f t="shared" si="12"/>
        <v>0</v>
      </c>
      <c r="AD249" s="163"/>
      <c r="AE249" s="163"/>
      <c r="AF249" s="164"/>
      <c r="AG249" s="160">
        <f t="shared" si="13"/>
        <v>0</v>
      </c>
      <c r="AH249" s="165"/>
      <c r="AI249" s="166"/>
      <c r="AJ249" s="167"/>
      <c r="AK249" s="168"/>
      <c r="AL249" s="168"/>
      <c r="AM249" s="168"/>
      <c r="AN249" s="168"/>
      <c r="AO249" s="169"/>
      <c r="AP249" s="167"/>
      <c r="AQ249" s="168"/>
      <c r="AR249" s="168"/>
      <c r="AS249" s="168"/>
      <c r="AT249" s="168"/>
      <c r="AU249" s="169"/>
      <c r="AV249" s="170"/>
      <c r="AW249" s="171"/>
      <c r="AX249" s="172"/>
      <c r="AY249" s="173"/>
      <c r="AZ249" s="174"/>
      <c r="BA249" s="175" t="str">
        <f t="shared" si="14"/>
        <v/>
      </c>
      <c r="BB249" s="242" t="str">
        <f t="shared" si="15"/>
        <v/>
      </c>
      <c r="BC249" s="176"/>
    </row>
    <row r="250" spans="1:55" x14ac:dyDescent="0.25">
      <c r="A250" s="147"/>
      <c r="B250" s="148"/>
      <c r="C250" s="149"/>
      <c r="D250" s="150"/>
      <c r="E250" s="150"/>
      <c r="F250" s="253"/>
      <c r="G250" s="149"/>
      <c r="H250" s="151" t="str">
        <f>IF(F250&lt;&gt;"",VLOOKUP('MH PAM Template'!F250,'Validation Page'!$J$7:$L$81,2,FALSE),"")</f>
        <v/>
      </c>
      <c r="I250" s="151" t="str">
        <f>IF(F250&lt;&gt;"",VLOOKUP('MH PAM Template'!F250,'Validation Page'!$J$7:$L$81,3,FALSE),"")</f>
        <v/>
      </c>
      <c r="J250" s="152"/>
      <c r="K250" s="151" t="str">
        <f>IF(J250&lt;&gt;"",VLOOKUP('MH PAM Template'!J250,'Validation Page'!$Q$7:$R$38,2,FALSE),"")</f>
        <v/>
      </c>
      <c r="L250" s="150"/>
      <c r="M250" s="153" t="str">
        <f>IF(AND(J250 &lt;&gt; "",L250&lt;&gt;""),VLOOKUP(K250&amp;L250,'Validation Page'!$U$7:$Z$139,2,FALSE),"")</f>
        <v/>
      </c>
      <c r="N250" s="154" t="str">
        <f>IF(AND(J250 &lt;&gt; "",L250&lt;&gt;""),VLOOKUP(K250&amp;L250,'Validation Page'!$U$7:$Z$139,5,FALSE),"")</f>
        <v/>
      </c>
      <c r="O250" s="154" t="str">
        <f>IF(AND(J250 &lt;&gt; "",L250&lt;&gt;""),VLOOKUP(K250&amp;L250,'Validation Page'!$U$7:$Z$139,6,FALSE),"")</f>
        <v/>
      </c>
      <c r="P250" s="150"/>
      <c r="Q250" s="151" t="str">
        <f>IF(P250&lt;&gt;"",VLOOKUP(P250,'Validation Page'!$M$7:$O$271,2,FALSE),"")</f>
        <v/>
      </c>
      <c r="R250" s="151" t="str">
        <f>IF(P250&lt;&gt;"",VLOOKUP(P250,'Validation Page'!$M$7:$O$271,3,FALSE),"")</f>
        <v/>
      </c>
      <c r="S250" s="155"/>
      <c r="T250" s="156"/>
      <c r="U250" s="157"/>
      <c r="V250" s="152"/>
      <c r="W250" s="158"/>
      <c r="X250" s="49"/>
      <c r="Y250" s="159"/>
      <c r="Z250" s="160"/>
      <c r="AA250" s="161"/>
      <c r="AB250" s="162"/>
      <c r="AC250" s="160">
        <f t="shared" si="12"/>
        <v>0</v>
      </c>
      <c r="AD250" s="163"/>
      <c r="AE250" s="163"/>
      <c r="AF250" s="164"/>
      <c r="AG250" s="160">
        <f t="shared" si="13"/>
        <v>0</v>
      </c>
      <c r="AH250" s="165"/>
      <c r="AI250" s="166"/>
      <c r="AJ250" s="167"/>
      <c r="AK250" s="168"/>
      <c r="AL250" s="168"/>
      <c r="AM250" s="168"/>
      <c r="AN250" s="168"/>
      <c r="AO250" s="169"/>
      <c r="AP250" s="167"/>
      <c r="AQ250" s="168"/>
      <c r="AR250" s="168"/>
      <c r="AS250" s="168"/>
      <c r="AT250" s="168"/>
      <c r="AU250" s="169"/>
      <c r="AV250" s="170"/>
      <c r="AW250" s="171"/>
      <c r="AX250" s="172"/>
      <c r="AY250" s="173"/>
      <c r="AZ250" s="174"/>
      <c r="BA250" s="175" t="str">
        <f t="shared" si="14"/>
        <v/>
      </c>
      <c r="BB250" s="242" t="str">
        <f t="shared" si="15"/>
        <v/>
      </c>
      <c r="BC250" s="176"/>
    </row>
    <row r="251" spans="1:55" x14ac:dyDescent="0.25">
      <c r="A251" s="147"/>
      <c r="B251" s="148"/>
      <c r="C251" s="149"/>
      <c r="D251" s="150"/>
      <c r="E251" s="150"/>
      <c r="F251" s="253"/>
      <c r="G251" s="149"/>
      <c r="H251" s="151" t="str">
        <f>IF(F251&lt;&gt;"",VLOOKUP('MH PAM Template'!F251,'Validation Page'!$J$7:$L$81,2,FALSE),"")</f>
        <v/>
      </c>
      <c r="I251" s="151" t="str">
        <f>IF(F251&lt;&gt;"",VLOOKUP('MH PAM Template'!F251,'Validation Page'!$J$7:$L$81,3,FALSE),"")</f>
        <v/>
      </c>
      <c r="J251" s="152"/>
      <c r="K251" s="151" t="str">
        <f>IF(J251&lt;&gt;"",VLOOKUP('MH PAM Template'!J251,'Validation Page'!$Q$7:$R$38,2,FALSE),"")</f>
        <v/>
      </c>
      <c r="L251" s="150"/>
      <c r="M251" s="153" t="str">
        <f>IF(AND(J251 &lt;&gt; "",L251&lt;&gt;""),VLOOKUP(K251&amp;L251,'Validation Page'!$U$7:$Z$139,2,FALSE),"")</f>
        <v/>
      </c>
      <c r="N251" s="154" t="str">
        <f>IF(AND(J251 &lt;&gt; "",L251&lt;&gt;""),VLOOKUP(K251&amp;L251,'Validation Page'!$U$7:$Z$139,5,FALSE),"")</f>
        <v/>
      </c>
      <c r="O251" s="154" t="str">
        <f>IF(AND(J251 &lt;&gt; "",L251&lt;&gt;""),VLOOKUP(K251&amp;L251,'Validation Page'!$U$7:$Z$139,6,FALSE),"")</f>
        <v/>
      </c>
      <c r="P251" s="150"/>
      <c r="Q251" s="151" t="str">
        <f>IF(P251&lt;&gt;"",VLOOKUP(P251,'Validation Page'!$M$7:$O$271,2,FALSE),"")</f>
        <v/>
      </c>
      <c r="R251" s="151" t="str">
        <f>IF(P251&lt;&gt;"",VLOOKUP(P251,'Validation Page'!$M$7:$O$271,3,FALSE),"")</f>
        <v/>
      </c>
      <c r="S251" s="155"/>
      <c r="T251" s="156"/>
      <c r="U251" s="157"/>
      <c r="V251" s="152"/>
      <c r="W251" s="158"/>
      <c r="X251" s="49"/>
      <c r="Y251" s="159"/>
      <c r="Z251" s="160"/>
      <c r="AA251" s="161"/>
      <c r="AB251" s="162"/>
      <c r="AC251" s="160">
        <f t="shared" si="12"/>
        <v>0</v>
      </c>
      <c r="AD251" s="163"/>
      <c r="AE251" s="163"/>
      <c r="AF251" s="164"/>
      <c r="AG251" s="160">
        <f t="shared" si="13"/>
        <v>0</v>
      </c>
      <c r="AH251" s="165"/>
      <c r="AI251" s="166"/>
      <c r="AJ251" s="167"/>
      <c r="AK251" s="168"/>
      <c r="AL251" s="168"/>
      <c r="AM251" s="168"/>
      <c r="AN251" s="168"/>
      <c r="AO251" s="169"/>
      <c r="AP251" s="167"/>
      <c r="AQ251" s="168"/>
      <c r="AR251" s="168"/>
      <c r="AS251" s="168"/>
      <c r="AT251" s="168"/>
      <c r="AU251" s="169"/>
      <c r="AV251" s="170"/>
      <c r="AW251" s="171"/>
      <c r="AX251" s="172"/>
      <c r="AY251" s="173"/>
      <c r="AZ251" s="174"/>
      <c r="BA251" s="175" t="str">
        <f t="shared" si="14"/>
        <v/>
      </c>
      <c r="BB251" s="242" t="str">
        <f t="shared" si="15"/>
        <v/>
      </c>
      <c r="BC251" s="176"/>
    </row>
    <row r="252" spans="1:55" x14ac:dyDescent="0.25">
      <c r="A252" s="147"/>
      <c r="B252" s="148"/>
      <c r="C252" s="149"/>
      <c r="D252" s="150"/>
      <c r="E252" s="150"/>
      <c r="F252" s="253"/>
      <c r="G252" s="149"/>
      <c r="H252" s="151" t="str">
        <f>IF(F252&lt;&gt;"",VLOOKUP('MH PAM Template'!F252,'Validation Page'!$J$7:$L$81,2,FALSE),"")</f>
        <v/>
      </c>
      <c r="I252" s="151" t="str">
        <f>IF(F252&lt;&gt;"",VLOOKUP('MH PAM Template'!F252,'Validation Page'!$J$7:$L$81,3,FALSE),"")</f>
        <v/>
      </c>
      <c r="J252" s="152"/>
      <c r="K252" s="151" t="str">
        <f>IF(J252&lt;&gt;"",VLOOKUP('MH PAM Template'!J252,'Validation Page'!$Q$7:$R$38,2,FALSE),"")</f>
        <v/>
      </c>
      <c r="L252" s="150"/>
      <c r="M252" s="153" t="str">
        <f>IF(AND(J252 &lt;&gt; "",L252&lt;&gt;""),VLOOKUP(K252&amp;L252,'Validation Page'!$U$7:$Z$139,2,FALSE),"")</f>
        <v/>
      </c>
      <c r="N252" s="154" t="str">
        <f>IF(AND(J252 &lt;&gt; "",L252&lt;&gt;""),VLOOKUP(K252&amp;L252,'Validation Page'!$U$7:$Z$139,5,FALSE),"")</f>
        <v/>
      </c>
      <c r="O252" s="154" t="str">
        <f>IF(AND(J252 &lt;&gt; "",L252&lt;&gt;""),VLOOKUP(K252&amp;L252,'Validation Page'!$U$7:$Z$139,6,FALSE),"")</f>
        <v/>
      </c>
      <c r="P252" s="150"/>
      <c r="Q252" s="151" t="str">
        <f>IF(P252&lt;&gt;"",VLOOKUP(P252,'Validation Page'!$M$7:$O$271,2,FALSE),"")</f>
        <v/>
      </c>
      <c r="R252" s="151" t="str">
        <f>IF(P252&lt;&gt;"",VLOOKUP(P252,'Validation Page'!$M$7:$O$271,3,FALSE),"")</f>
        <v/>
      </c>
      <c r="S252" s="155"/>
      <c r="T252" s="156"/>
      <c r="U252" s="157"/>
      <c r="V252" s="152"/>
      <c r="W252" s="158"/>
      <c r="X252" s="49"/>
      <c r="Y252" s="159"/>
      <c r="Z252" s="160"/>
      <c r="AA252" s="161"/>
      <c r="AB252" s="162"/>
      <c r="AC252" s="160">
        <f t="shared" si="12"/>
        <v>0</v>
      </c>
      <c r="AD252" s="163"/>
      <c r="AE252" s="163"/>
      <c r="AF252" s="164"/>
      <c r="AG252" s="160">
        <f t="shared" si="13"/>
        <v>0</v>
      </c>
      <c r="AH252" s="165"/>
      <c r="AI252" s="166"/>
      <c r="AJ252" s="167"/>
      <c r="AK252" s="168"/>
      <c r="AL252" s="168"/>
      <c r="AM252" s="168"/>
      <c r="AN252" s="168"/>
      <c r="AO252" s="169"/>
      <c r="AP252" s="167"/>
      <c r="AQ252" s="168"/>
      <c r="AR252" s="168"/>
      <c r="AS252" s="168"/>
      <c r="AT252" s="168"/>
      <c r="AU252" s="169"/>
      <c r="AV252" s="170"/>
      <c r="AW252" s="171"/>
      <c r="AX252" s="172"/>
      <c r="AY252" s="173"/>
      <c r="AZ252" s="174"/>
      <c r="BA252" s="175" t="str">
        <f t="shared" si="14"/>
        <v/>
      </c>
      <c r="BB252" s="242" t="str">
        <f t="shared" si="15"/>
        <v/>
      </c>
      <c r="BC252" s="176"/>
    </row>
    <row r="253" spans="1:55" x14ac:dyDescent="0.25">
      <c r="A253" s="147"/>
      <c r="B253" s="148"/>
      <c r="C253" s="149"/>
      <c r="D253" s="150"/>
      <c r="E253" s="150"/>
      <c r="F253" s="253"/>
      <c r="G253" s="149"/>
      <c r="H253" s="151" t="str">
        <f>IF(F253&lt;&gt;"",VLOOKUP('MH PAM Template'!F253,'Validation Page'!$J$7:$L$81,2,FALSE),"")</f>
        <v/>
      </c>
      <c r="I253" s="151" t="str">
        <f>IF(F253&lt;&gt;"",VLOOKUP('MH PAM Template'!F253,'Validation Page'!$J$7:$L$81,3,FALSE),"")</f>
        <v/>
      </c>
      <c r="J253" s="152"/>
      <c r="K253" s="151" t="str">
        <f>IF(J253&lt;&gt;"",VLOOKUP('MH PAM Template'!J253,'Validation Page'!$Q$7:$R$38,2,FALSE),"")</f>
        <v/>
      </c>
      <c r="L253" s="150"/>
      <c r="M253" s="153" t="str">
        <f>IF(AND(J253 &lt;&gt; "",L253&lt;&gt;""),VLOOKUP(K253&amp;L253,'Validation Page'!$U$7:$Z$139,2,FALSE),"")</f>
        <v/>
      </c>
      <c r="N253" s="154" t="str">
        <f>IF(AND(J253 &lt;&gt; "",L253&lt;&gt;""),VLOOKUP(K253&amp;L253,'Validation Page'!$U$7:$Z$139,5,FALSE),"")</f>
        <v/>
      </c>
      <c r="O253" s="154" t="str">
        <f>IF(AND(J253 &lt;&gt; "",L253&lt;&gt;""),VLOOKUP(K253&amp;L253,'Validation Page'!$U$7:$Z$139,6,FALSE),"")</f>
        <v/>
      </c>
      <c r="P253" s="150"/>
      <c r="Q253" s="151" t="str">
        <f>IF(P253&lt;&gt;"",VLOOKUP(P253,'Validation Page'!$M$7:$O$271,2,FALSE),"")</f>
        <v/>
      </c>
      <c r="R253" s="151" t="str">
        <f>IF(P253&lt;&gt;"",VLOOKUP(P253,'Validation Page'!$M$7:$O$271,3,FALSE),"")</f>
        <v/>
      </c>
      <c r="S253" s="155"/>
      <c r="T253" s="156"/>
      <c r="U253" s="157"/>
      <c r="V253" s="152"/>
      <c r="W253" s="158"/>
      <c r="X253" s="49"/>
      <c r="Y253" s="159"/>
      <c r="Z253" s="160"/>
      <c r="AA253" s="161"/>
      <c r="AB253" s="162"/>
      <c r="AC253" s="160">
        <f t="shared" si="12"/>
        <v>0</v>
      </c>
      <c r="AD253" s="163"/>
      <c r="AE253" s="163"/>
      <c r="AF253" s="164"/>
      <c r="AG253" s="160">
        <f t="shared" si="13"/>
        <v>0</v>
      </c>
      <c r="AH253" s="165"/>
      <c r="AI253" s="166"/>
      <c r="AJ253" s="167"/>
      <c r="AK253" s="168"/>
      <c r="AL253" s="168"/>
      <c r="AM253" s="168"/>
      <c r="AN253" s="168"/>
      <c r="AO253" s="169"/>
      <c r="AP253" s="167"/>
      <c r="AQ253" s="168"/>
      <c r="AR253" s="168"/>
      <c r="AS253" s="168"/>
      <c r="AT253" s="168"/>
      <c r="AU253" s="169"/>
      <c r="AV253" s="170"/>
      <c r="AW253" s="171"/>
      <c r="AX253" s="172"/>
      <c r="AY253" s="173"/>
      <c r="AZ253" s="174"/>
      <c r="BA253" s="175" t="str">
        <f t="shared" si="14"/>
        <v/>
      </c>
      <c r="BB253" s="242" t="str">
        <f t="shared" si="15"/>
        <v/>
      </c>
      <c r="BC253" s="176"/>
    </row>
    <row r="254" spans="1:55" x14ac:dyDescent="0.25">
      <c r="A254" s="147"/>
      <c r="B254" s="148"/>
      <c r="C254" s="149"/>
      <c r="D254" s="150"/>
      <c r="E254" s="150"/>
      <c r="F254" s="253"/>
      <c r="G254" s="149"/>
      <c r="H254" s="151" t="str">
        <f>IF(F254&lt;&gt;"",VLOOKUP('MH PAM Template'!F254,'Validation Page'!$J$7:$L$81,2,FALSE),"")</f>
        <v/>
      </c>
      <c r="I254" s="151" t="str">
        <f>IF(F254&lt;&gt;"",VLOOKUP('MH PAM Template'!F254,'Validation Page'!$J$7:$L$81,3,FALSE),"")</f>
        <v/>
      </c>
      <c r="J254" s="152"/>
      <c r="K254" s="151" t="str">
        <f>IF(J254&lt;&gt;"",VLOOKUP('MH PAM Template'!J254,'Validation Page'!$Q$7:$R$38,2,FALSE),"")</f>
        <v/>
      </c>
      <c r="L254" s="150"/>
      <c r="M254" s="153" t="str">
        <f>IF(AND(J254 &lt;&gt; "",L254&lt;&gt;""),VLOOKUP(K254&amp;L254,'Validation Page'!$U$7:$Z$139,2,FALSE),"")</f>
        <v/>
      </c>
      <c r="N254" s="154" t="str">
        <f>IF(AND(J254 &lt;&gt; "",L254&lt;&gt;""),VLOOKUP(K254&amp;L254,'Validation Page'!$U$7:$Z$139,5,FALSE),"")</f>
        <v/>
      </c>
      <c r="O254" s="154" t="str">
        <f>IF(AND(J254 &lt;&gt; "",L254&lt;&gt;""),VLOOKUP(K254&amp;L254,'Validation Page'!$U$7:$Z$139,6,FALSE),"")</f>
        <v/>
      </c>
      <c r="P254" s="150"/>
      <c r="Q254" s="151" t="str">
        <f>IF(P254&lt;&gt;"",VLOOKUP(P254,'Validation Page'!$M$7:$O$271,2,FALSE),"")</f>
        <v/>
      </c>
      <c r="R254" s="151" t="str">
        <f>IF(P254&lt;&gt;"",VLOOKUP(P254,'Validation Page'!$M$7:$O$271,3,FALSE),"")</f>
        <v/>
      </c>
      <c r="S254" s="155"/>
      <c r="T254" s="156"/>
      <c r="U254" s="157"/>
      <c r="V254" s="152"/>
      <c r="W254" s="158"/>
      <c r="X254" s="49"/>
      <c r="Y254" s="159"/>
      <c r="Z254" s="160"/>
      <c r="AA254" s="161"/>
      <c r="AB254" s="162"/>
      <c r="AC254" s="160">
        <f t="shared" si="12"/>
        <v>0</v>
      </c>
      <c r="AD254" s="163"/>
      <c r="AE254" s="163"/>
      <c r="AF254" s="164"/>
      <c r="AG254" s="160">
        <f t="shared" si="13"/>
        <v>0</v>
      </c>
      <c r="AH254" s="165"/>
      <c r="AI254" s="166"/>
      <c r="AJ254" s="167"/>
      <c r="AK254" s="168"/>
      <c r="AL254" s="168"/>
      <c r="AM254" s="168"/>
      <c r="AN254" s="168"/>
      <c r="AO254" s="169"/>
      <c r="AP254" s="167"/>
      <c r="AQ254" s="168"/>
      <c r="AR254" s="168"/>
      <c r="AS254" s="168"/>
      <c r="AT254" s="168"/>
      <c r="AU254" s="169"/>
      <c r="AV254" s="170"/>
      <c r="AW254" s="171"/>
      <c r="AX254" s="172"/>
      <c r="AY254" s="173"/>
      <c r="AZ254" s="174"/>
      <c r="BA254" s="175" t="str">
        <f t="shared" si="14"/>
        <v/>
      </c>
      <c r="BB254" s="242" t="str">
        <f t="shared" si="15"/>
        <v/>
      </c>
      <c r="BC254" s="176"/>
    </row>
    <row r="255" spans="1:55" x14ac:dyDescent="0.25">
      <c r="A255" s="147"/>
      <c r="B255" s="148"/>
      <c r="C255" s="149"/>
      <c r="D255" s="150"/>
      <c r="E255" s="150"/>
      <c r="F255" s="253"/>
      <c r="G255" s="149"/>
      <c r="H255" s="151" t="str">
        <f>IF(F255&lt;&gt;"",VLOOKUP('MH PAM Template'!F255,'Validation Page'!$J$7:$L$81,2,FALSE),"")</f>
        <v/>
      </c>
      <c r="I255" s="151" t="str">
        <f>IF(F255&lt;&gt;"",VLOOKUP('MH PAM Template'!F255,'Validation Page'!$J$7:$L$81,3,FALSE),"")</f>
        <v/>
      </c>
      <c r="J255" s="152"/>
      <c r="K255" s="151" t="str">
        <f>IF(J255&lt;&gt;"",VLOOKUP('MH PAM Template'!J255,'Validation Page'!$Q$7:$R$38,2,FALSE),"")</f>
        <v/>
      </c>
      <c r="L255" s="150"/>
      <c r="M255" s="153" t="str">
        <f>IF(AND(J255 &lt;&gt; "",L255&lt;&gt;""),VLOOKUP(K255&amp;L255,'Validation Page'!$U$7:$Z$139,2,FALSE),"")</f>
        <v/>
      </c>
      <c r="N255" s="154" t="str">
        <f>IF(AND(J255 &lt;&gt; "",L255&lt;&gt;""),VLOOKUP(K255&amp;L255,'Validation Page'!$U$7:$Z$139,5,FALSE),"")</f>
        <v/>
      </c>
      <c r="O255" s="154" t="str">
        <f>IF(AND(J255 &lt;&gt; "",L255&lt;&gt;""),VLOOKUP(K255&amp;L255,'Validation Page'!$U$7:$Z$139,6,FALSE),"")</f>
        <v/>
      </c>
      <c r="P255" s="150"/>
      <c r="Q255" s="151" t="str">
        <f>IF(P255&lt;&gt;"",VLOOKUP(P255,'Validation Page'!$M$7:$O$271,2,FALSE),"")</f>
        <v/>
      </c>
      <c r="R255" s="151" t="str">
        <f>IF(P255&lt;&gt;"",VLOOKUP(P255,'Validation Page'!$M$7:$O$271,3,FALSE),"")</f>
        <v/>
      </c>
      <c r="S255" s="155"/>
      <c r="T255" s="156"/>
      <c r="U255" s="157"/>
      <c r="V255" s="152"/>
      <c r="W255" s="158"/>
      <c r="X255" s="49"/>
      <c r="Y255" s="159"/>
      <c r="Z255" s="160"/>
      <c r="AA255" s="161"/>
      <c r="AB255" s="162"/>
      <c r="AC255" s="160">
        <f t="shared" si="12"/>
        <v>0</v>
      </c>
      <c r="AD255" s="163"/>
      <c r="AE255" s="163"/>
      <c r="AF255" s="164"/>
      <c r="AG255" s="160">
        <f t="shared" si="13"/>
        <v>0</v>
      </c>
      <c r="AH255" s="165"/>
      <c r="AI255" s="166"/>
      <c r="AJ255" s="167"/>
      <c r="AK255" s="168"/>
      <c r="AL255" s="168"/>
      <c r="AM255" s="168"/>
      <c r="AN255" s="168"/>
      <c r="AO255" s="169"/>
      <c r="AP255" s="167"/>
      <c r="AQ255" s="168"/>
      <c r="AR255" s="168"/>
      <c r="AS255" s="168"/>
      <c r="AT255" s="168"/>
      <c r="AU255" s="169"/>
      <c r="AV255" s="170"/>
      <c r="AW255" s="171"/>
      <c r="AX255" s="172"/>
      <c r="AY255" s="173"/>
      <c r="AZ255" s="174"/>
      <c r="BA255" s="175" t="str">
        <f t="shared" si="14"/>
        <v/>
      </c>
      <c r="BB255" s="242" t="str">
        <f t="shared" si="15"/>
        <v/>
      </c>
      <c r="BC255" s="176"/>
    </row>
    <row r="256" spans="1:55" x14ac:dyDescent="0.25">
      <c r="A256" s="147"/>
      <c r="B256" s="148"/>
      <c r="C256" s="149"/>
      <c r="D256" s="150"/>
      <c r="E256" s="150"/>
      <c r="F256" s="253"/>
      <c r="G256" s="149"/>
      <c r="H256" s="151" t="str">
        <f>IF(F256&lt;&gt;"",VLOOKUP('MH PAM Template'!F256,'Validation Page'!$J$7:$L$81,2,FALSE),"")</f>
        <v/>
      </c>
      <c r="I256" s="151" t="str">
        <f>IF(F256&lt;&gt;"",VLOOKUP('MH PAM Template'!F256,'Validation Page'!$J$7:$L$81,3,FALSE),"")</f>
        <v/>
      </c>
      <c r="J256" s="152"/>
      <c r="K256" s="151" t="str">
        <f>IF(J256&lt;&gt;"",VLOOKUP('MH PAM Template'!J256,'Validation Page'!$Q$7:$R$38,2,FALSE),"")</f>
        <v/>
      </c>
      <c r="L256" s="150"/>
      <c r="M256" s="153" t="str">
        <f>IF(AND(J256 &lt;&gt; "",L256&lt;&gt;""),VLOOKUP(K256&amp;L256,'Validation Page'!$U$7:$Z$139,2,FALSE),"")</f>
        <v/>
      </c>
      <c r="N256" s="154" t="str">
        <f>IF(AND(J256 &lt;&gt; "",L256&lt;&gt;""),VLOOKUP(K256&amp;L256,'Validation Page'!$U$7:$Z$139,5,FALSE),"")</f>
        <v/>
      </c>
      <c r="O256" s="154" t="str">
        <f>IF(AND(J256 &lt;&gt; "",L256&lt;&gt;""),VLOOKUP(K256&amp;L256,'Validation Page'!$U$7:$Z$139,6,FALSE),"")</f>
        <v/>
      </c>
      <c r="P256" s="150"/>
      <c r="Q256" s="151" t="str">
        <f>IF(P256&lt;&gt;"",VLOOKUP(P256,'Validation Page'!$M$7:$O$271,2,FALSE),"")</f>
        <v/>
      </c>
      <c r="R256" s="151" t="str">
        <f>IF(P256&lt;&gt;"",VLOOKUP(P256,'Validation Page'!$M$7:$O$271,3,FALSE),"")</f>
        <v/>
      </c>
      <c r="S256" s="155"/>
      <c r="T256" s="156"/>
      <c r="U256" s="157"/>
      <c r="V256" s="152"/>
      <c r="W256" s="158"/>
      <c r="X256" s="49"/>
      <c r="Y256" s="159"/>
      <c r="Z256" s="160"/>
      <c r="AA256" s="161"/>
      <c r="AB256" s="162"/>
      <c r="AC256" s="160">
        <f t="shared" si="12"/>
        <v>0</v>
      </c>
      <c r="AD256" s="163"/>
      <c r="AE256" s="163"/>
      <c r="AF256" s="164"/>
      <c r="AG256" s="160">
        <f t="shared" si="13"/>
        <v>0</v>
      </c>
      <c r="AH256" s="165"/>
      <c r="AI256" s="166"/>
      <c r="AJ256" s="167"/>
      <c r="AK256" s="168"/>
      <c r="AL256" s="168"/>
      <c r="AM256" s="168"/>
      <c r="AN256" s="168"/>
      <c r="AO256" s="169"/>
      <c r="AP256" s="167"/>
      <c r="AQ256" s="168"/>
      <c r="AR256" s="168"/>
      <c r="AS256" s="168"/>
      <c r="AT256" s="168"/>
      <c r="AU256" s="169"/>
      <c r="AV256" s="170"/>
      <c r="AW256" s="171"/>
      <c r="AX256" s="172"/>
      <c r="AY256" s="173"/>
      <c r="AZ256" s="174"/>
      <c r="BA256" s="175" t="str">
        <f t="shared" si="14"/>
        <v/>
      </c>
      <c r="BB256" s="242" t="str">
        <f t="shared" si="15"/>
        <v/>
      </c>
      <c r="BC256" s="176"/>
    </row>
    <row r="257" spans="1:55" x14ac:dyDescent="0.25">
      <c r="A257" s="147"/>
      <c r="B257" s="148"/>
      <c r="C257" s="149"/>
      <c r="D257" s="150"/>
      <c r="E257" s="150"/>
      <c r="F257" s="253"/>
      <c r="G257" s="149"/>
      <c r="H257" s="151" t="str">
        <f>IF(F257&lt;&gt;"",VLOOKUP('MH PAM Template'!F257,'Validation Page'!$J$7:$L$81,2,FALSE),"")</f>
        <v/>
      </c>
      <c r="I257" s="151" t="str">
        <f>IF(F257&lt;&gt;"",VLOOKUP('MH PAM Template'!F257,'Validation Page'!$J$7:$L$81,3,FALSE),"")</f>
        <v/>
      </c>
      <c r="J257" s="152"/>
      <c r="K257" s="151" t="str">
        <f>IF(J257&lt;&gt;"",VLOOKUP('MH PAM Template'!J257,'Validation Page'!$Q$7:$R$38,2,FALSE),"")</f>
        <v/>
      </c>
      <c r="L257" s="150"/>
      <c r="M257" s="153" t="str">
        <f>IF(AND(J257 &lt;&gt; "",L257&lt;&gt;""),VLOOKUP(K257&amp;L257,'Validation Page'!$U$7:$Z$139,2,FALSE),"")</f>
        <v/>
      </c>
      <c r="N257" s="154" t="str">
        <f>IF(AND(J257 &lt;&gt; "",L257&lt;&gt;""),VLOOKUP(K257&amp;L257,'Validation Page'!$U$7:$Z$139,5,FALSE),"")</f>
        <v/>
      </c>
      <c r="O257" s="154" t="str">
        <f>IF(AND(J257 &lt;&gt; "",L257&lt;&gt;""),VLOOKUP(K257&amp;L257,'Validation Page'!$U$7:$Z$139,6,FALSE),"")</f>
        <v/>
      </c>
      <c r="P257" s="150"/>
      <c r="Q257" s="151" t="str">
        <f>IF(P257&lt;&gt;"",VLOOKUP(P257,'Validation Page'!$M$7:$O$271,2,FALSE),"")</f>
        <v/>
      </c>
      <c r="R257" s="151" t="str">
        <f>IF(P257&lt;&gt;"",VLOOKUP(P257,'Validation Page'!$M$7:$O$271,3,FALSE),"")</f>
        <v/>
      </c>
      <c r="S257" s="155"/>
      <c r="T257" s="156"/>
      <c r="U257" s="157"/>
      <c r="V257" s="152"/>
      <c r="W257" s="158"/>
      <c r="X257" s="49"/>
      <c r="Y257" s="159"/>
      <c r="Z257" s="160"/>
      <c r="AA257" s="161"/>
      <c r="AB257" s="162"/>
      <c r="AC257" s="160">
        <f t="shared" si="12"/>
        <v>0</v>
      </c>
      <c r="AD257" s="163"/>
      <c r="AE257" s="163"/>
      <c r="AF257" s="164"/>
      <c r="AG257" s="160">
        <f t="shared" si="13"/>
        <v>0</v>
      </c>
      <c r="AH257" s="165"/>
      <c r="AI257" s="166"/>
      <c r="AJ257" s="167"/>
      <c r="AK257" s="168"/>
      <c r="AL257" s="168"/>
      <c r="AM257" s="168"/>
      <c r="AN257" s="168"/>
      <c r="AO257" s="169"/>
      <c r="AP257" s="167"/>
      <c r="AQ257" s="168"/>
      <c r="AR257" s="168"/>
      <c r="AS257" s="168"/>
      <c r="AT257" s="168"/>
      <c r="AU257" s="169"/>
      <c r="AV257" s="170"/>
      <c r="AW257" s="171"/>
      <c r="AX257" s="172"/>
      <c r="AY257" s="173"/>
      <c r="AZ257" s="174"/>
      <c r="BA257" s="175" t="str">
        <f t="shared" si="14"/>
        <v/>
      </c>
      <c r="BB257" s="242" t="str">
        <f t="shared" si="15"/>
        <v/>
      </c>
      <c r="BC257" s="176"/>
    </row>
    <row r="258" spans="1:55" x14ac:dyDescent="0.25">
      <c r="A258" s="147"/>
      <c r="B258" s="148"/>
      <c r="C258" s="149"/>
      <c r="D258" s="150"/>
      <c r="E258" s="150"/>
      <c r="F258" s="253"/>
      <c r="G258" s="149"/>
      <c r="H258" s="151" t="str">
        <f>IF(F258&lt;&gt;"",VLOOKUP('MH PAM Template'!F258,'Validation Page'!$J$7:$L$81,2,FALSE),"")</f>
        <v/>
      </c>
      <c r="I258" s="151" t="str">
        <f>IF(F258&lt;&gt;"",VLOOKUP('MH PAM Template'!F258,'Validation Page'!$J$7:$L$81,3,FALSE),"")</f>
        <v/>
      </c>
      <c r="J258" s="152"/>
      <c r="K258" s="151" t="str">
        <f>IF(J258&lt;&gt;"",VLOOKUP('MH PAM Template'!J258,'Validation Page'!$Q$7:$R$38,2,FALSE),"")</f>
        <v/>
      </c>
      <c r="L258" s="150"/>
      <c r="M258" s="153" t="str">
        <f>IF(AND(J258 &lt;&gt; "",L258&lt;&gt;""),VLOOKUP(K258&amp;L258,'Validation Page'!$U$7:$Z$139,2,FALSE),"")</f>
        <v/>
      </c>
      <c r="N258" s="154" t="str">
        <f>IF(AND(J258 &lt;&gt; "",L258&lt;&gt;""),VLOOKUP(K258&amp;L258,'Validation Page'!$U$7:$Z$139,5,FALSE),"")</f>
        <v/>
      </c>
      <c r="O258" s="154" t="str">
        <f>IF(AND(J258 &lt;&gt; "",L258&lt;&gt;""),VLOOKUP(K258&amp;L258,'Validation Page'!$U$7:$Z$139,6,FALSE),"")</f>
        <v/>
      </c>
      <c r="P258" s="150"/>
      <c r="Q258" s="151" t="str">
        <f>IF(P258&lt;&gt;"",VLOOKUP(P258,'Validation Page'!$M$7:$O$271,2,FALSE),"")</f>
        <v/>
      </c>
      <c r="R258" s="151" t="str">
        <f>IF(P258&lt;&gt;"",VLOOKUP(P258,'Validation Page'!$M$7:$O$271,3,FALSE),"")</f>
        <v/>
      </c>
      <c r="S258" s="155"/>
      <c r="T258" s="156"/>
      <c r="U258" s="157"/>
      <c r="V258" s="152"/>
      <c r="W258" s="158"/>
      <c r="X258" s="49"/>
      <c r="Y258" s="159"/>
      <c r="Z258" s="160"/>
      <c r="AA258" s="161"/>
      <c r="AB258" s="162"/>
      <c r="AC258" s="160">
        <f t="shared" si="12"/>
        <v>0</v>
      </c>
      <c r="AD258" s="163"/>
      <c r="AE258" s="163"/>
      <c r="AF258" s="164"/>
      <c r="AG258" s="160">
        <f t="shared" si="13"/>
        <v>0</v>
      </c>
      <c r="AH258" s="165"/>
      <c r="AI258" s="166"/>
      <c r="AJ258" s="167"/>
      <c r="AK258" s="168"/>
      <c r="AL258" s="168"/>
      <c r="AM258" s="168"/>
      <c r="AN258" s="168"/>
      <c r="AO258" s="169"/>
      <c r="AP258" s="167"/>
      <c r="AQ258" s="168"/>
      <c r="AR258" s="168"/>
      <c r="AS258" s="168"/>
      <c r="AT258" s="168"/>
      <c r="AU258" s="169"/>
      <c r="AV258" s="170"/>
      <c r="AW258" s="171"/>
      <c r="AX258" s="172"/>
      <c r="AY258" s="173"/>
      <c r="AZ258" s="174"/>
      <c r="BA258" s="175" t="str">
        <f t="shared" si="14"/>
        <v/>
      </c>
      <c r="BB258" s="242" t="str">
        <f t="shared" si="15"/>
        <v/>
      </c>
      <c r="BC258" s="176"/>
    </row>
    <row r="259" spans="1:55" x14ac:dyDescent="0.25">
      <c r="A259" s="147"/>
      <c r="B259" s="148"/>
      <c r="C259" s="149"/>
      <c r="D259" s="150"/>
      <c r="E259" s="150"/>
      <c r="F259" s="253"/>
      <c r="G259" s="149"/>
      <c r="H259" s="151" t="str">
        <f>IF(F259&lt;&gt;"",VLOOKUP('MH PAM Template'!F259,'Validation Page'!$J$7:$L$81,2,FALSE),"")</f>
        <v/>
      </c>
      <c r="I259" s="151" t="str">
        <f>IF(F259&lt;&gt;"",VLOOKUP('MH PAM Template'!F259,'Validation Page'!$J$7:$L$81,3,FALSE),"")</f>
        <v/>
      </c>
      <c r="J259" s="152"/>
      <c r="K259" s="151" t="str">
        <f>IF(J259&lt;&gt;"",VLOOKUP('MH PAM Template'!J259,'Validation Page'!$Q$7:$R$38,2,FALSE),"")</f>
        <v/>
      </c>
      <c r="L259" s="150"/>
      <c r="M259" s="153" t="str">
        <f>IF(AND(J259 &lt;&gt; "",L259&lt;&gt;""),VLOOKUP(K259&amp;L259,'Validation Page'!$U$7:$Z$139,2,FALSE),"")</f>
        <v/>
      </c>
      <c r="N259" s="154" t="str">
        <f>IF(AND(J259 &lt;&gt; "",L259&lt;&gt;""),VLOOKUP(K259&amp;L259,'Validation Page'!$U$7:$Z$139,5,FALSE),"")</f>
        <v/>
      </c>
      <c r="O259" s="154" t="str">
        <f>IF(AND(J259 &lt;&gt; "",L259&lt;&gt;""),VLOOKUP(K259&amp;L259,'Validation Page'!$U$7:$Z$139,6,FALSE),"")</f>
        <v/>
      </c>
      <c r="P259" s="150"/>
      <c r="Q259" s="151" t="str">
        <f>IF(P259&lt;&gt;"",VLOOKUP(P259,'Validation Page'!$M$7:$O$271,2,FALSE),"")</f>
        <v/>
      </c>
      <c r="R259" s="151" t="str">
        <f>IF(P259&lt;&gt;"",VLOOKUP(P259,'Validation Page'!$M$7:$O$271,3,FALSE),"")</f>
        <v/>
      </c>
      <c r="S259" s="155"/>
      <c r="T259" s="156"/>
      <c r="U259" s="157"/>
      <c r="V259" s="152"/>
      <c r="W259" s="158"/>
      <c r="X259" s="49"/>
      <c r="Y259" s="159"/>
      <c r="Z259" s="160"/>
      <c r="AA259" s="161"/>
      <c r="AB259" s="162"/>
      <c r="AC259" s="160">
        <f t="shared" si="12"/>
        <v>0</v>
      </c>
      <c r="AD259" s="163"/>
      <c r="AE259" s="163"/>
      <c r="AF259" s="164"/>
      <c r="AG259" s="160">
        <f t="shared" si="13"/>
        <v>0</v>
      </c>
      <c r="AH259" s="165"/>
      <c r="AI259" s="166"/>
      <c r="AJ259" s="167"/>
      <c r="AK259" s="168"/>
      <c r="AL259" s="168"/>
      <c r="AM259" s="168"/>
      <c r="AN259" s="168"/>
      <c r="AO259" s="169"/>
      <c r="AP259" s="167"/>
      <c r="AQ259" s="168"/>
      <c r="AR259" s="168"/>
      <c r="AS259" s="168"/>
      <c r="AT259" s="168"/>
      <c r="AU259" s="169"/>
      <c r="AV259" s="170"/>
      <c r="AW259" s="171"/>
      <c r="AX259" s="172"/>
      <c r="AY259" s="173"/>
      <c r="AZ259" s="174"/>
      <c r="BA259" s="175" t="str">
        <f t="shared" si="14"/>
        <v/>
      </c>
      <c r="BB259" s="242" t="str">
        <f t="shared" si="15"/>
        <v/>
      </c>
      <c r="BC259" s="176"/>
    </row>
    <row r="260" spans="1:55" x14ac:dyDescent="0.25">
      <c r="A260" s="147"/>
      <c r="B260" s="148"/>
      <c r="C260" s="149"/>
      <c r="D260" s="150"/>
      <c r="E260" s="150"/>
      <c r="F260" s="253"/>
      <c r="G260" s="149"/>
      <c r="H260" s="151" t="str">
        <f>IF(F260&lt;&gt;"",VLOOKUP('MH PAM Template'!F260,'Validation Page'!$J$7:$L$81,2,FALSE),"")</f>
        <v/>
      </c>
      <c r="I260" s="151" t="str">
        <f>IF(F260&lt;&gt;"",VLOOKUP('MH PAM Template'!F260,'Validation Page'!$J$7:$L$81,3,FALSE),"")</f>
        <v/>
      </c>
      <c r="J260" s="152"/>
      <c r="K260" s="151" t="str">
        <f>IF(J260&lt;&gt;"",VLOOKUP('MH PAM Template'!J260,'Validation Page'!$Q$7:$R$38,2,FALSE),"")</f>
        <v/>
      </c>
      <c r="L260" s="150"/>
      <c r="M260" s="153" t="str">
        <f>IF(AND(J260 &lt;&gt; "",L260&lt;&gt;""),VLOOKUP(K260&amp;L260,'Validation Page'!$U$7:$Z$139,2,FALSE),"")</f>
        <v/>
      </c>
      <c r="N260" s="154" t="str">
        <f>IF(AND(J260 &lt;&gt; "",L260&lt;&gt;""),VLOOKUP(K260&amp;L260,'Validation Page'!$U$7:$Z$139,5,FALSE),"")</f>
        <v/>
      </c>
      <c r="O260" s="154" t="str">
        <f>IF(AND(J260 &lt;&gt; "",L260&lt;&gt;""),VLOOKUP(K260&amp;L260,'Validation Page'!$U$7:$Z$139,6,FALSE),"")</f>
        <v/>
      </c>
      <c r="P260" s="150"/>
      <c r="Q260" s="151" t="str">
        <f>IF(P260&lt;&gt;"",VLOOKUP(P260,'Validation Page'!$M$7:$O$271,2,FALSE),"")</f>
        <v/>
      </c>
      <c r="R260" s="151" t="str">
        <f>IF(P260&lt;&gt;"",VLOOKUP(P260,'Validation Page'!$M$7:$O$271,3,FALSE),"")</f>
        <v/>
      </c>
      <c r="S260" s="155"/>
      <c r="T260" s="156"/>
      <c r="U260" s="157"/>
      <c r="V260" s="152"/>
      <c r="W260" s="158"/>
      <c r="X260" s="49"/>
      <c r="Y260" s="159"/>
      <c r="Z260" s="160"/>
      <c r="AA260" s="161"/>
      <c r="AB260" s="162"/>
      <c r="AC260" s="160">
        <f t="shared" si="12"/>
        <v>0</v>
      </c>
      <c r="AD260" s="163"/>
      <c r="AE260" s="163"/>
      <c r="AF260" s="164"/>
      <c r="AG260" s="160">
        <f t="shared" si="13"/>
        <v>0</v>
      </c>
      <c r="AH260" s="165"/>
      <c r="AI260" s="166"/>
      <c r="AJ260" s="167"/>
      <c r="AK260" s="168"/>
      <c r="AL260" s="168"/>
      <c r="AM260" s="168"/>
      <c r="AN260" s="168"/>
      <c r="AO260" s="169"/>
      <c r="AP260" s="167"/>
      <c r="AQ260" s="168"/>
      <c r="AR260" s="168"/>
      <c r="AS260" s="168"/>
      <c r="AT260" s="168"/>
      <c r="AU260" s="169"/>
      <c r="AV260" s="170"/>
      <c r="AW260" s="171"/>
      <c r="AX260" s="172"/>
      <c r="AY260" s="173"/>
      <c r="AZ260" s="174"/>
      <c r="BA260" s="175" t="str">
        <f t="shared" si="14"/>
        <v/>
      </c>
      <c r="BB260" s="242" t="str">
        <f t="shared" si="15"/>
        <v/>
      </c>
      <c r="BC260" s="176"/>
    </row>
    <row r="261" spans="1:55" x14ac:dyDescent="0.25">
      <c r="A261" s="147"/>
      <c r="B261" s="148"/>
      <c r="C261" s="149"/>
      <c r="D261" s="150"/>
      <c r="E261" s="150"/>
      <c r="F261" s="253"/>
      <c r="G261" s="149"/>
      <c r="H261" s="151" t="str">
        <f>IF(F261&lt;&gt;"",VLOOKUP('MH PAM Template'!F261,'Validation Page'!$J$7:$L$81,2,FALSE),"")</f>
        <v/>
      </c>
      <c r="I261" s="151" t="str">
        <f>IF(F261&lt;&gt;"",VLOOKUP('MH PAM Template'!F261,'Validation Page'!$J$7:$L$81,3,FALSE),"")</f>
        <v/>
      </c>
      <c r="J261" s="152"/>
      <c r="K261" s="151" t="str">
        <f>IF(J261&lt;&gt;"",VLOOKUP('MH PAM Template'!J261,'Validation Page'!$Q$7:$R$38,2,FALSE),"")</f>
        <v/>
      </c>
      <c r="L261" s="150"/>
      <c r="M261" s="153" t="str">
        <f>IF(AND(J261 &lt;&gt; "",L261&lt;&gt;""),VLOOKUP(K261&amp;L261,'Validation Page'!$U$7:$Z$139,2,FALSE),"")</f>
        <v/>
      </c>
      <c r="N261" s="154" t="str">
        <f>IF(AND(J261 &lt;&gt; "",L261&lt;&gt;""),VLOOKUP(K261&amp;L261,'Validation Page'!$U$7:$Z$139,5,FALSE),"")</f>
        <v/>
      </c>
      <c r="O261" s="154" t="str">
        <f>IF(AND(J261 &lt;&gt; "",L261&lt;&gt;""),VLOOKUP(K261&amp;L261,'Validation Page'!$U$7:$Z$139,6,FALSE),"")</f>
        <v/>
      </c>
      <c r="P261" s="150"/>
      <c r="Q261" s="151" t="str">
        <f>IF(P261&lt;&gt;"",VLOOKUP(P261,'Validation Page'!$M$7:$O$271,2,FALSE),"")</f>
        <v/>
      </c>
      <c r="R261" s="151" t="str">
        <f>IF(P261&lt;&gt;"",VLOOKUP(P261,'Validation Page'!$M$7:$O$271,3,FALSE),"")</f>
        <v/>
      </c>
      <c r="S261" s="155"/>
      <c r="T261" s="156"/>
      <c r="U261" s="157"/>
      <c r="V261" s="152"/>
      <c r="W261" s="158"/>
      <c r="X261" s="49"/>
      <c r="Y261" s="159"/>
      <c r="Z261" s="160"/>
      <c r="AA261" s="161"/>
      <c r="AB261" s="162"/>
      <c r="AC261" s="160">
        <f t="shared" ref="AC261:AC324" si="16">IF(ISERROR((Z261+AA261)*AB261),0,(Z261+AA261)*AB261)</f>
        <v>0</v>
      </c>
      <c r="AD261" s="163"/>
      <c r="AE261" s="163"/>
      <c r="AF261" s="164"/>
      <c r="AG261" s="160">
        <f t="shared" ref="AG261:AG324" si="17">SUM(Z261:AA261)+AC261+AF261</f>
        <v>0</v>
      </c>
      <c r="AH261" s="165"/>
      <c r="AI261" s="166"/>
      <c r="AJ261" s="167"/>
      <c r="AK261" s="168"/>
      <c r="AL261" s="168"/>
      <c r="AM261" s="168"/>
      <c r="AN261" s="168"/>
      <c r="AO261" s="169"/>
      <c r="AP261" s="167"/>
      <c r="AQ261" s="168"/>
      <c r="AR261" s="168"/>
      <c r="AS261" s="168"/>
      <c r="AT261" s="168"/>
      <c r="AU261" s="169"/>
      <c r="AV261" s="170"/>
      <c r="AW261" s="171"/>
      <c r="AX261" s="172"/>
      <c r="AY261" s="173"/>
      <c r="AZ261" s="174"/>
      <c r="BA261" s="175" t="str">
        <f t="shared" ref="BA261:BA324" si="18">IF(AND($AZ261&lt;&gt;"",$AY261&lt;&gt;""),$AZ261-$AY261,"")</f>
        <v/>
      </c>
      <c r="BB261" s="242" t="str">
        <f t="shared" ref="BB261:BB324" si="19">IF(ISERROR(IF(AND($AG261&lt;&gt;""),$AG261/W261,"")),"",IF(AND($AG261&lt;&gt;""),$AG261/W261,""))</f>
        <v/>
      </c>
      <c r="BC261" s="176"/>
    </row>
    <row r="262" spans="1:55" x14ac:dyDescent="0.25">
      <c r="A262" s="147"/>
      <c r="B262" s="148"/>
      <c r="C262" s="149"/>
      <c r="D262" s="150"/>
      <c r="E262" s="150"/>
      <c r="F262" s="253"/>
      <c r="G262" s="149"/>
      <c r="H262" s="151" t="str">
        <f>IF(F262&lt;&gt;"",VLOOKUP('MH PAM Template'!F262,'Validation Page'!$J$7:$L$81,2,FALSE),"")</f>
        <v/>
      </c>
      <c r="I262" s="151" t="str">
        <f>IF(F262&lt;&gt;"",VLOOKUP('MH PAM Template'!F262,'Validation Page'!$J$7:$L$81,3,FALSE),"")</f>
        <v/>
      </c>
      <c r="J262" s="152"/>
      <c r="K262" s="151" t="str">
        <f>IF(J262&lt;&gt;"",VLOOKUP('MH PAM Template'!J262,'Validation Page'!$Q$7:$R$38,2,FALSE),"")</f>
        <v/>
      </c>
      <c r="L262" s="150"/>
      <c r="M262" s="153" t="str">
        <f>IF(AND(J262 &lt;&gt; "",L262&lt;&gt;""),VLOOKUP(K262&amp;L262,'Validation Page'!$U$7:$Z$139,2,FALSE),"")</f>
        <v/>
      </c>
      <c r="N262" s="154" t="str">
        <f>IF(AND(J262 &lt;&gt; "",L262&lt;&gt;""),VLOOKUP(K262&amp;L262,'Validation Page'!$U$7:$Z$139,5,FALSE),"")</f>
        <v/>
      </c>
      <c r="O262" s="154" t="str">
        <f>IF(AND(J262 &lt;&gt; "",L262&lt;&gt;""),VLOOKUP(K262&amp;L262,'Validation Page'!$U$7:$Z$139,6,FALSE),"")</f>
        <v/>
      </c>
      <c r="P262" s="150"/>
      <c r="Q262" s="151" t="str">
        <f>IF(P262&lt;&gt;"",VLOOKUP(P262,'Validation Page'!$M$7:$O$271,2,FALSE),"")</f>
        <v/>
      </c>
      <c r="R262" s="151" t="str">
        <f>IF(P262&lt;&gt;"",VLOOKUP(P262,'Validation Page'!$M$7:$O$271,3,FALSE),"")</f>
        <v/>
      </c>
      <c r="S262" s="155"/>
      <c r="T262" s="156"/>
      <c r="U262" s="157"/>
      <c r="V262" s="152"/>
      <c r="W262" s="158"/>
      <c r="X262" s="49"/>
      <c r="Y262" s="159"/>
      <c r="Z262" s="160"/>
      <c r="AA262" s="161"/>
      <c r="AB262" s="162"/>
      <c r="AC262" s="160">
        <f t="shared" si="16"/>
        <v>0</v>
      </c>
      <c r="AD262" s="163"/>
      <c r="AE262" s="163"/>
      <c r="AF262" s="164"/>
      <c r="AG262" s="160">
        <f t="shared" si="17"/>
        <v>0</v>
      </c>
      <c r="AH262" s="165"/>
      <c r="AI262" s="166"/>
      <c r="AJ262" s="167"/>
      <c r="AK262" s="168"/>
      <c r="AL262" s="168"/>
      <c r="AM262" s="168"/>
      <c r="AN262" s="168"/>
      <c r="AO262" s="169"/>
      <c r="AP262" s="167"/>
      <c r="AQ262" s="168"/>
      <c r="AR262" s="168"/>
      <c r="AS262" s="168"/>
      <c r="AT262" s="168"/>
      <c r="AU262" s="169"/>
      <c r="AV262" s="170"/>
      <c r="AW262" s="171"/>
      <c r="AX262" s="172"/>
      <c r="AY262" s="173"/>
      <c r="AZ262" s="174"/>
      <c r="BA262" s="175" t="str">
        <f t="shared" si="18"/>
        <v/>
      </c>
      <c r="BB262" s="242" t="str">
        <f t="shared" si="19"/>
        <v/>
      </c>
      <c r="BC262" s="176"/>
    </row>
    <row r="263" spans="1:55" x14ac:dyDescent="0.25">
      <c r="A263" s="147"/>
      <c r="B263" s="148"/>
      <c r="C263" s="149"/>
      <c r="D263" s="150"/>
      <c r="E263" s="150"/>
      <c r="F263" s="253"/>
      <c r="G263" s="149"/>
      <c r="H263" s="151" t="str">
        <f>IF(F263&lt;&gt;"",VLOOKUP('MH PAM Template'!F263,'Validation Page'!$J$7:$L$81,2,FALSE),"")</f>
        <v/>
      </c>
      <c r="I263" s="151" t="str">
        <f>IF(F263&lt;&gt;"",VLOOKUP('MH PAM Template'!F263,'Validation Page'!$J$7:$L$81,3,FALSE),"")</f>
        <v/>
      </c>
      <c r="J263" s="152"/>
      <c r="K263" s="151" t="str">
        <f>IF(J263&lt;&gt;"",VLOOKUP('MH PAM Template'!J263,'Validation Page'!$Q$7:$R$38,2,FALSE),"")</f>
        <v/>
      </c>
      <c r="L263" s="150"/>
      <c r="M263" s="153" t="str">
        <f>IF(AND(J263 &lt;&gt; "",L263&lt;&gt;""),VLOOKUP(K263&amp;L263,'Validation Page'!$U$7:$Z$139,2,FALSE),"")</f>
        <v/>
      </c>
      <c r="N263" s="154" t="str">
        <f>IF(AND(J263 &lt;&gt; "",L263&lt;&gt;""),VLOOKUP(K263&amp;L263,'Validation Page'!$U$7:$Z$139,5,FALSE),"")</f>
        <v/>
      </c>
      <c r="O263" s="154" t="str">
        <f>IF(AND(J263 &lt;&gt; "",L263&lt;&gt;""),VLOOKUP(K263&amp;L263,'Validation Page'!$U$7:$Z$139,6,FALSE),"")</f>
        <v/>
      </c>
      <c r="P263" s="150"/>
      <c r="Q263" s="151" t="str">
        <f>IF(P263&lt;&gt;"",VLOOKUP(P263,'Validation Page'!$M$7:$O$271,2,FALSE),"")</f>
        <v/>
      </c>
      <c r="R263" s="151" t="str">
        <f>IF(P263&lt;&gt;"",VLOOKUP(P263,'Validation Page'!$M$7:$O$271,3,FALSE),"")</f>
        <v/>
      </c>
      <c r="S263" s="155"/>
      <c r="T263" s="156"/>
      <c r="U263" s="157"/>
      <c r="V263" s="152"/>
      <c r="W263" s="158"/>
      <c r="X263" s="49"/>
      <c r="Y263" s="159"/>
      <c r="Z263" s="160"/>
      <c r="AA263" s="161"/>
      <c r="AB263" s="162"/>
      <c r="AC263" s="160">
        <f t="shared" si="16"/>
        <v>0</v>
      </c>
      <c r="AD263" s="163"/>
      <c r="AE263" s="163"/>
      <c r="AF263" s="164"/>
      <c r="AG263" s="160">
        <f t="shared" si="17"/>
        <v>0</v>
      </c>
      <c r="AH263" s="165"/>
      <c r="AI263" s="166"/>
      <c r="AJ263" s="167"/>
      <c r="AK263" s="168"/>
      <c r="AL263" s="168"/>
      <c r="AM263" s="168"/>
      <c r="AN263" s="168"/>
      <c r="AO263" s="169"/>
      <c r="AP263" s="167"/>
      <c r="AQ263" s="168"/>
      <c r="AR263" s="168"/>
      <c r="AS263" s="168"/>
      <c r="AT263" s="168"/>
      <c r="AU263" s="169"/>
      <c r="AV263" s="170"/>
      <c r="AW263" s="171"/>
      <c r="AX263" s="172"/>
      <c r="AY263" s="173"/>
      <c r="AZ263" s="174"/>
      <c r="BA263" s="175" t="str">
        <f t="shared" si="18"/>
        <v/>
      </c>
      <c r="BB263" s="242" t="str">
        <f t="shared" si="19"/>
        <v/>
      </c>
      <c r="BC263" s="176"/>
    </row>
    <row r="264" spans="1:55" x14ac:dyDescent="0.25">
      <c r="A264" s="147"/>
      <c r="B264" s="148"/>
      <c r="C264" s="149"/>
      <c r="D264" s="150"/>
      <c r="E264" s="150"/>
      <c r="F264" s="253"/>
      <c r="G264" s="149"/>
      <c r="H264" s="151" t="str">
        <f>IF(F264&lt;&gt;"",VLOOKUP('MH PAM Template'!F264,'Validation Page'!$J$7:$L$81,2,FALSE),"")</f>
        <v/>
      </c>
      <c r="I264" s="151" t="str">
        <f>IF(F264&lt;&gt;"",VLOOKUP('MH PAM Template'!F264,'Validation Page'!$J$7:$L$81,3,FALSE),"")</f>
        <v/>
      </c>
      <c r="J264" s="152"/>
      <c r="K264" s="151" t="str">
        <f>IF(J264&lt;&gt;"",VLOOKUP('MH PAM Template'!J264,'Validation Page'!$Q$7:$R$38,2,FALSE),"")</f>
        <v/>
      </c>
      <c r="L264" s="150"/>
      <c r="M264" s="153" t="str">
        <f>IF(AND(J264 &lt;&gt; "",L264&lt;&gt;""),VLOOKUP(K264&amp;L264,'Validation Page'!$U$7:$Z$139,2,FALSE),"")</f>
        <v/>
      </c>
      <c r="N264" s="154" t="str">
        <f>IF(AND(J264 &lt;&gt; "",L264&lt;&gt;""),VLOOKUP(K264&amp;L264,'Validation Page'!$U$7:$Z$139,5,FALSE),"")</f>
        <v/>
      </c>
      <c r="O264" s="154" t="str">
        <f>IF(AND(J264 &lt;&gt; "",L264&lt;&gt;""),VLOOKUP(K264&amp;L264,'Validation Page'!$U$7:$Z$139,6,FALSE),"")</f>
        <v/>
      </c>
      <c r="P264" s="150"/>
      <c r="Q264" s="151" t="str">
        <f>IF(P264&lt;&gt;"",VLOOKUP(P264,'Validation Page'!$M$7:$O$271,2,FALSE),"")</f>
        <v/>
      </c>
      <c r="R264" s="151" t="str">
        <f>IF(P264&lt;&gt;"",VLOOKUP(P264,'Validation Page'!$M$7:$O$271,3,FALSE),"")</f>
        <v/>
      </c>
      <c r="S264" s="155"/>
      <c r="T264" s="156"/>
      <c r="U264" s="157"/>
      <c r="V264" s="152"/>
      <c r="W264" s="158"/>
      <c r="X264" s="49"/>
      <c r="Y264" s="159"/>
      <c r="Z264" s="160"/>
      <c r="AA264" s="161"/>
      <c r="AB264" s="162"/>
      <c r="AC264" s="160">
        <f t="shared" si="16"/>
        <v>0</v>
      </c>
      <c r="AD264" s="163"/>
      <c r="AE264" s="163"/>
      <c r="AF264" s="164"/>
      <c r="AG264" s="160">
        <f t="shared" si="17"/>
        <v>0</v>
      </c>
      <c r="AH264" s="165"/>
      <c r="AI264" s="166"/>
      <c r="AJ264" s="167"/>
      <c r="AK264" s="168"/>
      <c r="AL264" s="168"/>
      <c r="AM264" s="168"/>
      <c r="AN264" s="168"/>
      <c r="AO264" s="169"/>
      <c r="AP264" s="167"/>
      <c r="AQ264" s="168"/>
      <c r="AR264" s="168"/>
      <c r="AS264" s="168"/>
      <c r="AT264" s="168"/>
      <c r="AU264" s="169"/>
      <c r="AV264" s="170"/>
      <c r="AW264" s="171"/>
      <c r="AX264" s="172"/>
      <c r="AY264" s="173"/>
      <c r="AZ264" s="174"/>
      <c r="BA264" s="175" t="str">
        <f t="shared" si="18"/>
        <v/>
      </c>
      <c r="BB264" s="242" t="str">
        <f t="shared" si="19"/>
        <v/>
      </c>
      <c r="BC264" s="176"/>
    </row>
    <row r="265" spans="1:55" x14ac:dyDescent="0.25">
      <c r="A265" s="147"/>
      <c r="B265" s="148"/>
      <c r="C265" s="149"/>
      <c r="D265" s="150"/>
      <c r="E265" s="150"/>
      <c r="F265" s="253"/>
      <c r="G265" s="149"/>
      <c r="H265" s="151" t="str">
        <f>IF(F265&lt;&gt;"",VLOOKUP('MH PAM Template'!F265,'Validation Page'!$J$7:$L$81,2,FALSE),"")</f>
        <v/>
      </c>
      <c r="I265" s="151" t="str">
        <f>IF(F265&lt;&gt;"",VLOOKUP('MH PAM Template'!F265,'Validation Page'!$J$7:$L$81,3,FALSE),"")</f>
        <v/>
      </c>
      <c r="J265" s="152"/>
      <c r="K265" s="151" t="str">
        <f>IF(J265&lt;&gt;"",VLOOKUP('MH PAM Template'!J265,'Validation Page'!$Q$7:$R$38,2,FALSE),"")</f>
        <v/>
      </c>
      <c r="L265" s="150"/>
      <c r="M265" s="153" t="str">
        <f>IF(AND(J265 &lt;&gt; "",L265&lt;&gt;""),VLOOKUP(K265&amp;L265,'Validation Page'!$U$7:$Z$139,2,FALSE),"")</f>
        <v/>
      </c>
      <c r="N265" s="154" t="str">
        <f>IF(AND(J265 &lt;&gt; "",L265&lt;&gt;""),VLOOKUP(K265&amp;L265,'Validation Page'!$U$7:$Z$139,5,FALSE),"")</f>
        <v/>
      </c>
      <c r="O265" s="154" t="str">
        <f>IF(AND(J265 &lt;&gt; "",L265&lt;&gt;""),VLOOKUP(K265&amp;L265,'Validation Page'!$U$7:$Z$139,6,FALSE),"")</f>
        <v/>
      </c>
      <c r="P265" s="150"/>
      <c r="Q265" s="151" t="str">
        <f>IF(P265&lt;&gt;"",VLOOKUP(P265,'Validation Page'!$M$7:$O$271,2,FALSE),"")</f>
        <v/>
      </c>
      <c r="R265" s="151" t="str">
        <f>IF(P265&lt;&gt;"",VLOOKUP(P265,'Validation Page'!$M$7:$O$271,3,FALSE),"")</f>
        <v/>
      </c>
      <c r="S265" s="155"/>
      <c r="T265" s="156"/>
      <c r="U265" s="157"/>
      <c r="V265" s="152"/>
      <c r="W265" s="158"/>
      <c r="X265" s="49"/>
      <c r="Y265" s="159"/>
      <c r="Z265" s="160"/>
      <c r="AA265" s="161"/>
      <c r="AB265" s="162"/>
      <c r="AC265" s="160">
        <f t="shared" si="16"/>
        <v>0</v>
      </c>
      <c r="AD265" s="163"/>
      <c r="AE265" s="163"/>
      <c r="AF265" s="164"/>
      <c r="AG265" s="160">
        <f t="shared" si="17"/>
        <v>0</v>
      </c>
      <c r="AH265" s="165"/>
      <c r="AI265" s="166"/>
      <c r="AJ265" s="167"/>
      <c r="AK265" s="168"/>
      <c r="AL265" s="168"/>
      <c r="AM265" s="168"/>
      <c r="AN265" s="168"/>
      <c r="AO265" s="169"/>
      <c r="AP265" s="167"/>
      <c r="AQ265" s="168"/>
      <c r="AR265" s="168"/>
      <c r="AS265" s="168"/>
      <c r="AT265" s="168"/>
      <c r="AU265" s="169"/>
      <c r="AV265" s="170"/>
      <c r="AW265" s="171"/>
      <c r="AX265" s="172"/>
      <c r="AY265" s="173"/>
      <c r="AZ265" s="174"/>
      <c r="BA265" s="175" t="str">
        <f t="shared" si="18"/>
        <v/>
      </c>
      <c r="BB265" s="242" t="str">
        <f t="shared" si="19"/>
        <v/>
      </c>
      <c r="BC265" s="176"/>
    </row>
    <row r="266" spans="1:55" x14ac:dyDescent="0.25">
      <c r="A266" s="147"/>
      <c r="B266" s="148"/>
      <c r="C266" s="149"/>
      <c r="D266" s="150"/>
      <c r="E266" s="150"/>
      <c r="F266" s="253"/>
      <c r="G266" s="149"/>
      <c r="H266" s="151" t="str">
        <f>IF(F266&lt;&gt;"",VLOOKUP('MH PAM Template'!F266,'Validation Page'!$J$7:$L$81,2,FALSE),"")</f>
        <v/>
      </c>
      <c r="I266" s="151" t="str">
        <f>IF(F266&lt;&gt;"",VLOOKUP('MH PAM Template'!F266,'Validation Page'!$J$7:$L$81,3,FALSE),"")</f>
        <v/>
      </c>
      <c r="J266" s="152"/>
      <c r="K266" s="151" t="str">
        <f>IF(J266&lt;&gt;"",VLOOKUP('MH PAM Template'!J266,'Validation Page'!$Q$7:$R$38,2,FALSE),"")</f>
        <v/>
      </c>
      <c r="L266" s="150"/>
      <c r="M266" s="153" t="str">
        <f>IF(AND(J266 &lt;&gt; "",L266&lt;&gt;""),VLOOKUP(K266&amp;L266,'Validation Page'!$U$7:$Z$139,2,FALSE),"")</f>
        <v/>
      </c>
      <c r="N266" s="154" t="str">
        <f>IF(AND(J266 &lt;&gt; "",L266&lt;&gt;""),VLOOKUP(K266&amp;L266,'Validation Page'!$U$7:$Z$139,5,FALSE),"")</f>
        <v/>
      </c>
      <c r="O266" s="154" t="str">
        <f>IF(AND(J266 &lt;&gt; "",L266&lt;&gt;""),VLOOKUP(K266&amp;L266,'Validation Page'!$U$7:$Z$139,6,FALSE),"")</f>
        <v/>
      </c>
      <c r="P266" s="150"/>
      <c r="Q266" s="151" t="str">
        <f>IF(P266&lt;&gt;"",VLOOKUP(P266,'Validation Page'!$M$7:$O$271,2,FALSE),"")</f>
        <v/>
      </c>
      <c r="R266" s="151" t="str">
        <f>IF(P266&lt;&gt;"",VLOOKUP(P266,'Validation Page'!$M$7:$O$271,3,FALSE),"")</f>
        <v/>
      </c>
      <c r="S266" s="155"/>
      <c r="T266" s="156"/>
      <c r="U266" s="157"/>
      <c r="V266" s="152"/>
      <c r="W266" s="158"/>
      <c r="X266" s="49"/>
      <c r="Y266" s="159"/>
      <c r="Z266" s="160"/>
      <c r="AA266" s="161"/>
      <c r="AB266" s="162"/>
      <c r="AC266" s="160">
        <f t="shared" si="16"/>
        <v>0</v>
      </c>
      <c r="AD266" s="163"/>
      <c r="AE266" s="163"/>
      <c r="AF266" s="164"/>
      <c r="AG266" s="160">
        <f t="shared" si="17"/>
        <v>0</v>
      </c>
      <c r="AH266" s="165"/>
      <c r="AI266" s="166"/>
      <c r="AJ266" s="167"/>
      <c r="AK266" s="168"/>
      <c r="AL266" s="168"/>
      <c r="AM266" s="168"/>
      <c r="AN266" s="168"/>
      <c r="AO266" s="169"/>
      <c r="AP266" s="167"/>
      <c r="AQ266" s="168"/>
      <c r="AR266" s="168"/>
      <c r="AS266" s="168"/>
      <c r="AT266" s="168"/>
      <c r="AU266" s="169"/>
      <c r="AV266" s="170"/>
      <c r="AW266" s="171"/>
      <c r="AX266" s="172"/>
      <c r="AY266" s="173"/>
      <c r="AZ266" s="174"/>
      <c r="BA266" s="175" t="str">
        <f t="shared" si="18"/>
        <v/>
      </c>
      <c r="BB266" s="242" t="str">
        <f t="shared" si="19"/>
        <v/>
      </c>
      <c r="BC266" s="176"/>
    </row>
    <row r="267" spans="1:55" x14ac:dyDescent="0.25">
      <c r="A267" s="147"/>
      <c r="B267" s="148"/>
      <c r="C267" s="149"/>
      <c r="D267" s="150"/>
      <c r="E267" s="150"/>
      <c r="F267" s="253"/>
      <c r="G267" s="149"/>
      <c r="H267" s="151" t="str">
        <f>IF(F267&lt;&gt;"",VLOOKUP('MH PAM Template'!F267,'Validation Page'!$J$7:$L$81,2,FALSE),"")</f>
        <v/>
      </c>
      <c r="I267" s="151" t="str">
        <f>IF(F267&lt;&gt;"",VLOOKUP('MH PAM Template'!F267,'Validation Page'!$J$7:$L$81,3,FALSE),"")</f>
        <v/>
      </c>
      <c r="J267" s="152"/>
      <c r="K267" s="151" t="str">
        <f>IF(J267&lt;&gt;"",VLOOKUP('MH PAM Template'!J267,'Validation Page'!$Q$7:$R$38,2,FALSE),"")</f>
        <v/>
      </c>
      <c r="L267" s="150"/>
      <c r="M267" s="153" t="str">
        <f>IF(AND(J267 &lt;&gt; "",L267&lt;&gt;""),VLOOKUP(K267&amp;L267,'Validation Page'!$U$7:$Z$139,2,FALSE),"")</f>
        <v/>
      </c>
      <c r="N267" s="154" t="str">
        <f>IF(AND(J267 &lt;&gt; "",L267&lt;&gt;""),VLOOKUP(K267&amp;L267,'Validation Page'!$U$7:$Z$139,5,FALSE),"")</f>
        <v/>
      </c>
      <c r="O267" s="154" t="str">
        <f>IF(AND(J267 &lt;&gt; "",L267&lt;&gt;""),VLOOKUP(K267&amp;L267,'Validation Page'!$U$7:$Z$139,6,FALSE),"")</f>
        <v/>
      </c>
      <c r="P267" s="150"/>
      <c r="Q267" s="151" t="str">
        <f>IF(P267&lt;&gt;"",VLOOKUP(P267,'Validation Page'!$M$7:$O$271,2,FALSE),"")</f>
        <v/>
      </c>
      <c r="R267" s="151" t="str">
        <f>IF(P267&lt;&gt;"",VLOOKUP(P267,'Validation Page'!$M$7:$O$271,3,FALSE),"")</f>
        <v/>
      </c>
      <c r="S267" s="155"/>
      <c r="T267" s="156"/>
      <c r="U267" s="157"/>
      <c r="V267" s="152"/>
      <c r="W267" s="158"/>
      <c r="X267" s="49"/>
      <c r="Y267" s="159"/>
      <c r="Z267" s="160"/>
      <c r="AA267" s="161"/>
      <c r="AB267" s="162"/>
      <c r="AC267" s="160">
        <f t="shared" si="16"/>
        <v>0</v>
      </c>
      <c r="AD267" s="163"/>
      <c r="AE267" s="163"/>
      <c r="AF267" s="164"/>
      <c r="AG267" s="160">
        <f t="shared" si="17"/>
        <v>0</v>
      </c>
      <c r="AH267" s="165"/>
      <c r="AI267" s="166"/>
      <c r="AJ267" s="167"/>
      <c r="AK267" s="168"/>
      <c r="AL267" s="168"/>
      <c r="AM267" s="168"/>
      <c r="AN267" s="168"/>
      <c r="AO267" s="169"/>
      <c r="AP267" s="167"/>
      <c r="AQ267" s="168"/>
      <c r="AR267" s="168"/>
      <c r="AS267" s="168"/>
      <c r="AT267" s="168"/>
      <c r="AU267" s="169"/>
      <c r="AV267" s="170"/>
      <c r="AW267" s="171"/>
      <c r="AX267" s="172"/>
      <c r="AY267" s="173"/>
      <c r="AZ267" s="174"/>
      <c r="BA267" s="175" t="str">
        <f t="shared" si="18"/>
        <v/>
      </c>
      <c r="BB267" s="242" t="str">
        <f t="shared" si="19"/>
        <v/>
      </c>
      <c r="BC267" s="176"/>
    </row>
    <row r="268" spans="1:55" x14ac:dyDescent="0.25">
      <c r="A268" s="147"/>
      <c r="B268" s="148"/>
      <c r="C268" s="149"/>
      <c r="D268" s="150"/>
      <c r="E268" s="150"/>
      <c r="F268" s="253"/>
      <c r="G268" s="149"/>
      <c r="H268" s="151" t="str">
        <f>IF(F268&lt;&gt;"",VLOOKUP('MH PAM Template'!F268,'Validation Page'!$J$7:$L$81,2,FALSE),"")</f>
        <v/>
      </c>
      <c r="I268" s="151" t="str">
        <f>IF(F268&lt;&gt;"",VLOOKUP('MH PAM Template'!F268,'Validation Page'!$J$7:$L$81,3,FALSE),"")</f>
        <v/>
      </c>
      <c r="J268" s="152"/>
      <c r="K268" s="151" t="str">
        <f>IF(J268&lt;&gt;"",VLOOKUP('MH PAM Template'!J268,'Validation Page'!$Q$7:$R$38,2,FALSE),"")</f>
        <v/>
      </c>
      <c r="L268" s="150"/>
      <c r="M268" s="153" t="str">
        <f>IF(AND(J268 &lt;&gt; "",L268&lt;&gt;""),VLOOKUP(K268&amp;L268,'Validation Page'!$U$7:$Z$139,2,FALSE),"")</f>
        <v/>
      </c>
      <c r="N268" s="154" t="str">
        <f>IF(AND(J268 &lt;&gt; "",L268&lt;&gt;""),VLOOKUP(K268&amp;L268,'Validation Page'!$U$7:$Z$139,5,FALSE),"")</f>
        <v/>
      </c>
      <c r="O268" s="154" t="str">
        <f>IF(AND(J268 &lt;&gt; "",L268&lt;&gt;""),VLOOKUP(K268&amp;L268,'Validation Page'!$U$7:$Z$139,6,FALSE),"")</f>
        <v/>
      </c>
      <c r="P268" s="150"/>
      <c r="Q268" s="151" t="str">
        <f>IF(P268&lt;&gt;"",VLOOKUP(P268,'Validation Page'!$M$7:$O$271,2,FALSE),"")</f>
        <v/>
      </c>
      <c r="R268" s="151" t="str">
        <f>IF(P268&lt;&gt;"",VLOOKUP(P268,'Validation Page'!$M$7:$O$271,3,FALSE),"")</f>
        <v/>
      </c>
      <c r="S268" s="155"/>
      <c r="T268" s="156"/>
      <c r="U268" s="157"/>
      <c r="V268" s="152"/>
      <c r="W268" s="158"/>
      <c r="X268" s="49"/>
      <c r="Y268" s="159"/>
      <c r="Z268" s="160"/>
      <c r="AA268" s="161"/>
      <c r="AB268" s="162"/>
      <c r="AC268" s="160">
        <f t="shared" si="16"/>
        <v>0</v>
      </c>
      <c r="AD268" s="163"/>
      <c r="AE268" s="163"/>
      <c r="AF268" s="164"/>
      <c r="AG268" s="160">
        <f t="shared" si="17"/>
        <v>0</v>
      </c>
      <c r="AH268" s="165"/>
      <c r="AI268" s="166"/>
      <c r="AJ268" s="167"/>
      <c r="AK268" s="168"/>
      <c r="AL268" s="168"/>
      <c r="AM268" s="168"/>
      <c r="AN268" s="168"/>
      <c r="AO268" s="169"/>
      <c r="AP268" s="167"/>
      <c r="AQ268" s="168"/>
      <c r="AR268" s="168"/>
      <c r="AS268" s="168"/>
      <c r="AT268" s="168"/>
      <c r="AU268" s="169"/>
      <c r="AV268" s="170"/>
      <c r="AW268" s="171"/>
      <c r="AX268" s="172"/>
      <c r="AY268" s="173"/>
      <c r="AZ268" s="174"/>
      <c r="BA268" s="175" t="str">
        <f t="shared" si="18"/>
        <v/>
      </c>
      <c r="BB268" s="242" t="str">
        <f t="shared" si="19"/>
        <v/>
      </c>
      <c r="BC268" s="176"/>
    </row>
    <row r="269" spans="1:55" x14ac:dyDescent="0.25">
      <c r="A269" s="147"/>
      <c r="B269" s="148"/>
      <c r="C269" s="149"/>
      <c r="D269" s="150"/>
      <c r="E269" s="150"/>
      <c r="F269" s="253"/>
      <c r="G269" s="149"/>
      <c r="H269" s="151" t="str">
        <f>IF(F269&lt;&gt;"",VLOOKUP('MH PAM Template'!F269,'Validation Page'!$J$7:$L$81,2,FALSE),"")</f>
        <v/>
      </c>
      <c r="I269" s="151" t="str">
        <f>IF(F269&lt;&gt;"",VLOOKUP('MH PAM Template'!F269,'Validation Page'!$J$7:$L$81,3,FALSE),"")</f>
        <v/>
      </c>
      <c r="J269" s="152"/>
      <c r="K269" s="151" t="str">
        <f>IF(J269&lt;&gt;"",VLOOKUP('MH PAM Template'!J269,'Validation Page'!$Q$7:$R$38,2,FALSE),"")</f>
        <v/>
      </c>
      <c r="L269" s="150"/>
      <c r="M269" s="153" t="str">
        <f>IF(AND(J269 &lt;&gt; "",L269&lt;&gt;""),VLOOKUP(K269&amp;L269,'Validation Page'!$U$7:$Z$139,2,FALSE),"")</f>
        <v/>
      </c>
      <c r="N269" s="154" t="str">
        <f>IF(AND(J269 &lt;&gt; "",L269&lt;&gt;""),VLOOKUP(K269&amp;L269,'Validation Page'!$U$7:$Z$139,5,FALSE),"")</f>
        <v/>
      </c>
      <c r="O269" s="154" t="str">
        <f>IF(AND(J269 &lt;&gt; "",L269&lt;&gt;""),VLOOKUP(K269&amp;L269,'Validation Page'!$U$7:$Z$139,6,FALSE),"")</f>
        <v/>
      </c>
      <c r="P269" s="150"/>
      <c r="Q269" s="151" t="str">
        <f>IF(P269&lt;&gt;"",VLOOKUP(P269,'Validation Page'!$M$7:$O$271,2,FALSE),"")</f>
        <v/>
      </c>
      <c r="R269" s="151" t="str">
        <f>IF(P269&lt;&gt;"",VLOOKUP(P269,'Validation Page'!$M$7:$O$271,3,FALSE),"")</f>
        <v/>
      </c>
      <c r="S269" s="155"/>
      <c r="T269" s="156"/>
      <c r="U269" s="157"/>
      <c r="V269" s="152"/>
      <c r="W269" s="158"/>
      <c r="X269" s="49"/>
      <c r="Y269" s="159"/>
      <c r="Z269" s="160"/>
      <c r="AA269" s="161"/>
      <c r="AB269" s="162"/>
      <c r="AC269" s="160">
        <f t="shared" si="16"/>
        <v>0</v>
      </c>
      <c r="AD269" s="163"/>
      <c r="AE269" s="163"/>
      <c r="AF269" s="164"/>
      <c r="AG269" s="160">
        <f t="shared" si="17"/>
        <v>0</v>
      </c>
      <c r="AH269" s="165"/>
      <c r="AI269" s="166"/>
      <c r="AJ269" s="167"/>
      <c r="AK269" s="168"/>
      <c r="AL269" s="168"/>
      <c r="AM269" s="168"/>
      <c r="AN269" s="168"/>
      <c r="AO269" s="169"/>
      <c r="AP269" s="167"/>
      <c r="AQ269" s="168"/>
      <c r="AR269" s="168"/>
      <c r="AS269" s="168"/>
      <c r="AT269" s="168"/>
      <c r="AU269" s="169"/>
      <c r="AV269" s="170"/>
      <c r="AW269" s="171"/>
      <c r="AX269" s="172"/>
      <c r="AY269" s="173"/>
      <c r="AZ269" s="174"/>
      <c r="BA269" s="175" t="str">
        <f t="shared" si="18"/>
        <v/>
      </c>
      <c r="BB269" s="242" t="str">
        <f t="shared" si="19"/>
        <v/>
      </c>
      <c r="BC269" s="176"/>
    </row>
    <row r="270" spans="1:55" x14ac:dyDescent="0.25">
      <c r="A270" s="147"/>
      <c r="B270" s="148"/>
      <c r="C270" s="149"/>
      <c r="D270" s="150"/>
      <c r="E270" s="150"/>
      <c r="F270" s="253"/>
      <c r="G270" s="149"/>
      <c r="H270" s="151" t="str">
        <f>IF(F270&lt;&gt;"",VLOOKUP('MH PAM Template'!F270,'Validation Page'!$J$7:$L$81,2,FALSE),"")</f>
        <v/>
      </c>
      <c r="I270" s="151" t="str">
        <f>IF(F270&lt;&gt;"",VLOOKUP('MH PAM Template'!F270,'Validation Page'!$J$7:$L$81,3,FALSE),"")</f>
        <v/>
      </c>
      <c r="J270" s="152"/>
      <c r="K270" s="151" t="str">
        <f>IF(J270&lt;&gt;"",VLOOKUP('MH PAM Template'!J270,'Validation Page'!$Q$7:$R$38,2,FALSE),"")</f>
        <v/>
      </c>
      <c r="L270" s="150"/>
      <c r="M270" s="153" t="str">
        <f>IF(AND(J270 &lt;&gt; "",L270&lt;&gt;""),VLOOKUP(K270&amp;L270,'Validation Page'!$U$7:$Z$139,2,FALSE),"")</f>
        <v/>
      </c>
      <c r="N270" s="154" t="str">
        <f>IF(AND(J270 &lt;&gt; "",L270&lt;&gt;""),VLOOKUP(K270&amp;L270,'Validation Page'!$U$7:$Z$139,5,FALSE),"")</f>
        <v/>
      </c>
      <c r="O270" s="154" t="str">
        <f>IF(AND(J270 &lt;&gt; "",L270&lt;&gt;""),VLOOKUP(K270&amp;L270,'Validation Page'!$U$7:$Z$139,6,FALSE),"")</f>
        <v/>
      </c>
      <c r="P270" s="150"/>
      <c r="Q270" s="151" t="str">
        <f>IF(P270&lt;&gt;"",VLOOKUP(P270,'Validation Page'!$M$7:$O$271,2,FALSE),"")</f>
        <v/>
      </c>
      <c r="R270" s="151" t="str">
        <f>IF(P270&lt;&gt;"",VLOOKUP(P270,'Validation Page'!$M$7:$O$271,3,FALSE),"")</f>
        <v/>
      </c>
      <c r="S270" s="155"/>
      <c r="T270" s="156"/>
      <c r="U270" s="157"/>
      <c r="V270" s="152"/>
      <c r="W270" s="158"/>
      <c r="X270" s="49"/>
      <c r="Y270" s="159"/>
      <c r="Z270" s="160"/>
      <c r="AA270" s="161"/>
      <c r="AB270" s="162"/>
      <c r="AC270" s="160">
        <f t="shared" si="16"/>
        <v>0</v>
      </c>
      <c r="AD270" s="163"/>
      <c r="AE270" s="163"/>
      <c r="AF270" s="164"/>
      <c r="AG270" s="160">
        <f t="shared" si="17"/>
        <v>0</v>
      </c>
      <c r="AH270" s="165"/>
      <c r="AI270" s="166"/>
      <c r="AJ270" s="167"/>
      <c r="AK270" s="168"/>
      <c r="AL270" s="168"/>
      <c r="AM270" s="168"/>
      <c r="AN270" s="168"/>
      <c r="AO270" s="169"/>
      <c r="AP270" s="167"/>
      <c r="AQ270" s="168"/>
      <c r="AR270" s="168"/>
      <c r="AS270" s="168"/>
      <c r="AT270" s="168"/>
      <c r="AU270" s="169"/>
      <c r="AV270" s="170"/>
      <c r="AW270" s="171"/>
      <c r="AX270" s="172"/>
      <c r="AY270" s="173"/>
      <c r="AZ270" s="174"/>
      <c r="BA270" s="175" t="str">
        <f t="shared" si="18"/>
        <v/>
      </c>
      <c r="BB270" s="242" t="str">
        <f t="shared" si="19"/>
        <v/>
      </c>
      <c r="BC270" s="176"/>
    </row>
    <row r="271" spans="1:55" x14ac:dyDescent="0.25">
      <c r="A271" s="147"/>
      <c r="B271" s="148"/>
      <c r="C271" s="149"/>
      <c r="D271" s="150"/>
      <c r="E271" s="150"/>
      <c r="F271" s="253"/>
      <c r="G271" s="149"/>
      <c r="H271" s="151" t="str">
        <f>IF(F271&lt;&gt;"",VLOOKUP('MH PAM Template'!F271,'Validation Page'!$J$7:$L$81,2,FALSE),"")</f>
        <v/>
      </c>
      <c r="I271" s="151" t="str">
        <f>IF(F271&lt;&gt;"",VLOOKUP('MH PAM Template'!F271,'Validation Page'!$J$7:$L$81,3,FALSE),"")</f>
        <v/>
      </c>
      <c r="J271" s="152"/>
      <c r="K271" s="151" t="str">
        <f>IF(J271&lt;&gt;"",VLOOKUP('MH PAM Template'!J271,'Validation Page'!$Q$7:$R$38,2,FALSE),"")</f>
        <v/>
      </c>
      <c r="L271" s="150"/>
      <c r="M271" s="153" t="str">
        <f>IF(AND(J271 &lt;&gt; "",L271&lt;&gt;""),VLOOKUP(K271&amp;L271,'Validation Page'!$U$7:$Z$139,2,FALSE),"")</f>
        <v/>
      </c>
      <c r="N271" s="154" t="str">
        <f>IF(AND(J271 &lt;&gt; "",L271&lt;&gt;""),VLOOKUP(K271&amp;L271,'Validation Page'!$U$7:$Z$139,5,FALSE),"")</f>
        <v/>
      </c>
      <c r="O271" s="154" t="str">
        <f>IF(AND(J271 &lt;&gt; "",L271&lt;&gt;""),VLOOKUP(K271&amp;L271,'Validation Page'!$U$7:$Z$139,6,FALSE),"")</f>
        <v/>
      </c>
      <c r="P271" s="150"/>
      <c r="Q271" s="151" t="str">
        <f>IF(P271&lt;&gt;"",VLOOKUP(P271,'Validation Page'!$M$7:$O$271,2,FALSE),"")</f>
        <v/>
      </c>
      <c r="R271" s="151" t="str">
        <f>IF(P271&lt;&gt;"",VLOOKUP(P271,'Validation Page'!$M$7:$O$271,3,FALSE),"")</f>
        <v/>
      </c>
      <c r="S271" s="155"/>
      <c r="T271" s="156"/>
      <c r="U271" s="157"/>
      <c r="V271" s="152"/>
      <c r="W271" s="158"/>
      <c r="X271" s="49"/>
      <c r="Y271" s="159"/>
      <c r="Z271" s="160"/>
      <c r="AA271" s="161"/>
      <c r="AB271" s="162"/>
      <c r="AC271" s="160">
        <f t="shared" si="16"/>
        <v>0</v>
      </c>
      <c r="AD271" s="163"/>
      <c r="AE271" s="163"/>
      <c r="AF271" s="164"/>
      <c r="AG271" s="160">
        <f t="shared" si="17"/>
        <v>0</v>
      </c>
      <c r="AH271" s="165"/>
      <c r="AI271" s="166"/>
      <c r="AJ271" s="167"/>
      <c r="AK271" s="168"/>
      <c r="AL271" s="168"/>
      <c r="AM271" s="168"/>
      <c r="AN271" s="168"/>
      <c r="AO271" s="169"/>
      <c r="AP271" s="167"/>
      <c r="AQ271" s="168"/>
      <c r="AR271" s="168"/>
      <c r="AS271" s="168"/>
      <c r="AT271" s="168"/>
      <c r="AU271" s="169"/>
      <c r="AV271" s="170"/>
      <c r="AW271" s="171"/>
      <c r="AX271" s="172"/>
      <c r="AY271" s="173"/>
      <c r="AZ271" s="174"/>
      <c r="BA271" s="175" t="str">
        <f t="shared" si="18"/>
        <v/>
      </c>
      <c r="BB271" s="242" t="str">
        <f t="shared" si="19"/>
        <v/>
      </c>
      <c r="BC271" s="176"/>
    </row>
    <row r="272" spans="1:55" x14ac:dyDescent="0.25">
      <c r="A272" s="147"/>
      <c r="B272" s="148"/>
      <c r="C272" s="149"/>
      <c r="D272" s="150"/>
      <c r="E272" s="150"/>
      <c r="F272" s="253"/>
      <c r="G272" s="149"/>
      <c r="H272" s="151" t="str">
        <f>IF(F272&lt;&gt;"",VLOOKUP('MH PAM Template'!F272,'Validation Page'!$J$7:$L$81,2,FALSE),"")</f>
        <v/>
      </c>
      <c r="I272" s="151" t="str">
        <f>IF(F272&lt;&gt;"",VLOOKUP('MH PAM Template'!F272,'Validation Page'!$J$7:$L$81,3,FALSE),"")</f>
        <v/>
      </c>
      <c r="J272" s="152"/>
      <c r="K272" s="151" t="str">
        <f>IF(J272&lt;&gt;"",VLOOKUP('MH PAM Template'!J272,'Validation Page'!$Q$7:$R$38,2,FALSE),"")</f>
        <v/>
      </c>
      <c r="L272" s="150"/>
      <c r="M272" s="153" t="str">
        <f>IF(AND(J272 &lt;&gt; "",L272&lt;&gt;""),VLOOKUP(K272&amp;L272,'Validation Page'!$U$7:$Z$139,2,FALSE),"")</f>
        <v/>
      </c>
      <c r="N272" s="154" t="str">
        <f>IF(AND(J272 &lt;&gt; "",L272&lt;&gt;""),VLOOKUP(K272&amp;L272,'Validation Page'!$U$7:$Z$139,5,FALSE),"")</f>
        <v/>
      </c>
      <c r="O272" s="154" t="str">
        <f>IF(AND(J272 &lt;&gt; "",L272&lt;&gt;""),VLOOKUP(K272&amp;L272,'Validation Page'!$U$7:$Z$139,6,FALSE),"")</f>
        <v/>
      </c>
      <c r="P272" s="150"/>
      <c r="Q272" s="151" t="str">
        <f>IF(P272&lt;&gt;"",VLOOKUP(P272,'Validation Page'!$M$7:$O$271,2,FALSE),"")</f>
        <v/>
      </c>
      <c r="R272" s="151" t="str">
        <f>IF(P272&lt;&gt;"",VLOOKUP(P272,'Validation Page'!$M$7:$O$271,3,FALSE),"")</f>
        <v/>
      </c>
      <c r="S272" s="155"/>
      <c r="T272" s="156"/>
      <c r="U272" s="157"/>
      <c r="V272" s="152"/>
      <c r="W272" s="158"/>
      <c r="X272" s="49"/>
      <c r="Y272" s="159"/>
      <c r="Z272" s="160"/>
      <c r="AA272" s="161"/>
      <c r="AB272" s="162"/>
      <c r="AC272" s="160">
        <f t="shared" si="16"/>
        <v>0</v>
      </c>
      <c r="AD272" s="163"/>
      <c r="AE272" s="163"/>
      <c r="AF272" s="164"/>
      <c r="AG272" s="160">
        <f t="shared" si="17"/>
        <v>0</v>
      </c>
      <c r="AH272" s="165"/>
      <c r="AI272" s="166"/>
      <c r="AJ272" s="167"/>
      <c r="AK272" s="168"/>
      <c r="AL272" s="168"/>
      <c r="AM272" s="168"/>
      <c r="AN272" s="168"/>
      <c r="AO272" s="169"/>
      <c r="AP272" s="167"/>
      <c r="AQ272" s="168"/>
      <c r="AR272" s="168"/>
      <c r="AS272" s="168"/>
      <c r="AT272" s="168"/>
      <c r="AU272" s="169"/>
      <c r="AV272" s="170"/>
      <c r="AW272" s="171"/>
      <c r="AX272" s="172"/>
      <c r="AY272" s="173"/>
      <c r="AZ272" s="174"/>
      <c r="BA272" s="175" t="str">
        <f t="shared" si="18"/>
        <v/>
      </c>
      <c r="BB272" s="242" t="str">
        <f t="shared" si="19"/>
        <v/>
      </c>
      <c r="BC272" s="176"/>
    </row>
    <row r="273" spans="1:55" x14ac:dyDescent="0.25">
      <c r="A273" s="147"/>
      <c r="B273" s="148"/>
      <c r="C273" s="149"/>
      <c r="D273" s="150"/>
      <c r="E273" s="150"/>
      <c r="F273" s="253"/>
      <c r="G273" s="149"/>
      <c r="H273" s="151" t="str">
        <f>IF(F273&lt;&gt;"",VLOOKUP('MH PAM Template'!F273,'Validation Page'!$J$7:$L$81,2,FALSE),"")</f>
        <v/>
      </c>
      <c r="I273" s="151" t="str">
        <f>IF(F273&lt;&gt;"",VLOOKUP('MH PAM Template'!F273,'Validation Page'!$J$7:$L$81,3,FALSE),"")</f>
        <v/>
      </c>
      <c r="J273" s="152"/>
      <c r="K273" s="151" t="str">
        <f>IF(J273&lt;&gt;"",VLOOKUP('MH PAM Template'!J273,'Validation Page'!$Q$7:$R$38,2,FALSE),"")</f>
        <v/>
      </c>
      <c r="L273" s="150"/>
      <c r="M273" s="153" t="str">
        <f>IF(AND(J273 &lt;&gt; "",L273&lt;&gt;""),VLOOKUP(K273&amp;L273,'Validation Page'!$U$7:$Z$139,2,FALSE),"")</f>
        <v/>
      </c>
      <c r="N273" s="154" t="str">
        <f>IF(AND(J273 &lt;&gt; "",L273&lt;&gt;""),VLOOKUP(K273&amp;L273,'Validation Page'!$U$7:$Z$139,5,FALSE),"")</f>
        <v/>
      </c>
      <c r="O273" s="154" t="str">
        <f>IF(AND(J273 &lt;&gt; "",L273&lt;&gt;""),VLOOKUP(K273&amp;L273,'Validation Page'!$U$7:$Z$139,6,FALSE),"")</f>
        <v/>
      </c>
      <c r="P273" s="150"/>
      <c r="Q273" s="151" t="str">
        <f>IF(P273&lt;&gt;"",VLOOKUP(P273,'Validation Page'!$M$7:$O$271,2,FALSE),"")</f>
        <v/>
      </c>
      <c r="R273" s="151" t="str">
        <f>IF(P273&lt;&gt;"",VLOOKUP(P273,'Validation Page'!$M$7:$O$271,3,FALSE),"")</f>
        <v/>
      </c>
      <c r="S273" s="155"/>
      <c r="T273" s="156"/>
      <c r="U273" s="157"/>
      <c r="V273" s="152"/>
      <c r="W273" s="158"/>
      <c r="X273" s="49"/>
      <c r="Y273" s="159"/>
      <c r="Z273" s="160"/>
      <c r="AA273" s="161"/>
      <c r="AB273" s="162"/>
      <c r="AC273" s="160">
        <f t="shared" si="16"/>
        <v>0</v>
      </c>
      <c r="AD273" s="163"/>
      <c r="AE273" s="163"/>
      <c r="AF273" s="164"/>
      <c r="AG273" s="160">
        <f t="shared" si="17"/>
        <v>0</v>
      </c>
      <c r="AH273" s="165"/>
      <c r="AI273" s="166"/>
      <c r="AJ273" s="167"/>
      <c r="AK273" s="168"/>
      <c r="AL273" s="168"/>
      <c r="AM273" s="168"/>
      <c r="AN273" s="168"/>
      <c r="AO273" s="169"/>
      <c r="AP273" s="167"/>
      <c r="AQ273" s="168"/>
      <c r="AR273" s="168"/>
      <c r="AS273" s="168"/>
      <c r="AT273" s="168"/>
      <c r="AU273" s="169"/>
      <c r="AV273" s="170"/>
      <c r="AW273" s="171"/>
      <c r="AX273" s="172"/>
      <c r="AY273" s="173"/>
      <c r="AZ273" s="174"/>
      <c r="BA273" s="175" t="str">
        <f t="shared" si="18"/>
        <v/>
      </c>
      <c r="BB273" s="242" t="str">
        <f t="shared" si="19"/>
        <v/>
      </c>
      <c r="BC273" s="176"/>
    </row>
    <row r="274" spans="1:55" x14ac:dyDescent="0.25">
      <c r="A274" s="147"/>
      <c r="B274" s="148"/>
      <c r="C274" s="149"/>
      <c r="D274" s="150"/>
      <c r="E274" s="150"/>
      <c r="F274" s="253"/>
      <c r="G274" s="149"/>
      <c r="H274" s="151" t="str">
        <f>IF(F274&lt;&gt;"",VLOOKUP('MH PAM Template'!F274,'Validation Page'!$J$7:$L$81,2,FALSE),"")</f>
        <v/>
      </c>
      <c r="I274" s="151" t="str">
        <f>IF(F274&lt;&gt;"",VLOOKUP('MH PAM Template'!F274,'Validation Page'!$J$7:$L$81,3,FALSE),"")</f>
        <v/>
      </c>
      <c r="J274" s="152"/>
      <c r="K274" s="151" t="str">
        <f>IF(J274&lt;&gt;"",VLOOKUP('MH PAM Template'!J274,'Validation Page'!$Q$7:$R$38,2,FALSE),"")</f>
        <v/>
      </c>
      <c r="L274" s="150"/>
      <c r="M274" s="153" t="str">
        <f>IF(AND(J274 &lt;&gt; "",L274&lt;&gt;""),VLOOKUP(K274&amp;L274,'Validation Page'!$U$7:$Z$139,2,FALSE),"")</f>
        <v/>
      </c>
      <c r="N274" s="154" t="str">
        <f>IF(AND(J274 &lt;&gt; "",L274&lt;&gt;""),VLOOKUP(K274&amp;L274,'Validation Page'!$U$7:$Z$139,5,FALSE),"")</f>
        <v/>
      </c>
      <c r="O274" s="154" t="str">
        <f>IF(AND(J274 &lt;&gt; "",L274&lt;&gt;""),VLOOKUP(K274&amp;L274,'Validation Page'!$U$7:$Z$139,6,FALSE),"")</f>
        <v/>
      </c>
      <c r="P274" s="150"/>
      <c r="Q274" s="151" t="str">
        <f>IF(P274&lt;&gt;"",VLOOKUP(P274,'Validation Page'!$M$7:$O$271,2,FALSE),"")</f>
        <v/>
      </c>
      <c r="R274" s="151" t="str">
        <f>IF(P274&lt;&gt;"",VLOOKUP(P274,'Validation Page'!$M$7:$O$271,3,FALSE),"")</f>
        <v/>
      </c>
      <c r="S274" s="155"/>
      <c r="T274" s="156"/>
      <c r="U274" s="157"/>
      <c r="V274" s="152"/>
      <c r="W274" s="158"/>
      <c r="X274" s="49"/>
      <c r="Y274" s="159"/>
      <c r="Z274" s="160"/>
      <c r="AA274" s="161"/>
      <c r="AB274" s="162"/>
      <c r="AC274" s="160">
        <f t="shared" si="16"/>
        <v>0</v>
      </c>
      <c r="AD274" s="163"/>
      <c r="AE274" s="163"/>
      <c r="AF274" s="164"/>
      <c r="AG274" s="160">
        <f t="shared" si="17"/>
        <v>0</v>
      </c>
      <c r="AH274" s="165"/>
      <c r="AI274" s="166"/>
      <c r="AJ274" s="167"/>
      <c r="AK274" s="168"/>
      <c r="AL274" s="168"/>
      <c r="AM274" s="168"/>
      <c r="AN274" s="168"/>
      <c r="AO274" s="169"/>
      <c r="AP274" s="167"/>
      <c r="AQ274" s="168"/>
      <c r="AR274" s="168"/>
      <c r="AS274" s="168"/>
      <c r="AT274" s="168"/>
      <c r="AU274" s="169"/>
      <c r="AV274" s="170"/>
      <c r="AW274" s="171"/>
      <c r="AX274" s="172"/>
      <c r="AY274" s="173"/>
      <c r="AZ274" s="174"/>
      <c r="BA274" s="175" t="str">
        <f t="shared" si="18"/>
        <v/>
      </c>
      <c r="BB274" s="242" t="str">
        <f t="shared" si="19"/>
        <v/>
      </c>
      <c r="BC274" s="176"/>
    </row>
    <row r="275" spans="1:55" x14ac:dyDescent="0.25">
      <c r="A275" s="147"/>
      <c r="B275" s="148"/>
      <c r="C275" s="149"/>
      <c r="D275" s="150"/>
      <c r="E275" s="150"/>
      <c r="F275" s="253"/>
      <c r="G275" s="149"/>
      <c r="H275" s="151" t="str">
        <f>IF(F275&lt;&gt;"",VLOOKUP('MH PAM Template'!F275,'Validation Page'!$J$7:$L$81,2,FALSE),"")</f>
        <v/>
      </c>
      <c r="I275" s="151" t="str">
        <f>IF(F275&lt;&gt;"",VLOOKUP('MH PAM Template'!F275,'Validation Page'!$J$7:$L$81,3,FALSE),"")</f>
        <v/>
      </c>
      <c r="J275" s="152"/>
      <c r="K275" s="151" t="str">
        <f>IF(J275&lt;&gt;"",VLOOKUP('MH PAM Template'!J275,'Validation Page'!$Q$7:$R$38,2,FALSE),"")</f>
        <v/>
      </c>
      <c r="L275" s="150"/>
      <c r="M275" s="153" t="str">
        <f>IF(AND(J275 &lt;&gt; "",L275&lt;&gt;""),VLOOKUP(K275&amp;L275,'Validation Page'!$U$7:$Z$139,2,FALSE),"")</f>
        <v/>
      </c>
      <c r="N275" s="154" t="str">
        <f>IF(AND(J275 &lt;&gt; "",L275&lt;&gt;""),VLOOKUP(K275&amp;L275,'Validation Page'!$U$7:$Z$139,5,FALSE),"")</f>
        <v/>
      </c>
      <c r="O275" s="154" t="str">
        <f>IF(AND(J275 &lt;&gt; "",L275&lt;&gt;""),VLOOKUP(K275&amp;L275,'Validation Page'!$U$7:$Z$139,6,FALSE),"")</f>
        <v/>
      </c>
      <c r="P275" s="150"/>
      <c r="Q275" s="151" t="str">
        <f>IF(P275&lt;&gt;"",VLOOKUP(P275,'Validation Page'!$M$7:$O$271,2,FALSE),"")</f>
        <v/>
      </c>
      <c r="R275" s="151" t="str">
        <f>IF(P275&lt;&gt;"",VLOOKUP(P275,'Validation Page'!$M$7:$O$271,3,FALSE),"")</f>
        <v/>
      </c>
      <c r="S275" s="155"/>
      <c r="T275" s="156"/>
      <c r="U275" s="157"/>
      <c r="V275" s="152"/>
      <c r="W275" s="158"/>
      <c r="X275" s="49"/>
      <c r="Y275" s="159"/>
      <c r="Z275" s="160"/>
      <c r="AA275" s="161"/>
      <c r="AB275" s="162"/>
      <c r="AC275" s="160">
        <f t="shared" si="16"/>
        <v>0</v>
      </c>
      <c r="AD275" s="163"/>
      <c r="AE275" s="163"/>
      <c r="AF275" s="164"/>
      <c r="AG275" s="160">
        <f t="shared" si="17"/>
        <v>0</v>
      </c>
      <c r="AH275" s="165"/>
      <c r="AI275" s="166"/>
      <c r="AJ275" s="167"/>
      <c r="AK275" s="168"/>
      <c r="AL275" s="168"/>
      <c r="AM275" s="168"/>
      <c r="AN275" s="168"/>
      <c r="AO275" s="169"/>
      <c r="AP275" s="167"/>
      <c r="AQ275" s="168"/>
      <c r="AR275" s="168"/>
      <c r="AS275" s="168"/>
      <c r="AT275" s="168"/>
      <c r="AU275" s="169"/>
      <c r="AV275" s="170"/>
      <c r="AW275" s="171"/>
      <c r="AX275" s="172"/>
      <c r="AY275" s="173"/>
      <c r="AZ275" s="174"/>
      <c r="BA275" s="175" t="str">
        <f t="shared" si="18"/>
        <v/>
      </c>
      <c r="BB275" s="242" t="str">
        <f t="shared" si="19"/>
        <v/>
      </c>
      <c r="BC275" s="176"/>
    </row>
    <row r="276" spans="1:55" x14ac:dyDescent="0.25">
      <c r="A276" s="147"/>
      <c r="B276" s="148"/>
      <c r="C276" s="149"/>
      <c r="D276" s="150"/>
      <c r="E276" s="150"/>
      <c r="F276" s="253"/>
      <c r="G276" s="149"/>
      <c r="H276" s="151" t="str">
        <f>IF(F276&lt;&gt;"",VLOOKUP('MH PAM Template'!F276,'Validation Page'!$J$7:$L$81,2,FALSE),"")</f>
        <v/>
      </c>
      <c r="I276" s="151" t="str">
        <f>IF(F276&lt;&gt;"",VLOOKUP('MH PAM Template'!F276,'Validation Page'!$J$7:$L$81,3,FALSE),"")</f>
        <v/>
      </c>
      <c r="J276" s="152"/>
      <c r="K276" s="151" t="str">
        <f>IF(J276&lt;&gt;"",VLOOKUP('MH PAM Template'!J276,'Validation Page'!$Q$7:$R$38,2,FALSE),"")</f>
        <v/>
      </c>
      <c r="L276" s="150"/>
      <c r="M276" s="153" t="str">
        <f>IF(AND(J276 &lt;&gt; "",L276&lt;&gt;""),VLOOKUP(K276&amp;L276,'Validation Page'!$U$7:$Z$139,2,FALSE),"")</f>
        <v/>
      </c>
      <c r="N276" s="154" t="str">
        <f>IF(AND(J276 &lt;&gt; "",L276&lt;&gt;""),VLOOKUP(K276&amp;L276,'Validation Page'!$U$7:$Z$139,5,FALSE),"")</f>
        <v/>
      </c>
      <c r="O276" s="154" t="str">
        <f>IF(AND(J276 &lt;&gt; "",L276&lt;&gt;""),VLOOKUP(K276&amp;L276,'Validation Page'!$U$7:$Z$139,6,FALSE),"")</f>
        <v/>
      </c>
      <c r="P276" s="150"/>
      <c r="Q276" s="151" t="str">
        <f>IF(P276&lt;&gt;"",VLOOKUP(P276,'Validation Page'!$M$7:$O$271,2,FALSE),"")</f>
        <v/>
      </c>
      <c r="R276" s="151" t="str">
        <f>IF(P276&lt;&gt;"",VLOOKUP(P276,'Validation Page'!$M$7:$O$271,3,FALSE),"")</f>
        <v/>
      </c>
      <c r="S276" s="155"/>
      <c r="T276" s="156"/>
      <c r="U276" s="157"/>
      <c r="V276" s="152"/>
      <c r="W276" s="158"/>
      <c r="X276" s="49"/>
      <c r="Y276" s="159"/>
      <c r="Z276" s="160"/>
      <c r="AA276" s="161"/>
      <c r="AB276" s="162"/>
      <c r="AC276" s="160">
        <f t="shared" si="16"/>
        <v>0</v>
      </c>
      <c r="AD276" s="163"/>
      <c r="AE276" s="163"/>
      <c r="AF276" s="164"/>
      <c r="AG276" s="160">
        <f t="shared" si="17"/>
        <v>0</v>
      </c>
      <c r="AH276" s="165"/>
      <c r="AI276" s="166"/>
      <c r="AJ276" s="167"/>
      <c r="AK276" s="168"/>
      <c r="AL276" s="168"/>
      <c r="AM276" s="168"/>
      <c r="AN276" s="168"/>
      <c r="AO276" s="169"/>
      <c r="AP276" s="167"/>
      <c r="AQ276" s="168"/>
      <c r="AR276" s="168"/>
      <c r="AS276" s="168"/>
      <c r="AT276" s="168"/>
      <c r="AU276" s="169"/>
      <c r="AV276" s="170"/>
      <c r="AW276" s="171"/>
      <c r="AX276" s="172"/>
      <c r="AY276" s="173"/>
      <c r="AZ276" s="174"/>
      <c r="BA276" s="175" t="str">
        <f t="shared" si="18"/>
        <v/>
      </c>
      <c r="BB276" s="242" t="str">
        <f t="shared" si="19"/>
        <v/>
      </c>
      <c r="BC276" s="176"/>
    </row>
    <row r="277" spans="1:55" x14ac:dyDescent="0.25">
      <c r="A277" s="147"/>
      <c r="B277" s="148"/>
      <c r="C277" s="149"/>
      <c r="D277" s="150"/>
      <c r="E277" s="150"/>
      <c r="F277" s="253"/>
      <c r="G277" s="149"/>
      <c r="H277" s="151" t="str">
        <f>IF(F277&lt;&gt;"",VLOOKUP('MH PAM Template'!F277,'Validation Page'!$J$7:$L$81,2,FALSE),"")</f>
        <v/>
      </c>
      <c r="I277" s="151" t="str">
        <f>IF(F277&lt;&gt;"",VLOOKUP('MH PAM Template'!F277,'Validation Page'!$J$7:$L$81,3,FALSE),"")</f>
        <v/>
      </c>
      <c r="J277" s="152"/>
      <c r="K277" s="151" t="str">
        <f>IF(J277&lt;&gt;"",VLOOKUP('MH PAM Template'!J277,'Validation Page'!$Q$7:$R$38,2,FALSE),"")</f>
        <v/>
      </c>
      <c r="L277" s="150"/>
      <c r="M277" s="153" t="str">
        <f>IF(AND(J277 &lt;&gt; "",L277&lt;&gt;""),VLOOKUP(K277&amp;L277,'Validation Page'!$U$7:$Z$139,2,FALSE),"")</f>
        <v/>
      </c>
      <c r="N277" s="154" t="str">
        <f>IF(AND(J277 &lt;&gt; "",L277&lt;&gt;""),VLOOKUP(K277&amp;L277,'Validation Page'!$U$7:$Z$139,5,FALSE),"")</f>
        <v/>
      </c>
      <c r="O277" s="154" t="str">
        <f>IF(AND(J277 &lt;&gt; "",L277&lt;&gt;""),VLOOKUP(K277&amp;L277,'Validation Page'!$U$7:$Z$139,6,FALSE),"")</f>
        <v/>
      </c>
      <c r="P277" s="150"/>
      <c r="Q277" s="151" t="str">
        <f>IF(P277&lt;&gt;"",VLOOKUP(P277,'Validation Page'!$M$7:$O$271,2,FALSE),"")</f>
        <v/>
      </c>
      <c r="R277" s="151" t="str">
        <f>IF(P277&lt;&gt;"",VLOOKUP(P277,'Validation Page'!$M$7:$O$271,3,FALSE),"")</f>
        <v/>
      </c>
      <c r="S277" s="155"/>
      <c r="T277" s="156"/>
      <c r="U277" s="157"/>
      <c r="V277" s="152"/>
      <c r="W277" s="158"/>
      <c r="X277" s="49"/>
      <c r="Y277" s="159"/>
      <c r="Z277" s="160"/>
      <c r="AA277" s="161"/>
      <c r="AB277" s="162"/>
      <c r="AC277" s="160">
        <f t="shared" si="16"/>
        <v>0</v>
      </c>
      <c r="AD277" s="163"/>
      <c r="AE277" s="163"/>
      <c r="AF277" s="164"/>
      <c r="AG277" s="160">
        <f t="shared" si="17"/>
        <v>0</v>
      </c>
      <c r="AH277" s="165"/>
      <c r="AI277" s="166"/>
      <c r="AJ277" s="167"/>
      <c r="AK277" s="168"/>
      <c r="AL277" s="168"/>
      <c r="AM277" s="168"/>
      <c r="AN277" s="168"/>
      <c r="AO277" s="169"/>
      <c r="AP277" s="167"/>
      <c r="AQ277" s="168"/>
      <c r="AR277" s="168"/>
      <c r="AS277" s="168"/>
      <c r="AT277" s="168"/>
      <c r="AU277" s="169"/>
      <c r="AV277" s="170"/>
      <c r="AW277" s="171"/>
      <c r="AX277" s="172"/>
      <c r="AY277" s="173"/>
      <c r="AZ277" s="174"/>
      <c r="BA277" s="175" t="str">
        <f t="shared" si="18"/>
        <v/>
      </c>
      <c r="BB277" s="242" t="str">
        <f t="shared" si="19"/>
        <v/>
      </c>
      <c r="BC277" s="176"/>
    </row>
    <row r="278" spans="1:55" x14ac:dyDescent="0.25">
      <c r="A278" s="147"/>
      <c r="B278" s="148"/>
      <c r="C278" s="149"/>
      <c r="D278" s="150"/>
      <c r="E278" s="150"/>
      <c r="F278" s="253"/>
      <c r="G278" s="149"/>
      <c r="H278" s="151" t="str">
        <f>IF(F278&lt;&gt;"",VLOOKUP('MH PAM Template'!F278,'Validation Page'!$J$7:$L$81,2,FALSE),"")</f>
        <v/>
      </c>
      <c r="I278" s="151" t="str">
        <f>IF(F278&lt;&gt;"",VLOOKUP('MH PAM Template'!F278,'Validation Page'!$J$7:$L$81,3,FALSE),"")</f>
        <v/>
      </c>
      <c r="J278" s="152"/>
      <c r="K278" s="151" t="str">
        <f>IF(J278&lt;&gt;"",VLOOKUP('MH PAM Template'!J278,'Validation Page'!$Q$7:$R$38,2,FALSE),"")</f>
        <v/>
      </c>
      <c r="L278" s="150"/>
      <c r="M278" s="153" t="str">
        <f>IF(AND(J278 &lt;&gt; "",L278&lt;&gt;""),VLOOKUP(K278&amp;L278,'Validation Page'!$U$7:$Z$139,2,FALSE),"")</f>
        <v/>
      </c>
      <c r="N278" s="154" t="str">
        <f>IF(AND(J278 &lt;&gt; "",L278&lt;&gt;""),VLOOKUP(K278&amp;L278,'Validation Page'!$U$7:$Z$139,5,FALSE),"")</f>
        <v/>
      </c>
      <c r="O278" s="154" t="str">
        <f>IF(AND(J278 &lt;&gt; "",L278&lt;&gt;""),VLOOKUP(K278&amp;L278,'Validation Page'!$U$7:$Z$139,6,FALSE),"")</f>
        <v/>
      </c>
      <c r="P278" s="150"/>
      <c r="Q278" s="151" t="str">
        <f>IF(P278&lt;&gt;"",VLOOKUP(P278,'Validation Page'!$M$7:$O$271,2,FALSE),"")</f>
        <v/>
      </c>
      <c r="R278" s="151" t="str">
        <f>IF(P278&lt;&gt;"",VLOOKUP(P278,'Validation Page'!$M$7:$O$271,3,FALSE),"")</f>
        <v/>
      </c>
      <c r="S278" s="155"/>
      <c r="T278" s="156"/>
      <c r="U278" s="157"/>
      <c r="V278" s="152"/>
      <c r="W278" s="158"/>
      <c r="X278" s="49"/>
      <c r="Y278" s="159"/>
      <c r="Z278" s="160"/>
      <c r="AA278" s="161"/>
      <c r="AB278" s="162"/>
      <c r="AC278" s="160">
        <f t="shared" si="16"/>
        <v>0</v>
      </c>
      <c r="AD278" s="163"/>
      <c r="AE278" s="163"/>
      <c r="AF278" s="164"/>
      <c r="AG278" s="160">
        <f t="shared" si="17"/>
        <v>0</v>
      </c>
      <c r="AH278" s="165"/>
      <c r="AI278" s="166"/>
      <c r="AJ278" s="167"/>
      <c r="AK278" s="168"/>
      <c r="AL278" s="168"/>
      <c r="AM278" s="168"/>
      <c r="AN278" s="168"/>
      <c r="AO278" s="169"/>
      <c r="AP278" s="167"/>
      <c r="AQ278" s="168"/>
      <c r="AR278" s="168"/>
      <c r="AS278" s="168"/>
      <c r="AT278" s="168"/>
      <c r="AU278" s="169"/>
      <c r="AV278" s="170"/>
      <c r="AW278" s="171"/>
      <c r="AX278" s="172"/>
      <c r="AY278" s="173"/>
      <c r="AZ278" s="174"/>
      <c r="BA278" s="175" t="str">
        <f t="shared" si="18"/>
        <v/>
      </c>
      <c r="BB278" s="242" t="str">
        <f t="shared" si="19"/>
        <v/>
      </c>
      <c r="BC278" s="176"/>
    </row>
    <row r="279" spans="1:55" x14ac:dyDescent="0.25">
      <c r="A279" s="147"/>
      <c r="B279" s="148"/>
      <c r="C279" s="149"/>
      <c r="D279" s="150"/>
      <c r="E279" s="150"/>
      <c r="F279" s="253"/>
      <c r="G279" s="149"/>
      <c r="H279" s="151" t="str">
        <f>IF(F279&lt;&gt;"",VLOOKUP('MH PAM Template'!F279,'Validation Page'!$J$7:$L$81,2,FALSE),"")</f>
        <v/>
      </c>
      <c r="I279" s="151" t="str">
        <f>IF(F279&lt;&gt;"",VLOOKUP('MH PAM Template'!F279,'Validation Page'!$J$7:$L$81,3,FALSE),"")</f>
        <v/>
      </c>
      <c r="J279" s="152"/>
      <c r="K279" s="151" t="str">
        <f>IF(J279&lt;&gt;"",VLOOKUP('MH PAM Template'!J279,'Validation Page'!$Q$7:$R$38,2,FALSE),"")</f>
        <v/>
      </c>
      <c r="L279" s="150"/>
      <c r="M279" s="153" t="str">
        <f>IF(AND(J279 &lt;&gt; "",L279&lt;&gt;""),VLOOKUP(K279&amp;L279,'Validation Page'!$U$7:$Z$139,2,FALSE),"")</f>
        <v/>
      </c>
      <c r="N279" s="154" t="str">
        <f>IF(AND(J279 &lt;&gt; "",L279&lt;&gt;""),VLOOKUP(K279&amp;L279,'Validation Page'!$U$7:$Z$139,5,FALSE),"")</f>
        <v/>
      </c>
      <c r="O279" s="154" t="str">
        <f>IF(AND(J279 &lt;&gt; "",L279&lt;&gt;""),VLOOKUP(K279&amp;L279,'Validation Page'!$U$7:$Z$139,6,FALSE),"")</f>
        <v/>
      </c>
      <c r="P279" s="150"/>
      <c r="Q279" s="151" t="str">
        <f>IF(P279&lt;&gt;"",VLOOKUP(P279,'Validation Page'!$M$7:$O$271,2,FALSE),"")</f>
        <v/>
      </c>
      <c r="R279" s="151" t="str">
        <f>IF(P279&lt;&gt;"",VLOOKUP(P279,'Validation Page'!$M$7:$O$271,3,FALSE),"")</f>
        <v/>
      </c>
      <c r="S279" s="155"/>
      <c r="T279" s="156"/>
      <c r="U279" s="157"/>
      <c r="V279" s="152"/>
      <c r="W279" s="158"/>
      <c r="X279" s="49"/>
      <c r="Y279" s="159"/>
      <c r="Z279" s="160"/>
      <c r="AA279" s="161"/>
      <c r="AB279" s="162"/>
      <c r="AC279" s="160">
        <f t="shared" si="16"/>
        <v>0</v>
      </c>
      <c r="AD279" s="163"/>
      <c r="AE279" s="163"/>
      <c r="AF279" s="164"/>
      <c r="AG279" s="160">
        <f t="shared" si="17"/>
        <v>0</v>
      </c>
      <c r="AH279" s="165"/>
      <c r="AI279" s="166"/>
      <c r="AJ279" s="167"/>
      <c r="AK279" s="168"/>
      <c r="AL279" s="168"/>
      <c r="AM279" s="168"/>
      <c r="AN279" s="168"/>
      <c r="AO279" s="169"/>
      <c r="AP279" s="167"/>
      <c r="AQ279" s="168"/>
      <c r="AR279" s="168"/>
      <c r="AS279" s="168"/>
      <c r="AT279" s="168"/>
      <c r="AU279" s="169"/>
      <c r="AV279" s="170"/>
      <c r="AW279" s="171"/>
      <c r="AX279" s="172"/>
      <c r="AY279" s="173"/>
      <c r="AZ279" s="174"/>
      <c r="BA279" s="175" t="str">
        <f t="shared" si="18"/>
        <v/>
      </c>
      <c r="BB279" s="242" t="str">
        <f t="shared" si="19"/>
        <v/>
      </c>
      <c r="BC279" s="176"/>
    </row>
    <row r="280" spans="1:55" x14ac:dyDescent="0.25">
      <c r="A280" s="147"/>
      <c r="B280" s="148"/>
      <c r="C280" s="149"/>
      <c r="D280" s="150"/>
      <c r="E280" s="150"/>
      <c r="F280" s="253"/>
      <c r="G280" s="149"/>
      <c r="H280" s="151" t="str">
        <f>IF(F280&lt;&gt;"",VLOOKUP('MH PAM Template'!F280,'Validation Page'!$J$7:$L$81,2,FALSE),"")</f>
        <v/>
      </c>
      <c r="I280" s="151" t="str">
        <f>IF(F280&lt;&gt;"",VLOOKUP('MH PAM Template'!F280,'Validation Page'!$J$7:$L$81,3,FALSE),"")</f>
        <v/>
      </c>
      <c r="J280" s="152"/>
      <c r="K280" s="151" t="str">
        <f>IF(J280&lt;&gt;"",VLOOKUP('MH PAM Template'!J280,'Validation Page'!$Q$7:$R$38,2,FALSE),"")</f>
        <v/>
      </c>
      <c r="L280" s="150"/>
      <c r="M280" s="153" t="str">
        <f>IF(AND(J280 &lt;&gt; "",L280&lt;&gt;""),VLOOKUP(K280&amp;L280,'Validation Page'!$U$7:$Z$139,2,FALSE),"")</f>
        <v/>
      </c>
      <c r="N280" s="154" t="str">
        <f>IF(AND(J280 &lt;&gt; "",L280&lt;&gt;""),VLOOKUP(K280&amp;L280,'Validation Page'!$U$7:$Z$139,5,FALSE),"")</f>
        <v/>
      </c>
      <c r="O280" s="154" t="str">
        <f>IF(AND(J280 &lt;&gt; "",L280&lt;&gt;""),VLOOKUP(K280&amp;L280,'Validation Page'!$U$7:$Z$139,6,FALSE),"")</f>
        <v/>
      </c>
      <c r="P280" s="150"/>
      <c r="Q280" s="151" t="str">
        <f>IF(P280&lt;&gt;"",VLOOKUP(P280,'Validation Page'!$M$7:$O$271,2,FALSE),"")</f>
        <v/>
      </c>
      <c r="R280" s="151" t="str">
        <f>IF(P280&lt;&gt;"",VLOOKUP(P280,'Validation Page'!$M$7:$O$271,3,FALSE),"")</f>
        <v/>
      </c>
      <c r="S280" s="155"/>
      <c r="T280" s="156"/>
      <c r="U280" s="157"/>
      <c r="V280" s="152"/>
      <c r="W280" s="158"/>
      <c r="X280" s="49"/>
      <c r="Y280" s="159"/>
      <c r="Z280" s="160"/>
      <c r="AA280" s="161"/>
      <c r="AB280" s="162"/>
      <c r="AC280" s="160">
        <f t="shared" si="16"/>
        <v>0</v>
      </c>
      <c r="AD280" s="163"/>
      <c r="AE280" s="163"/>
      <c r="AF280" s="164"/>
      <c r="AG280" s="160">
        <f t="shared" si="17"/>
        <v>0</v>
      </c>
      <c r="AH280" s="165"/>
      <c r="AI280" s="166"/>
      <c r="AJ280" s="167"/>
      <c r="AK280" s="168"/>
      <c r="AL280" s="168"/>
      <c r="AM280" s="168"/>
      <c r="AN280" s="168"/>
      <c r="AO280" s="169"/>
      <c r="AP280" s="167"/>
      <c r="AQ280" s="168"/>
      <c r="AR280" s="168"/>
      <c r="AS280" s="168"/>
      <c r="AT280" s="168"/>
      <c r="AU280" s="169"/>
      <c r="AV280" s="170"/>
      <c r="AW280" s="171"/>
      <c r="AX280" s="172"/>
      <c r="AY280" s="173"/>
      <c r="AZ280" s="174"/>
      <c r="BA280" s="175" t="str">
        <f t="shared" si="18"/>
        <v/>
      </c>
      <c r="BB280" s="242" t="str">
        <f t="shared" si="19"/>
        <v/>
      </c>
      <c r="BC280" s="176"/>
    </row>
    <row r="281" spans="1:55" x14ac:dyDescent="0.25">
      <c r="A281" s="147"/>
      <c r="B281" s="148"/>
      <c r="C281" s="149"/>
      <c r="D281" s="150"/>
      <c r="E281" s="150"/>
      <c r="F281" s="253"/>
      <c r="G281" s="149"/>
      <c r="H281" s="151" t="str">
        <f>IF(F281&lt;&gt;"",VLOOKUP('MH PAM Template'!F281,'Validation Page'!$J$7:$L$81,2,FALSE),"")</f>
        <v/>
      </c>
      <c r="I281" s="151" t="str">
        <f>IF(F281&lt;&gt;"",VLOOKUP('MH PAM Template'!F281,'Validation Page'!$J$7:$L$81,3,FALSE),"")</f>
        <v/>
      </c>
      <c r="J281" s="152"/>
      <c r="K281" s="151" t="str">
        <f>IF(J281&lt;&gt;"",VLOOKUP('MH PAM Template'!J281,'Validation Page'!$Q$7:$R$38,2,FALSE),"")</f>
        <v/>
      </c>
      <c r="L281" s="150"/>
      <c r="M281" s="153" t="str">
        <f>IF(AND(J281 &lt;&gt; "",L281&lt;&gt;""),VLOOKUP(K281&amp;L281,'Validation Page'!$U$7:$Z$139,2,FALSE),"")</f>
        <v/>
      </c>
      <c r="N281" s="154" t="str">
        <f>IF(AND(J281 &lt;&gt; "",L281&lt;&gt;""),VLOOKUP(K281&amp;L281,'Validation Page'!$U$7:$Z$139,5,FALSE),"")</f>
        <v/>
      </c>
      <c r="O281" s="154" t="str">
        <f>IF(AND(J281 &lt;&gt; "",L281&lt;&gt;""),VLOOKUP(K281&amp;L281,'Validation Page'!$U$7:$Z$139,6,FALSE),"")</f>
        <v/>
      </c>
      <c r="P281" s="150"/>
      <c r="Q281" s="151" t="str">
        <f>IF(P281&lt;&gt;"",VLOOKUP(P281,'Validation Page'!$M$7:$O$271,2,FALSE),"")</f>
        <v/>
      </c>
      <c r="R281" s="151" t="str">
        <f>IF(P281&lt;&gt;"",VLOOKUP(P281,'Validation Page'!$M$7:$O$271,3,FALSE),"")</f>
        <v/>
      </c>
      <c r="S281" s="155"/>
      <c r="T281" s="156"/>
      <c r="U281" s="157"/>
      <c r="V281" s="152"/>
      <c r="W281" s="158"/>
      <c r="X281" s="49"/>
      <c r="Y281" s="159"/>
      <c r="Z281" s="160"/>
      <c r="AA281" s="161"/>
      <c r="AB281" s="162"/>
      <c r="AC281" s="160">
        <f t="shared" si="16"/>
        <v>0</v>
      </c>
      <c r="AD281" s="163"/>
      <c r="AE281" s="163"/>
      <c r="AF281" s="164"/>
      <c r="AG281" s="160">
        <f t="shared" si="17"/>
        <v>0</v>
      </c>
      <c r="AH281" s="165"/>
      <c r="AI281" s="166"/>
      <c r="AJ281" s="167"/>
      <c r="AK281" s="168"/>
      <c r="AL281" s="168"/>
      <c r="AM281" s="168"/>
      <c r="AN281" s="168"/>
      <c r="AO281" s="169"/>
      <c r="AP281" s="167"/>
      <c r="AQ281" s="168"/>
      <c r="AR281" s="168"/>
      <c r="AS281" s="168"/>
      <c r="AT281" s="168"/>
      <c r="AU281" s="169"/>
      <c r="AV281" s="170"/>
      <c r="AW281" s="171"/>
      <c r="AX281" s="172"/>
      <c r="AY281" s="173"/>
      <c r="AZ281" s="174"/>
      <c r="BA281" s="175" t="str">
        <f t="shared" si="18"/>
        <v/>
      </c>
      <c r="BB281" s="242" t="str">
        <f t="shared" si="19"/>
        <v/>
      </c>
      <c r="BC281" s="176"/>
    </row>
    <row r="282" spans="1:55" x14ac:dyDescent="0.25">
      <c r="A282" s="147"/>
      <c r="B282" s="148"/>
      <c r="C282" s="149"/>
      <c r="D282" s="150"/>
      <c r="E282" s="150"/>
      <c r="F282" s="253"/>
      <c r="G282" s="149"/>
      <c r="H282" s="151" t="str">
        <f>IF(F282&lt;&gt;"",VLOOKUP('MH PAM Template'!F282,'Validation Page'!$J$7:$L$81,2,FALSE),"")</f>
        <v/>
      </c>
      <c r="I282" s="151" t="str">
        <f>IF(F282&lt;&gt;"",VLOOKUP('MH PAM Template'!F282,'Validation Page'!$J$7:$L$81,3,FALSE),"")</f>
        <v/>
      </c>
      <c r="J282" s="152"/>
      <c r="K282" s="151" t="str">
        <f>IF(J282&lt;&gt;"",VLOOKUP('MH PAM Template'!J282,'Validation Page'!$Q$7:$R$38,2,FALSE),"")</f>
        <v/>
      </c>
      <c r="L282" s="150"/>
      <c r="M282" s="153" t="str">
        <f>IF(AND(J282 &lt;&gt; "",L282&lt;&gt;""),VLOOKUP(K282&amp;L282,'Validation Page'!$U$7:$Z$139,2,FALSE),"")</f>
        <v/>
      </c>
      <c r="N282" s="154" t="str">
        <f>IF(AND(J282 &lt;&gt; "",L282&lt;&gt;""),VLOOKUP(K282&amp;L282,'Validation Page'!$U$7:$Z$139,5,FALSE),"")</f>
        <v/>
      </c>
      <c r="O282" s="154" t="str">
        <f>IF(AND(J282 &lt;&gt; "",L282&lt;&gt;""),VLOOKUP(K282&amp;L282,'Validation Page'!$U$7:$Z$139,6,FALSE),"")</f>
        <v/>
      </c>
      <c r="P282" s="150"/>
      <c r="Q282" s="151" t="str">
        <f>IF(P282&lt;&gt;"",VLOOKUP(P282,'Validation Page'!$M$7:$O$271,2,FALSE),"")</f>
        <v/>
      </c>
      <c r="R282" s="151" t="str">
        <f>IF(P282&lt;&gt;"",VLOOKUP(P282,'Validation Page'!$M$7:$O$271,3,FALSE),"")</f>
        <v/>
      </c>
      <c r="S282" s="155"/>
      <c r="T282" s="156"/>
      <c r="U282" s="157"/>
      <c r="V282" s="152"/>
      <c r="W282" s="158"/>
      <c r="X282" s="49"/>
      <c r="Y282" s="159"/>
      <c r="Z282" s="160"/>
      <c r="AA282" s="161"/>
      <c r="AB282" s="162"/>
      <c r="AC282" s="160">
        <f t="shared" si="16"/>
        <v>0</v>
      </c>
      <c r="AD282" s="163"/>
      <c r="AE282" s="163"/>
      <c r="AF282" s="164"/>
      <c r="AG282" s="160">
        <f t="shared" si="17"/>
        <v>0</v>
      </c>
      <c r="AH282" s="165"/>
      <c r="AI282" s="166"/>
      <c r="AJ282" s="167"/>
      <c r="AK282" s="168"/>
      <c r="AL282" s="168"/>
      <c r="AM282" s="168"/>
      <c r="AN282" s="168"/>
      <c r="AO282" s="169"/>
      <c r="AP282" s="167"/>
      <c r="AQ282" s="168"/>
      <c r="AR282" s="168"/>
      <c r="AS282" s="168"/>
      <c r="AT282" s="168"/>
      <c r="AU282" s="169"/>
      <c r="AV282" s="170"/>
      <c r="AW282" s="171"/>
      <c r="AX282" s="172"/>
      <c r="AY282" s="173"/>
      <c r="AZ282" s="174"/>
      <c r="BA282" s="175" t="str">
        <f t="shared" si="18"/>
        <v/>
      </c>
      <c r="BB282" s="242" t="str">
        <f t="shared" si="19"/>
        <v/>
      </c>
      <c r="BC282" s="176"/>
    </row>
    <row r="283" spans="1:55" x14ac:dyDescent="0.25">
      <c r="A283" s="147"/>
      <c r="B283" s="148"/>
      <c r="C283" s="149"/>
      <c r="D283" s="150"/>
      <c r="E283" s="150"/>
      <c r="F283" s="253"/>
      <c r="G283" s="149"/>
      <c r="H283" s="151" t="str">
        <f>IF(F283&lt;&gt;"",VLOOKUP('MH PAM Template'!F283,'Validation Page'!$J$7:$L$81,2,FALSE),"")</f>
        <v/>
      </c>
      <c r="I283" s="151" t="str">
        <f>IF(F283&lt;&gt;"",VLOOKUP('MH PAM Template'!F283,'Validation Page'!$J$7:$L$81,3,FALSE),"")</f>
        <v/>
      </c>
      <c r="J283" s="152"/>
      <c r="K283" s="151" t="str">
        <f>IF(J283&lt;&gt;"",VLOOKUP('MH PAM Template'!J283,'Validation Page'!$Q$7:$R$38,2,FALSE),"")</f>
        <v/>
      </c>
      <c r="L283" s="150"/>
      <c r="M283" s="153" t="str">
        <f>IF(AND(J283 &lt;&gt; "",L283&lt;&gt;""),VLOOKUP(K283&amp;L283,'Validation Page'!$U$7:$Z$139,2,FALSE),"")</f>
        <v/>
      </c>
      <c r="N283" s="154" t="str">
        <f>IF(AND(J283 &lt;&gt; "",L283&lt;&gt;""),VLOOKUP(K283&amp;L283,'Validation Page'!$U$7:$Z$139,5,FALSE),"")</f>
        <v/>
      </c>
      <c r="O283" s="154" t="str">
        <f>IF(AND(J283 &lt;&gt; "",L283&lt;&gt;""),VLOOKUP(K283&amp;L283,'Validation Page'!$U$7:$Z$139,6,FALSE),"")</f>
        <v/>
      </c>
      <c r="P283" s="150"/>
      <c r="Q283" s="151" t="str">
        <f>IF(P283&lt;&gt;"",VLOOKUP(P283,'Validation Page'!$M$7:$O$271,2,FALSE),"")</f>
        <v/>
      </c>
      <c r="R283" s="151" t="str">
        <f>IF(P283&lt;&gt;"",VLOOKUP(P283,'Validation Page'!$M$7:$O$271,3,FALSE),"")</f>
        <v/>
      </c>
      <c r="S283" s="155"/>
      <c r="T283" s="156"/>
      <c r="U283" s="157"/>
      <c r="V283" s="152"/>
      <c r="W283" s="158"/>
      <c r="X283" s="49"/>
      <c r="Y283" s="159"/>
      <c r="Z283" s="160"/>
      <c r="AA283" s="161"/>
      <c r="AB283" s="162"/>
      <c r="AC283" s="160">
        <f t="shared" si="16"/>
        <v>0</v>
      </c>
      <c r="AD283" s="163"/>
      <c r="AE283" s="163"/>
      <c r="AF283" s="164"/>
      <c r="AG283" s="160">
        <f t="shared" si="17"/>
        <v>0</v>
      </c>
      <c r="AH283" s="165"/>
      <c r="AI283" s="166"/>
      <c r="AJ283" s="167"/>
      <c r="AK283" s="168"/>
      <c r="AL283" s="168"/>
      <c r="AM283" s="168"/>
      <c r="AN283" s="168"/>
      <c r="AO283" s="169"/>
      <c r="AP283" s="167"/>
      <c r="AQ283" s="168"/>
      <c r="AR283" s="168"/>
      <c r="AS283" s="168"/>
      <c r="AT283" s="168"/>
      <c r="AU283" s="169"/>
      <c r="AV283" s="170"/>
      <c r="AW283" s="171"/>
      <c r="AX283" s="172"/>
      <c r="AY283" s="173"/>
      <c r="AZ283" s="174"/>
      <c r="BA283" s="175" t="str">
        <f t="shared" si="18"/>
        <v/>
      </c>
      <c r="BB283" s="242" t="str">
        <f t="shared" si="19"/>
        <v/>
      </c>
      <c r="BC283" s="176"/>
    </row>
    <row r="284" spans="1:55" x14ac:dyDescent="0.25">
      <c r="A284" s="147"/>
      <c r="B284" s="148"/>
      <c r="C284" s="149"/>
      <c r="D284" s="150"/>
      <c r="E284" s="150"/>
      <c r="F284" s="253"/>
      <c r="G284" s="149"/>
      <c r="H284" s="151" t="str">
        <f>IF(F284&lt;&gt;"",VLOOKUP('MH PAM Template'!F284,'Validation Page'!$J$7:$L$81,2,FALSE),"")</f>
        <v/>
      </c>
      <c r="I284" s="151" t="str">
        <f>IF(F284&lt;&gt;"",VLOOKUP('MH PAM Template'!F284,'Validation Page'!$J$7:$L$81,3,FALSE),"")</f>
        <v/>
      </c>
      <c r="J284" s="152"/>
      <c r="K284" s="151" t="str">
        <f>IF(J284&lt;&gt;"",VLOOKUP('MH PAM Template'!J284,'Validation Page'!$Q$7:$R$38,2,FALSE),"")</f>
        <v/>
      </c>
      <c r="L284" s="150"/>
      <c r="M284" s="153" t="str">
        <f>IF(AND(J284 &lt;&gt; "",L284&lt;&gt;""),VLOOKUP(K284&amp;L284,'Validation Page'!$U$7:$Z$139,2,FALSE),"")</f>
        <v/>
      </c>
      <c r="N284" s="154" t="str">
        <f>IF(AND(J284 &lt;&gt; "",L284&lt;&gt;""),VLOOKUP(K284&amp;L284,'Validation Page'!$U$7:$Z$139,5,FALSE),"")</f>
        <v/>
      </c>
      <c r="O284" s="154" t="str">
        <f>IF(AND(J284 &lt;&gt; "",L284&lt;&gt;""),VLOOKUP(K284&amp;L284,'Validation Page'!$U$7:$Z$139,6,FALSE),"")</f>
        <v/>
      </c>
      <c r="P284" s="150"/>
      <c r="Q284" s="151" t="str">
        <f>IF(P284&lt;&gt;"",VLOOKUP(P284,'Validation Page'!$M$7:$O$271,2,FALSE),"")</f>
        <v/>
      </c>
      <c r="R284" s="151" t="str">
        <f>IF(P284&lt;&gt;"",VLOOKUP(P284,'Validation Page'!$M$7:$O$271,3,FALSE),"")</f>
        <v/>
      </c>
      <c r="S284" s="155"/>
      <c r="T284" s="156"/>
      <c r="U284" s="157"/>
      <c r="V284" s="152"/>
      <c r="W284" s="158"/>
      <c r="X284" s="49"/>
      <c r="Y284" s="159"/>
      <c r="Z284" s="160"/>
      <c r="AA284" s="161"/>
      <c r="AB284" s="162"/>
      <c r="AC284" s="160">
        <f t="shared" si="16"/>
        <v>0</v>
      </c>
      <c r="AD284" s="163"/>
      <c r="AE284" s="163"/>
      <c r="AF284" s="164"/>
      <c r="AG284" s="160">
        <f t="shared" si="17"/>
        <v>0</v>
      </c>
      <c r="AH284" s="165"/>
      <c r="AI284" s="166"/>
      <c r="AJ284" s="167"/>
      <c r="AK284" s="168"/>
      <c r="AL284" s="168"/>
      <c r="AM284" s="168"/>
      <c r="AN284" s="168"/>
      <c r="AO284" s="169"/>
      <c r="AP284" s="167"/>
      <c r="AQ284" s="168"/>
      <c r="AR284" s="168"/>
      <c r="AS284" s="168"/>
      <c r="AT284" s="168"/>
      <c r="AU284" s="169"/>
      <c r="AV284" s="170"/>
      <c r="AW284" s="171"/>
      <c r="AX284" s="172"/>
      <c r="AY284" s="173"/>
      <c r="AZ284" s="174"/>
      <c r="BA284" s="175" t="str">
        <f t="shared" si="18"/>
        <v/>
      </c>
      <c r="BB284" s="242" t="str">
        <f t="shared" si="19"/>
        <v/>
      </c>
      <c r="BC284" s="176"/>
    </row>
    <row r="285" spans="1:55" x14ac:dyDescent="0.25">
      <c r="A285" s="147"/>
      <c r="B285" s="148"/>
      <c r="C285" s="149"/>
      <c r="D285" s="150"/>
      <c r="E285" s="150"/>
      <c r="F285" s="253"/>
      <c r="G285" s="149"/>
      <c r="H285" s="151" t="str">
        <f>IF(F285&lt;&gt;"",VLOOKUP('MH PAM Template'!F285,'Validation Page'!$J$7:$L$81,2,FALSE),"")</f>
        <v/>
      </c>
      <c r="I285" s="151" t="str">
        <f>IF(F285&lt;&gt;"",VLOOKUP('MH PAM Template'!F285,'Validation Page'!$J$7:$L$81,3,FALSE),"")</f>
        <v/>
      </c>
      <c r="J285" s="152"/>
      <c r="K285" s="151" t="str">
        <f>IF(J285&lt;&gt;"",VLOOKUP('MH PAM Template'!J285,'Validation Page'!$Q$7:$R$38,2,FALSE),"")</f>
        <v/>
      </c>
      <c r="L285" s="150"/>
      <c r="M285" s="153" t="str">
        <f>IF(AND(J285 &lt;&gt; "",L285&lt;&gt;""),VLOOKUP(K285&amp;L285,'Validation Page'!$U$7:$Z$139,2,FALSE),"")</f>
        <v/>
      </c>
      <c r="N285" s="154" t="str">
        <f>IF(AND(J285 &lt;&gt; "",L285&lt;&gt;""),VLOOKUP(K285&amp;L285,'Validation Page'!$U$7:$Z$139,5,FALSE),"")</f>
        <v/>
      </c>
      <c r="O285" s="154" t="str">
        <f>IF(AND(J285 &lt;&gt; "",L285&lt;&gt;""),VLOOKUP(K285&amp;L285,'Validation Page'!$U$7:$Z$139,6,FALSE),"")</f>
        <v/>
      </c>
      <c r="P285" s="150"/>
      <c r="Q285" s="151" t="str">
        <f>IF(P285&lt;&gt;"",VLOOKUP(P285,'Validation Page'!$M$7:$O$271,2,FALSE),"")</f>
        <v/>
      </c>
      <c r="R285" s="151" t="str">
        <f>IF(P285&lt;&gt;"",VLOOKUP(P285,'Validation Page'!$M$7:$O$271,3,FALSE),"")</f>
        <v/>
      </c>
      <c r="S285" s="155"/>
      <c r="T285" s="156"/>
      <c r="U285" s="157"/>
      <c r="V285" s="152"/>
      <c r="W285" s="158"/>
      <c r="X285" s="49"/>
      <c r="Y285" s="159"/>
      <c r="Z285" s="160"/>
      <c r="AA285" s="161"/>
      <c r="AB285" s="162"/>
      <c r="AC285" s="160">
        <f t="shared" si="16"/>
        <v>0</v>
      </c>
      <c r="AD285" s="163"/>
      <c r="AE285" s="163"/>
      <c r="AF285" s="164"/>
      <c r="AG285" s="160">
        <f t="shared" si="17"/>
        <v>0</v>
      </c>
      <c r="AH285" s="165"/>
      <c r="AI285" s="166"/>
      <c r="AJ285" s="167"/>
      <c r="AK285" s="168"/>
      <c r="AL285" s="168"/>
      <c r="AM285" s="168"/>
      <c r="AN285" s="168"/>
      <c r="AO285" s="169"/>
      <c r="AP285" s="167"/>
      <c r="AQ285" s="168"/>
      <c r="AR285" s="168"/>
      <c r="AS285" s="168"/>
      <c r="AT285" s="168"/>
      <c r="AU285" s="169"/>
      <c r="AV285" s="170"/>
      <c r="AW285" s="171"/>
      <c r="AX285" s="172"/>
      <c r="AY285" s="173"/>
      <c r="AZ285" s="174"/>
      <c r="BA285" s="175" t="str">
        <f t="shared" si="18"/>
        <v/>
      </c>
      <c r="BB285" s="242" t="str">
        <f t="shared" si="19"/>
        <v/>
      </c>
      <c r="BC285" s="176"/>
    </row>
    <row r="286" spans="1:55" x14ac:dyDescent="0.25">
      <c r="A286" s="147"/>
      <c r="B286" s="148"/>
      <c r="C286" s="149"/>
      <c r="D286" s="150"/>
      <c r="E286" s="150"/>
      <c r="F286" s="253"/>
      <c r="G286" s="149"/>
      <c r="H286" s="151" t="str">
        <f>IF(F286&lt;&gt;"",VLOOKUP('MH PAM Template'!F286,'Validation Page'!$J$7:$L$81,2,FALSE),"")</f>
        <v/>
      </c>
      <c r="I286" s="151" t="str">
        <f>IF(F286&lt;&gt;"",VLOOKUP('MH PAM Template'!F286,'Validation Page'!$J$7:$L$81,3,FALSE),"")</f>
        <v/>
      </c>
      <c r="J286" s="152"/>
      <c r="K286" s="151" t="str">
        <f>IF(J286&lt;&gt;"",VLOOKUP('MH PAM Template'!J286,'Validation Page'!$Q$7:$R$38,2,FALSE),"")</f>
        <v/>
      </c>
      <c r="L286" s="150"/>
      <c r="M286" s="153" t="str">
        <f>IF(AND(J286 &lt;&gt; "",L286&lt;&gt;""),VLOOKUP(K286&amp;L286,'Validation Page'!$U$7:$Z$139,2,FALSE),"")</f>
        <v/>
      </c>
      <c r="N286" s="154" t="str">
        <f>IF(AND(J286 &lt;&gt; "",L286&lt;&gt;""),VLOOKUP(K286&amp;L286,'Validation Page'!$U$7:$Z$139,5,FALSE),"")</f>
        <v/>
      </c>
      <c r="O286" s="154" t="str">
        <f>IF(AND(J286 &lt;&gt; "",L286&lt;&gt;""),VLOOKUP(K286&amp;L286,'Validation Page'!$U$7:$Z$139,6,FALSE),"")</f>
        <v/>
      </c>
      <c r="P286" s="150"/>
      <c r="Q286" s="151" t="str">
        <f>IF(P286&lt;&gt;"",VLOOKUP(P286,'Validation Page'!$M$7:$O$271,2,FALSE),"")</f>
        <v/>
      </c>
      <c r="R286" s="151" t="str">
        <f>IF(P286&lt;&gt;"",VLOOKUP(P286,'Validation Page'!$M$7:$O$271,3,FALSE),"")</f>
        <v/>
      </c>
      <c r="S286" s="155"/>
      <c r="T286" s="156"/>
      <c r="U286" s="157"/>
      <c r="V286" s="152"/>
      <c r="W286" s="158"/>
      <c r="X286" s="49"/>
      <c r="Y286" s="159"/>
      <c r="Z286" s="160"/>
      <c r="AA286" s="161"/>
      <c r="AB286" s="162"/>
      <c r="AC286" s="160">
        <f t="shared" si="16"/>
        <v>0</v>
      </c>
      <c r="AD286" s="163"/>
      <c r="AE286" s="163"/>
      <c r="AF286" s="164"/>
      <c r="AG286" s="160">
        <f t="shared" si="17"/>
        <v>0</v>
      </c>
      <c r="AH286" s="165"/>
      <c r="AI286" s="166"/>
      <c r="AJ286" s="167"/>
      <c r="AK286" s="168"/>
      <c r="AL286" s="168"/>
      <c r="AM286" s="168"/>
      <c r="AN286" s="168"/>
      <c r="AO286" s="169"/>
      <c r="AP286" s="167"/>
      <c r="AQ286" s="168"/>
      <c r="AR286" s="168"/>
      <c r="AS286" s="168"/>
      <c r="AT286" s="168"/>
      <c r="AU286" s="169"/>
      <c r="AV286" s="170"/>
      <c r="AW286" s="171"/>
      <c r="AX286" s="172"/>
      <c r="AY286" s="173"/>
      <c r="AZ286" s="174"/>
      <c r="BA286" s="175" t="str">
        <f t="shared" si="18"/>
        <v/>
      </c>
      <c r="BB286" s="242" t="str">
        <f t="shared" si="19"/>
        <v/>
      </c>
      <c r="BC286" s="176"/>
    </row>
    <row r="287" spans="1:55" x14ac:dyDescent="0.25">
      <c r="A287" s="147"/>
      <c r="B287" s="148"/>
      <c r="C287" s="149"/>
      <c r="D287" s="150"/>
      <c r="E287" s="150"/>
      <c r="F287" s="253"/>
      <c r="G287" s="149"/>
      <c r="H287" s="151" t="str">
        <f>IF(F287&lt;&gt;"",VLOOKUP('MH PAM Template'!F287,'Validation Page'!$J$7:$L$81,2,FALSE),"")</f>
        <v/>
      </c>
      <c r="I287" s="151" t="str">
        <f>IF(F287&lt;&gt;"",VLOOKUP('MH PAM Template'!F287,'Validation Page'!$J$7:$L$81,3,FALSE),"")</f>
        <v/>
      </c>
      <c r="J287" s="152"/>
      <c r="K287" s="151" t="str">
        <f>IF(J287&lt;&gt;"",VLOOKUP('MH PAM Template'!J287,'Validation Page'!$Q$7:$R$38,2,FALSE),"")</f>
        <v/>
      </c>
      <c r="L287" s="150"/>
      <c r="M287" s="153" t="str">
        <f>IF(AND(J287 &lt;&gt; "",L287&lt;&gt;""),VLOOKUP(K287&amp;L287,'Validation Page'!$U$7:$Z$139,2,FALSE),"")</f>
        <v/>
      </c>
      <c r="N287" s="154" t="str">
        <f>IF(AND(J287 &lt;&gt; "",L287&lt;&gt;""),VLOOKUP(K287&amp;L287,'Validation Page'!$U$7:$Z$139,5,FALSE),"")</f>
        <v/>
      </c>
      <c r="O287" s="154" t="str">
        <f>IF(AND(J287 &lt;&gt; "",L287&lt;&gt;""),VLOOKUP(K287&amp;L287,'Validation Page'!$U$7:$Z$139,6,FALSE),"")</f>
        <v/>
      </c>
      <c r="P287" s="150"/>
      <c r="Q287" s="151" t="str">
        <f>IF(P287&lt;&gt;"",VLOOKUP(P287,'Validation Page'!$M$7:$O$271,2,FALSE),"")</f>
        <v/>
      </c>
      <c r="R287" s="151" t="str">
        <f>IF(P287&lt;&gt;"",VLOOKUP(P287,'Validation Page'!$M$7:$O$271,3,FALSE),"")</f>
        <v/>
      </c>
      <c r="S287" s="155"/>
      <c r="T287" s="156"/>
      <c r="U287" s="157"/>
      <c r="V287" s="152"/>
      <c r="W287" s="158"/>
      <c r="X287" s="49"/>
      <c r="Y287" s="159"/>
      <c r="Z287" s="160"/>
      <c r="AA287" s="161"/>
      <c r="AB287" s="162"/>
      <c r="AC287" s="160">
        <f t="shared" si="16"/>
        <v>0</v>
      </c>
      <c r="AD287" s="163"/>
      <c r="AE287" s="163"/>
      <c r="AF287" s="164"/>
      <c r="AG287" s="160">
        <f t="shared" si="17"/>
        <v>0</v>
      </c>
      <c r="AH287" s="165"/>
      <c r="AI287" s="166"/>
      <c r="AJ287" s="167"/>
      <c r="AK287" s="168"/>
      <c r="AL287" s="168"/>
      <c r="AM287" s="168"/>
      <c r="AN287" s="168"/>
      <c r="AO287" s="169"/>
      <c r="AP287" s="167"/>
      <c r="AQ287" s="168"/>
      <c r="AR287" s="168"/>
      <c r="AS287" s="168"/>
      <c r="AT287" s="168"/>
      <c r="AU287" s="169"/>
      <c r="AV287" s="170"/>
      <c r="AW287" s="171"/>
      <c r="AX287" s="172"/>
      <c r="AY287" s="173"/>
      <c r="AZ287" s="174"/>
      <c r="BA287" s="175" t="str">
        <f t="shared" si="18"/>
        <v/>
      </c>
      <c r="BB287" s="242" t="str">
        <f t="shared" si="19"/>
        <v/>
      </c>
      <c r="BC287" s="176"/>
    </row>
    <row r="288" spans="1:55" x14ac:dyDescent="0.25">
      <c r="A288" s="147"/>
      <c r="B288" s="148"/>
      <c r="C288" s="149"/>
      <c r="D288" s="150"/>
      <c r="E288" s="150"/>
      <c r="F288" s="253"/>
      <c r="G288" s="149"/>
      <c r="H288" s="151" t="str">
        <f>IF(F288&lt;&gt;"",VLOOKUP('MH PAM Template'!F288,'Validation Page'!$J$7:$L$81,2,FALSE),"")</f>
        <v/>
      </c>
      <c r="I288" s="151" t="str">
        <f>IF(F288&lt;&gt;"",VLOOKUP('MH PAM Template'!F288,'Validation Page'!$J$7:$L$81,3,FALSE),"")</f>
        <v/>
      </c>
      <c r="J288" s="152"/>
      <c r="K288" s="151" t="str">
        <f>IF(J288&lt;&gt;"",VLOOKUP('MH PAM Template'!J288,'Validation Page'!$Q$7:$R$38,2,FALSE),"")</f>
        <v/>
      </c>
      <c r="L288" s="150"/>
      <c r="M288" s="153" t="str">
        <f>IF(AND(J288 &lt;&gt; "",L288&lt;&gt;""),VLOOKUP(K288&amp;L288,'Validation Page'!$U$7:$Z$139,2,FALSE),"")</f>
        <v/>
      </c>
      <c r="N288" s="154" t="str">
        <f>IF(AND(J288 &lt;&gt; "",L288&lt;&gt;""),VLOOKUP(K288&amp;L288,'Validation Page'!$U$7:$Z$139,5,FALSE),"")</f>
        <v/>
      </c>
      <c r="O288" s="154" t="str">
        <f>IF(AND(J288 &lt;&gt; "",L288&lt;&gt;""),VLOOKUP(K288&amp;L288,'Validation Page'!$U$7:$Z$139,6,FALSE),"")</f>
        <v/>
      </c>
      <c r="P288" s="150"/>
      <c r="Q288" s="151" t="str">
        <f>IF(P288&lt;&gt;"",VLOOKUP(P288,'Validation Page'!$M$7:$O$271,2,FALSE),"")</f>
        <v/>
      </c>
      <c r="R288" s="151" t="str">
        <f>IF(P288&lt;&gt;"",VLOOKUP(P288,'Validation Page'!$M$7:$O$271,3,FALSE),"")</f>
        <v/>
      </c>
      <c r="S288" s="155"/>
      <c r="T288" s="156"/>
      <c r="U288" s="157"/>
      <c r="V288" s="152"/>
      <c r="W288" s="158"/>
      <c r="X288" s="49"/>
      <c r="Y288" s="159"/>
      <c r="Z288" s="160"/>
      <c r="AA288" s="161"/>
      <c r="AB288" s="162"/>
      <c r="AC288" s="160">
        <f t="shared" si="16"/>
        <v>0</v>
      </c>
      <c r="AD288" s="163"/>
      <c r="AE288" s="163"/>
      <c r="AF288" s="164"/>
      <c r="AG288" s="160">
        <f t="shared" si="17"/>
        <v>0</v>
      </c>
      <c r="AH288" s="165"/>
      <c r="AI288" s="166"/>
      <c r="AJ288" s="167"/>
      <c r="AK288" s="168"/>
      <c r="AL288" s="168"/>
      <c r="AM288" s="168"/>
      <c r="AN288" s="168"/>
      <c r="AO288" s="169"/>
      <c r="AP288" s="167"/>
      <c r="AQ288" s="168"/>
      <c r="AR288" s="168"/>
      <c r="AS288" s="168"/>
      <c r="AT288" s="168"/>
      <c r="AU288" s="169"/>
      <c r="AV288" s="170"/>
      <c r="AW288" s="171"/>
      <c r="AX288" s="172"/>
      <c r="AY288" s="173"/>
      <c r="AZ288" s="174"/>
      <c r="BA288" s="175" t="str">
        <f t="shared" si="18"/>
        <v/>
      </c>
      <c r="BB288" s="242" t="str">
        <f t="shared" si="19"/>
        <v/>
      </c>
      <c r="BC288" s="176"/>
    </row>
    <row r="289" spans="1:55" x14ac:dyDescent="0.25">
      <c r="A289" s="147"/>
      <c r="B289" s="148"/>
      <c r="C289" s="149"/>
      <c r="D289" s="150"/>
      <c r="E289" s="150"/>
      <c r="F289" s="253"/>
      <c r="G289" s="149"/>
      <c r="H289" s="151" t="str">
        <f>IF(F289&lt;&gt;"",VLOOKUP('MH PAM Template'!F289,'Validation Page'!$J$7:$L$81,2,FALSE),"")</f>
        <v/>
      </c>
      <c r="I289" s="151" t="str">
        <f>IF(F289&lt;&gt;"",VLOOKUP('MH PAM Template'!F289,'Validation Page'!$J$7:$L$81,3,FALSE),"")</f>
        <v/>
      </c>
      <c r="J289" s="152"/>
      <c r="K289" s="151" t="str">
        <f>IF(J289&lt;&gt;"",VLOOKUP('MH PAM Template'!J289,'Validation Page'!$Q$7:$R$38,2,FALSE),"")</f>
        <v/>
      </c>
      <c r="L289" s="150"/>
      <c r="M289" s="153" t="str">
        <f>IF(AND(J289 &lt;&gt; "",L289&lt;&gt;""),VLOOKUP(K289&amp;L289,'Validation Page'!$U$7:$Z$139,2,FALSE),"")</f>
        <v/>
      </c>
      <c r="N289" s="154" t="str">
        <f>IF(AND(J289 &lt;&gt; "",L289&lt;&gt;""),VLOOKUP(K289&amp;L289,'Validation Page'!$U$7:$Z$139,5,FALSE),"")</f>
        <v/>
      </c>
      <c r="O289" s="154" t="str">
        <f>IF(AND(J289 &lt;&gt; "",L289&lt;&gt;""),VLOOKUP(K289&amp;L289,'Validation Page'!$U$7:$Z$139,6,FALSE),"")</f>
        <v/>
      </c>
      <c r="P289" s="150"/>
      <c r="Q289" s="151" t="str">
        <f>IF(P289&lt;&gt;"",VLOOKUP(P289,'Validation Page'!$M$7:$O$271,2,FALSE),"")</f>
        <v/>
      </c>
      <c r="R289" s="151" t="str">
        <f>IF(P289&lt;&gt;"",VLOOKUP(P289,'Validation Page'!$M$7:$O$271,3,FALSE),"")</f>
        <v/>
      </c>
      <c r="S289" s="155"/>
      <c r="T289" s="156"/>
      <c r="U289" s="157"/>
      <c r="V289" s="152"/>
      <c r="W289" s="158"/>
      <c r="X289" s="49"/>
      <c r="Y289" s="159"/>
      <c r="Z289" s="160"/>
      <c r="AA289" s="161"/>
      <c r="AB289" s="162"/>
      <c r="AC289" s="160">
        <f t="shared" si="16"/>
        <v>0</v>
      </c>
      <c r="AD289" s="163"/>
      <c r="AE289" s="163"/>
      <c r="AF289" s="164"/>
      <c r="AG289" s="160">
        <f t="shared" si="17"/>
        <v>0</v>
      </c>
      <c r="AH289" s="165"/>
      <c r="AI289" s="166"/>
      <c r="AJ289" s="167"/>
      <c r="AK289" s="168"/>
      <c r="AL289" s="168"/>
      <c r="AM289" s="168"/>
      <c r="AN289" s="168"/>
      <c r="AO289" s="169"/>
      <c r="AP289" s="167"/>
      <c r="AQ289" s="168"/>
      <c r="AR289" s="168"/>
      <c r="AS289" s="168"/>
      <c r="AT289" s="168"/>
      <c r="AU289" s="169"/>
      <c r="AV289" s="170"/>
      <c r="AW289" s="171"/>
      <c r="AX289" s="172"/>
      <c r="AY289" s="173"/>
      <c r="AZ289" s="174"/>
      <c r="BA289" s="175" t="str">
        <f t="shared" si="18"/>
        <v/>
      </c>
      <c r="BB289" s="242" t="str">
        <f t="shared" si="19"/>
        <v/>
      </c>
      <c r="BC289" s="176"/>
    </row>
    <row r="290" spans="1:55" x14ac:dyDescent="0.25">
      <c r="A290" s="147"/>
      <c r="B290" s="148"/>
      <c r="C290" s="149"/>
      <c r="D290" s="150"/>
      <c r="E290" s="150"/>
      <c r="F290" s="253"/>
      <c r="G290" s="149"/>
      <c r="H290" s="151" t="str">
        <f>IF(F290&lt;&gt;"",VLOOKUP('MH PAM Template'!F290,'Validation Page'!$J$7:$L$81,2,FALSE),"")</f>
        <v/>
      </c>
      <c r="I290" s="151" t="str">
        <f>IF(F290&lt;&gt;"",VLOOKUP('MH PAM Template'!F290,'Validation Page'!$J$7:$L$81,3,FALSE),"")</f>
        <v/>
      </c>
      <c r="J290" s="152"/>
      <c r="K290" s="151" t="str">
        <f>IF(J290&lt;&gt;"",VLOOKUP('MH PAM Template'!J290,'Validation Page'!$Q$7:$R$38,2,FALSE),"")</f>
        <v/>
      </c>
      <c r="L290" s="150"/>
      <c r="M290" s="153" t="str">
        <f>IF(AND(J290 &lt;&gt; "",L290&lt;&gt;""),VLOOKUP(K290&amp;L290,'Validation Page'!$U$7:$Z$139,2,FALSE),"")</f>
        <v/>
      </c>
      <c r="N290" s="154" t="str">
        <f>IF(AND(J290 &lt;&gt; "",L290&lt;&gt;""),VLOOKUP(K290&amp;L290,'Validation Page'!$U$7:$Z$139,5,FALSE),"")</f>
        <v/>
      </c>
      <c r="O290" s="154" t="str">
        <f>IF(AND(J290 &lt;&gt; "",L290&lt;&gt;""),VLOOKUP(K290&amp;L290,'Validation Page'!$U$7:$Z$139,6,FALSE),"")</f>
        <v/>
      </c>
      <c r="P290" s="150"/>
      <c r="Q290" s="151" t="str">
        <f>IF(P290&lt;&gt;"",VLOOKUP(P290,'Validation Page'!$M$7:$O$271,2,FALSE),"")</f>
        <v/>
      </c>
      <c r="R290" s="151" t="str">
        <f>IF(P290&lt;&gt;"",VLOOKUP(P290,'Validation Page'!$M$7:$O$271,3,FALSE),"")</f>
        <v/>
      </c>
      <c r="S290" s="155"/>
      <c r="T290" s="156"/>
      <c r="U290" s="157"/>
      <c r="V290" s="152"/>
      <c r="W290" s="158"/>
      <c r="X290" s="49"/>
      <c r="Y290" s="159"/>
      <c r="Z290" s="160"/>
      <c r="AA290" s="161"/>
      <c r="AB290" s="162"/>
      <c r="AC290" s="160">
        <f t="shared" si="16"/>
        <v>0</v>
      </c>
      <c r="AD290" s="163"/>
      <c r="AE290" s="163"/>
      <c r="AF290" s="164"/>
      <c r="AG290" s="160">
        <f t="shared" si="17"/>
        <v>0</v>
      </c>
      <c r="AH290" s="165"/>
      <c r="AI290" s="166"/>
      <c r="AJ290" s="167"/>
      <c r="AK290" s="168"/>
      <c r="AL290" s="168"/>
      <c r="AM290" s="168"/>
      <c r="AN290" s="168"/>
      <c r="AO290" s="169"/>
      <c r="AP290" s="167"/>
      <c r="AQ290" s="168"/>
      <c r="AR290" s="168"/>
      <c r="AS290" s="168"/>
      <c r="AT290" s="168"/>
      <c r="AU290" s="169"/>
      <c r="AV290" s="170"/>
      <c r="AW290" s="171"/>
      <c r="AX290" s="172"/>
      <c r="AY290" s="173"/>
      <c r="AZ290" s="174"/>
      <c r="BA290" s="175" t="str">
        <f t="shared" si="18"/>
        <v/>
      </c>
      <c r="BB290" s="242" t="str">
        <f t="shared" si="19"/>
        <v/>
      </c>
      <c r="BC290" s="176"/>
    </row>
    <row r="291" spans="1:55" x14ac:dyDescent="0.25">
      <c r="A291" s="147"/>
      <c r="B291" s="148"/>
      <c r="C291" s="149"/>
      <c r="D291" s="150"/>
      <c r="E291" s="150"/>
      <c r="F291" s="253"/>
      <c r="G291" s="149"/>
      <c r="H291" s="151" t="str">
        <f>IF(F291&lt;&gt;"",VLOOKUP('MH PAM Template'!F291,'Validation Page'!$J$7:$L$81,2,FALSE),"")</f>
        <v/>
      </c>
      <c r="I291" s="151" t="str">
        <f>IF(F291&lt;&gt;"",VLOOKUP('MH PAM Template'!F291,'Validation Page'!$J$7:$L$81,3,FALSE),"")</f>
        <v/>
      </c>
      <c r="J291" s="152"/>
      <c r="K291" s="151" t="str">
        <f>IF(J291&lt;&gt;"",VLOOKUP('MH PAM Template'!J291,'Validation Page'!$Q$7:$R$38,2,FALSE),"")</f>
        <v/>
      </c>
      <c r="L291" s="150"/>
      <c r="M291" s="153" t="str">
        <f>IF(AND(J291 &lt;&gt; "",L291&lt;&gt;""),VLOOKUP(K291&amp;L291,'Validation Page'!$U$7:$Z$139,2,FALSE),"")</f>
        <v/>
      </c>
      <c r="N291" s="154" t="str">
        <f>IF(AND(J291 &lt;&gt; "",L291&lt;&gt;""),VLOOKUP(K291&amp;L291,'Validation Page'!$U$7:$Z$139,5,FALSE),"")</f>
        <v/>
      </c>
      <c r="O291" s="154" t="str">
        <f>IF(AND(J291 &lt;&gt; "",L291&lt;&gt;""),VLOOKUP(K291&amp;L291,'Validation Page'!$U$7:$Z$139,6,FALSE),"")</f>
        <v/>
      </c>
      <c r="P291" s="150"/>
      <c r="Q291" s="151" t="str">
        <f>IF(P291&lt;&gt;"",VLOOKUP(P291,'Validation Page'!$M$7:$O$271,2,FALSE),"")</f>
        <v/>
      </c>
      <c r="R291" s="151" t="str">
        <f>IF(P291&lt;&gt;"",VLOOKUP(P291,'Validation Page'!$M$7:$O$271,3,FALSE),"")</f>
        <v/>
      </c>
      <c r="S291" s="155"/>
      <c r="T291" s="156"/>
      <c r="U291" s="157"/>
      <c r="V291" s="152"/>
      <c r="W291" s="158"/>
      <c r="X291" s="49"/>
      <c r="Y291" s="159"/>
      <c r="Z291" s="160"/>
      <c r="AA291" s="161"/>
      <c r="AB291" s="162"/>
      <c r="AC291" s="160">
        <f t="shared" si="16"/>
        <v>0</v>
      </c>
      <c r="AD291" s="163"/>
      <c r="AE291" s="163"/>
      <c r="AF291" s="164"/>
      <c r="AG291" s="160">
        <f t="shared" si="17"/>
        <v>0</v>
      </c>
      <c r="AH291" s="165"/>
      <c r="AI291" s="166"/>
      <c r="AJ291" s="167"/>
      <c r="AK291" s="168"/>
      <c r="AL291" s="168"/>
      <c r="AM291" s="168"/>
      <c r="AN291" s="168"/>
      <c r="AO291" s="169"/>
      <c r="AP291" s="167"/>
      <c r="AQ291" s="168"/>
      <c r="AR291" s="168"/>
      <c r="AS291" s="168"/>
      <c r="AT291" s="168"/>
      <c r="AU291" s="169"/>
      <c r="AV291" s="170"/>
      <c r="AW291" s="171"/>
      <c r="AX291" s="172"/>
      <c r="AY291" s="173"/>
      <c r="AZ291" s="174"/>
      <c r="BA291" s="175" t="str">
        <f t="shared" si="18"/>
        <v/>
      </c>
      <c r="BB291" s="242" t="str">
        <f t="shared" si="19"/>
        <v/>
      </c>
      <c r="BC291" s="176"/>
    </row>
    <row r="292" spans="1:55" x14ac:dyDescent="0.25">
      <c r="A292" s="147"/>
      <c r="B292" s="148"/>
      <c r="C292" s="149"/>
      <c r="D292" s="150"/>
      <c r="E292" s="150"/>
      <c r="F292" s="253"/>
      <c r="G292" s="149"/>
      <c r="H292" s="151" t="str">
        <f>IF(F292&lt;&gt;"",VLOOKUP('MH PAM Template'!F292,'Validation Page'!$J$7:$L$81,2,FALSE),"")</f>
        <v/>
      </c>
      <c r="I292" s="151" t="str">
        <f>IF(F292&lt;&gt;"",VLOOKUP('MH PAM Template'!F292,'Validation Page'!$J$7:$L$81,3,FALSE),"")</f>
        <v/>
      </c>
      <c r="J292" s="152"/>
      <c r="K292" s="151" t="str">
        <f>IF(J292&lt;&gt;"",VLOOKUP('MH PAM Template'!J292,'Validation Page'!$Q$7:$R$38,2,FALSE),"")</f>
        <v/>
      </c>
      <c r="L292" s="150"/>
      <c r="M292" s="153" t="str">
        <f>IF(AND(J292 &lt;&gt; "",L292&lt;&gt;""),VLOOKUP(K292&amp;L292,'Validation Page'!$U$7:$Z$139,2,FALSE),"")</f>
        <v/>
      </c>
      <c r="N292" s="154" t="str">
        <f>IF(AND(J292 &lt;&gt; "",L292&lt;&gt;""),VLOOKUP(K292&amp;L292,'Validation Page'!$U$7:$Z$139,5,FALSE),"")</f>
        <v/>
      </c>
      <c r="O292" s="154" t="str">
        <f>IF(AND(J292 &lt;&gt; "",L292&lt;&gt;""),VLOOKUP(K292&amp;L292,'Validation Page'!$U$7:$Z$139,6,FALSE),"")</f>
        <v/>
      </c>
      <c r="P292" s="150"/>
      <c r="Q292" s="151" t="str">
        <f>IF(P292&lt;&gt;"",VLOOKUP(P292,'Validation Page'!$M$7:$O$271,2,FALSE),"")</f>
        <v/>
      </c>
      <c r="R292" s="151" t="str">
        <f>IF(P292&lt;&gt;"",VLOOKUP(P292,'Validation Page'!$M$7:$O$271,3,FALSE),"")</f>
        <v/>
      </c>
      <c r="S292" s="155"/>
      <c r="T292" s="156"/>
      <c r="U292" s="157"/>
      <c r="V292" s="152"/>
      <c r="W292" s="158"/>
      <c r="X292" s="49"/>
      <c r="Y292" s="159"/>
      <c r="Z292" s="160"/>
      <c r="AA292" s="161"/>
      <c r="AB292" s="162"/>
      <c r="AC292" s="160">
        <f t="shared" si="16"/>
        <v>0</v>
      </c>
      <c r="AD292" s="163"/>
      <c r="AE292" s="163"/>
      <c r="AF292" s="164"/>
      <c r="AG292" s="160">
        <f t="shared" si="17"/>
        <v>0</v>
      </c>
      <c r="AH292" s="165"/>
      <c r="AI292" s="166"/>
      <c r="AJ292" s="167"/>
      <c r="AK292" s="168"/>
      <c r="AL292" s="168"/>
      <c r="AM292" s="168"/>
      <c r="AN292" s="168"/>
      <c r="AO292" s="169"/>
      <c r="AP292" s="167"/>
      <c r="AQ292" s="168"/>
      <c r="AR292" s="168"/>
      <c r="AS292" s="168"/>
      <c r="AT292" s="168"/>
      <c r="AU292" s="169"/>
      <c r="AV292" s="170"/>
      <c r="AW292" s="171"/>
      <c r="AX292" s="172"/>
      <c r="AY292" s="173"/>
      <c r="AZ292" s="174"/>
      <c r="BA292" s="175" t="str">
        <f t="shared" si="18"/>
        <v/>
      </c>
      <c r="BB292" s="242" t="str">
        <f t="shared" si="19"/>
        <v/>
      </c>
      <c r="BC292" s="176"/>
    </row>
    <row r="293" spans="1:55" x14ac:dyDescent="0.25">
      <c r="A293" s="147"/>
      <c r="B293" s="148"/>
      <c r="C293" s="149"/>
      <c r="D293" s="150"/>
      <c r="E293" s="150"/>
      <c r="F293" s="253"/>
      <c r="G293" s="149"/>
      <c r="H293" s="151" t="str">
        <f>IF(F293&lt;&gt;"",VLOOKUP('MH PAM Template'!F293,'Validation Page'!$J$7:$L$81,2,FALSE),"")</f>
        <v/>
      </c>
      <c r="I293" s="151" t="str">
        <f>IF(F293&lt;&gt;"",VLOOKUP('MH PAM Template'!F293,'Validation Page'!$J$7:$L$81,3,FALSE),"")</f>
        <v/>
      </c>
      <c r="J293" s="152"/>
      <c r="K293" s="151" t="str">
        <f>IF(J293&lt;&gt;"",VLOOKUP('MH PAM Template'!J293,'Validation Page'!$Q$7:$R$38,2,FALSE),"")</f>
        <v/>
      </c>
      <c r="L293" s="150"/>
      <c r="M293" s="153" t="str">
        <f>IF(AND(J293 &lt;&gt; "",L293&lt;&gt;""),VLOOKUP(K293&amp;L293,'Validation Page'!$U$7:$Z$139,2,FALSE),"")</f>
        <v/>
      </c>
      <c r="N293" s="154" t="str">
        <f>IF(AND(J293 &lt;&gt; "",L293&lt;&gt;""),VLOOKUP(K293&amp;L293,'Validation Page'!$U$7:$Z$139,5,FALSE),"")</f>
        <v/>
      </c>
      <c r="O293" s="154" t="str">
        <f>IF(AND(J293 &lt;&gt; "",L293&lt;&gt;""),VLOOKUP(K293&amp;L293,'Validation Page'!$U$7:$Z$139,6,FALSE),"")</f>
        <v/>
      </c>
      <c r="P293" s="150"/>
      <c r="Q293" s="151" t="str">
        <f>IF(P293&lt;&gt;"",VLOOKUP(P293,'Validation Page'!$M$7:$O$271,2,FALSE),"")</f>
        <v/>
      </c>
      <c r="R293" s="151" t="str">
        <f>IF(P293&lt;&gt;"",VLOOKUP(P293,'Validation Page'!$M$7:$O$271,3,FALSE),"")</f>
        <v/>
      </c>
      <c r="S293" s="155"/>
      <c r="T293" s="156"/>
      <c r="U293" s="157"/>
      <c r="V293" s="152"/>
      <c r="W293" s="158"/>
      <c r="X293" s="49"/>
      <c r="Y293" s="159"/>
      <c r="Z293" s="160"/>
      <c r="AA293" s="161"/>
      <c r="AB293" s="162"/>
      <c r="AC293" s="160">
        <f t="shared" si="16"/>
        <v>0</v>
      </c>
      <c r="AD293" s="163"/>
      <c r="AE293" s="163"/>
      <c r="AF293" s="164"/>
      <c r="AG293" s="160">
        <f t="shared" si="17"/>
        <v>0</v>
      </c>
      <c r="AH293" s="165"/>
      <c r="AI293" s="166"/>
      <c r="AJ293" s="167"/>
      <c r="AK293" s="168"/>
      <c r="AL293" s="168"/>
      <c r="AM293" s="168"/>
      <c r="AN293" s="168"/>
      <c r="AO293" s="169"/>
      <c r="AP293" s="167"/>
      <c r="AQ293" s="168"/>
      <c r="AR293" s="168"/>
      <c r="AS293" s="168"/>
      <c r="AT293" s="168"/>
      <c r="AU293" s="169"/>
      <c r="AV293" s="170"/>
      <c r="AW293" s="171"/>
      <c r="AX293" s="172"/>
      <c r="AY293" s="173"/>
      <c r="AZ293" s="174"/>
      <c r="BA293" s="175" t="str">
        <f t="shared" si="18"/>
        <v/>
      </c>
      <c r="BB293" s="242" t="str">
        <f t="shared" si="19"/>
        <v/>
      </c>
      <c r="BC293" s="176"/>
    </row>
    <row r="294" spans="1:55" x14ac:dyDescent="0.25">
      <c r="A294" s="147"/>
      <c r="B294" s="148"/>
      <c r="C294" s="149"/>
      <c r="D294" s="150"/>
      <c r="E294" s="150"/>
      <c r="F294" s="253"/>
      <c r="G294" s="149"/>
      <c r="H294" s="151" t="str">
        <f>IF(F294&lt;&gt;"",VLOOKUP('MH PAM Template'!F294,'Validation Page'!$J$7:$L$81,2,FALSE),"")</f>
        <v/>
      </c>
      <c r="I294" s="151" t="str">
        <f>IF(F294&lt;&gt;"",VLOOKUP('MH PAM Template'!F294,'Validation Page'!$J$7:$L$81,3,FALSE),"")</f>
        <v/>
      </c>
      <c r="J294" s="152"/>
      <c r="K294" s="151" t="str">
        <f>IF(J294&lt;&gt;"",VLOOKUP('MH PAM Template'!J294,'Validation Page'!$Q$7:$R$38,2,FALSE),"")</f>
        <v/>
      </c>
      <c r="L294" s="150"/>
      <c r="M294" s="153" t="str">
        <f>IF(AND(J294 &lt;&gt; "",L294&lt;&gt;""),VLOOKUP(K294&amp;L294,'Validation Page'!$U$7:$Z$139,2,FALSE),"")</f>
        <v/>
      </c>
      <c r="N294" s="154" t="str">
        <f>IF(AND(J294 &lt;&gt; "",L294&lt;&gt;""),VLOOKUP(K294&amp;L294,'Validation Page'!$U$7:$Z$139,5,FALSE),"")</f>
        <v/>
      </c>
      <c r="O294" s="154" t="str">
        <f>IF(AND(J294 &lt;&gt; "",L294&lt;&gt;""),VLOOKUP(K294&amp;L294,'Validation Page'!$U$7:$Z$139,6,FALSE),"")</f>
        <v/>
      </c>
      <c r="P294" s="150"/>
      <c r="Q294" s="151" t="str">
        <f>IF(P294&lt;&gt;"",VLOOKUP(P294,'Validation Page'!$M$7:$O$271,2,FALSE),"")</f>
        <v/>
      </c>
      <c r="R294" s="151" t="str">
        <f>IF(P294&lt;&gt;"",VLOOKUP(P294,'Validation Page'!$M$7:$O$271,3,FALSE),"")</f>
        <v/>
      </c>
      <c r="S294" s="155"/>
      <c r="T294" s="156"/>
      <c r="U294" s="157"/>
      <c r="V294" s="152"/>
      <c r="W294" s="158"/>
      <c r="X294" s="49"/>
      <c r="Y294" s="159"/>
      <c r="Z294" s="160"/>
      <c r="AA294" s="161"/>
      <c r="AB294" s="162"/>
      <c r="AC294" s="160">
        <f t="shared" si="16"/>
        <v>0</v>
      </c>
      <c r="AD294" s="163"/>
      <c r="AE294" s="163"/>
      <c r="AF294" s="164"/>
      <c r="AG294" s="160">
        <f t="shared" si="17"/>
        <v>0</v>
      </c>
      <c r="AH294" s="165"/>
      <c r="AI294" s="166"/>
      <c r="AJ294" s="167"/>
      <c r="AK294" s="168"/>
      <c r="AL294" s="168"/>
      <c r="AM294" s="168"/>
      <c r="AN294" s="168"/>
      <c r="AO294" s="169"/>
      <c r="AP294" s="167"/>
      <c r="AQ294" s="168"/>
      <c r="AR294" s="168"/>
      <c r="AS294" s="168"/>
      <c r="AT294" s="168"/>
      <c r="AU294" s="169"/>
      <c r="AV294" s="170"/>
      <c r="AW294" s="171"/>
      <c r="AX294" s="172"/>
      <c r="AY294" s="173"/>
      <c r="AZ294" s="174"/>
      <c r="BA294" s="175" t="str">
        <f t="shared" si="18"/>
        <v/>
      </c>
      <c r="BB294" s="242" t="str">
        <f t="shared" si="19"/>
        <v/>
      </c>
      <c r="BC294" s="176"/>
    </row>
    <row r="295" spans="1:55" x14ac:dyDescent="0.25">
      <c r="A295" s="147"/>
      <c r="B295" s="148"/>
      <c r="C295" s="149"/>
      <c r="D295" s="150"/>
      <c r="E295" s="150"/>
      <c r="F295" s="253"/>
      <c r="G295" s="149"/>
      <c r="H295" s="151" t="str">
        <f>IF(F295&lt;&gt;"",VLOOKUP('MH PAM Template'!F295,'Validation Page'!$J$7:$L$81,2,FALSE),"")</f>
        <v/>
      </c>
      <c r="I295" s="151" t="str">
        <f>IF(F295&lt;&gt;"",VLOOKUP('MH PAM Template'!F295,'Validation Page'!$J$7:$L$81,3,FALSE),"")</f>
        <v/>
      </c>
      <c r="J295" s="152"/>
      <c r="K295" s="151" t="str">
        <f>IF(J295&lt;&gt;"",VLOOKUP('MH PAM Template'!J295,'Validation Page'!$Q$7:$R$38,2,FALSE),"")</f>
        <v/>
      </c>
      <c r="L295" s="150"/>
      <c r="M295" s="153" t="str">
        <f>IF(AND(J295 &lt;&gt; "",L295&lt;&gt;""),VLOOKUP(K295&amp;L295,'Validation Page'!$U$7:$Z$139,2,FALSE),"")</f>
        <v/>
      </c>
      <c r="N295" s="154" t="str">
        <f>IF(AND(J295 &lt;&gt; "",L295&lt;&gt;""),VLOOKUP(K295&amp;L295,'Validation Page'!$U$7:$Z$139,5,FALSE),"")</f>
        <v/>
      </c>
      <c r="O295" s="154" t="str">
        <f>IF(AND(J295 &lt;&gt; "",L295&lt;&gt;""),VLOOKUP(K295&amp;L295,'Validation Page'!$U$7:$Z$139,6,FALSE),"")</f>
        <v/>
      </c>
      <c r="P295" s="150"/>
      <c r="Q295" s="151" t="str">
        <f>IF(P295&lt;&gt;"",VLOOKUP(P295,'Validation Page'!$M$7:$O$271,2,FALSE),"")</f>
        <v/>
      </c>
      <c r="R295" s="151" t="str">
        <f>IF(P295&lt;&gt;"",VLOOKUP(P295,'Validation Page'!$M$7:$O$271,3,FALSE),"")</f>
        <v/>
      </c>
      <c r="S295" s="155"/>
      <c r="T295" s="156"/>
      <c r="U295" s="157"/>
      <c r="V295" s="152"/>
      <c r="W295" s="158"/>
      <c r="X295" s="49"/>
      <c r="Y295" s="159"/>
      <c r="Z295" s="160"/>
      <c r="AA295" s="161"/>
      <c r="AB295" s="162"/>
      <c r="AC295" s="160">
        <f t="shared" si="16"/>
        <v>0</v>
      </c>
      <c r="AD295" s="163"/>
      <c r="AE295" s="163"/>
      <c r="AF295" s="164"/>
      <c r="AG295" s="160">
        <f t="shared" si="17"/>
        <v>0</v>
      </c>
      <c r="AH295" s="165"/>
      <c r="AI295" s="166"/>
      <c r="AJ295" s="167"/>
      <c r="AK295" s="168"/>
      <c r="AL295" s="168"/>
      <c r="AM295" s="168"/>
      <c r="AN295" s="168"/>
      <c r="AO295" s="169"/>
      <c r="AP295" s="167"/>
      <c r="AQ295" s="168"/>
      <c r="AR295" s="168"/>
      <c r="AS295" s="168"/>
      <c r="AT295" s="168"/>
      <c r="AU295" s="169"/>
      <c r="AV295" s="170"/>
      <c r="AW295" s="171"/>
      <c r="AX295" s="172"/>
      <c r="AY295" s="173"/>
      <c r="AZ295" s="174"/>
      <c r="BA295" s="175" t="str">
        <f t="shared" si="18"/>
        <v/>
      </c>
      <c r="BB295" s="242" t="str">
        <f t="shared" si="19"/>
        <v/>
      </c>
      <c r="BC295" s="176"/>
    </row>
    <row r="296" spans="1:55" x14ac:dyDescent="0.25">
      <c r="A296" s="147"/>
      <c r="B296" s="148"/>
      <c r="C296" s="149"/>
      <c r="D296" s="150"/>
      <c r="E296" s="150"/>
      <c r="F296" s="253"/>
      <c r="G296" s="149"/>
      <c r="H296" s="151" t="str">
        <f>IF(F296&lt;&gt;"",VLOOKUP('MH PAM Template'!F296,'Validation Page'!$J$7:$L$81,2,FALSE),"")</f>
        <v/>
      </c>
      <c r="I296" s="151" t="str">
        <f>IF(F296&lt;&gt;"",VLOOKUP('MH PAM Template'!F296,'Validation Page'!$J$7:$L$81,3,FALSE),"")</f>
        <v/>
      </c>
      <c r="J296" s="152"/>
      <c r="K296" s="151" t="str">
        <f>IF(J296&lt;&gt;"",VLOOKUP('MH PAM Template'!J296,'Validation Page'!$Q$7:$R$38,2,FALSE),"")</f>
        <v/>
      </c>
      <c r="L296" s="150"/>
      <c r="M296" s="153" t="str">
        <f>IF(AND(J296 &lt;&gt; "",L296&lt;&gt;""),VLOOKUP(K296&amp;L296,'Validation Page'!$U$7:$Z$139,2,FALSE),"")</f>
        <v/>
      </c>
      <c r="N296" s="154" t="str">
        <f>IF(AND(J296 &lt;&gt; "",L296&lt;&gt;""),VLOOKUP(K296&amp;L296,'Validation Page'!$U$7:$Z$139,5,FALSE),"")</f>
        <v/>
      </c>
      <c r="O296" s="154" t="str">
        <f>IF(AND(J296 &lt;&gt; "",L296&lt;&gt;""),VLOOKUP(K296&amp;L296,'Validation Page'!$U$7:$Z$139,6,FALSE),"")</f>
        <v/>
      </c>
      <c r="P296" s="150"/>
      <c r="Q296" s="151" t="str">
        <f>IF(P296&lt;&gt;"",VLOOKUP(P296,'Validation Page'!$M$7:$O$271,2,FALSE),"")</f>
        <v/>
      </c>
      <c r="R296" s="151" t="str">
        <f>IF(P296&lt;&gt;"",VLOOKUP(P296,'Validation Page'!$M$7:$O$271,3,FALSE),"")</f>
        <v/>
      </c>
      <c r="S296" s="155"/>
      <c r="T296" s="156"/>
      <c r="U296" s="157"/>
      <c r="V296" s="152"/>
      <c r="W296" s="158"/>
      <c r="X296" s="49"/>
      <c r="Y296" s="159"/>
      <c r="Z296" s="160"/>
      <c r="AA296" s="161"/>
      <c r="AB296" s="162"/>
      <c r="AC296" s="160">
        <f t="shared" si="16"/>
        <v>0</v>
      </c>
      <c r="AD296" s="163"/>
      <c r="AE296" s="163"/>
      <c r="AF296" s="164"/>
      <c r="AG296" s="160">
        <f t="shared" si="17"/>
        <v>0</v>
      </c>
      <c r="AH296" s="165"/>
      <c r="AI296" s="166"/>
      <c r="AJ296" s="167"/>
      <c r="AK296" s="168"/>
      <c r="AL296" s="168"/>
      <c r="AM296" s="168"/>
      <c r="AN296" s="168"/>
      <c r="AO296" s="169"/>
      <c r="AP296" s="167"/>
      <c r="AQ296" s="168"/>
      <c r="AR296" s="168"/>
      <c r="AS296" s="168"/>
      <c r="AT296" s="168"/>
      <c r="AU296" s="169"/>
      <c r="AV296" s="170"/>
      <c r="AW296" s="171"/>
      <c r="AX296" s="172"/>
      <c r="AY296" s="173"/>
      <c r="AZ296" s="174"/>
      <c r="BA296" s="175" t="str">
        <f t="shared" si="18"/>
        <v/>
      </c>
      <c r="BB296" s="242" t="str">
        <f t="shared" si="19"/>
        <v/>
      </c>
      <c r="BC296" s="176"/>
    </row>
    <row r="297" spans="1:55" x14ac:dyDescent="0.25">
      <c r="A297" s="147"/>
      <c r="B297" s="148"/>
      <c r="C297" s="149"/>
      <c r="D297" s="150"/>
      <c r="E297" s="150"/>
      <c r="F297" s="253"/>
      <c r="G297" s="149"/>
      <c r="H297" s="151" t="str">
        <f>IF(F297&lt;&gt;"",VLOOKUP('MH PAM Template'!F297,'Validation Page'!$J$7:$L$81,2,FALSE),"")</f>
        <v/>
      </c>
      <c r="I297" s="151" t="str">
        <f>IF(F297&lt;&gt;"",VLOOKUP('MH PAM Template'!F297,'Validation Page'!$J$7:$L$81,3,FALSE),"")</f>
        <v/>
      </c>
      <c r="J297" s="152"/>
      <c r="K297" s="151" t="str">
        <f>IF(J297&lt;&gt;"",VLOOKUP('MH PAM Template'!J297,'Validation Page'!$Q$7:$R$38,2,FALSE),"")</f>
        <v/>
      </c>
      <c r="L297" s="150"/>
      <c r="M297" s="153" t="str">
        <f>IF(AND(J297 &lt;&gt; "",L297&lt;&gt;""),VLOOKUP(K297&amp;L297,'Validation Page'!$U$7:$Z$139,2,FALSE),"")</f>
        <v/>
      </c>
      <c r="N297" s="154" t="str">
        <f>IF(AND(J297 &lt;&gt; "",L297&lt;&gt;""),VLOOKUP(K297&amp;L297,'Validation Page'!$U$7:$Z$139,5,FALSE),"")</f>
        <v/>
      </c>
      <c r="O297" s="154" t="str">
        <f>IF(AND(J297 &lt;&gt; "",L297&lt;&gt;""),VLOOKUP(K297&amp;L297,'Validation Page'!$U$7:$Z$139,6,FALSE),"")</f>
        <v/>
      </c>
      <c r="P297" s="150"/>
      <c r="Q297" s="151" t="str">
        <f>IF(P297&lt;&gt;"",VLOOKUP(P297,'Validation Page'!$M$7:$O$271,2,FALSE),"")</f>
        <v/>
      </c>
      <c r="R297" s="151" t="str">
        <f>IF(P297&lt;&gt;"",VLOOKUP(P297,'Validation Page'!$M$7:$O$271,3,FALSE),"")</f>
        <v/>
      </c>
      <c r="S297" s="155"/>
      <c r="T297" s="156"/>
      <c r="U297" s="157"/>
      <c r="V297" s="152"/>
      <c r="W297" s="158"/>
      <c r="X297" s="49"/>
      <c r="Y297" s="159"/>
      <c r="Z297" s="160"/>
      <c r="AA297" s="161"/>
      <c r="AB297" s="162"/>
      <c r="AC297" s="160">
        <f t="shared" si="16"/>
        <v>0</v>
      </c>
      <c r="AD297" s="163"/>
      <c r="AE297" s="163"/>
      <c r="AF297" s="164"/>
      <c r="AG297" s="160">
        <f t="shared" si="17"/>
        <v>0</v>
      </c>
      <c r="AH297" s="165"/>
      <c r="AI297" s="166"/>
      <c r="AJ297" s="167"/>
      <c r="AK297" s="168"/>
      <c r="AL297" s="168"/>
      <c r="AM297" s="168"/>
      <c r="AN297" s="168"/>
      <c r="AO297" s="169"/>
      <c r="AP297" s="167"/>
      <c r="AQ297" s="168"/>
      <c r="AR297" s="168"/>
      <c r="AS297" s="168"/>
      <c r="AT297" s="168"/>
      <c r="AU297" s="169"/>
      <c r="AV297" s="170"/>
      <c r="AW297" s="171"/>
      <c r="AX297" s="172"/>
      <c r="AY297" s="173"/>
      <c r="AZ297" s="174"/>
      <c r="BA297" s="175" t="str">
        <f t="shared" si="18"/>
        <v/>
      </c>
      <c r="BB297" s="242" t="str">
        <f t="shared" si="19"/>
        <v/>
      </c>
      <c r="BC297" s="176"/>
    </row>
    <row r="298" spans="1:55" x14ac:dyDescent="0.25">
      <c r="A298" s="147"/>
      <c r="B298" s="148"/>
      <c r="C298" s="149"/>
      <c r="D298" s="150"/>
      <c r="E298" s="150"/>
      <c r="F298" s="253"/>
      <c r="G298" s="149"/>
      <c r="H298" s="151" t="str">
        <f>IF(F298&lt;&gt;"",VLOOKUP('MH PAM Template'!F298,'Validation Page'!$J$7:$L$81,2,FALSE),"")</f>
        <v/>
      </c>
      <c r="I298" s="151" t="str">
        <f>IF(F298&lt;&gt;"",VLOOKUP('MH PAM Template'!F298,'Validation Page'!$J$7:$L$81,3,FALSE),"")</f>
        <v/>
      </c>
      <c r="J298" s="152"/>
      <c r="K298" s="151" t="str">
        <f>IF(J298&lt;&gt;"",VLOOKUP('MH PAM Template'!J298,'Validation Page'!$Q$7:$R$38,2,FALSE),"")</f>
        <v/>
      </c>
      <c r="L298" s="150"/>
      <c r="M298" s="153" t="str">
        <f>IF(AND(J298 &lt;&gt; "",L298&lt;&gt;""),VLOOKUP(K298&amp;L298,'Validation Page'!$U$7:$Z$139,2,FALSE),"")</f>
        <v/>
      </c>
      <c r="N298" s="154" t="str">
        <f>IF(AND(J298 &lt;&gt; "",L298&lt;&gt;""),VLOOKUP(K298&amp;L298,'Validation Page'!$U$7:$Z$139,5,FALSE),"")</f>
        <v/>
      </c>
      <c r="O298" s="154" t="str">
        <f>IF(AND(J298 &lt;&gt; "",L298&lt;&gt;""),VLOOKUP(K298&amp;L298,'Validation Page'!$U$7:$Z$139,6,FALSE),"")</f>
        <v/>
      </c>
      <c r="P298" s="150"/>
      <c r="Q298" s="151" t="str">
        <f>IF(P298&lt;&gt;"",VLOOKUP(P298,'Validation Page'!$M$7:$O$271,2,FALSE),"")</f>
        <v/>
      </c>
      <c r="R298" s="151" t="str">
        <f>IF(P298&lt;&gt;"",VLOOKUP(P298,'Validation Page'!$M$7:$O$271,3,FALSE),"")</f>
        <v/>
      </c>
      <c r="S298" s="155"/>
      <c r="T298" s="156"/>
      <c r="U298" s="157"/>
      <c r="V298" s="152"/>
      <c r="W298" s="158"/>
      <c r="X298" s="49"/>
      <c r="Y298" s="159"/>
      <c r="Z298" s="160"/>
      <c r="AA298" s="161"/>
      <c r="AB298" s="162"/>
      <c r="AC298" s="160">
        <f t="shared" si="16"/>
        <v>0</v>
      </c>
      <c r="AD298" s="163"/>
      <c r="AE298" s="163"/>
      <c r="AF298" s="164"/>
      <c r="AG298" s="160">
        <f t="shared" si="17"/>
        <v>0</v>
      </c>
      <c r="AH298" s="165"/>
      <c r="AI298" s="166"/>
      <c r="AJ298" s="167"/>
      <c r="AK298" s="168"/>
      <c r="AL298" s="168"/>
      <c r="AM298" s="168"/>
      <c r="AN298" s="168"/>
      <c r="AO298" s="169"/>
      <c r="AP298" s="167"/>
      <c r="AQ298" s="168"/>
      <c r="AR298" s="168"/>
      <c r="AS298" s="168"/>
      <c r="AT298" s="168"/>
      <c r="AU298" s="169"/>
      <c r="AV298" s="170"/>
      <c r="AW298" s="171"/>
      <c r="AX298" s="172"/>
      <c r="AY298" s="173"/>
      <c r="AZ298" s="174"/>
      <c r="BA298" s="175" t="str">
        <f t="shared" si="18"/>
        <v/>
      </c>
      <c r="BB298" s="242" t="str">
        <f t="shared" si="19"/>
        <v/>
      </c>
      <c r="BC298" s="176"/>
    </row>
    <row r="299" spans="1:55" x14ac:dyDescent="0.25">
      <c r="A299" s="147"/>
      <c r="B299" s="148"/>
      <c r="C299" s="149"/>
      <c r="D299" s="150"/>
      <c r="E299" s="150"/>
      <c r="F299" s="253"/>
      <c r="G299" s="149"/>
      <c r="H299" s="151" t="str">
        <f>IF(F299&lt;&gt;"",VLOOKUP('MH PAM Template'!F299,'Validation Page'!$J$7:$L$81,2,FALSE),"")</f>
        <v/>
      </c>
      <c r="I299" s="151" t="str">
        <f>IF(F299&lt;&gt;"",VLOOKUP('MH PAM Template'!F299,'Validation Page'!$J$7:$L$81,3,FALSE),"")</f>
        <v/>
      </c>
      <c r="J299" s="152"/>
      <c r="K299" s="151" t="str">
        <f>IF(J299&lt;&gt;"",VLOOKUP('MH PAM Template'!J299,'Validation Page'!$Q$7:$R$38,2,FALSE),"")</f>
        <v/>
      </c>
      <c r="L299" s="150"/>
      <c r="M299" s="153" t="str">
        <f>IF(AND(J299 &lt;&gt; "",L299&lt;&gt;""),VLOOKUP(K299&amp;L299,'Validation Page'!$U$7:$Z$139,2,FALSE),"")</f>
        <v/>
      </c>
      <c r="N299" s="154" t="str">
        <f>IF(AND(J299 &lt;&gt; "",L299&lt;&gt;""),VLOOKUP(K299&amp;L299,'Validation Page'!$U$7:$Z$139,5,FALSE),"")</f>
        <v/>
      </c>
      <c r="O299" s="154" t="str">
        <f>IF(AND(J299 &lt;&gt; "",L299&lt;&gt;""),VLOOKUP(K299&amp;L299,'Validation Page'!$U$7:$Z$139,6,FALSE),"")</f>
        <v/>
      </c>
      <c r="P299" s="150"/>
      <c r="Q299" s="151" t="str">
        <f>IF(P299&lt;&gt;"",VLOOKUP(P299,'Validation Page'!$M$7:$O$271,2,FALSE),"")</f>
        <v/>
      </c>
      <c r="R299" s="151" t="str">
        <f>IF(P299&lt;&gt;"",VLOOKUP(P299,'Validation Page'!$M$7:$O$271,3,FALSE),"")</f>
        <v/>
      </c>
      <c r="S299" s="155"/>
      <c r="T299" s="156"/>
      <c r="U299" s="157"/>
      <c r="V299" s="152"/>
      <c r="W299" s="158"/>
      <c r="X299" s="49"/>
      <c r="Y299" s="159"/>
      <c r="Z299" s="160"/>
      <c r="AA299" s="161"/>
      <c r="AB299" s="162"/>
      <c r="AC299" s="160">
        <f t="shared" si="16"/>
        <v>0</v>
      </c>
      <c r="AD299" s="163"/>
      <c r="AE299" s="163"/>
      <c r="AF299" s="164"/>
      <c r="AG299" s="160">
        <f t="shared" si="17"/>
        <v>0</v>
      </c>
      <c r="AH299" s="165"/>
      <c r="AI299" s="166"/>
      <c r="AJ299" s="167"/>
      <c r="AK299" s="168"/>
      <c r="AL299" s="168"/>
      <c r="AM299" s="168"/>
      <c r="AN299" s="168"/>
      <c r="AO299" s="169"/>
      <c r="AP299" s="167"/>
      <c r="AQ299" s="168"/>
      <c r="AR299" s="168"/>
      <c r="AS299" s="168"/>
      <c r="AT299" s="168"/>
      <c r="AU299" s="169"/>
      <c r="AV299" s="170"/>
      <c r="AW299" s="171"/>
      <c r="AX299" s="172"/>
      <c r="AY299" s="173"/>
      <c r="AZ299" s="174"/>
      <c r="BA299" s="175" t="str">
        <f t="shared" si="18"/>
        <v/>
      </c>
      <c r="BB299" s="242" t="str">
        <f t="shared" si="19"/>
        <v/>
      </c>
      <c r="BC299" s="176"/>
    </row>
    <row r="300" spans="1:55" x14ac:dyDescent="0.25">
      <c r="A300" s="147"/>
      <c r="B300" s="148"/>
      <c r="C300" s="149"/>
      <c r="D300" s="150"/>
      <c r="E300" s="150"/>
      <c r="F300" s="253"/>
      <c r="G300" s="149"/>
      <c r="H300" s="151" t="str">
        <f>IF(F300&lt;&gt;"",VLOOKUP('MH PAM Template'!F300,'Validation Page'!$J$7:$L$81,2,FALSE),"")</f>
        <v/>
      </c>
      <c r="I300" s="151" t="str">
        <f>IF(F300&lt;&gt;"",VLOOKUP('MH PAM Template'!F300,'Validation Page'!$J$7:$L$81,3,FALSE),"")</f>
        <v/>
      </c>
      <c r="J300" s="152"/>
      <c r="K300" s="151" t="str">
        <f>IF(J300&lt;&gt;"",VLOOKUP('MH PAM Template'!J300,'Validation Page'!$Q$7:$R$38,2,FALSE),"")</f>
        <v/>
      </c>
      <c r="L300" s="150"/>
      <c r="M300" s="153" t="str">
        <f>IF(AND(J300 &lt;&gt; "",L300&lt;&gt;""),VLOOKUP(K300&amp;L300,'Validation Page'!$U$7:$Z$139,2,FALSE),"")</f>
        <v/>
      </c>
      <c r="N300" s="154" t="str">
        <f>IF(AND(J300 &lt;&gt; "",L300&lt;&gt;""),VLOOKUP(K300&amp;L300,'Validation Page'!$U$7:$Z$139,5,FALSE),"")</f>
        <v/>
      </c>
      <c r="O300" s="154" t="str">
        <f>IF(AND(J300 &lt;&gt; "",L300&lt;&gt;""),VLOOKUP(K300&amp;L300,'Validation Page'!$U$7:$Z$139,6,FALSE),"")</f>
        <v/>
      </c>
      <c r="P300" s="150"/>
      <c r="Q300" s="151" t="str">
        <f>IF(P300&lt;&gt;"",VLOOKUP(P300,'Validation Page'!$M$7:$O$271,2,FALSE),"")</f>
        <v/>
      </c>
      <c r="R300" s="151" t="str">
        <f>IF(P300&lt;&gt;"",VLOOKUP(P300,'Validation Page'!$M$7:$O$271,3,FALSE),"")</f>
        <v/>
      </c>
      <c r="S300" s="155"/>
      <c r="T300" s="156"/>
      <c r="U300" s="157"/>
      <c r="V300" s="152"/>
      <c r="W300" s="158"/>
      <c r="X300" s="49"/>
      <c r="Y300" s="159"/>
      <c r="Z300" s="160"/>
      <c r="AA300" s="161"/>
      <c r="AB300" s="162"/>
      <c r="AC300" s="160">
        <f t="shared" si="16"/>
        <v>0</v>
      </c>
      <c r="AD300" s="163"/>
      <c r="AE300" s="163"/>
      <c r="AF300" s="164"/>
      <c r="AG300" s="160">
        <f t="shared" si="17"/>
        <v>0</v>
      </c>
      <c r="AH300" s="165"/>
      <c r="AI300" s="166"/>
      <c r="AJ300" s="167"/>
      <c r="AK300" s="168"/>
      <c r="AL300" s="168"/>
      <c r="AM300" s="168"/>
      <c r="AN300" s="168"/>
      <c r="AO300" s="169"/>
      <c r="AP300" s="167"/>
      <c r="AQ300" s="168"/>
      <c r="AR300" s="168"/>
      <c r="AS300" s="168"/>
      <c r="AT300" s="168"/>
      <c r="AU300" s="169"/>
      <c r="AV300" s="170"/>
      <c r="AW300" s="171"/>
      <c r="AX300" s="172"/>
      <c r="AY300" s="173"/>
      <c r="AZ300" s="174"/>
      <c r="BA300" s="175" t="str">
        <f t="shared" si="18"/>
        <v/>
      </c>
      <c r="BB300" s="242" t="str">
        <f t="shared" si="19"/>
        <v/>
      </c>
      <c r="BC300" s="176"/>
    </row>
    <row r="301" spans="1:55" x14ac:dyDescent="0.25">
      <c r="A301" s="147"/>
      <c r="B301" s="148"/>
      <c r="C301" s="149"/>
      <c r="D301" s="150"/>
      <c r="E301" s="150"/>
      <c r="F301" s="253"/>
      <c r="G301" s="149"/>
      <c r="H301" s="151" t="str">
        <f>IF(F301&lt;&gt;"",VLOOKUP('MH PAM Template'!F301,'Validation Page'!$J$7:$L$81,2,FALSE),"")</f>
        <v/>
      </c>
      <c r="I301" s="151" t="str">
        <f>IF(F301&lt;&gt;"",VLOOKUP('MH PAM Template'!F301,'Validation Page'!$J$7:$L$81,3,FALSE),"")</f>
        <v/>
      </c>
      <c r="J301" s="152"/>
      <c r="K301" s="151" t="str">
        <f>IF(J301&lt;&gt;"",VLOOKUP('MH PAM Template'!J301,'Validation Page'!$Q$7:$R$38,2,FALSE),"")</f>
        <v/>
      </c>
      <c r="L301" s="150"/>
      <c r="M301" s="153" t="str">
        <f>IF(AND(J301 &lt;&gt; "",L301&lt;&gt;""),VLOOKUP(K301&amp;L301,'Validation Page'!$U$7:$Z$139,2,FALSE),"")</f>
        <v/>
      </c>
      <c r="N301" s="154" t="str">
        <f>IF(AND(J301 &lt;&gt; "",L301&lt;&gt;""),VLOOKUP(K301&amp;L301,'Validation Page'!$U$7:$Z$139,5,FALSE),"")</f>
        <v/>
      </c>
      <c r="O301" s="154" t="str">
        <f>IF(AND(J301 &lt;&gt; "",L301&lt;&gt;""),VLOOKUP(K301&amp;L301,'Validation Page'!$U$7:$Z$139,6,FALSE),"")</f>
        <v/>
      </c>
      <c r="P301" s="150"/>
      <c r="Q301" s="151" t="str">
        <f>IF(P301&lt;&gt;"",VLOOKUP(P301,'Validation Page'!$M$7:$O$271,2,FALSE),"")</f>
        <v/>
      </c>
      <c r="R301" s="151" t="str">
        <f>IF(P301&lt;&gt;"",VLOOKUP(P301,'Validation Page'!$M$7:$O$271,3,FALSE),"")</f>
        <v/>
      </c>
      <c r="S301" s="155"/>
      <c r="T301" s="156"/>
      <c r="U301" s="157"/>
      <c r="V301" s="152"/>
      <c r="W301" s="158"/>
      <c r="X301" s="49"/>
      <c r="Y301" s="159"/>
      <c r="Z301" s="160"/>
      <c r="AA301" s="161"/>
      <c r="AB301" s="162"/>
      <c r="AC301" s="160">
        <f t="shared" si="16"/>
        <v>0</v>
      </c>
      <c r="AD301" s="163"/>
      <c r="AE301" s="163"/>
      <c r="AF301" s="164"/>
      <c r="AG301" s="160">
        <f t="shared" si="17"/>
        <v>0</v>
      </c>
      <c r="AH301" s="165"/>
      <c r="AI301" s="166"/>
      <c r="AJ301" s="167"/>
      <c r="AK301" s="168"/>
      <c r="AL301" s="168"/>
      <c r="AM301" s="168"/>
      <c r="AN301" s="168"/>
      <c r="AO301" s="169"/>
      <c r="AP301" s="167"/>
      <c r="AQ301" s="168"/>
      <c r="AR301" s="168"/>
      <c r="AS301" s="168"/>
      <c r="AT301" s="168"/>
      <c r="AU301" s="169"/>
      <c r="AV301" s="170"/>
      <c r="AW301" s="171"/>
      <c r="AX301" s="172"/>
      <c r="AY301" s="173"/>
      <c r="AZ301" s="174"/>
      <c r="BA301" s="175" t="str">
        <f t="shared" si="18"/>
        <v/>
      </c>
      <c r="BB301" s="242" t="str">
        <f t="shared" si="19"/>
        <v/>
      </c>
      <c r="BC301" s="176"/>
    </row>
    <row r="302" spans="1:55" x14ac:dyDescent="0.25">
      <c r="A302" s="147"/>
      <c r="B302" s="148"/>
      <c r="C302" s="149"/>
      <c r="D302" s="150"/>
      <c r="E302" s="150"/>
      <c r="F302" s="253"/>
      <c r="G302" s="149"/>
      <c r="H302" s="151" t="str">
        <f>IF(F302&lt;&gt;"",VLOOKUP('MH PAM Template'!F302,'Validation Page'!$J$7:$L$81,2,FALSE),"")</f>
        <v/>
      </c>
      <c r="I302" s="151" t="str">
        <f>IF(F302&lt;&gt;"",VLOOKUP('MH PAM Template'!F302,'Validation Page'!$J$7:$L$81,3,FALSE),"")</f>
        <v/>
      </c>
      <c r="J302" s="152"/>
      <c r="K302" s="151" t="str">
        <f>IF(J302&lt;&gt;"",VLOOKUP('MH PAM Template'!J302,'Validation Page'!$Q$7:$R$38,2,FALSE),"")</f>
        <v/>
      </c>
      <c r="L302" s="150"/>
      <c r="M302" s="153" t="str">
        <f>IF(AND(J302 &lt;&gt; "",L302&lt;&gt;""),VLOOKUP(K302&amp;L302,'Validation Page'!$U$7:$Z$139,2,FALSE),"")</f>
        <v/>
      </c>
      <c r="N302" s="154" t="str">
        <f>IF(AND(J302 &lt;&gt; "",L302&lt;&gt;""),VLOOKUP(K302&amp;L302,'Validation Page'!$U$7:$Z$139,5,FALSE),"")</f>
        <v/>
      </c>
      <c r="O302" s="154" t="str">
        <f>IF(AND(J302 &lt;&gt; "",L302&lt;&gt;""),VLOOKUP(K302&amp;L302,'Validation Page'!$U$7:$Z$139,6,FALSE),"")</f>
        <v/>
      </c>
      <c r="P302" s="150"/>
      <c r="Q302" s="151" t="str">
        <f>IF(P302&lt;&gt;"",VLOOKUP(P302,'Validation Page'!$M$7:$O$271,2,FALSE),"")</f>
        <v/>
      </c>
      <c r="R302" s="151" t="str">
        <f>IF(P302&lt;&gt;"",VLOOKUP(P302,'Validation Page'!$M$7:$O$271,3,FALSE),"")</f>
        <v/>
      </c>
      <c r="S302" s="155"/>
      <c r="T302" s="156"/>
      <c r="U302" s="157"/>
      <c r="V302" s="152"/>
      <c r="W302" s="158"/>
      <c r="X302" s="49"/>
      <c r="Y302" s="159"/>
      <c r="Z302" s="160"/>
      <c r="AA302" s="161"/>
      <c r="AB302" s="162"/>
      <c r="AC302" s="160">
        <f t="shared" si="16"/>
        <v>0</v>
      </c>
      <c r="AD302" s="163"/>
      <c r="AE302" s="163"/>
      <c r="AF302" s="164"/>
      <c r="AG302" s="160">
        <f t="shared" si="17"/>
        <v>0</v>
      </c>
      <c r="AH302" s="165"/>
      <c r="AI302" s="166"/>
      <c r="AJ302" s="167"/>
      <c r="AK302" s="168"/>
      <c r="AL302" s="168"/>
      <c r="AM302" s="168"/>
      <c r="AN302" s="168"/>
      <c r="AO302" s="169"/>
      <c r="AP302" s="167"/>
      <c r="AQ302" s="168"/>
      <c r="AR302" s="168"/>
      <c r="AS302" s="168"/>
      <c r="AT302" s="168"/>
      <c r="AU302" s="169"/>
      <c r="AV302" s="170"/>
      <c r="AW302" s="171"/>
      <c r="AX302" s="172"/>
      <c r="AY302" s="173"/>
      <c r="AZ302" s="174"/>
      <c r="BA302" s="175" t="str">
        <f t="shared" si="18"/>
        <v/>
      </c>
      <c r="BB302" s="242" t="str">
        <f t="shared" si="19"/>
        <v/>
      </c>
      <c r="BC302" s="176"/>
    </row>
    <row r="303" spans="1:55" x14ac:dyDescent="0.25">
      <c r="A303" s="147"/>
      <c r="B303" s="148"/>
      <c r="C303" s="149"/>
      <c r="D303" s="150"/>
      <c r="E303" s="150"/>
      <c r="F303" s="253"/>
      <c r="G303" s="149"/>
      <c r="H303" s="151" t="str">
        <f>IF(F303&lt;&gt;"",VLOOKUP('MH PAM Template'!F303,'Validation Page'!$J$7:$L$81,2,FALSE),"")</f>
        <v/>
      </c>
      <c r="I303" s="151" t="str">
        <f>IF(F303&lt;&gt;"",VLOOKUP('MH PAM Template'!F303,'Validation Page'!$J$7:$L$81,3,FALSE),"")</f>
        <v/>
      </c>
      <c r="J303" s="152"/>
      <c r="K303" s="151" t="str">
        <f>IF(J303&lt;&gt;"",VLOOKUP('MH PAM Template'!J303,'Validation Page'!$Q$7:$R$38,2,FALSE),"")</f>
        <v/>
      </c>
      <c r="L303" s="150"/>
      <c r="M303" s="153" t="str">
        <f>IF(AND(J303 &lt;&gt; "",L303&lt;&gt;""),VLOOKUP(K303&amp;L303,'Validation Page'!$U$7:$Z$139,2,FALSE),"")</f>
        <v/>
      </c>
      <c r="N303" s="154" t="str">
        <f>IF(AND(J303 &lt;&gt; "",L303&lt;&gt;""),VLOOKUP(K303&amp;L303,'Validation Page'!$U$7:$Z$139,5,FALSE),"")</f>
        <v/>
      </c>
      <c r="O303" s="154" t="str">
        <f>IF(AND(J303 &lt;&gt; "",L303&lt;&gt;""),VLOOKUP(K303&amp;L303,'Validation Page'!$U$7:$Z$139,6,FALSE),"")</f>
        <v/>
      </c>
      <c r="P303" s="150"/>
      <c r="Q303" s="151" t="str">
        <f>IF(P303&lt;&gt;"",VLOOKUP(P303,'Validation Page'!$M$7:$O$271,2,FALSE),"")</f>
        <v/>
      </c>
      <c r="R303" s="151" t="str">
        <f>IF(P303&lt;&gt;"",VLOOKUP(P303,'Validation Page'!$M$7:$O$271,3,FALSE),"")</f>
        <v/>
      </c>
      <c r="S303" s="155"/>
      <c r="T303" s="156"/>
      <c r="U303" s="157"/>
      <c r="V303" s="152"/>
      <c r="W303" s="158"/>
      <c r="X303" s="49"/>
      <c r="Y303" s="159"/>
      <c r="Z303" s="160"/>
      <c r="AA303" s="161"/>
      <c r="AB303" s="162"/>
      <c r="AC303" s="160">
        <f t="shared" si="16"/>
        <v>0</v>
      </c>
      <c r="AD303" s="163"/>
      <c r="AE303" s="163"/>
      <c r="AF303" s="164"/>
      <c r="AG303" s="160">
        <f t="shared" si="17"/>
        <v>0</v>
      </c>
      <c r="AH303" s="165"/>
      <c r="AI303" s="166"/>
      <c r="AJ303" s="167"/>
      <c r="AK303" s="168"/>
      <c r="AL303" s="168"/>
      <c r="AM303" s="168"/>
      <c r="AN303" s="168"/>
      <c r="AO303" s="169"/>
      <c r="AP303" s="167"/>
      <c r="AQ303" s="168"/>
      <c r="AR303" s="168"/>
      <c r="AS303" s="168"/>
      <c r="AT303" s="168"/>
      <c r="AU303" s="169"/>
      <c r="AV303" s="170"/>
      <c r="AW303" s="171"/>
      <c r="AX303" s="172"/>
      <c r="AY303" s="173"/>
      <c r="AZ303" s="174"/>
      <c r="BA303" s="175" t="str">
        <f t="shared" si="18"/>
        <v/>
      </c>
      <c r="BB303" s="242" t="str">
        <f t="shared" si="19"/>
        <v/>
      </c>
      <c r="BC303" s="176"/>
    </row>
    <row r="304" spans="1:55" x14ac:dyDescent="0.25">
      <c r="A304" s="147"/>
      <c r="B304" s="148"/>
      <c r="C304" s="149"/>
      <c r="D304" s="150"/>
      <c r="E304" s="150"/>
      <c r="F304" s="253"/>
      <c r="G304" s="149"/>
      <c r="H304" s="151" t="str">
        <f>IF(F304&lt;&gt;"",VLOOKUP('MH PAM Template'!F304,'Validation Page'!$J$7:$L$81,2,FALSE),"")</f>
        <v/>
      </c>
      <c r="I304" s="151" t="str">
        <f>IF(F304&lt;&gt;"",VLOOKUP('MH PAM Template'!F304,'Validation Page'!$J$7:$L$81,3,FALSE),"")</f>
        <v/>
      </c>
      <c r="J304" s="152"/>
      <c r="K304" s="151" t="str">
        <f>IF(J304&lt;&gt;"",VLOOKUP('MH PAM Template'!J304,'Validation Page'!$Q$7:$R$38,2,FALSE),"")</f>
        <v/>
      </c>
      <c r="L304" s="150"/>
      <c r="M304" s="153" t="str">
        <f>IF(AND(J304 &lt;&gt; "",L304&lt;&gt;""),VLOOKUP(K304&amp;L304,'Validation Page'!$U$7:$Z$139,2,FALSE),"")</f>
        <v/>
      </c>
      <c r="N304" s="154" t="str">
        <f>IF(AND(J304 &lt;&gt; "",L304&lt;&gt;""),VLOOKUP(K304&amp;L304,'Validation Page'!$U$7:$Z$139,5,FALSE),"")</f>
        <v/>
      </c>
      <c r="O304" s="154" t="str">
        <f>IF(AND(J304 &lt;&gt; "",L304&lt;&gt;""),VLOOKUP(K304&amp;L304,'Validation Page'!$U$7:$Z$139,6,FALSE),"")</f>
        <v/>
      </c>
      <c r="P304" s="150"/>
      <c r="Q304" s="151" t="str">
        <f>IF(P304&lt;&gt;"",VLOOKUP(P304,'Validation Page'!$M$7:$O$271,2,FALSE),"")</f>
        <v/>
      </c>
      <c r="R304" s="151" t="str">
        <f>IF(P304&lt;&gt;"",VLOOKUP(P304,'Validation Page'!$M$7:$O$271,3,FALSE),"")</f>
        <v/>
      </c>
      <c r="S304" s="155"/>
      <c r="T304" s="156"/>
      <c r="U304" s="157"/>
      <c r="V304" s="152"/>
      <c r="W304" s="158"/>
      <c r="X304" s="49"/>
      <c r="Y304" s="159"/>
      <c r="Z304" s="160"/>
      <c r="AA304" s="161"/>
      <c r="AB304" s="162"/>
      <c r="AC304" s="160">
        <f t="shared" si="16"/>
        <v>0</v>
      </c>
      <c r="AD304" s="163"/>
      <c r="AE304" s="163"/>
      <c r="AF304" s="164"/>
      <c r="AG304" s="160">
        <f t="shared" si="17"/>
        <v>0</v>
      </c>
      <c r="AH304" s="165"/>
      <c r="AI304" s="166"/>
      <c r="AJ304" s="167"/>
      <c r="AK304" s="168"/>
      <c r="AL304" s="168"/>
      <c r="AM304" s="168"/>
      <c r="AN304" s="168"/>
      <c r="AO304" s="169"/>
      <c r="AP304" s="167"/>
      <c r="AQ304" s="168"/>
      <c r="AR304" s="168"/>
      <c r="AS304" s="168"/>
      <c r="AT304" s="168"/>
      <c r="AU304" s="169"/>
      <c r="AV304" s="170"/>
      <c r="AW304" s="171"/>
      <c r="AX304" s="172"/>
      <c r="AY304" s="173"/>
      <c r="AZ304" s="174"/>
      <c r="BA304" s="175" t="str">
        <f t="shared" si="18"/>
        <v/>
      </c>
      <c r="BB304" s="242" t="str">
        <f t="shared" si="19"/>
        <v/>
      </c>
      <c r="BC304" s="176"/>
    </row>
    <row r="305" spans="1:55" x14ac:dyDescent="0.25">
      <c r="A305" s="147"/>
      <c r="B305" s="148"/>
      <c r="C305" s="149"/>
      <c r="D305" s="150"/>
      <c r="E305" s="150"/>
      <c r="F305" s="253"/>
      <c r="G305" s="149"/>
      <c r="H305" s="151" t="str">
        <f>IF(F305&lt;&gt;"",VLOOKUP('MH PAM Template'!F305,'Validation Page'!$J$7:$L$81,2,FALSE),"")</f>
        <v/>
      </c>
      <c r="I305" s="151" t="str">
        <f>IF(F305&lt;&gt;"",VLOOKUP('MH PAM Template'!F305,'Validation Page'!$J$7:$L$81,3,FALSE),"")</f>
        <v/>
      </c>
      <c r="J305" s="152"/>
      <c r="K305" s="151" t="str">
        <f>IF(J305&lt;&gt;"",VLOOKUP('MH PAM Template'!J305,'Validation Page'!$Q$7:$R$38,2,FALSE),"")</f>
        <v/>
      </c>
      <c r="L305" s="150"/>
      <c r="M305" s="153" t="str">
        <f>IF(AND(J305 &lt;&gt; "",L305&lt;&gt;""),VLOOKUP(K305&amp;L305,'Validation Page'!$U$7:$Z$139,2,FALSE),"")</f>
        <v/>
      </c>
      <c r="N305" s="154" t="str">
        <f>IF(AND(J305 &lt;&gt; "",L305&lt;&gt;""),VLOOKUP(K305&amp;L305,'Validation Page'!$U$7:$Z$139,5,FALSE),"")</f>
        <v/>
      </c>
      <c r="O305" s="154" t="str">
        <f>IF(AND(J305 &lt;&gt; "",L305&lt;&gt;""),VLOOKUP(K305&amp;L305,'Validation Page'!$U$7:$Z$139,6,FALSE),"")</f>
        <v/>
      </c>
      <c r="P305" s="150"/>
      <c r="Q305" s="151" t="str">
        <f>IF(P305&lt;&gt;"",VLOOKUP(P305,'Validation Page'!$M$7:$O$271,2,FALSE),"")</f>
        <v/>
      </c>
      <c r="R305" s="151" t="str">
        <f>IF(P305&lt;&gt;"",VLOOKUP(P305,'Validation Page'!$M$7:$O$271,3,FALSE),"")</f>
        <v/>
      </c>
      <c r="S305" s="155"/>
      <c r="T305" s="156"/>
      <c r="U305" s="157"/>
      <c r="V305" s="152"/>
      <c r="W305" s="158"/>
      <c r="X305" s="49"/>
      <c r="Y305" s="159"/>
      <c r="Z305" s="160"/>
      <c r="AA305" s="161"/>
      <c r="AB305" s="162"/>
      <c r="AC305" s="160">
        <f t="shared" si="16"/>
        <v>0</v>
      </c>
      <c r="AD305" s="163"/>
      <c r="AE305" s="163"/>
      <c r="AF305" s="164"/>
      <c r="AG305" s="160">
        <f t="shared" si="17"/>
        <v>0</v>
      </c>
      <c r="AH305" s="165"/>
      <c r="AI305" s="166"/>
      <c r="AJ305" s="167"/>
      <c r="AK305" s="168"/>
      <c r="AL305" s="168"/>
      <c r="AM305" s="168"/>
      <c r="AN305" s="168"/>
      <c r="AO305" s="169"/>
      <c r="AP305" s="167"/>
      <c r="AQ305" s="168"/>
      <c r="AR305" s="168"/>
      <c r="AS305" s="168"/>
      <c r="AT305" s="168"/>
      <c r="AU305" s="169"/>
      <c r="AV305" s="170"/>
      <c r="AW305" s="171"/>
      <c r="AX305" s="172"/>
      <c r="AY305" s="173"/>
      <c r="AZ305" s="174"/>
      <c r="BA305" s="175" t="str">
        <f t="shared" si="18"/>
        <v/>
      </c>
      <c r="BB305" s="242" t="str">
        <f t="shared" si="19"/>
        <v/>
      </c>
      <c r="BC305" s="176"/>
    </row>
    <row r="306" spans="1:55" x14ac:dyDescent="0.25">
      <c r="A306" s="147"/>
      <c r="B306" s="148"/>
      <c r="C306" s="149"/>
      <c r="D306" s="150"/>
      <c r="E306" s="150"/>
      <c r="F306" s="253"/>
      <c r="G306" s="149"/>
      <c r="H306" s="151" t="str">
        <f>IF(F306&lt;&gt;"",VLOOKUP('MH PAM Template'!F306,'Validation Page'!$J$7:$L$81,2,FALSE),"")</f>
        <v/>
      </c>
      <c r="I306" s="151" t="str">
        <f>IF(F306&lt;&gt;"",VLOOKUP('MH PAM Template'!F306,'Validation Page'!$J$7:$L$81,3,FALSE),"")</f>
        <v/>
      </c>
      <c r="J306" s="152"/>
      <c r="K306" s="151" t="str">
        <f>IF(J306&lt;&gt;"",VLOOKUP('MH PAM Template'!J306,'Validation Page'!$Q$7:$R$38,2,FALSE),"")</f>
        <v/>
      </c>
      <c r="L306" s="150"/>
      <c r="M306" s="153" t="str">
        <f>IF(AND(J306 &lt;&gt; "",L306&lt;&gt;""),VLOOKUP(K306&amp;L306,'Validation Page'!$U$7:$Z$139,2,FALSE),"")</f>
        <v/>
      </c>
      <c r="N306" s="154" t="str">
        <f>IF(AND(J306 &lt;&gt; "",L306&lt;&gt;""),VLOOKUP(K306&amp;L306,'Validation Page'!$U$7:$Z$139,5,FALSE),"")</f>
        <v/>
      </c>
      <c r="O306" s="154" t="str">
        <f>IF(AND(J306 &lt;&gt; "",L306&lt;&gt;""),VLOOKUP(K306&amp;L306,'Validation Page'!$U$7:$Z$139,6,FALSE),"")</f>
        <v/>
      </c>
      <c r="P306" s="150"/>
      <c r="Q306" s="151" t="str">
        <f>IF(P306&lt;&gt;"",VLOOKUP(P306,'Validation Page'!$M$7:$O$271,2,FALSE),"")</f>
        <v/>
      </c>
      <c r="R306" s="151" t="str">
        <f>IF(P306&lt;&gt;"",VLOOKUP(P306,'Validation Page'!$M$7:$O$271,3,FALSE),"")</f>
        <v/>
      </c>
      <c r="S306" s="155"/>
      <c r="T306" s="156"/>
      <c r="U306" s="157"/>
      <c r="V306" s="152"/>
      <c r="W306" s="158"/>
      <c r="X306" s="49"/>
      <c r="Y306" s="159"/>
      <c r="Z306" s="160"/>
      <c r="AA306" s="161"/>
      <c r="AB306" s="162"/>
      <c r="AC306" s="160">
        <f t="shared" si="16"/>
        <v>0</v>
      </c>
      <c r="AD306" s="163"/>
      <c r="AE306" s="163"/>
      <c r="AF306" s="164"/>
      <c r="AG306" s="160">
        <f t="shared" si="17"/>
        <v>0</v>
      </c>
      <c r="AH306" s="165"/>
      <c r="AI306" s="166"/>
      <c r="AJ306" s="167"/>
      <c r="AK306" s="168"/>
      <c r="AL306" s="168"/>
      <c r="AM306" s="168"/>
      <c r="AN306" s="168"/>
      <c r="AO306" s="169"/>
      <c r="AP306" s="167"/>
      <c r="AQ306" s="168"/>
      <c r="AR306" s="168"/>
      <c r="AS306" s="168"/>
      <c r="AT306" s="168"/>
      <c r="AU306" s="169"/>
      <c r="AV306" s="170"/>
      <c r="AW306" s="171"/>
      <c r="AX306" s="172"/>
      <c r="AY306" s="173"/>
      <c r="AZ306" s="174"/>
      <c r="BA306" s="175" t="str">
        <f t="shared" si="18"/>
        <v/>
      </c>
      <c r="BB306" s="242" t="str">
        <f t="shared" si="19"/>
        <v/>
      </c>
      <c r="BC306" s="176"/>
    </row>
    <row r="307" spans="1:55" x14ac:dyDescent="0.25">
      <c r="A307" s="147"/>
      <c r="B307" s="148"/>
      <c r="C307" s="149"/>
      <c r="D307" s="150"/>
      <c r="E307" s="150"/>
      <c r="F307" s="253"/>
      <c r="G307" s="149"/>
      <c r="H307" s="151" t="str">
        <f>IF(F307&lt;&gt;"",VLOOKUP('MH PAM Template'!F307,'Validation Page'!$J$7:$L$81,2,FALSE),"")</f>
        <v/>
      </c>
      <c r="I307" s="151" t="str">
        <f>IF(F307&lt;&gt;"",VLOOKUP('MH PAM Template'!F307,'Validation Page'!$J$7:$L$81,3,FALSE),"")</f>
        <v/>
      </c>
      <c r="J307" s="152"/>
      <c r="K307" s="151" t="str">
        <f>IF(J307&lt;&gt;"",VLOOKUP('MH PAM Template'!J307,'Validation Page'!$Q$7:$R$38,2,FALSE),"")</f>
        <v/>
      </c>
      <c r="L307" s="150"/>
      <c r="M307" s="153" t="str">
        <f>IF(AND(J307 &lt;&gt; "",L307&lt;&gt;""),VLOOKUP(K307&amp;L307,'Validation Page'!$U$7:$Z$139,2,FALSE),"")</f>
        <v/>
      </c>
      <c r="N307" s="154" t="str">
        <f>IF(AND(J307 &lt;&gt; "",L307&lt;&gt;""),VLOOKUP(K307&amp;L307,'Validation Page'!$U$7:$Z$139,5,FALSE),"")</f>
        <v/>
      </c>
      <c r="O307" s="154" t="str">
        <f>IF(AND(J307 &lt;&gt; "",L307&lt;&gt;""),VLOOKUP(K307&amp;L307,'Validation Page'!$U$7:$Z$139,6,FALSE),"")</f>
        <v/>
      </c>
      <c r="P307" s="150"/>
      <c r="Q307" s="151" t="str">
        <f>IF(P307&lt;&gt;"",VLOOKUP(P307,'Validation Page'!$M$7:$O$271,2,FALSE),"")</f>
        <v/>
      </c>
      <c r="R307" s="151" t="str">
        <f>IF(P307&lt;&gt;"",VLOOKUP(P307,'Validation Page'!$M$7:$O$271,3,FALSE),"")</f>
        <v/>
      </c>
      <c r="S307" s="155"/>
      <c r="T307" s="156"/>
      <c r="U307" s="157"/>
      <c r="V307" s="152"/>
      <c r="W307" s="158"/>
      <c r="X307" s="49"/>
      <c r="Y307" s="159"/>
      <c r="Z307" s="160"/>
      <c r="AA307" s="161"/>
      <c r="AB307" s="162"/>
      <c r="AC307" s="160">
        <f t="shared" si="16"/>
        <v>0</v>
      </c>
      <c r="AD307" s="163"/>
      <c r="AE307" s="163"/>
      <c r="AF307" s="164"/>
      <c r="AG307" s="160">
        <f t="shared" si="17"/>
        <v>0</v>
      </c>
      <c r="AH307" s="165"/>
      <c r="AI307" s="166"/>
      <c r="AJ307" s="167"/>
      <c r="AK307" s="168"/>
      <c r="AL307" s="168"/>
      <c r="AM307" s="168"/>
      <c r="AN307" s="168"/>
      <c r="AO307" s="169"/>
      <c r="AP307" s="167"/>
      <c r="AQ307" s="168"/>
      <c r="AR307" s="168"/>
      <c r="AS307" s="168"/>
      <c r="AT307" s="168"/>
      <c r="AU307" s="169"/>
      <c r="AV307" s="170"/>
      <c r="AW307" s="171"/>
      <c r="AX307" s="172"/>
      <c r="AY307" s="173"/>
      <c r="AZ307" s="174"/>
      <c r="BA307" s="175" t="str">
        <f t="shared" si="18"/>
        <v/>
      </c>
      <c r="BB307" s="242" t="str">
        <f t="shared" si="19"/>
        <v/>
      </c>
      <c r="BC307" s="176"/>
    </row>
    <row r="308" spans="1:55" x14ac:dyDescent="0.25">
      <c r="A308" s="147"/>
      <c r="B308" s="148"/>
      <c r="C308" s="149"/>
      <c r="D308" s="150"/>
      <c r="E308" s="150"/>
      <c r="F308" s="253"/>
      <c r="G308" s="149"/>
      <c r="H308" s="151" t="str">
        <f>IF(F308&lt;&gt;"",VLOOKUP('MH PAM Template'!F308,'Validation Page'!$J$7:$L$81,2,FALSE),"")</f>
        <v/>
      </c>
      <c r="I308" s="151" t="str">
        <f>IF(F308&lt;&gt;"",VLOOKUP('MH PAM Template'!F308,'Validation Page'!$J$7:$L$81,3,FALSE),"")</f>
        <v/>
      </c>
      <c r="J308" s="152"/>
      <c r="K308" s="151" t="str">
        <f>IF(J308&lt;&gt;"",VLOOKUP('MH PAM Template'!J308,'Validation Page'!$Q$7:$R$38,2,FALSE),"")</f>
        <v/>
      </c>
      <c r="L308" s="150"/>
      <c r="M308" s="153" t="str">
        <f>IF(AND(J308 &lt;&gt; "",L308&lt;&gt;""),VLOOKUP(K308&amp;L308,'Validation Page'!$U$7:$Z$139,2,FALSE),"")</f>
        <v/>
      </c>
      <c r="N308" s="154" t="str">
        <f>IF(AND(J308 &lt;&gt; "",L308&lt;&gt;""),VLOOKUP(K308&amp;L308,'Validation Page'!$U$7:$Z$139,5,FALSE),"")</f>
        <v/>
      </c>
      <c r="O308" s="154" t="str">
        <f>IF(AND(J308 &lt;&gt; "",L308&lt;&gt;""),VLOOKUP(K308&amp;L308,'Validation Page'!$U$7:$Z$139,6,FALSE),"")</f>
        <v/>
      </c>
      <c r="P308" s="150"/>
      <c r="Q308" s="151" t="str">
        <f>IF(P308&lt;&gt;"",VLOOKUP(P308,'Validation Page'!$M$7:$O$271,2,FALSE),"")</f>
        <v/>
      </c>
      <c r="R308" s="151" t="str">
        <f>IF(P308&lt;&gt;"",VLOOKUP(P308,'Validation Page'!$M$7:$O$271,3,FALSE),"")</f>
        <v/>
      </c>
      <c r="S308" s="155"/>
      <c r="T308" s="156"/>
      <c r="U308" s="157"/>
      <c r="V308" s="152"/>
      <c r="W308" s="158"/>
      <c r="X308" s="49"/>
      <c r="Y308" s="159"/>
      <c r="Z308" s="160"/>
      <c r="AA308" s="161"/>
      <c r="AB308" s="162"/>
      <c r="AC308" s="160">
        <f t="shared" si="16"/>
        <v>0</v>
      </c>
      <c r="AD308" s="163"/>
      <c r="AE308" s="163"/>
      <c r="AF308" s="164"/>
      <c r="AG308" s="160">
        <f t="shared" si="17"/>
        <v>0</v>
      </c>
      <c r="AH308" s="165"/>
      <c r="AI308" s="166"/>
      <c r="AJ308" s="167"/>
      <c r="AK308" s="168"/>
      <c r="AL308" s="168"/>
      <c r="AM308" s="168"/>
      <c r="AN308" s="168"/>
      <c r="AO308" s="169"/>
      <c r="AP308" s="167"/>
      <c r="AQ308" s="168"/>
      <c r="AR308" s="168"/>
      <c r="AS308" s="168"/>
      <c r="AT308" s="168"/>
      <c r="AU308" s="169"/>
      <c r="AV308" s="170"/>
      <c r="AW308" s="171"/>
      <c r="AX308" s="172"/>
      <c r="AY308" s="173"/>
      <c r="AZ308" s="174"/>
      <c r="BA308" s="175" t="str">
        <f t="shared" si="18"/>
        <v/>
      </c>
      <c r="BB308" s="242" t="str">
        <f t="shared" si="19"/>
        <v/>
      </c>
      <c r="BC308" s="176"/>
    </row>
    <row r="309" spans="1:55" x14ac:dyDescent="0.25">
      <c r="A309" s="147"/>
      <c r="B309" s="148"/>
      <c r="C309" s="149"/>
      <c r="D309" s="150"/>
      <c r="E309" s="150"/>
      <c r="F309" s="253"/>
      <c r="G309" s="149"/>
      <c r="H309" s="151" t="str">
        <f>IF(F309&lt;&gt;"",VLOOKUP('MH PAM Template'!F309,'Validation Page'!$J$7:$L$81,2,FALSE),"")</f>
        <v/>
      </c>
      <c r="I309" s="151" t="str">
        <f>IF(F309&lt;&gt;"",VLOOKUP('MH PAM Template'!F309,'Validation Page'!$J$7:$L$81,3,FALSE),"")</f>
        <v/>
      </c>
      <c r="J309" s="152"/>
      <c r="K309" s="151" t="str">
        <f>IF(J309&lt;&gt;"",VLOOKUP('MH PAM Template'!J309,'Validation Page'!$Q$7:$R$38,2,FALSE),"")</f>
        <v/>
      </c>
      <c r="L309" s="150"/>
      <c r="M309" s="153" t="str">
        <f>IF(AND(J309 &lt;&gt; "",L309&lt;&gt;""),VLOOKUP(K309&amp;L309,'Validation Page'!$U$7:$Z$139,2,FALSE),"")</f>
        <v/>
      </c>
      <c r="N309" s="154" t="str">
        <f>IF(AND(J309 &lt;&gt; "",L309&lt;&gt;""),VLOOKUP(K309&amp;L309,'Validation Page'!$U$7:$Z$139,5,FALSE),"")</f>
        <v/>
      </c>
      <c r="O309" s="154" t="str">
        <f>IF(AND(J309 &lt;&gt; "",L309&lt;&gt;""),VLOOKUP(K309&amp;L309,'Validation Page'!$U$7:$Z$139,6,FALSE),"")</f>
        <v/>
      </c>
      <c r="P309" s="150"/>
      <c r="Q309" s="151" t="str">
        <f>IF(P309&lt;&gt;"",VLOOKUP(P309,'Validation Page'!$M$7:$O$271,2,FALSE),"")</f>
        <v/>
      </c>
      <c r="R309" s="151" t="str">
        <f>IF(P309&lt;&gt;"",VLOOKUP(P309,'Validation Page'!$M$7:$O$271,3,FALSE),"")</f>
        <v/>
      </c>
      <c r="S309" s="155"/>
      <c r="T309" s="156"/>
      <c r="U309" s="157"/>
      <c r="V309" s="152"/>
      <c r="W309" s="158"/>
      <c r="X309" s="49"/>
      <c r="Y309" s="159"/>
      <c r="Z309" s="160"/>
      <c r="AA309" s="161"/>
      <c r="AB309" s="162"/>
      <c r="AC309" s="160">
        <f t="shared" si="16"/>
        <v>0</v>
      </c>
      <c r="AD309" s="163"/>
      <c r="AE309" s="163"/>
      <c r="AF309" s="164"/>
      <c r="AG309" s="160">
        <f t="shared" si="17"/>
        <v>0</v>
      </c>
      <c r="AH309" s="165"/>
      <c r="AI309" s="166"/>
      <c r="AJ309" s="167"/>
      <c r="AK309" s="168"/>
      <c r="AL309" s="168"/>
      <c r="AM309" s="168"/>
      <c r="AN309" s="168"/>
      <c r="AO309" s="169"/>
      <c r="AP309" s="167"/>
      <c r="AQ309" s="168"/>
      <c r="AR309" s="168"/>
      <c r="AS309" s="168"/>
      <c r="AT309" s="168"/>
      <c r="AU309" s="169"/>
      <c r="AV309" s="170"/>
      <c r="AW309" s="171"/>
      <c r="AX309" s="172"/>
      <c r="AY309" s="173"/>
      <c r="AZ309" s="174"/>
      <c r="BA309" s="175" t="str">
        <f t="shared" si="18"/>
        <v/>
      </c>
      <c r="BB309" s="242" t="str">
        <f t="shared" si="19"/>
        <v/>
      </c>
      <c r="BC309" s="176"/>
    </row>
    <row r="310" spans="1:55" x14ac:dyDescent="0.25">
      <c r="A310" s="147"/>
      <c r="B310" s="148"/>
      <c r="C310" s="149"/>
      <c r="D310" s="150"/>
      <c r="E310" s="150"/>
      <c r="F310" s="253"/>
      <c r="G310" s="149"/>
      <c r="H310" s="151" t="str">
        <f>IF(F310&lt;&gt;"",VLOOKUP('MH PAM Template'!F310,'Validation Page'!$J$7:$L$81,2,FALSE),"")</f>
        <v/>
      </c>
      <c r="I310" s="151" t="str">
        <f>IF(F310&lt;&gt;"",VLOOKUP('MH PAM Template'!F310,'Validation Page'!$J$7:$L$81,3,FALSE),"")</f>
        <v/>
      </c>
      <c r="J310" s="152"/>
      <c r="K310" s="151" t="str">
        <f>IF(J310&lt;&gt;"",VLOOKUP('MH PAM Template'!J310,'Validation Page'!$Q$7:$R$38,2,FALSE),"")</f>
        <v/>
      </c>
      <c r="L310" s="150"/>
      <c r="M310" s="153" t="str">
        <f>IF(AND(J310 &lt;&gt; "",L310&lt;&gt;""),VLOOKUP(K310&amp;L310,'Validation Page'!$U$7:$Z$139,2,FALSE),"")</f>
        <v/>
      </c>
      <c r="N310" s="154" t="str">
        <f>IF(AND(J310 &lt;&gt; "",L310&lt;&gt;""),VLOOKUP(K310&amp;L310,'Validation Page'!$U$7:$Z$139,5,FALSE),"")</f>
        <v/>
      </c>
      <c r="O310" s="154" t="str">
        <f>IF(AND(J310 &lt;&gt; "",L310&lt;&gt;""),VLOOKUP(K310&amp;L310,'Validation Page'!$U$7:$Z$139,6,FALSE),"")</f>
        <v/>
      </c>
      <c r="P310" s="150"/>
      <c r="Q310" s="151" t="str">
        <f>IF(P310&lt;&gt;"",VLOOKUP(P310,'Validation Page'!$M$7:$O$271,2,FALSE),"")</f>
        <v/>
      </c>
      <c r="R310" s="151" t="str">
        <f>IF(P310&lt;&gt;"",VLOOKUP(P310,'Validation Page'!$M$7:$O$271,3,FALSE),"")</f>
        <v/>
      </c>
      <c r="S310" s="155"/>
      <c r="T310" s="156"/>
      <c r="U310" s="157"/>
      <c r="V310" s="152"/>
      <c r="W310" s="158"/>
      <c r="X310" s="49"/>
      <c r="Y310" s="159"/>
      <c r="Z310" s="160"/>
      <c r="AA310" s="161"/>
      <c r="AB310" s="162"/>
      <c r="AC310" s="160">
        <f t="shared" si="16"/>
        <v>0</v>
      </c>
      <c r="AD310" s="163"/>
      <c r="AE310" s="163"/>
      <c r="AF310" s="164"/>
      <c r="AG310" s="160">
        <f t="shared" si="17"/>
        <v>0</v>
      </c>
      <c r="AH310" s="165"/>
      <c r="AI310" s="166"/>
      <c r="AJ310" s="167"/>
      <c r="AK310" s="168"/>
      <c r="AL310" s="168"/>
      <c r="AM310" s="168"/>
      <c r="AN310" s="168"/>
      <c r="AO310" s="169"/>
      <c r="AP310" s="167"/>
      <c r="AQ310" s="168"/>
      <c r="AR310" s="168"/>
      <c r="AS310" s="168"/>
      <c r="AT310" s="168"/>
      <c r="AU310" s="169"/>
      <c r="AV310" s="170"/>
      <c r="AW310" s="171"/>
      <c r="AX310" s="172"/>
      <c r="AY310" s="173"/>
      <c r="AZ310" s="174"/>
      <c r="BA310" s="175" t="str">
        <f t="shared" si="18"/>
        <v/>
      </c>
      <c r="BB310" s="242" t="str">
        <f t="shared" si="19"/>
        <v/>
      </c>
      <c r="BC310" s="176"/>
    </row>
    <row r="311" spans="1:55" x14ac:dyDescent="0.25">
      <c r="A311" s="147"/>
      <c r="B311" s="148"/>
      <c r="C311" s="149"/>
      <c r="D311" s="150"/>
      <c r="E311" s="150"/>
      <c r="F311" s="253"/>
      <c r="G311" s="149"/>
      <c r="H311" s="151" t="str">
        <f>IF(F311&lt;&gt;"",VLOOKUP('MH PAM Template'!F311,'Validation Page'!$J$7:$L$81,2,FALSE),"")</f>
        <v/>
      </c>
      <c r="I311" s="151" t="str">
        <f>IF(F311&lt;&gt;"",VLOOKUP('MH PAM Template'!F311,'Validation Page'!$J$7:$L$81,3,FALSE),"")</f>
        <v/>
      </c>
      <c r="J311" s="152"/>
      <c r="K311" s="151" t="str">
        <f>IF(J311&lt;&gt;"",VLOOKUP('MH PAM Template'!J311,'Validation Page'!$Q$7:$R$38,2,FALSE),"")</f>
        <v/>
      </c>
      <c r="L311" s="150"/>
      <c r="M311" s="153" t="str">
        <f>IF(AND(J311 &lt;&gt; "",L311&lt;&gt;""),VLOOKUP(K311&amp;L311,'Validation Page'!$U$7:$Z$139,2,FALSE),"")</f>
        <v/>
      </c>
      <c r="N311" s="154" t="str">
        <f>IF(AND(J311 &lt;&gt; "",L311&lt;&gt;""),VLOOKUP(K311&amp;L311,'Validation Page'!$U$7:$Z$139,5,FALSE),"")</f>
        <v/>
      </c>
      <c r="O311" s="154" t="str">
        <f>IF(AND(J311 &lt;&gt; "",L311&lt;&gt;""),VLOOKUP(K311&amp;L311,'Validation Page'!$U$7:$Z$139,6,FALSE),"")</f>
        <v/>
      </c>
      <c r="P311" s="150"/>
      <c r="Q311" s="151" t="str">
        <f>IF(P311&lt;&gt;"",VLOOKUP(P311,'Validation Page'!$M$7:$O$271,2,FALSE),"")</f>
        <v/>
      </c>
      <c r="R311" s="151" t="str">
        <f>IF(P311&lt;&gt;"",VLOOKUP(P311,'Validation Page'!$M$7:$O$271,3,FALSE),"")</f>
        <v/>
      </c>
      <c r="S311" s="155"/>
      <c r="T311" s="156"/>
      <c r="U311" s="157"/>
      <c r="V311" s="152"/>
      <c r="W311" s="158"/>
      <c r="X311" s="49"/>
      <c r="Y311" s="159"/>
      <c r="Z311" s="160"/>
      <c r="AA311" s="161"/>
      <c r="AB311" s="162"/>
      <c r="AC311" s="160">
        <f t="shared" si="16"/>
        <v>0</v>
      </c>
      <c r="AD311" s="163"/>
      <c r="AE311" s="163"/>
      <c r="AF311" s="164"/>
      <c r="AG311" s="160">
        <f t="shared" si="17"/>
        <v>0</v>
      </c>
      <c r="AH311" s="165"/>
      <c r="AI311" s="166"/>
      <c r="AJ311" s="167"/>
      <c r="AK311" s="168"/>
      <c r="AL311" s="168"/>
      <c r="AM311" s="168"/>
      <c r="AN311" s="168"/>
      <c r="AO311" s="169"/>
      <c r="AP311" s="167"/>
      <c r="AQ311" s="168"/>
      <c r="AR311" s="168"/>
      <c r="AS311" s="168"/>
      <c r="AT311" s="168"/>
      <c r="AU311" s="169"/>
      <c r="AV311" s="170"/>
      <c r="AW311" s="171"/>
      <c r="AX311" s="172"/>
      <c r="AY311" s="173"/>
      <c r="AZ311" s="174"/>
      <c r="BA311" s="175" t="str">
        <f t="shared" si="18"/>
        <v/>
      </c>
      <c r="BB311" s="242" t="str">
        <f t="shared" si="19"/>
        <v/>
      </c>
      <c r="BC311" s="176"/>
    </row>
    <row r="312" spans="1:55" x14ac:dyDescent="0.25">
      <c r="A312" s="147"/>
      <c r="B312" s="148"/>
      <c r="C312" s="149"/>
      <c r="D312" s="150"/>
      <c r="E312" s="150"/>
      <c r="F312" s="253"/>
      <c r="G312" s="149"/>
      <c r="H312" s="151" t="str">
        <f>IF(F312&lt;&gt;"",VLOOKUP('MH PAM Template'!F312,'Validation Page'!$J$7:$L$81,2,FALSE),"")</f>
        <v/>
      </c>
      <c r="I312" s="151" t="str">
        <f>IF(F312&lt;&gt;"",VLOOKUP('MH PAM Template'!F312,'Validation Page'!$J$7:$L$81,3,FALSE),"")</f>
        <v/>
      </c>
      <c r="J312" s="152"/>
      <c r="K312" s="151" t="str">
        <f>IF(J312&lt;&gt;"",VLOOKUP('MH PAM Template'!J312,'Validation Page'!$Q$7:$R$38,2,FALSE),"")</f>
        <v/>
      </c>
      <c r="L312" s="150"/>
      <c r="M312" s="153" t="str">
        <f>IF(AND(J312 &lt;&gt; "",L312&lt;&gt;""),VLOOKUP(K312&amp;L312,'Validation Page'!$U$7:$Z$139,2,FALSE),"")</f>
        <v/>
      </c>
      <c r="N312" s="154" t="str">
        <f>IF(AND(J312 &lt;&gt; "",L312&lt;&gt;""),VLOOKUP(K312&amp;L312,'Validation Page'!$U$7:$Z$139,5,FALSE),"")</f>
        <v/>
      </c>
      <c r="O312" s="154" t="str">
        <f>IF(AND(J312 &lt;&gt; "",L312&lt;&gt;""),VLOOKUP(K312&amp;L312,'Validation Page'!$U$7:$Z$139,6,FALSE),"")</f>
        <v/>
      </c>
      <c r="P312" s="150"/>
      <c r="Q312" s="151" t="str">
        <f>IF(P312&lt;&gt;"",VLOOKUP(P312,'Validation Page'!$M$7:$O$271,2,FALSE),"")</f>
        <v/>
      </c>
      <c r="R312" s="151" t="str">
        <f>IF(P312&lt;&gt;"",VLOOKUP(P312,'Validation Page'!$M$7:$O$271,3,FALSE),"")</f>
        <v/>
      </c>
      <c r="S312" s="155"/>
      <c r="T312" s="156"/>
      <c r="U312" s="157"/>
      <c r="V312" s="152"/>
      <c r="W312" s="158"/>
      <c r="X312" s="49"/>
      <c r="Y312" s="159"/>
      <c r="Z312" s="160"/>
      <c r="AA312" s="161"/>
      <c r="AB312" s="162"/>
      <c r="AC312" s="160">
        <f t="shared" si="16"/>
        <v>0</v>
      </c>
      <c r="AD312" s="163"/>
      <c r="AE312" s="163"/>
      <c r="AF312" s="164"/>
      <c r="AG312" s="160">
        <f t="shared" si="17"/>
        <v>0</v>
      </c>
      <c r="AH312" s="165"/>
      <c r="AI312" s="166"/>
      <c r="AJ312" s="167"/>
      <c r="AK312" s="168"/>
      <c r="AL312" s="168"/>
      <c r="AM312" s="168"/>
      <c r="AN312" s="168"/>
      <c r="AO312" s="169"/>
      <c r="AP312" s="167"/>
      <c r="AQ312" s="168"/>
      <c r="AR312" s="168"/>
      <c r="AS312" s="168"/>
      <c r="AT312" s="168"/>
      <c r="AU312" s="169"/>
      <c r="AV312" s="170"/>
      <c r="AW312" s="171"/>
      <c r="AX312" s="172"/>
      <c r="AY312" s="173"/>
      <c r="AZ312" s="174"/>
      <c r="BA312" s="175" t="str">
        <f t="shared" si="18"/>
        <v/>
      </c>
      <c r="BB312" s="242" t="str">
        <f t="shared" si="19"/>
        <v/>
      </c>
      <c r="BC312" s="176"/>
    </row>
    <row r="313" spans="1:55" x14ac:dyDescent="0.25">
      <c r="A313" s="147"/>
      <c r="B313" s="148"/>
      <c r="C313" s="149"/>
      <c r="D313" s="150"/>
      <c r="E313" s="150"/>
      <c r="F313" s="253"/>
      <c r="G313" s="149"/>
      <c r="H313" s="151" t="str">
        <f>IF(F313&lt;&gt;"",VLOOKUP('MH PAM Template'!F313,'Validation Page'!$J$7:$L$81,2,FALSE),"")</f>
        <v/>
      </c>
      <c r="I313" s="151" t="str">
        <f>IF(F313&lt;&gt;"",VLOOKUP('MH PAM Template'!F313,'Validation Page'!$J$7:$L$81,3,FALSE),"")</f>
        <v/>
      </c>
      <c r="J313" s="152"/>
      <c r="K313" s="151" t="str">
        <f>IF(J313&lt;&gt;"",VLOOKUP('MH PAM Template'!J313,'Validation Page'!$Q$7:$R$38,2,FALSE),"")</f>
        <v/>
      </c>
      <c r="L313" s="150"/>
      <c r="M313" s="153" t="str">
        <f>IF(AND(J313 &lt;&gt; "",L313&lt;&gt;""),VLOOKUP(K313&amp;L313,'Validation Page'!$U$7:$Z$139,2,FALSE),"")</f>
        <v/>
      </c>
      <c r="N313" s="154" t="str">
        <f>IF(AND(J313 &lt;&gt; "",L313&lt;&gt;""),VLOOKUP(K313&amp;L313,'Validation Page'!$U$7:$Z$139,5,FALSE),"")</f>
        <v/>
      </c>
      <c r="O313" s="154" t="str">
        <f>IF(AND(J313 &lt;&gt; "",L313&lt;&gt;""),VLOOKUP(K313&amp;L313,'Validation Page'!$U$7:$Z$139,6,FALSE),"")</f>
        <v/>
      </c>
      <c r="P313" s="150"/>
      <c r="Q313" s="151" t="str">
        <f>IF(P313&lt;&gt;"",VLOOKUP(P313,'Validation Page'!$M$7:$O$271,2,FALSE),"")</f>
        <v/>
      </c>
      <c r="R313" s="151" t="str">
        <f>IF(P313&lt;&gt;"",VLOOKUP(P313,'Validation Page'!$M$7:$O$271,3,FALSE),"")</f>
        <v/>
      </c>
      <c r="S313" s="155"/>
      <c r="T313" s="156"/>
      <c r="U313" s="157"/>
      <c r="V313" s="152"/>
      <c r="W313" s="158"/>
      <c r="X313" s="49"/>
      <c r="Y313" s="159"/>
      <c r="Z313" s="160"/>
      <c r="AA313" s="161"/>
      <c r="AB313" s="162"/>
      <c r="AC313" s="160">
        <f t="shared" si="16"/>
        <v>0</v>
      </c>
      <c r="AD313" s="163"/>
      <c r="AE313" s="163"/>
      <c r="AF313" s="164"/>
      <c r="AG313" s="160">
        <f t="shared" si="17"/>
        <v>0</v>
      </c>
      <c r="AH313" s="165"/>
      <c r="AI313" s="166"/>
      <c r="AJ313" s="167"/>
      <c r="AK313" s="168"/>
      <c r="AL313" s="168"/>
      <c r="AM313" s="168"/>
      <c r="AN313" s="168"/>
      <c r="AO313" s="169"/>
      <c r="AP313" s="167"/>
      <c r="AQ313" s="168"/>
      <c r="AR313" s="168"/>
      <c r="AS313" s="168"/>
      <c r="AT313" s="168"/>
      <c r="AU313" s="169"/>
      <c r="AV313" s="170"/>
      <c r="AW313" s="171"/>
      <c r="AX313" s="172"/>
      <c r="AY313" s="173"/>
      <c r="AZ313" s="174"/>
      <c r="BA313" s="175" t="str">
        <f t="shared" si="18"/>
        <v/>
      </c>
      <c r="BB313" s="242" t="str">
        <f t="shared" si="19"/>
        <v/>
      </c>
      <c r="BC313" s="176"/>
    </row>
    <row r="314" spans="1:55" x14ac:dyDescent="0.25">
      <c r="A314" s="147"/>
      <c r="B314" s="148"/>
      <c r="C314" s="149"/>
      <c r="D314" s="150"/>
      <c r="E314" s="150"/>
      <c r="F314" s="253"/>
      <c r="G314" s="149"/>
      <c r="H314" s="151" t="str">
        <f>IF(F314&lt;&gt;"",VLOOKUP('MH PAM Template'!F314,'Validation Page'!$J$7:$L$81,2,FALSE),"")</f>
        <v/>
      </c>
      <c r="I314" s="151" t="str">
        <f>IF(F314&lt;&gt;"",VLOOKUP('MH PAM Template'!F314,'Validation Page'!$J$7:$L$81,3,FALSE),"")</f>
        <v/>
      </c>
      <c r="J314" s="152"/>
      <c r="K314" s="151" t="str">
        <f>IF(J314&lt;&gt;"",VLOOKUP('MH PAM Template'!J314,'Validation Page'!$Q$7:$R$38,2,FALSE),"")</f>
        <v/>
      </c>
      <c r="L314" s="150"/>
      <c r="M314" s="153" t="str">
        <f>IF(AND(J314 &lt;&gt; "",L314&lt;&gt;""),VLOOKUP(K314&amp;L314,'Validation Page'!$U$7:$Z$139,2,FALSE),"")</f>
        <v/>
      </c>
      <c r="N314" s="154" t="str">
        <f>IF(AND(J314 &lt;&gt; "",L314&lt;&gt;""),VLOOKUP(K314&amp;L314,'Validation Page'!$U$7:$Z$139,5,FALSE),"")</f>
        <v/>
      </c>
      <c r="O314" s="154" t="str">
        <f>IF(AND(J314 &lt;&gt; "",L314&lt;&gt;""),VLOOKUP(K314&amp;L314,'Validation Page'!$U$7:$Z$139,6,FALSE),"")</f>
        <v/>
      </c>
      <c r="P314" s="150"/>
      <c r="Q314" s="151" t="str">
        <f>IF(P314&lt;&gt;"",VLOOKUP(P314,'Validation Page'!$M$7:$O$271,2,FALSE),"")</f>
        <v/>
      </c>
      <c r="R314" s="151" t="str">
        <f>IF(P314&lt;&gt;"",VLOOKUP(P314,'Validation Page'!$M$7:$O$271,3,FALSE),"")</f>
        <v/>
      </c>
      <c r="S314" s="155"/>
      <c r="T314" s="156"/>
      <c r="U314" s="157"/>
      <c r="V314" s="152"/>
      <c r="W314" s="158"/>
      <c r="X314" s="49"/>
      <c r="Y314" s="159"/>
      <c r="Z314" s="160"/>
      <c r="AA314" s="161"/>
      <c r="AB314" s="162"/>
      <c r="AC314" s="160">
        <f t="shared" si="16"/>
        <v>0</v>
      </c>
      <c r="AD314" s="163"/>
      <c r="AE314" s="163"/>
      <c r="AF314" s="164"/>
      <c r="AG314" s="160">
        <f t="shared" si="17"/>
        <v>0</v>
      </c>
      <c r="AH314" s="165"/>
      <c r="AI314" s="166"/>
      <c r="AJ314" s="167"/>
      <c r="AK314" s="168"/>
      <c r="AL314" s="168"/>
      <c r="AM314" s="168"/>
      <c r="AN314" s="168"/>
      <c r="AO314" s="169"/>
      <c r="AP314" s="167"/>
      <c r="AQ314" s="168"/>
      <c r="AR314" s="168"/>
      <c r="AS314" s="168"/>
      <c r="AT314" s="168"/>
      <c r="AU314" s="169"/>
      <c r="AV314" s="170"/>
      <c r="AW314" s="171"/>
      <c r="AX314" s="172"/>
      <c r="AY314" s="173"/>
      <c r="AZ314" s="174"/>
      <c r="BA314" s="175" t="str">
        <f t="shared" si="18"/>
        <v/>
      </c>
      <c r="BB314" s="242" t="str">
        <f t="shared" si="19"/>
        <v/>
      </c>
      <c r="BC314" s="176"/>
    </row>
    <row r="315" spans="1:55" x14ac:dyDescent="0.25">
      <c r="A315" s="147"/>
      <c r="B315" s="148"/>
      <c r="C315" s="149"/>
      <c r="D315" s="150"/>
      <c r="E315" s="150"/>
      <c r="F315" s="253"/>
      <c r="G315" s="149"/>
      <c r="H315" s="151" t="str">
        <f>IF(F315&lt;&gt;"",VLOOKUP('MH PAM Template'!F315,'Validation Page'!$J$7:$L$81,2,FALSE),"")</f>
        <v/>
      </c>
      <c r="I315" s="151" t="str">
        <f>IF(F315&lt;&gt;"",VLOOKUP('MH PAM Template'!F315,'Validation Page'!$J$7:$L$81,3,FALSE),"")</f>
        <v/>
      </c>
      <c r="J315" s="152"/>
      <c r="K315" s="151" t="str">
        <f>IF(J315&lt;&gt;"",VLOOKUP('MH PAM Template'!J315,'Validation Page'!$Q$7:$R$38,2,FALSE),"")</f>
        <v/>
      </c>
      <c r="L315" s="150"/>
      <c r="M315" s="153" t="str">
        <f>IF(AND(J315 &lt;&gt; "",L315&lt;&gt;""),VLOOKUP(K315&amp;L315,'Validation Page'!$U$7:$Z$139,2,FALSE),"")</f>
        <v/>
      </c>
      <c r="N315" s="154" t="str">
        <f>IF(AND(J315 &lt;&gt; "",L315&lt;&gt;""),VLOOKUP(K315&amp;L315,'Validation Page'!$U$7:$Z$139,5,FALSE),"")</f>
        <v/>
      </c>
      <c r="O315" s="154" t="str">
        <f>IF(AND(J315 &lt;&gt; "",L315&lt;&gt;""),VLOOKUP(K315&amp;L315,'Validation Page'!$U$7:$Z$139,6,FALSE),"")</f>
        <v/>
      </c>
      <c r="P315" s="150"/>
      <c r="Q315" s="151" t="str">
        <f>IF(P315&lt;&gt;"",VLOOKUP(P315,'Validation Page'!$M$7:$O$271,2,FALSE),"")</f>
        <v/>
      </c>
      <c r="R315" s="151" t="str">
        <f>IF(P315&lt;&gt;"",VLOOKUP(P315,'Validation Page'!$M$7:$O$271,3,FALSE),"")</f>
        <v/>
      </c>
      <c r="S315" s="155"/>
      <c r="T315" s="156"/>
      <c r="U315" s="157"/>
      <c r="V315" s="152"/>
      <c r="W315" s="158"/>
      <c r="X315" s="49"/>
      <c r="Y315" s="159"/>
      <c r="Z315" s="160"/>
      <c r="AA315" s="161"/>
      <c r="AB315" s="162"/>
      <c r="AC315" s="160">
        <f t="shared" si="16"/>
        <v>0</v>
      </c>
      <c r="AD315" s="163"/>
      <c r="AE315" s="163"/>
      <c r="AF315" s="164"/>
      <c r="AG315" s="160">
        <f t="shared" si="17"/>
        <v>0</v>
      </c>
      <c r="AH315" s="165"/>
      <c r="AI315" s="166"/>
      <c r="AJ315" s="167"/>
      <c r="AK315" s="168"/>
      <c r="AL315" s="168"/>
      <c r="AM315" s="168"/>
      <c r="AN315" s="168"/>
      <c r="AO315" s="169"/>
      <c r="AP315" s="167"/>
      <c r="AQ315" s="168"/>
      <c r="AR315" s="168"/>
      <c r="AS315" s="168"/>
      <c r="AT315" s="168"/>
      <c r="AU315" s="169"/>
      <c r="AV315" s="170"/>
      <c r="AW315" s="171"/>
      <c r="AX315" s="172"/>
      <c r="AY315" s="173"/>
      <c r="AZ315" s="174"/>
      <c r="BA315" s="175" t="str">
        <f t="shared" si="18"/>
        <v/>
      </c>
      <c r="BB315" s="242" t="str">
        <f t="shared" si="19"/>
        <v/>
      </c>
      <c r="BC315" s="176"/>
    </row>
    <row r="316" spans="1:55" x14ac:dyDescent="0.25">
      <c r="A316" s="147"/>
      <c r="B316" s="148"/>
      <c r="C316" s="149"/>
      <c r="D316" s="150"/>
      <c r="E316" s="150"/>
      <c r="F316" s="253"/>
      <c r="G316" s="149"/>
      <c r="H316" s="151" t="str">
        <f>IF(F316&lt;&gt;"",VLOOKUP('MH PAM Template'!F316,'Validation Page'!$J$7:$L$81,2,FALSE),"")</f>
        <v/>
      </c>
      <c r="I316" s="151" t="str">
        <f>IF(F316&lt;&gt;"",VLOOKUP('MH PAM Template'!F316,'Validation Page'!$J$7:$L$81,3,FALSE),"")</f>
        <v/>
      </c>
      <c r="J316" s="152"/>
      <c r="K316" s="151" t="str">
        <f>IF(J316&lt;&gt;"",VLOOKUP('MH PAM Template'!J316,'Validation Page'!$Q$7:$R$38,2,FALSE),"")</f>
        <v/>
      </c>
      <c r="L316" s="150"/>
      <c r="M316" s="153" t="str">
        <f>IF(AND(J316 &lt;&gt; "",L316&lt;&gt;""),VLOOKUP(K316&amp;L316,'Validation Page'!$U$7:$Z$139,2,FALSE),"")</f>
        <v/>
      </c>
      <c r="N316" s="154" t="str">
        <f>IF(AND(J316 &lt;&gt; "",L316&lt;&gt;""),VLOOKUP(K316&amp;L316,'Validation Page'!$U$7:$Z$139,5,FALSE),"")</f>
        <v/>
      </c>
      <c r="O316" s="154" t="str">
        <f>IF(AND(J316 &lt;&gt; "",L316&lt;&gt;""),VLOOKUP(K316&amp;L316,'Validation Page'!$U$7:$Z$139,6,FALSE),"")</f>
        <v/>
      </c>
      <c r="P316" s="150"/>
      <c r="Q316" s="151" t="str">
        <f>IF(P316&lt;&gt;"",VLOOKUP(P316,'Validation Page'!$M$7:$O$271,2,FALSE),"")</f>
        <v/>
      </c>
      <c r="R316" s="151" t="str">
        <f>IF(P316&lt;&gt;"",VLOOKUP(P316,'Validation Page'!$M$7:$O$271,3,FALSE),"")</f>
        <v/>
      </c>
      <c r="S316" s="155"/>
      <c r="T316" s="156"/>
      <c r="U316" s="157"/>
      <c r="V316" s="152"/>
      <c r="W316" s="158"/>
      <c r="X316" s="49"/>
      <c r="Y316" s="159"/>
      <c r="Z316" s="160"/>
      <c r="AA316" s="161"/>
      <c r="AB316" s="162"/>
      <c r="AC316" s="160">
        <f t="shared" si="16"/>
        <v>0</v>
      </c>
      <c r="AD316" s="163"/>
      <c r="AE316" s="163"/>
      <c r="AF316" s="164"/>
      <c r="AG316" s="160">
        <f t="shared" si="17"/>
        <v>0</v>
      </c>
      <c r="AH316" s="165"/>
      <c r="AI316" s="166"/>
      <c r="AJ316" s="167"/>
      <c r="AK316" s="168"/>
      <c r="AL316" s="168"/>
      <c r="AM316" s="168"/>
      <c r="AN316" s="168"/>
      <c r="AO316" s="169"/>
      <c r="AP316" s="167"/>
      <c r="AQ316" s="168"/>
      <c r="AR316" s="168"/>
      <c r="AS316" s="168"/>
      <c r="AT316" s="168"/>
      <c r="AU316" s="169"/>
      <c r="AV316" s="170"/>
      <c r="AW316" s="171"/>
      <c r="AX316" s="172"/>
      <c r="AY316" s="173"/>
      <c r="AZ316" s="174"/>
      <c r="BA316" s="175" t="str">
        <f t="shared" si="18"/>
        <v/>
      </c>
      <c r="BB316" s="242" t="str">
        <f t="shared" si="19"/>
        <v/>
      </c>
      <c r="BC316" s="176"/>
    </row>
    <row r="317" spans="1:55" x14ac:dyDescent="0.25">
      <c r="A317" s="147"/>
      <c r="B317" s="148"/>
      <c r="C317" s="149"/>
      <c r="D317" s="150"/>
      <c r="E317" s="150"/>
      <c r="F317" s="253"/>
      <c r="G317" s="149"/>
      <c r="H317" s="151" t="str">
        <f>IF(F317&lt;&gt;"",VLOOKUP('MH PAM Template'!F317,'Validation Page'!$J$7:$L$81,2,FALSE),"")</f>
        <v/>
      </c>
      <c r="I317" s="151" t="str">
        <f>IF(F317&lt;&gt;"",VLOOKUP('MH PAM Template'!F317,'Validation Page'!$J$7:$L$81,3,FALSE),"")</f>
        <v/>
      </c>
      <c r="J317" s="152"/>
      <c r="K317" s="151" t="str">
        <f>IF(J317&lt;&gt;"",VLOOKUP('MH PAM Template'!J317,'Validation Page'!$Q$7:$R$38,2,FALSE),"")</f>
        <v/>
      </c>
      <c r="L317" s="150"/>
      <c r="M317" s="153" t="str">
        <f>IF(AND(J317 &lt;&gt; "",L317&lt;&gt;""),VLOOKUP(K317&amp;L317,'Validation Page'!$U$7:$Z$139,2,FALSE),"")</f>
        <v/>
      </c>
      <c r="N317" s="154" t="str">
        <f>IF(AND(J317 &lt;&gt; "",L317&lt;&gt;""),VLOOKUP(K317&amp;L317,'Validation Page'!$U$7:$Z$139,5,FALSE),"")</f>
        <v/>
      </c>
      <c r="O317" s="154" t="str">
        <f>IF(AND(J317 &lt;&gt; "",L317&lt;&gt;""),VLOOKUP(K317&amp;L317,'Validation Page'!$U$7:$Z$139,6,FALSE),"")</f>
        <v/>
      </c>
      <c r="P317" s="150"/>
      <c r="Q317" s="151" t="str">
        <f>IF(P317&lt;&gt;"",VLOOKUP(P317,'Validation Page'!$M$7:$O$271,2,FALSE),"")</f>
        <v/>
      </c>
      <c r="R317" s="151" t="str">
        <f>IF(P317&lt;&gt;"",VLOOKUP(P317,'Validation Page'!$M$7:$O$271,3,FALSE),"")</f>
        <v/>
      </c>
      <c r="S317" s="155"/>
      <c r="T317" s="156"/>
      <c r="U317" s="157"/>
      <c r="V317" s="152"/>
      <c r="W317" s="158"/>
      <c r="X317" s="49"/>
      <c r="Y317" s="159"/>
      <c r="Z317" s="160"/>
      <c r="AA317" s="161"/>
      <c r="AB317" s="162"/>
      <c r="AC317" s="160">
        <f t="shared" si="16"/>
        <v>0</v>
      </c>
      <c r="AD317" s="163"/>
      <c r="AE317" s="163"/>
      <c r="AF317" s="164"/>
      <c r="AG317" s="160">
        <f t="shared" si="17"/>
        <v>0</v>
      </c>
      <c r="AH317" s="165"/>
      <c r="AI317" s="166"/>
      <c r="AJ317" s="167"/>
      <c r="AK317" s="168"/>
      <c r="AL317" s="168"/>
      <c r="AM317" s="168"/>
      <c r="AN317" s="168"/>
      <c r="AO317" s="169"/>
      <c r="AP317" s="167"/>
      <c r="AQ317" s="168"/>
      <c r="AR317" s="168"/>
      <c r="AS317" s="168"/>
      <c r="AT317" s="168"/>
      <c r="AU317" s="169"/>
      <c r="AV317" s="170"/>
      <c r="AW317" s="171"/>
      <c r="AX317" s="172"/>
      <c r="AY317" s="173"/>
      <c r="AZ317" s="174"/>
      <c r="BA317" s="175" t="str">
        <f t="shared" si="18"/>
        <v/>
      </c>
      <c r="BB317" s="242" t="str">
        <f t="shared" si="19"/>
        <v/>
      </c>
      <c r="BC317" s="176"/>
    </row>
    <row r="318" spans="1:55" x14ac:dyDescent="0.25">
      <c r="A318" s="147"/>
      <c r="B318" s="148"/>
      <c r="C318" s="149"/>
      <c r="D318" s="150"/>
      <c r="E318" s="150"/>
      <c r="F318" s="253"/>
      <c r="G318" s="149"/>
      <c r="H318" s="151" t="str">
        <f>IF(F318&lt;&gt;"",VLOOKUP('MH PAM Template'!F318,'Validation Page'!$J$7:$L$81,2,FALSE),"")</f>
        <v/>
      </c>
      <c r="I318" s="151" t="str">
        <f>IF(F318&lt;&gt;"",VLOOKUP('MH PAM Template'!F318,'Validation Page'!$J$7:$L$81,3,FALSE),"")</f>
        <v/>
      </c>
      <c r="J318" s="152"/>
      <c r="K318" s="151" t="str">
        <f>IF(J318&lt;&gt;"",VLOOKUP('MH PAM Template'!J318,'Validation Page'!$Q$7:$R$38,2,FALSE),"")</f>
        <v/>
      </c>
      <c r="L318" s="150"/>
      <c r="M318" s="153" t="str">
        <f>IF(AND(J318 &lt;&gt; "",L318&lt;&gt;""),VLOOKUP(K318&amp;L318,'Validation Page'!$U$7:$Z$139,2,FALSE),"")</f>
        <v/>
      </c>
      <c r="N318" s="154" t="str">
        <f>IF(AND(J318 &lt;&gt; "",L318&lt;&gt;""),VLOOKUP(K318&amp;L318,'Validation Page'!$U$7:$Z$139,5,FALSE),"")</f>
        <v/>
      </c>
      <c r="O318" s="154" t="str">
        <f>IF(AND(J318 &lt;&gt; "",L318&lt;&gt;""),VLOOKUP(K318&amp;L318,'Validation Page'!$U$7:$Z$139,6,FALSE),"")</f>
        <v/>
      </c>
      <c r="P318" s="150"/>
      <c r="Q318" s="151" t="str">
        <f>IF(P318&lt;&gt;"",VLOOKUP(P318,'Validation Page'!$M$7:$O$271,2,FALSE),"")</f>
        <v/>
      </c>
      <c r="R318" s="151" t="str">
        <f>IF(P318&lt;&gt;"",VLOOKUP(P318,'Validation Page'!$M$7:$O$271,3,FALSE),"")</f>
        <v/>
      </c>
      <c r="S318" s="155"/>
      <c r="T318" s="156"/>
      <c r="U318" s="157"/>
      <c r="V318" s="152"/>
      <c r="W318" s="158"/>
      <c r="X318" s="49"/>
      <c r="Y318" s="159"/>
      <c r="Z318" s="160"/>
      <c r="AA318" s="161"/>
      <c r="AB318" s="162"/>
      <c r="AC318" s="160">
        <f t="shared" si="16"/>
        <v>0</v>
      </c>
      <c r="AD318" s="163"/>
      <c r="AE318" s="163"/>
      <c r="AF318" s="164"/>
      <c r="AG318" s="160">
        <f t="shared" si="17"/>
        <v>0</v>
      </c>
      <c r="AH318" s="165"/>
      <c r="AI318" s="166"/>
      <c r="AJ318" s="167"/>
      <c r="AK318" s="168"/>
      <c r="AL318" s="168"/>
      <c r="AM318" s="168"/>
      <c r="AN318" s="168"/>
      <c r="AO318" s="169"/>
      <c r="AP318" s="167"/>
      <c r="AQ318" s="168"/>
      <c r="AR318" s="168"/>
      <c r="AS318" s="168"/>
      <c r="AT318" s="168"/>
      <c r="AU318" s="169"/>
      <c r="AV318" s="170"/>
      <c r="AW318" s="171"/>
      <c r="AX318" s="172"/>
      <c r="AY318" s="173"/>
      <c r="AZ318" s="174"/>
      <c r="BA318" s="175" t="str">
        <f t="shared" si="18"/>
        <v/>
      </c>
      <c r="BB318" s="242" t="str">
        <f t="shared" si="19"/>
        <v/>
      </c>
      <c r="BC318" s="176"/>
    </row>
    <row r="319" spans="1:55" x14ac:dyDescent="0.25">
      <c r="A319" s="147"/>
      <c r="B319" s="148"/>
      <c r="C319" s="149"/>
      <c r="D319" s="150"/>
      <c r="E319" s="150"/>
      <c r="F319" s="253"/>
      <c r="G319" s="149"/>
      <c r="H319" s="151" t="str">
        <f>IF(F319&lt;&gt;"",VLOOKUP('MH PAM Template'!F319,'Validation Page'!$J$7:$L$81,2,FALSE),"")</f>
        <v/>
      </c>
      <c r="I319" s="151" t="str">
        <f>IF(F319&lt;&gt;"",VLOOKUP('MH PAM Template'!F319,'Validation Page'!$J$7:$L$81,3,FALSE),"")</f>
        <v/>
      </c>
      <c r="J319" s="152"/>
      <c r="K319" s="151" t="str">
        <f>IF(J319&lt;&gt;"",VLOOKUP('MH PAM Template'!J319,'Validation Page'!$Q$7:$R$38,2,FALSE),"")</f>
        <v/>
      </c>
      <c r="L319" s="150"/>
      <c r="M319" s="153" t="str">
        <f>IF(AND(J319 &lt;&gt; "",L319&lt;&gt;""),VLOOKUP(K319&amp;L319,'Validation Page'!$U$7:$Z$139,2,FALSE),"")</f>
        <v/>
      </c>
      <c r="N319" s="154" t="str">
        <f>IF(AND(J319 &lt;&gt; "",L319&lt;&gt;""),VLOOKUP(K319&amp;L319,'Validation Page'!$U$7:$Z$139,5,FALSE),"")</f>
        <v/>
      </c>
      <c r="O319" s="154" t="str">
        <f>IF(AND(J319 &lt;&gt; "",L319&lt;&gt;""),VLOOKUP(K319&amp;L319,'Validation Page'!$U$7:$Z$139,6,FALSE),"")</f>
        <v/>
      </c>
      <c r="P319" s="150"/>
      <c r="Q319" s="151" t="str">
        <f>IF(P319&lt;&gt;"",VLOOKUP(P319,'Validation Page'!$M$7:$O$271,2,FALSE),"")</f>
        <v/>
      </c>
      <c r="R319" s="151" t="str">
        <f>IF(P319&lt;&gt;"",VLOOKUP(P319,'Validation Page'!$M$7:$O$271,3,FALSE),"")</f>
        <v/>
      </c>
      <c r="S319" s="155"/>
      <c r="T319" s="156"/>
      <c r="U319" s="157"/>
      <c r="V319" s="152"/>
      <c r="W319" s="158"/>
      <c r="X319" s="49"/>
      <c r="Y319" s="159"/>
      <c r="Z319" s="160"/>
      <c r="AA319" s="161"/>
      <c r="AB319" s="162"/>
      <c r="AC319" s="160">
        <f t="shared" si="16"/>
        <v>0</v>
      </c>
      <c r="AD319" s="163"/>
      <c r="AE319" s="163"/>
      <c r="AF319" s="164"/>
      <c r="AG319" s="160">
        <f t="shared" si="17"/>
        <v>0</v>
      </c>
      <c r="AH319" s="165"/>
      <c r="AI319" s="166"/>
      <c r="AJ319" s="167"/>
      <c r="AK319" s="168"/>
      <c r="AL319" s="168"/>
      <c r="AM319" s="168"/>
      <c r="AN319" s="168"/>
      <c r="AO319" s="169"/>
      <c r="AP319" s="167"/>
      <c r="AQ319" s="168"/>
      <c r="AR319" s="168"/>
      <c r="AS319" s="168"/>
      <c r="AT319" s="168"/>
      <c r="AU319" s="169"/>
      <c r="AV319" s="170"/>
      <c r="AW319" s="171"/>
      <c r="AX319" s="172"/>
      <c r="AY319" s="173"/>
      <c r="AZ319" s="174"/>
      <c r="BA319" s="175" t="str">
        <f t="shared" si="18"/>
        <v/>
      </c>
      <c r="BB319" s="242" t="str">
        <f t="shared" si="19"/>
        <v/>
      </c>
      <c r="BC319" s="176"/>
    </row>
    <row r="320" spans="1:55" x14ac:dyDescent="0.25">
      <c r="A320" s="147"/>
      <c r="B320" s="148"/>
      <c r="C320" s="149"/>
      <c r="D320" s="150"/>
      <c r="E320" s="150"/>
      <c r="F320" s="253"/>
      <c r="G320" s="149"/>
      <c r="H320" s="151" t="str">
        <f>IF(F320&lt;&gt;"",VLOOKUP('MH PAM Template'!F320,'Validation Page'!$J$7:$L$81,2,FALSE),"")</f>
        <v/>
      </c>
      <c r="I320" s="151" t="str">
        <f>IF(F320&lt;&gt;"",VLOOKUP('MH PAM Template'!F320,'Validation Page'!$J$7:$L$81,3,FALSE),"")</f>
        <v/>
      </c>
      <c r="J320" s="152"/>
      <c r="K320" s="151" t="str">
        <f>IF(J320&lt;&gt;"",VLOOKUP('MH PAM Template'!J320,'Validation Page'!$Q$7:$R$38,2,FALSE),"")</f>
        <v/>
      </c>
      <c r="L320" s="150"/>
      <c r="M320" s="153" t="str">
        <f>IF(AND(J320 &lt;&gt; "",L320&lt;&gt;""),VLOOKUP(K320&amp;L320,'Validation Page'!$U$7:$Z$139,2,FALSE),"")</f>
        <v/>
      </c>
      <c r="N320" s="154" t="str">
        <f>IF(AND(J320 &lt;&gt; "",L320&lt;&gt;""),VLOOKUP(K320&amp;L320,'Validation Page'!$U$7:$Z$139,5,FALSE),"")</f>
        <v/>
      </c>
      <c r="O320" s="154" t="str">
        <f>IF(AND(J320 &lt;&gt; "",L320&lt;&gt;""),VLOOKUP(K320&amp;L320,'Validation Page'!$U$7:$Z$139,6,FALSE),"")</f>
        <v/>
      </c>
      <c r="P320" s="150"/>
      <c r="Q320" s="151" t="str">
        <f>IF(P320&lt;&gt;"",VLOOKUP(P320,'Validation Page'!$M$7:$O$271,2,FALSE),"")</f>
        <v/>
      </c>
      <c r="R320" s="151" t="str">
        <f>IF(P320&lt;&gt;"",VLOOKUP(P320,'Validation Page'!$M$7:$O$271,3,FALSE),"")</f>
        <v/>
      </c>
      <c r="S320" s="155"/>
      <c r="T320" s="156"/>
      <c r="U320" s="157"/>
      <c r="V320" s="152"/>
      <c r="W320" s="158"/>
      <c r="X320" s="49"/>
      <c r="Y320" s="159"/>
      <c r="Z320" s="160"/>
      <c r="AA320" s="161"/>
      <c r="AB320" s="162"/>
      <c r="AC320" s="160">
        <f t="shared" si="16"/>
        <v>0</v>
      </c>
      <c r="AD320" s="163"/>
      <c r="AE320" s="163"/>
      <c r="AF320" s="164"/>
      <c r="AG320" s="160">
        <f t="shared" si="17"/>
        <v>0</v>
      </c>
      <c r="AH320" s="165"/>
      <c r="AI320" s="166"/>
      <c r="AJ320" s="167"/>
      <c r="AK320" s="168"/>
      <c r="AL320" s="168"/>
      <c r="AM320" s="168"/>
      <c r="AN320" s="168"/>
      <c r="AO320" s="169"/>
      <c r="AP320" s="167"/>
      <c r="AQ320" s="168"/>
      <c r="AR320" s="168"/>
      <c r="AS320" s="168"/>
      <c r="AT320" s="168"/>
      <c r="AU320" s="169"/>
      <c r="AV320" s="170"/>
      <c r="AW320" s="171"/>
      <c r="AX320" s="172"/>
      <c r="AY320" s="173"/>
      <c r="AZ320" s="174"/>
      <c r="BA320" s="175" t="str">
        <f t="shared" si="18"/>
        <v/>
      </c>
      <c r="BB320" s="242" t="str">
        <f t="shared" si="19"/>
        <v/>
      </c>
      <c r="BC320" s="176"/>
    </row>
    <row r="321" spans="1:55" x14ac:dyDescent="0.25">
      <c r="A321" s="147"/>
      <c r="B321" s="148"/>
      <c r="C321" s="149"/>
      <c r="D321" s="150"/>
      <c r="E321" s="150"/>
      <c r="F321" s="253"/>
      <c r="G321" s="149"/>
      <c r="H321" s="151" t="str">
        <f>IF(F321&lt;&gt;"",VLOOKUP('MH PAM Template'!F321,'Validation Page'!$J$7:$L$81,2,FALSE),"")</f>
        <v/>
      </c>
      <c r="I321" s="151" t="str">
        <f>IF(F321&lt;&gt;"",VLOOKUP('MH PAM Template'!F321,'Validation Page'!$J$7:$L$81,3,FALSE),"")</f>
        <v/>
      </c>
      <c r="J321" s="152"/>
      <c r="K321" s="151" t="str">
        <f>IF(J321&lt;&gt;"",VLOOKUP('MH PAM Template'!J321,'Validation Page'!$Q$7:$R$38,2,FALSE),"")</f>
        <v/>
      </c>
      <c r="L321" s="150"/>
      <c r="M321" s="153" t="str">
        <f>IF(AND(J321 &lt;&gt; "",L321&lt;&gt;""),VLOOKUP(K321&amp;L321,'Validation Page'!$U$7:$Z$139,2,FALSE),"")</f>
        <v/>
      </c>
      <c r="N321" s="154" t="str">
        <f>IF(AND(J321 &lt;&gt; "",L321&lt;&gt;""),VLOOKUP(K321&amp;L321,'Validation Page'!$U$7:$Z$139,5,FALSE),"")</f>
        <v/>
      </c>
      <c r="O321" s="154" t="str">
        <f>IF(AND(J321 &lt;&gt; "",L321&lt;&gt;""),VLOOKUP(K321&amp;L321,'Validation Page'!$U$7:$Z$139,6,FALSE),"")</f>
        <v/>
      </c>
      <c r="P321" s="150"/>
      <c r="Q321" s="151" t="str">
        <f>IF(P321&lt;&gt;"",VLOOKUP(P321,'Validation Page'!$M$7:$O$271,2,FALSE),"")</f>
        <v/>
      </c>
      <c r="R321" s="151" t="str">
        <f>IF(P321&lt;&gt;"",VLOOKUP(P321,'Validation Page'!$M$7:$O$271,3,FALSE),"")</f>
        <v/>
      </c>
      <c r="S321" s="155"/>
      <c r="T321" s="156"/>
      <c r="U321" s="157"/>
      <c r="V321" s="152"/>
      <c r="W321" s="158"/>
      <c r="X321" s="49"/>
      <c r="Y321" s="159"/>
      <c r="Z321" s="160"/>
      <c r="AA321" s="161"/>
      <c r="AB321" s="162"/>
      <c r="AC321" s="160">
        <f t="shared" si="16"/>
        <v>0</v>
      </c>
      <c r="AD321" s="163"/>
      <c r="AE321" s="163"/>
      <c r="AF321" s="164"/>
      <c r="AG321" s="160">
        <f t="shared" si="17"/>
        <v>0</v>
      </c>
      <c r="AH321" s="165"/>
      <c r="AI321" s="166"/>
      <c r="AJ321" s="167"/>
      <c r="AK321" s="168"/>
      <c r="AL321" s="168"/>
      <c r="AM321" s="168"/>
      <c r="AN321" s="168"/>
      <c r="AO321" s="169"/>
      <c r="AP321" s="167"/>
      <c r="AQ321" s="168"/>
      <c r="AR321" s="168"/>
      <c r="AS321" s="168"/>
      <c r="AT321" s="168"/>
      <c r="AU321" s="169"/>
      <c r="AV321" s="170"/>
      <c r="AW321" s="171"/>
      <c r="AX321" s="172"/>
      <c r="AY321" s="173"/>
      <c r="AZ321" s="174"/>
      <c r="BA321" s="175" t="str">
        <f t="shared" si="18"/>
        <v/>
      </c>
      <c r="BB321" s="242" t="str">
        <f t="shared" si="19"/>
        <v/>
      </c>
      <c r="BC321" s="176"/>
    </row>
    <row r="322" spans="1:55" x14ac:dyDescent="0.25">
      <c r="A322" s="147"/>
      <c r="B322" s="148"/>
      <c r="C322" s="149"/>
      <c r="D322" s="150"/>
      <c r="E322" s="150"/>
      <c r="F322" s="253"/>
      <c r="G322" s="149"/>
      <c r="H322" s="151" t="str">
        <f>IF(F322&lt;&gt;"",VLOOKUP('MH PAM Template'!F322,'Validation Page'!$J$7:$L$81,2,FALSE),"")</f>
        <v/>
      </c>
      <c r="I322" s="151" t="str">
        <f>IF(F322&lt;&gt;"",VLOOKUP('MH PAM Template'!F322,'Validation Page'!$J$7:$L$81,3,FALSE),"")</f>
        <v/>
      </c>
      <c r="J322" s="152"/>
      <c r="K322" s="151" t="str">
        <f>IF(J322&lt;&gt;"",VLOOKUP('MH PAM Template'!J322,'Validation Page'!$Q$7:$R$38,2,FALSE),"")</f>
        <v/>
      </c>
      <c r="L322" s="150"/>
      <c r="M322" s="153" t="str">
        <f>IF(AND(J322 &lt;&gt; "",L322&lt;&gt;""),VLOOKUP(K322&amp;L322,'Validation Page'!$U$7:$Z$139,2,FALSE),"")</f>
        <v/>
      </c>
      <c r="N322" s="154" t="str">
        <f>IF(AND(J322 &lt;&gt; "",L322&lt;&gt;""),VLOOKUP(K322&amp;L322,'Validation Page'!$U$7:$Z$139,5,FALSE),"")</f>
        <v/>
      </c>
      <c r="O322" s="154" t="str">
        <f>IF(AND(J322 &lt;&gt; "",L322&lt;&gt;""),VLOOKUP(K322&amp;L322,'Validation Page'!$U$7:$Z$139,6,FALSE),"")</f>
        <v/>
      </c>
      <c r="P322" s="150"/>
      <c r="Q322" s="151" t="str">
        <f>IF(P322&lt;&gt;"",VLOOKUP(P322,'Validation Page'!$M$7:$O$271,2,FALSE),"")</f>
        <v/>
      </c>
      <c r="R322" s="151" t="str">
        <f>IF(P322&lt;&gt;"",VLOOKUP(P322,'Validation Page'!$M$7:$O$271,3,FALSE),"")</f>
        <v/>
      </c>
      <c r="S322" s="155"/>
      <c r="T322" s="156"/>
      <c r="U322" s="157"/>
      <c r="V322" s="152"/>
      <c r="W322" s="158"/>
      <c r="X322" s="49"/>
      <c r="Y322" s="159"/>
      <c r="Z322" s="160"/>
      <c r="AA322" s="161"/>
      <c r="AB322" s="162"/>
      <c r="AC322" s="160">
        <f t="shared" si="16"/>
        <v>0</v>
      </c>
      <c r="AD322" s="163"/>
      <c r="AE322" s="163"/>
      <c r="AF322" s="164"/>
      <c r="AG322" s="160">
        <f t="shared" si="17"/>
        <v>0</v>
      </c>
      <c r="AH322" s="165"/>
      <c r="AI322" s="166"/>
      <c r="AJ322" s="167"/>
      <c r="AK322" s="168"/>
      <c r="AL322" s="168"/>
      <c r="AM322" s="168"/>
      <c r="AN322" s="168"/>
      <c r="AO322" s="169"/>
      <c r="AP322" s="167"/>
      <c r="AQ322" s="168"/>
      <c r="AR322" s="168"/>
      <c r="AS322" s="168"/>
      <c r="AT322" s="168"/>
      <c r="AU322" s="169"/>
      <c r="AV322" s="170"/>
      <c r="AW322" s="171"/>
      <c r="AX322" s="172"/>
      <c r="AY322" s="173"/>
      <c r="AZ322" s="174"/>
      <c r="BA322" s="175" t="str">
        <f t="shared" si="18"/>
        <v/>
      </c>
      <c r="BB322" s="242" t="str">
        <f t="shared" si="19"/>
        <v/>
      </c>
      <c r="BC322" s="176"/>
    </row>
    <row r="323" spans="1:55" x14ac:dyDescent="0.25">
      <c r="A323" s="147"/>
      <c r="B323" s="148"/>
      <c r="C323" s="149"/>
      <c r="D323" s="150"/>
      <c r="E323" s="150"/>
      <c r="F323" s="253"/>
      <c r="G323" s="149"/>
      <c r="H323" s="151" t="str">
        <f>IF(F323&lt;&gt;"",VLOOKUP('MH PAM Template'!F323,'Validation Page'!$J$7:$L$81,2,FALSE),"")</f>
        <v/>
      </c>
      <c r="I323" s="151" t="str">
        <f>IF(F323&lt;&gt;"",VLOOKUP('MH PAM Template'!F323,'Validation Page'!$J$7:$L$81,3,FALSE),"")</f>
        <v/>
      </c>
      <c r="J323" s="152"/>
      <c r="K323" s="151" t="str">
        <f>IF(J323&lt;&gt;"",VLOOKUP('MH PAM Template'!J323,'Validation Page'!$Q$7:$R$38,2,FALSE),"")</f>
        <v/>
      </c>
      <c r="L323" s="150"/>
      <c r="M323" s="153" t="str">
        <f>IF(AND(J323 &lt;&gt; "",L323&lt;&gt;""),VLOOKUP(K323&amp;L323,'Validation Page'!$U$7:$Z$139,2,FALSE),"")</f>
        <v/>
      </c>
      <c r="N323" s="154" t="str">
        <f>IF(AND(J323 &lt;&gt; "",L323&lt;&gt;""),VLOOKUP(K323&amp;L323,'Validation Page'!$U$7:$Z$139,5,FALSE),"")</f>
        <v/>
      </c>
      <c r="O323" s="154" t="str">
        <f>IF(AND(J323 &lt;&gt; "",L323&lt;&gt;""),VLOOKUP(K323&amp;L323,'Validation Page'!$U$7:$Z$139,6,FALSE),"")</f>
        <v/>
      </c>
      <c r="P323" s="150"/>
      <c r="Q323" s="151" t="str">
        <f>IF(P323&lt;&gt;"",VLOOKUP(P323,'Validation Page'!$M$7:$O$271,2,FALSE),"")</f>
        <v/>
      </c>
      <c r="R323" s="151" t="str">
        <f>IF(P323&lt;&gt;"",VLOOKUP(P323,'Validation Page'!$M$7:$O$271,3,FALSE),"")</f>
        <v/>
      </c>
      <c r="S323" s="155"/>
      <c r="T323" s="156"/>
      <c r="U323" s="157"/>
      <c r="V323" s="152"/>
      <c r="W323" s="158"/>
      <c r="X323" s="49"/>
      <c r="Y323" s="159"/>
      <c r="Z323" s="160"/>
      <c r="AA323" s="161"/>
      <c r="AB323" s="162"/>
      <c r="AC323" s="160">
        <f t="shared" si="16"/>
        <v>0</v>
      </c>
      <c r="AD323" s="163"/>
      <c r="AE323" s="163"/>
      <c r="AF323" s="164"/>
      <c r="AG323" s="160">
        <f t="shared" si="17"/>
        <v>0</v>
      </c>
      <c r="AH323" s="165"/>
      <c r="AI323" s="166"/>
      <c r="AJ323" s="167"/>
      <c r="AK323" s="168"/>
      <c r="AL323" s="168"/>
      <c r="AM323" s="168"/>
      <c r="AN323" s="168"/>
      <c r="AO323" s="169"/>
      <c r="AP323" s="167"/>
      <c r="AQ323" s="168"/>
      <c r="AR323" s="168"/>
      <c r="AS323" s="168"/>
      <c r="AT323" s="168"/>
      <c r="AU323" s="169"/>
      <c r="AV323" s="170"/>
      <c r="AW323" s="171"/>
      <c r="AX323" s="172"/>
      <c r="AY323" s="173"/>
      <c r="AZ323" s="174"/>
      <c r="BA323" s="175" t="str">
        <f t="shared" si="18"/>
        <v/>
      </c>
      <c r="BB323" s="242" t="str">
        <f t="shared" si="19"/>
        <v/>
      </c>
      <c r="BC323" s="176"/>
    </row>
    <row r="324" spans="1:55" x14ac:dyDescent="0.25">
      <c r="A324" s="147"/>
      <c r="B324" s="148"/>
      <c r="C324" s="149"/>
      <c r="D324" s="150"/>
      <c r="E324" s="150"/>
      <c r="F324" s="253"/>
      <c r="G324" s="149"/>
      <c r="H324" s="151" t="str">
        <f>IF(F324&lt;&gt;"",VLOOKUP('MH PAM Template'!F324,'Validation Page'!$J$7:$L$81,2,FALSE),"")</f>
        <v/>
      </c>
      <c r="I324" s="151" t="str">
        <f>IF(F324&lt;&gt;"",VLOOKUP('MH PAM Template'!F324,'Validation Page'!$J$7:$L$81,3,FALSE),"")</f>
        <v/>
      </c>
      <c r="J324" s="152"/>
      <c r="K324" s="151" t="str">
        <f>IF(J324&lt;&gt;"",VLOOKUP('MH PAM Template'!J324,'Validation Page'!$Q$7:$R$38,2,FALSE),"")</f>
        <v/>
      </c>
      <c r="L324" s="150"/>
      <c r="M324" s="153" t="str">
        <f>IF(AND(J324 &lt;&gt; "",L324&lt;&gt;""),VLOOKUP(K324&amp;L324,'Validation Page'!$U$7:$Z$139,2,FALSE),"")</f>
        <v/>
      </c>
      <c r="N324" s="154" t="str">
        <f>IF(AND(J324 &lt;&gt; "",L324&lt;&gt;""),VLOOKUP(K324&amp;L324,'Validation Page'!$U$7:$Z$139,5,FALSE),"")</f>
        <v/>
      </c>
      <c r="O324" s="154" t="str">
        <f>IF(AND(J324 &lt;&gt; "",L324&lt;&gt;""),VLOOKUP(K324&amp;L324,'Validation Page'!$U$7:$Z$139,6,FALSE),"")</f>
        <v/>
      </c>
      <c r="P324" s="150"/>
      <c r="Q324" s="151" t="str">
        <f>IF(P324&lt;&gt;"",VLOOKUP(P324,'Validation Page'!$M$7:$O$271,2,FALSE),"")</f>
        <v/>
      </c>
      <c r="R324" s="151" t="str">
        <f>IF(P324&lt;&gt;"",VLOOKUP(P324,'Validation Page'!$M$7:$O$271,3,FALSE),"")</f>
        <v/>
      </c>
      <c r="S324" s="155"/>
      <c r="T324" s="156"/>
      <c r="U324" s="157"/>
      <c r="V324" s="152"/>
      <c r="W324" s="158"/>
      <c r="X324" s="49"/>
      <c r="Y324" s="159"/>
      <c r="Z324" s="160"/>
      <c r="AA324" s="161"/>
      <c r="AB324" s="162"/>
      <c r="AC324" s="160">
        <f t="shared" si="16"/>
        <v>0</v>
      </c>
      <c r="AD324" s="163"/>
      <c r="AE324" s="163"/>
      <c r="AF324" s="164"/>
      <c r="AG324" s="160">
        <f t="shared" si="17"/>
        <v>0</v>
      </c>
      <c r="AH324" s="165"/>
      <c r="AI324" s="166"/>
      <c r="AJ324" s="167"/>
      <c r="AK324" s="168"/>
      <c r="AL324" s="168"/>
      <c r="AM324" s="168"/>
      <c r="AN324" s="168"/>
      <c r="AO324" s="169"/>
      <c r="AP324" s="167"/>
      <c r="AQ324" s="168"/>
      <c r="AR324" s="168"/>
      <c r="AS324" s="168"/>
      <c r="AT324" s="168"/>
      <c r="AU324" s="169"/>
      <c r="AV324" s="170"/>
      <c r="AW324" s="171"/>
      <c r="AX324" s="172"/>
      <c r="AY324" s="173"/>
      <c r="AZ324" s="174"/>
      <c r="BA324" s="175" t="str">
        <f t="shared" si="18"/>
        <v/>
      </c>
      <c r="BB324" s="242" t="str">
        <f t="shared" si="19"/>
        <v/>
      </c>
      <c r="BC324" s="176"/>
    </row>
    <row r="325" spans="1:55" x14ac:dyDescent="0.25">
      <c r="A325" s="147"/>
      <c r="B325" s="148"/>
      <c r="C325" s="149"/>
      <c r="D325" s="150"/>
      <c r="E325" s="150"/>
      <c r="F325" s="253"/>
      <c r="G325" s="149"/>
      <c r="H325" s="151" t="str">
        <f>IF(F325&lt;&gt;"",VLOOKUP('MH PAM Template'!F325,'Validation Page'!$J$7:$L$81,2,FALSE),"")</f>
        <v/>
      </c>
      <c r="I325" s="151" t="str">
        <f>IF(F325&lt;&gt;"",VLOOKUP('MH PAM Template'!F325,'Validation Page'!$J$7:$L$81,3,FALSE),"")</f>
        <v/>
      </c>
      <c r="J325" s="152"/>
      <c r="K325" s="151" t="str">
        <f>IF(J325&lt;&gt;"",VLOOKUP('MH PAM Template'!J325,'Validation Page'!$Q$7:$R$38,2,FALSE),"")</f>
        <v/>
      </c>
      <c r="L325" s="150"/>
      <c r="M325" s="153" t="str">
        <f>IF(AND(J325 &lt;&gt; "",L325&lt;&gt;""),VLOOKUP(K325&amp;L325,'Validation Page'!$U$7:$Z$139,2,FALSE),"")</f>
        <v/>
      </c>
      <c r="N325" s="154" t="str">
        <f>IF(AND(J325 &lt;&gt; "",L325&lt;&gt;""),VLOOKUP(K325&amp;L325,'Validation Page'!$U$7:$Z$139,5,FALSE),"")</f>
        <v/>
      </c>
      <c r="O325" s="154" t="str">
        <f>IF(AND(J325 &lt;&gt; "",L325&lt;&gt;""),VLOOKUP(K325&amp;L325,'Validation Page'!$U$7:$Z$139,6,FALSE),"")</f>
        <v/>
      </c>
      <c r="P325" s="150"/>
      <c r="Q325" s="151" t="str">
        <f>IF(P325&lt;&gt;"",VLOOKUP(P325,'Validation Page'!$M$7:$O$271,2,FALSE),"")</f>
        <v/>
      </c>
      <c r="R325" s="151" t="str">
        <f>IF(P325&lt;&gt;"",VLOOKUP(P325,'Validation Page'!$M$7:$O$271,3,FALSE),"")</f>
        <v/>
      </c>
      <c r="S325" s="155"/>
      <c r="T325" s="156"/>
      <c r="U325" s="157"/>
      <c r="V325" s="152"/>
      <c r="W325" s="158"/>
      <c r="X325" s="49"/>
      <c r="Y325" s="159"/>
      <c r="Z325" s="160"/>
      <c r="AA325" s="161"/>
      <c r="AB325" s="162"/>
      <c r="AC325" s="160">
        <f t="shared" ref="AC325:AC388" si="20">IF(ISERROR((Z325+AA325)*AB325),0,(Z325+AA325)*AB325)</f>
        <v>0</v>
      </c>
      <c r="AD325" s="163"/>
      <c r="AE325" s="163"/>
      <c r="AF325" s="164"/>
      <c r="AG325" s="160">
        <f t="shared" ref="AG325:AG388" si="21">SUM(Z325:AA325)+AC325+AF325</f>
        <v>0</v>
      </c>
      <c r="AH325" s="165"/>
      <c r="AI325" s="166"/>
      <c r="AJ325" s="167"/>
      <c r="AK325" s="168"/>
      <c r="AL325" s="168"/>
      <c r="AM325" s="168"/>
      <c r="AN325" s="168"/>
      <c r="AO325" s="169"/>
      <c r="AP325" s="167"/>
      <c r="AQ325" s="168"/>
      <c r="AR325" s="168"/>
      <c r="AS325" s="168"/>
      <c r="AT325" s="168"/>
      <c r="AU325" s="169"/>
      <c r="AV325" s="170"/>
      <c r="AW325" s="171"/>
      <c r="AX325" s="172"/>
      <c r="AY325" s="173"/>
      <c r="AZ325" s="174"/>
      <c r="BA325" s="175" t="str">
        <f t="shared" ref="BA325:BA388" si="22">IF(AND($AZ325&lt;&gt;"",$AY325&lt;&gt;""),$AZ325-$AY325,"")</f>
        <v/>
      </c>
      <c r="BB325" s="242" t="str">
        <f t="shared" ref="BB325:BB388" si="23">IF(ISERROR(IF(AND($AG325&lt;&gt;""),$AG325/W325,"")),"",IF(AND($AG325&lt;&gt;""),$AG325/W325,""))</f>
        <v/>
      </c>
      <c r="BC325" s="176"/>
    </row>
    <row r="326" spans="1:55" x14ac:dyDescent="0.25">
      <c r="A326" s="147"/>
      <c r="B326" s="148"/>
      <c r="C326" s="149"/>
      <c r="D326" s="150"/>
      <c r="E326" s="150"/>
      <c r="F326" s="253"/>
      <c r="G326" s="149"/>
      <c r="H326" s="151" t="str">
        <f>IF(F326&lt;&gt;"",VLOOKUP('MH PAM Template'!F326,'Validation Page'!$J$7:$L$81,2,FALSE),"")</f>
        <v/>
      </c>
      <c r="I326" s="151" t="str">
        <f>IF(F326&lt;&gt;"",VLOOKUP('MH PAM Template'!F326,'Validation Page'!$J$7:$L$81,3,FALSE),"")</f>
        <v/>
      </c>
      <c r="J326" s="152"/>
      <c r="K326" s="151" t="str">
        <f>IF(J326&lt;&gt;"",VLOOKUP('MH PAM Template'!J326,'Validation Page'!$Q$7:$R$38,2,FALSE),"")</f>
        <v/>
      </c>
      <c r="L326" s="150"/>
      <c r="M326" s="153" t="str">
        <f>IF(AND(J326 &lt;&gt; "",L326&lt;&gt;""),VLOOKUP(K326&amp;L326,'Validation Page'!$U$7:$Z$139,2,FALSE),"")</f>
        <v/>
      </c>
      <c r="N326" s="154" t="str">
        <f>IF(AND(J326 &lt;&gt; "",L326&lt;&gt;""),VLOOKUP(K326&amp;L326,'Validation Page'!$U$7:$Z$139,5,FALSE),"")</f>
        <v/>
      </c>
      <c r="O326" s="154" t="str">
        <f>IF(AND(J326 &lt;&gt; "",L326&lt;&gt;""),VLOOKUP(K326&amp;L326,'Validation Page'!$U$7:$Z$139,6,FALSE),"")</f>
        <v/>
      </c>
      <c r="P326" s="150"/>
      <c r="Q326" s="151" t="str">
        <f>IF(P326&lt;&gt;"",VLOOKUP(P326,'Validation Page'!$M$7:$O$271,2,FALSE),"")</f>
        <v/>
      </c>
      <c r="R326" s="151" t="str">
        <f>IF(P326&lt;&gt;"",VLOOKUP(P326,'Validation Page'!$M$7:$O$271,3,FALSE),"")</f>
        <v/>
      </c>
      <c r="S326" s="155"/>
      <c r="T326" s="156"/>
      <c r="U326" s="157"/>
      <c r="V326" s="152"/>
      <c r="W326" s="158"/>
      <c r="X326" s="49"/>
      <c r="Y326" s="159"/>
      <c r="Z326" s="160"/>
      <c r="AA326" s="161"/>
      <c r="AB326" s="162"/>
      <c r="AC326" s="160">
        <f t="shared" si="20"/>
        <v>0</v>
      </c>
      <c r="AD326" s="163"/>
      <c r="AE326" s="163"/>
      <c r="AF326" s="164"/>
      <c r="AG326" s="160">
        <f t="shared" si="21"/>
        <v>0</v>
      </c>
      <c r="AH326" s="165"/>
      <c r="AI326" s="166"/>
      <c r="AJ326" s="167"/>
      <c r="AK326" s="168"/>
      <c r="AL326" s="168"/>
      <c r="AM326" s="168"/>
      <c r="AN326" s="168"/>
      <c r="AO326" s="169"/>
      <c r="AP326" s="167"/>
      <c r="AQ326" s="168"/>
      <c r="AR326" s="168"/>
      <c r="AS326" s="168"/>
      <c r="AT326" s="168"/>
      <c r="AU326" s="169"/>
      <c r="AV326" s="170"/>
      <c r="AW326" s="171"/>
      <c r="AX326" s="172"/>
      <c r="AY326" s="173"/>
      <c r="AZ326" s="174"/>
      <c r="BA326" s="175" t="str">
        <f t="shared" si="22"/>
        <v/>
      </c>
      <c r="BB326" s="242" t="str">
        <f t="shared" si="23"/>
        <v/>
      </c>
      <c r="BC326" s="176"/>
    </row>
    <row r="327" spans="1:55" x14ac:dyDescent="0.25">
      <c r="A327" s="147"/>
      <c r="B327" s="148"/>
      <c r="C327" s="149"/>
      <c r="D327" s="150"/>
      <c r="E327" s="150"/>
      <c r="F327" s="253"/>
      <c r="G327" s="149"/>
      <c r="H327" s="151" t="str">
        <f>IF(F327&lt;&gt;"",VLOOKUP('MH PAM Template'!F327,'Validation Page'!$J$7:$L$81,2,FALSE),"")</f>
        <v/>
      </c>
      <c r="I327" s="151" t="str">
        <f>IF(F327&lt;&gt;"",VLOOKUP('MH PAM Template'!F327,'Validation Page'!$J$7:$L$81,3,FALSE),"")</f>
        <v/>
      </c>
      <c r="J327" s="152"/>
      <c r="K327" s="151" t="str">
        <f>IF(J327&lt;&gt;"",VLOOKUP('MH PAM Template'!J327,'Validation Page'!$Q$7:$R$38,2,FALSE),"")</f>
        <v/>
      </c>
      <c r="L327" s="150"/>
      <c r="M327" s="153" t="str">
        <f>IF(AND(J327 &lt;&gt; "",L327&lt;&gt;""),VLOOKUP(K327&amp;L327,'Validation Page'!$U$7:$Z$139,2,FALSE),"")</f>
        <v/>
      </c>
      <c r="N327" s="154" t="str">
        <f>IF(AND(J327 &lt;&gt; "",L327&lt;&gt;""),VLOOKUP(K327&amp;L327,'Validation Page'!$U$7:$Z$139,5,FALSE),"")</f>
        <v/>
      </c>
      <c r="O327" s="154" t="str">
        <f>IF(AND(J327 &lt;&gt; "",L327&lt;&gt;""),VLOOKUP(K327&amp;L327,'Validation Page'!$U$7:$Z$139,6,FALSE),"")</f>
        <v/>
      </c>
      <c r="P327" s="150"/>
      <c r="Q327" s="151" t="str">
        <f>IF(P327&lt;&gt;"",VLOOKUP(P327,'Validation Page'!$M$7:$O$271,2,FALSE),"")</f>
        <v/>
      </c>
      <c r="R327" s="151" t="str">
        <f>IF(P327&lt;&gt;"",VLOOKUP(P327,'Validation Page'!$M$7:$O$271,3,FALSE),"")</f>
        <v/>
      </c>
      <c r="S327" s="155"/>
      <c r="T327" s="156"/>
      <c r="U327" s="157"/>
      <c r="V327" s="152"/>
      <c r="W327" s="158"/>
      <c r="X327" s="49"/>
      <c r="Y327" s="159"/>
      <c r="Z327" s="160"/>
      <c r="AA327" s="161"/>
      <c r="AB327" s="162"/>
      <c r="AC327" s="160">
        <f t="shared" si="20"/>
        <v>0</v>
      </c>
      <c r="AD327" s="163"/>
      <c r="AE327" s="163"/>
      <c r="AF327" s="164"/>
      <c r="AG327" s="160">
        <f t="shared" si="21"/>
        <v>0</v>
      </c>
      <c r="AH327" s="165"/>
      <c r="AI327" s="166"/>
      <c r="AJ327" s="167"/>
      <c r="AK327" s="168"/>
      <c r="AL327" s="168"/>
      <c r="AM327" s="168"/>
      <c r="AN327" s="168"/>
      <c r="AO327" s="169"/>
      <c r="AP327" s="167"/>
      <c r="AQ327" s="168"/>
      <c r="AR327" s="168"/>
      <c r="AS327" s="168"/>
      <c r="AT327" s="168"/>
      <c r="AU327" s="169"/>
      <c r="AV327" s="170"/>
      <c r="AW327" s="171"/>
      <c r="AX327" s="172"/>
      <c r="AY327" s="173"/>
      <c r="AZ327" s="174"/>
      <c r="BA327" s="175" t="str">
        <f t="shared" si="22"/>
        <v/>
      </c>
      <c r="BB327" s="242" t="str">
        <f t="shared" si="23"/>
        <v/>
      </c>
      <c r="BC327" s="176"/>
    </row>
    <row r="328" spans="1:55" x14ac:dyDescent="0.25">
      <c r="A328" s="147"/>
      <c r="B328" s="148"/>
      <c r="C328" s="149"/>
      <c r="D328" s="150"/>
      <c r="E328" s="150"/>
      <c r="F328" s="253"/>
      <c r="G328" s="149"/>
      <c r="H328" s="151" t="str">
        <f>IF(F328&lt;&gt;"",VLOOKUP('MH PAM Template'!F328,'Validation Page'!$J$7:$L$81,2,FALSE),"")</f>
        <v/>
      </c>
      <c r="I328" s="151" t="str">
        <f>IF(F328&lt;&gt;"",VLOOKUP('MH PAM Template'!F328,'Validation Page'!$J$7:$L$81,3,FALSE),"")</f>
        <v/>
      </c>
      <c r="J328" s="152"/>
      <c r="K328" s="151" t="str">
        <f>IF(J328&lt;&gt;"",VLOOKUP('MH PAM Template'!J328,'Validation Page'!$Q$7:$R$38,2,FALSE),"")</f>
        <v/>
      </c>
      <c r="L328" s="150"/>
      <c r="M328" s="153" t="str">
        <f>IF(AND(J328 &lt;&gt; "",L328&lt;&gt;""),VLOOKUP(K328&amp;L328,'Validation Page'!$U$7:$Z$139,2,FALSE),"")</f>
        <v/>
      </c>
      <c r="N328" s="154" t="str">
        <f>IF(AND(J328 &lt;&gt; "",L328&lt;&gt;""),VLOOKUP(K328&amp;L328,'Validation Page'!$U$7:$Z$139,5,FALSE),"")</f>
        <v/>
      </c>
      <c r="O328" s="154" t="str">
        <f>IF(AND(J328 &lt;&gt; "",L328&lt;&gt;""),VLOOKUP(K328&amp;L328,'Validation Page'!$U$7:$Z$139,6,FALSE),"")</f>
        <v/>
      </c>
      <c r="P328" s="150"/>
      <c r="Q328" s="151" t="str">
        <f>IF(P328&lt;&gt;"",VLOOKUP(P328,'Validation Page'!$M$7:$O$271,2,FALSE),"")</f>
        <v/>
      </c>
      <c r="R328" s="151" t="str">
        <f>IF(P328&lt;&gt;"",VLOOKUP(P328,'Validation Page'!$M$7:$O$271,3,FALSE),"")</f>
        <v/>
      </c>
      <c r="S328" s="155"/>
      <c r="T328" s="156"/>
      <c r="U328" s="157"/>
      <c r="V328" s="152"/>
      <c r="W328" s="158"/>
      <c r="X328" s="49"/>
      <c r="Y328" s="159"/>
      <c r="Z328" s="160"/>
      <c r="AA328" s="161"/>
      <c r="AB328" s="162"/>
      <c r="AC328" s="160">
        <f t="shared" si="20"/>
        <v>0</v>
      </c>
      <c r="AD328" s="163"/>
      <c r="AE328" s="163"/>
      <c r="AF328" s="164"/>
      <c r="AG328" s="160">
        <f t="shared" si="21"/>
        <v>0</v>
      </c>
      <c r="AH328" s="165"/>
      <c r="AI328" s="166"/>
      <c r="AJ328" s="167"/>
      <c r="AK328" s="168"/>
      <c r="AL328" s="168"/>
      <c r="AM328" s="168"/>
      <c r="AN328" s="168"/>
      <c r="AO328" s="169"/>
      <c r="AP328" s="167"/>
      <c r="AQ328" s="168"/>
      <c r="AR328" s="168"/>
      <c r="AS328" s="168"/>
      <c r="AT328" s="168"/>
      <c r="AU328" s="169"/>
      <c r="AV328" s="170"/>
      <c r="AW328" s="171"/>
      <c r="AX328" s="172"/>
      <c r="AY328" s="173"/>
      <c r="AZ328" s="174"/>
      <c r="BA328" s="175" t="str">
        <f t="shared" si="22"/>
        <v/>
      </c>
      <c r="BB328" s="242" t="str">
        <f t="shared" si="23"/>
        <v/>
      </c>
      <c r="BC328" s="176"/>
    </row>
    <row r="329" spans="1:55" x14ac:dyDescent="0.25">
      <c r="A329" s="147"/>
      <c r="B329" s="148"/>
      <c r="C329" s="149"/>
      <c r="D329" s="150"/>
      <c r="E329" s="150"/>
      <c r="F329" s="253"/>
      <c r="G329" s="149"/>
      <c r="H329" s="151" t="str">
        <f>IF(F329&lt;&gt;"",VLOOKUP('MH PAM Template'!F329,'Validation Page'!$J$7:$L$81,2,FALSE),"")</f>
        <v/>
      </c>
      <c r="I329" s="151" t="str">
        <f>IF(F329&lt;&gt;"",VLOOKUP('MH PAM Template'!F329,'Validation Page'!$J$7:$L$81,3,FALSE),"")</f>
        <v/>
      </c>
      <c r="J329" s="152"/>
      <c r="K329" s="151" t="str">
        <f>IF(J329&lt;&gt;"",VLOOKUP('MH PAM Template'!J329,'Validation Page'!$Q$7:$R$38,2,FALSE),"")</f>
        <v/>
      </c>
      <c r="L329" s="150"/>
      <c r="M329" s="153" t="str">
        <f>IF(AND(J329 &lt;&gt; "",L329&lt;&gt;""),VLOOKUP(K329&amp;L329,'Validation Page'!$U$7:$Z$139,2,FALSE),"")</f>
        <v/>
      </c>
      <c r="N329" s="154" t="str">
        <f>IF(AND(J329 &lt;&gt; "",L329&lt;&gt;""),VLOOKUP(K329&amp;L329,'Validation Page'!$U$7:$Z$139,5,FALSE),"")</f>
        <v/>
      </c>
      <c r="O329" s="154" t="str">
        <f>IF(AND(J329 &lt;&gt; "",L329&lt;&gt;""),VLOOKUP(K329&amp;L329,'Validation Page'!$U$7:$Z$139,6,FALSE),"")</f>
        <v/>
      </c>
      <c r="P329" s="150"/>
      <c r="Q329" s="151" t="str">
        <f>IF(P329&lt;&gt;"",VLOOKUP(P329,'Validation Page'!$M$7:$O$271,2,FALSE),"")</f>
        <v/>
      </c>
      <c r="R329" s="151" t="str">
        <f>IF(P329&lt;&gt;"",VLOOKUP(P329,'Validation Page'!$M$7:$O$271,3,FALSE),"")</f>
        <v/>
      </c>
      <c r="S329" s="155"/>
      <c r="T329" s="156"/>
      <c r="U329" s="157"/>
      <c r="V329" s="152"/>
      <c r="W329" s="158"/>
      <c r="X329" s="49"/>
      <c r="Y329" s="159"/>
      <c r="Z329" s="160"/>
      <c r="AA329" s="161"/>
      <c r="AB329" s="162"/>
      <c r="AC329" s="160">
        <f t="shared" si="20"/>
        <v>0</v>
      </c>
      <c r="AD329" s="163"/>
      <c r="AE329" s="163"/>
      <c r="AF329" s="164"/>
      <c r="AG329" s="160">
        <f t="shared" si="21"/>
        <v>0</v>
      </c>
      <c r="AH329" s="165"/>
      <c r="AI329" s="166"/>
      <c r="AJ329" s="167"/>
      <c r="AK329" s="168"/>
      <c r="AL329" s="168"/>
      <c r="AM329" s="168"/>
      <c r="AN329" s="168"/>
      <c r="AO329" s="169"/>
      <c r="AP329" s="167"/>
      <c r="AQ329" s="168"/>
      <c r="AR329" s="168"/>
      <c r="AS329" s="168"/>
      <c r="AT329" s="168"/>
      <c r="AU329" s="169"/>
      <c r="AV329" s="170"/>
      <c r="AW329" s="171"/>
      <c r="AX329" s="172"/>
      <c r="AY329" s="173"/>
      <c r="AZ329" s="174"/>
      <c r="BA329" s="175" t="str">
        <f t="shared" si="22"/>
        <v/>
      </c>
      <c r="BB329" s="242" t="str">
        <f t="shared" si="23"/>
        <v/>
      </c>
      <c r="BC329" s="176"/>
    </row>
    <row r="330" spans="1:55" x14ac:dyDescent="0.25">
      <c r="A330" s="147"/>
      <c r="B330" s="148"/>
      <c r="C330" s="149"/>
      <c r="D330" s="150"/>
      <c r="E330" s="150"/>
      <c r="F330" s="253"/>
      <c r="G330" s="149"/>
      <c r="H330" s="151" t="str">
        <f>IF(F330&lt;&gt;"",VLOOKUP('MH PAM Template'!F330,'Validation Page'!$J$7:$L$81,2,FALSE),"")</f>
        <v/>
      </c>
      <c r="I330" s="151" t="str">
        <f>IF(F330&lt;&gt;"",VLOOKUP('MH PAM Template'!F330,'Validation Page'!$J$7:$L$81,3,FALSE),"")</f>
        <v/>
      </c>
      <c r="J330" s="152"/>
      <c r="K330" s="151" t="str">
        <f>IF(J330&lt;&gt;"",VLOOKUP('MH PAM Template'!J330,'Validation Page'!$Q$7:$R$38,2,FALSE),"")</f>
        <v/>
      </c>
      <c r="L330" s="150"/>
      <c r="M330" s="153" t="str">
        <f>IF(AND(J330 &lt;&gt; "",L330&lt;&gt;""),VLOOKUP(K330&amp;L330,'Validation Page'!$U$7:$Z$139,2,FALSE),"")</f>
        <v/>
      </c>
      <c r="N330" s="154" t="str">
        <f>IF(AND(J330 &lt;&gt; "",L330&lt;&gt;""),VLOOKUP(K330&amp;L330,'Validation Page'!$U$7:$Z$139,5,FALSE),"")</f>
        <v/>
      </c>
      <c r="O330" s="154" t="str">
        <f>IF(AND(J330 &lt;&gt; "",L330&lt;&gt;""),VLOOKUP(K330&amp;L330,'Validation Page'!$U$7:$Z$139,6,FALSE),"")</f>
        <v/>
      </c>
      <c r="P330" s="150"/>
      <c r="Q330" s="151" t="str">
        <f>IF(P330&lt;&gt;"",VLOOKUP(P330,'Validation Page'!$M$7:$O$271,2,FALSE),"")</f>
        <v/>
      </c>
      <c r="R330" s="151" t="str">
        <f>IF(P330&lt;&gt;"",VLOOKUP(P330,'Validation Page'!$M$7:$O$271,3,FALSE),"")</f>
        <v/>
      </c>
      <c r="S330" s="155"/>
      <c r="T330" s="156"/>
      <c r="U330" s="157"/>
      <c r="V330" s="152"/>
      <c r="W330" s="158"/>
      <c r="X330" s="49"/>
      <c r="Y330" s="159"/>
      <c r="Z330" s="160"/>
      <c r="AA330" s="161"/>
      <c r="AB330" s="162"/>
      <c r="AC330" s="160">
        <f t="shared" si="20"/>
        <v>0</v>
      </c>
      <c r="AD330" s="163"/>
      <c r="AE330" s="163"/>
      <c r="AF330" s="164"/>
      <c r="AG330" s="160">
        <f t="shared" si="21"/>
        <v>0</v>
      </c>
      <c r="AH330" s="165"/>
      <c r="AI330" s="166"/>
      <c r="AJ330" s="167"/>
      <c r="AK330" s="168"/>
      <c r="AL330" s="168"/>
      <c r="AM330" s="168"/>
      <c r="AN330" s="168"/>
      <c r="AO330" s="169"/>
      <c r="AP330" s="167"/>
      <c r="AQ330" s="168"/>
      <c r="AR330" s="168"/>
      <c r="AS330" s="168"/>
      <c r="AT330" s="168"/>
      <c r="AU330" s="169"/>
      <c r="AV330" s="170"/>
      <c r="AW330" s="171"/>
      <c r="AX330" s="172"/>
      <c r="AY330" s="173"/>
      <c r="AZ330" s="174"/>
      <c r="BA330" s="175" t="str">
        <f t="shared" si="22"/>
        <v/>
      </c>
      <c r="BB330" s="242" t="str">
        <f t="shared" si="23"/>
        <v/>
      </c>
      <c r="BC330" s="176"/>
    </row>
    <row r="331" spans="1:55" x14ac:dyDescent="0.25">
      <c r="A331" s="147"/>
      <c r="B331" s="148"/>
      <c r="C331" s="149"/>
      <c r="D331" s="150"/>
      <c r="E331" s="150"/>
      <c r="F331" s="253"/>
      <c r="G331" s="149"/>
      <c r="H331" s="151" t="str">
        <f>IF(F331&lt;&gt;"",VLOOKUP('MH PAM Template'!F331,'Validation Page'!$J$7:$L$81,2,FALSE),"")</f>
        <v/>
      </c>
      <c r="I331" s="151" t="str">
        <f>IF(F331&lt;&gt;"",VLOOKUP('MH PAM Template'!F331,'Validation Page'!$J$7:$L$81,3,FALSE),"")</f>
        <v/>
      </c>
      <c r="J331" s="152"/>
      <c r="K331" s="151" t="str">
        <f>IF(J331&lt;&gt;"",VLOOKUP('MH PAM Template'!J331,'Validation Page'!$Q$7:$R$38,2,FALSE),"")</f>
        <v/>
      </c>
      <c r="L331" s="150"/>
      <c r="M331" s="153" t="str">
        <f>IF(AND(J331 &lt;&gt; "",L331&lt;&gt;""),VLOOKUP(K331&amp;L331,'Validation Page'!$U$7:$Z$139,2,FALSE),"")</f>
        <v/>
      </c>
      <c r="N331" s="154" t="str">
        <f>IF(AND(J331 &lt;&gt; "",L331&lt;&gt;""),VLOOKUP(K331&amp;L331,'Validation Page'!$U$7:$Z$139,5,FALSE),"")</f>
        <v/>
      </c>
      <c r="O331" s="154" t="str">
        <f>IF(AND(J331 &lt;&gt; "",L331&lt;&gt;""),VLOOKUP(K331&amp;L331,'Validation Page'!$U$7:$Z$139,6,FALSE),"")</f>
        <v/>
      </c>
      <c r="P331" s="150"/>
      <c r="Q331" s="151" t="str">
        <f>IF(P331&lt;&gt;"",VLOOKUP(P331,'Validation Page'!$M$7:$O$271,2,FALSE),"")</f>
        <v/>
      </c>
      <c r="R331" s="151" t="str">
        <f>IF(P331&lt;&gt;"",VLOOKUP(P331,'Validation Page'!$M$7:$O$271,3,FALSE),"")</f>
        <v/>
      </c>
      <c r="S331" s="155"/>
      <c r="T331" s="156"/>
      <c r="U331" s="157"/>
      <c r="V331" s="152"/>
      <c r="W331" s="158"/>
      <c r="X331" s="49"/>
      <c r="Y331" s="159"/>
      <c r="Z331" s="160"/>
      <c r="AA331" s="161"/>
      <c r="AB331" s="162"/>
      <c r="AC331" s="160">
        <f t="shared" si="20"/>
        <v>0</v>
      </c>
      <c r="AD331" s="163"/>
      <c r="AE331" s="163"/>
      <c r="AF331" s="164"/>
      <c r="AG331" s="160">
        <f t="shared" si="21"/>
        <v>0</v>
      </c>
      <c r="AH331" s="165"/>
      <c r="AI331" s="166"/>
      <c r="AJ331" s="167"/>
      <c r="AK331" s="168"/>
      <c r="AL331" s="168"/>
      <c r="AM331" s="168"/>
      <c r="AN331" s="168"/>
      <c r="AO331" s="169"/>
      <c r="AP331" s="167"/>
      <c r="AQ331" s="168"/>
      <c r="AR331" s="168"/>
      <c r="AS331" s="168"/>
      <c r="AT331" s="168"/>
      <c r="AU331" s="169"/>
      <c r="AV331" s="170"/>
      <c r="AW331" s="171"/>
      <c r="AX331" s="172"/>
      <c r="AY331" s="173"/>
      <c r="AZ331" s="174"/>
      <c r="BA331" s="175" t="str">
        <f t="shared" si="22"/>
        <v/>
      </c>
      <c r="BB331" s="242" t="str">
        <f t="shared" si="23"/>
        <v/>
      </c>
      <c r="BC331" s="176"/>
    </row>
    <row r="332" spans="1:55" x14ac:dyDescent="0.25">
      <c r="A332" s="147"/>
      <c r="B332" s="148"/>
      <c r="C332" s="149"/>
      <c r="D332" s="150"/>
      <c r="E332" s="150"/>
      <c r="F332" s="253"/>
      <c r="G332" s="149"/>
      <c r="H332" s="151" t="str">
        <f>IF(F332&lt;&gt;"",VLOOKUP('MH PAM Template'!F332,'Validation Page'!$J$7:$L$81,2,FALSE),"")</f>
        <v/>
      </c>
      <c r="I332" s="151" t="str">
        <f>IF(F332&lt;&gt;"",VLOOKUP('MH PAM Template'!F332,'Validation Page'!$J$7:$L$81,3,FALSE),"")</f>
        <v/>
      </c>
      <c r="J332" s="152"/>
      <c r="K332" s="151" t="str">
        <f>IF(J332&lt;&gt;"",VLOOKUP('MH PAM Template'!J332,'Validation Page'!$Q$7:$R$38,2,FALSE),"")</f>
        <v/>
      </c>
      <c r="L332" s="150"/>
      <c r="M332" s="153" t="str">
        <f>IF(AND(J332 &lt;&gt; "",L332&lt;&gt;""),VLOOKUP(K332&amp;L332,'Validation Page'!$U$7:$Z$139,2,FALSE),"")</f>
        <v/>
      </c>
      <c r="N332" s="154" t="str">
        <f>IF(AND(J332 &lt;&gt; "",L332&lt;&gt;""),VLOOKUP(K332&amp;L332,'Validation Page'!$U$7:$Z$139,5,FALSE),"")</f>
        <v/>
      </c>
      <c r="O332" s="154" t="str">
        <f>IF(AND(J332 &lt;&gt; "",L332&lt;&gt;""),VLOOKUP(K332&amp;L332,'Validation Page'!$U$7:$Z$139,6,FALSE),"")</f>
        <v/>
      </c>
      <c r="P332" s="150"/>
      <c r="Q332" s="151" t="str">
        <f>IF(P332&lt;&gt;"",VLOOKUP(P332,'Validation Page'!$M$7:$O$271,2,FALSE),"")</f>
        <v/>
      </c>
      <c r="R332" s="151" t="str">
        <f>IF(P332&lt;&gt;"",VLOOKUP(P332,'Validation Page'!$M$7:$O$271,3,FALSE),"")</f>
        <v/>
      </c>
      <c r="S332" s="155"/>
      <c r="T332" s="156"/>
      <c r="U332" s="157"/>
      <c r="V332" s="152"/>
      <c r="W332" s="158"/>
      <c r="X332" s="49"/>
      <c r="Y332" s="159"/>
      <c r="Z332" s="160"/>
      <c r="AA332" s="161"/>
      <c r="AB332" s="162"/>
      <c r="AC332" s="160">
        <f t="shared" si="20"/>
        <v>0</v>
      </c>
      <c r="AD332" s="163"/>
      <c r="AE332" s="163"/>
      <c r="AF332" s="164"/>
      <c r="AG332" s="160">
        <f t="shared" si="21"/>
        <v>0</v>
      </c>
      <c r="AH332" s="165"/>
      <c r="AI332" s="166"/>
      <c r="AJ332" s="167"/>
      <c r="AK332" s="168"/>
      <c r="AL332" s="168"/>
      <c r="AM332" s="168"/>
      <c r="AN332" s="168"/>
      <c r="AO332" s="169"/>
      <c r="AP332" s="167"/>
      <c r="AQ332" s="168"/>
      <c r="AR332" s="168"/>
      <c r="AS332" s="168"/>
      <c r="AT332" s="168"/>
      <c r="AU332" s="169"/>
      <c r="AV332" s="170"/>
      <c r="AW332" s="171"/>
      <c r="AX332" s="172"/>
      <c r="AY332" s="173"/>
      <c r="AZ332" s="174"/>
      <c r="BA332" s="175" t="str">
        <f t="shared" si="22"/>
        <v/>
      </c>
      <c r="BB332" s="242" t="str">
        <f t="shared" si="23"/>
        <v/>
      </c>
      <c r="BC332" s="176"/>
    </row>
    <row r="333" spans="1:55" x14ac:dyDescent="0.25">
      <c r="A333" s="147"/>
      <c r="B333" s="148"/>
      <c r="C333" s="149"/>
      <c r="D333" s="150"/>
      <c r="E333" s="150"/>
      <c r="F333" s="253"/>
      <c r="G333" s="149"/>
      <c r="H333" s="151" t="str">
        <f>IF(F333&lt;&gt;"",VLOOKUP('MH PAM Template'!F333,'Validation Page'!$J$7:$L$81,2,FALSE),"")</f>
        <v/>
      </c>
      <c r="I333" s="151" t="str">
        <f>IF(F333&lt;&gt;"",VLOOKUP('MH PAM Template'!F333,'Validation Page'!$J$7:$L$81,3,FALSE),"")</f>
        <v/>
      </c>
      <c r="J333" s="152"/>
      <c r="K333" s="151" t="str">
        <f>IF(J333&lt;&gt;"",VLOOKUP('MH PAM Template'!J333,'Validation Page'!$Q$7:$R$38,2,FALSE),"")</f>
        <v/>
      </c>
      <c r="L333" s="150"/>
      <c r="M333" s="153" t="str">
        <f>IF(AND(J333 &lt;&gt; "",L333&lt;&gt;""),VLOOKUP(K333&amp;L333,'Validation Page'!$U$7:$Z$139,2,FALSE),"")</f>
        <v/>
      </c>
      <c r="N333" s="154" t="str">
        <f>IF(AND(J333 &lt;&gt; "",L333&lt;&gt;""),VLOOKUP(K333&amp;L333,'Validation Page'!$U$7:$Z$139,5,FALSE),"")</f>
        <v/>
      </c>
      <c r="O333" s="154" t="str">
        <f>IF(AND(J333 &lt;&gt; "",L333&lt;&gt;""),VLOOKUP(K333&amp;L333,'Validation Page'!$U$7:$Z$139,6,FALSE),"")</f>
        <v/>
      </c>
      <c r="P333" s="150"/>
      <c r="Q333" s="151" t="str">
        <f>IF(P333&lt;&gt;"",VLOOKUP(P333,'Validation Page'!$M$7:$O$271,2,FALSE),"")</f>
        <v/>
      </c>
      <c r="R333" s="151" t="str">
        <f>IF(P333&lt;&gt;"",VLOOKUP(P333,'Validation Page'!$M$7:$O$271,3,FALSE),"")</f>
        <v/>
      </c>
      <c r="S333" s="155"/>
      <c r="T333" s="156"/>
      <c r="U333" s="157"/>
      <c r="V333" s="152"/>
      <c r="W333" s="158"/>
      <c r="X333" s="49"/>
      <c r="Y333" s="159"/>
      <c r="Z333" s="160"/>
      <c r="AA333" s="161"/>
      <c r="AB333" s="162"/>
      <c r="AC333" s="160">
        <f t="shared" si="20"/>
        <v>0</v>
      </c>
      <c r="AD333" s="163"/>
      <c r="AE333" s="163"/>
      <c r="AF333" s="164"/>
      <c r="AG333" s="160">
        <f t="shared" si="21"/>
        <v>0</v>
      </c>
      <c r="AH333" s="165"/>
      <c r="AI333" s="166"/>
      <c r="AJ333" s="167"/>
      <c r="AK333" s="168"/>
      <c r="AL333" s="168"/>
      <c r="AM333" s="168"/>
      <c r="AN333" s="168"/>
      <c r="AO333" s="169"/>
      <c r="AP333" s="167"/>
      <c r="AQ333" s="168"/>
      <c r="AR333" s="168"/>
      <c r="AS333" s="168"/>
      <c r="AT333" s="168"/>
      <c r="AU333" s="169"/>
      <c r="AV333" s="170"/>
      <c r="AW333" s="171"/>
      <c r="AX333" s="172"/>
      <c r="AY333" s="173"/>
      <c r="AZ333" s="174"/>
      <c r="BA333" s="175" t="str">
        <f t="shared" si="22"/>
        <v/>
      </c>
      <c r="BB333" s="242" t="str">
        <f t="shared" si="23"/>
        <v/>
      </c>
      <c r="BC333" s="176"/>
    </row>
    <row r="334" spans="1:55" x14ac:dyDescent="0.25">
      <c r="A334" s="147"/>
      <c r="B334" s="148"/>
      <c r="C334" s="149"/>
      <c r="D334" s="150"/>
      <c r="E334" s="150"/>
      <c r="F334" s="253"/>
      <c r="G334" s="149"/>
      <c r="H334" s="151" t="str">
        <f>IF(F334&lt;&gt;"",VLOOKUP('MH PAM Template'!F334,'Validation Page'!$J$7:$L$81,2,FALSE),"")</f>
        <v/>
      </c>
      <c r="I334" s="151" t="str">
        <f>IF(F334&lt;&gt;"",VLOOKUP('MH PAM Template'!F334,'Validation Page'!$J$7:$L$81,3,FALSE),"")</f>
        <v/>
      </c>
      <c r="J334" s="152"/>
      <c r="K334" s="151" t="str">
        <f>IF(J334&lt;&gt;"",VLOOKUP('MH PAM Template'!J334,'Validation Page'!$Q$7:$R$38,2,FALSE),"")</f>
        <v/>
      </c>
      <c r="L334" s="150"/>
      <c r="M334" s="153" t="str">
        <f>IF(AND(J334 &lt;&gt; "",L334&lt;&gt;""),VLOOKUP(K334&amp;L334,'Validation Page'!$U$7:$Z$139,2,FALSE),"")</f>
        <v/>
      </c>
      <c r="N334" s="154" t="str">
        <f>IF(AND(J334 &lt;&gt; "",L334&lt;&gt;""),VLOOKUP(K334&amp;L334,'Validation Page'!$U$7:$Z$139,5,FALSE),"")</f>
        <v/>
      </c>
      <c r="O334" s="154" t="str">
        <f>IF(AND(J334 &lt;&gt; "",L334&lt;&gt;""),VLOOKUP(K334&amp;L334,'Validation Page'!$U$7:$Z$139,6,FALSE),"")</f>
        <v/>
      </c>
      <c r="P334" s="150"/>
      <c r="Q334" s="151" t="str">
        <f>IF(P334&lt;&gt;"",VLOOKUP(P334,'Validation Page'!$M$7:$O$271,2,FALSE),"")</f>
        <v/>
      </c>
      <c r="R334" s="151" t="str">
        <f>IF(P334&lt;&gt;"",VLOOKUP(P334,'Validation Page'!$M$7:$O$271,3,FALSE),"")</f>
        <v/>
      </c>
      <c r="S334" s="155"/>
      <c r="T334" s="156"/>
      <c r="U334" s="157"/>
      <c r="V334" s="152"/>
      <c r="W334" s="158"/>
      <c r="X334" s="49"/>
      <c r="Y334" s="159"/>
      <c r="Z334" s="160"/>
      <c r="AA334" s="161"/>
      <c r="AB334" s="162"/>
      <c r="AC334" s="160">
        <f t="shared" si="20"/>
        <v>0</v>
      </c>
      <c r="AD334" s="163"/>
      <c r="AE334" s="163"/>
      <c r="AF334" s="164"/>
      <c r="AG334" s="160">
        <f t="shared" si="21"/>
        <v>0</v>
      </c>
      <c r="AH334" s="165"/>
      <c r="AI334" s="166"/>
      <c r="AJ334" s="167"/>
      <c r="AK334" s="168"/>
      <c r="AL334" s="168"/>
      <c r="AM334" s="168"/>
      <c r="AN334" s="168"/>
      <c r="AO334" s="169"/>
      <c r="AP334" s="167"/>
      <c r="AQ334" s="168"/>
      <c r="AR334" s="168"/>
      <c r="AS334" s="168"/>
      <c r="AT334" s="168"/>
      <c r="AU334" s="169"/>
      <c r="AV334" s="170"/>
      <c r="AW334" s="171"/>
      <c r="AX334" s="172"/>
      <c r="AY334" s="173"/>
      <c r="AZ334" s="174"/>
      <c r="BA334" s="175" t="str">
        <f t="shared" si="22"/>
        <v/>
      </c>
      <c r="BB334" s="242" t="str">
        <f t="shared" si="23"/>
        <v/>
      </c>
      <c r="BC334" s="176"/>
    </row>
    <row r="335" spans="1:55" x14ac:dyDescent="0.25">
      <c r="A335" s="147"/>
      <c r="B335" s="148"/>
      <c r="C335" s="149"/>
      <c r="D335" s="150"/>
      <c r="E335" s="150"/>
      <c r="F335" s="253"/>
      <c r="G335" s="149"/>
      <c r="H335" s="151" t="str">
        <f>IF(F335&lt;&gt;"",VLOOKUP('MH PAM Template'!F335,'Validation Page'!$J$7:$L$81,2,FALSE),"")</f>
        <v/>
      </c>
      <c r="I335" s="151" t="str">
        <f>IF(F335&lt;&gt;"",VLOOKUP('MH PAM Template'!F335,'Validation Page'!$J$7:$L$81,3,FALSE),"")</f>
        <v/>
      </c>
      <c r="J335" s="152"/>
      <c r="K335" s="151" t="str">
        <f>IF(J335&lt;&gt;"",VLOOKUP('MH PAM Template'!J335,'Validation Page'!$Q$7:$R$38,2,FALSE),"")</f>
        <v/>
      </c>
      <c r="L335" s="150"/>
      <c r="M335" s="153" t="str">
        <f>IF(AND(J335 &lt;&gt; "",L335&lt;&gt;""),VLOOKUP(K335&amp;L335,'Validation Page'!$U$7:$Z$139,2,FALSE),"")</f>
        <v/>
      </c>
      <c r="N335" s="154" t="str">
        <f>IF(AND(J335 &lt;&gt; "",L335&lt;&gt;""),VLOOKUP(K335&amp;L335,'Validation Page'!$U$7:$Z$139,5,FALSE),"")</f>
        <v/>
      </c>
      <c r="O335" s="154" t="str">
        <f>IF(AND(J335 &lt;&gt; "",L335&lt;&gt;""),VLOOKUP(K335&amp;L335,'Validation Page'!$U$7:$Z$139,6,FALSE),"")</f>
        <v/>
      </c>
      <c r="P335" s="150"/>
      <c r="Q335" s="151" t="str">
        <f>IF(P335&lt;&gt;"",VLOOKUP(P335,'Validation Page'!$M$7:$O$271,2,FALSE),"")</f>
        <v/>
      </c>
      <c r="R335" s="151" t="str">
        <f>IF(P335&lt;&gt;"",VLOOKUP(P335,'Validation Page'!$M$7:$O$271,3,FALSE),"")</f>
        <v/>
      </c>
      <c r="S335" s="155"/>
      <c r="T335" s="156"/>
      <c r="U335" s="157"/>
      <c r="V335" s="152"/>
      <c r="W335" s="158"/>
      <c r="X335" s="49"/>
      <c r="Y335" s="159"/>
      <c r="Z335" s="160"/>
      <c r="AA335" s="161"/>
      <c r="AB335" s="162"/>
      <c r="AC335" s="160">
        <f t="shared" si="20"/>
        <v>0</v>
      </c>
      <c r="AD335" s="163"/>
      <c r="AE335" s="163"/>
      <c r="AF335" s="164"/>
      <c r="AG335" s="160">
        <f t="shared" si="21"/>
        <v>0</v>
      </c>
      <c r="AH335" s="165"/>
      <c r="AI335" s="166"/>
      <c r="AJ335" s="167"/>
      <c r="AK335" s="168"/>
      <c r="AL335" s="168"/>
      <c r="AM335" s="168"/>
      <c r="AN335" s="168"/>
      <c r="AO335" s="169"/>
      <c r="AP335" s="167"/>
      <c r="AQ335" s="168"/>
      <c r="AR335" s="168"/>
      <c r="AS335" s="168"/>
      <c r="AT335" s="168"/>
      <c r="AU335" s="169"/>
      <c r="AV335" s="170"/>
      <c r="AW335" s="171"/>
      <c r="AX335" s="172"/>
      <c r="AY335" s="173"/>
      <c r="AZ335" s="174"/>
      <c r="BA335" s="175" t="str">
        <f t="shared" si="22"/>
        <v/>
      </c>
      <c r="BB335" s="242" t="str">
        <f t="shared" si="23"/>
        <v/>
      </c>
      <c r="BC335" s="176"/>
    </row>
    <row r="336" spans="1:55" x14ac:dyDescent="0.25">
      <c r="A336" s="147"/>
      <c r="B336" s="148"/>
      <c r="C336" s="149"/>
      <c r="D336" s="150"/>
      <c r="E336" s="150"/>
      <c r="F336" s="253"/>
      <c r="G336" s="149"/>
      <c r="H336" s="151" t="str">
        <f>IF(F336&lt;&gt;"",VLOOKUP('MH PAM Template'!F336,'Validation Page'!$J$7:$L$81,2,FALSE),"")</f>
        <v/>
      </c>
      <c r="I336" s="151" t="str">
        <f>IF(F336&lt;&gt;"",VLOOKUP('MH PAM Template'!F336,'Validation Page'!$J$7:$L$81,3,FALSE),"")</f>
        <v/>
      </c>
      <c r="J336" s="152"/>
      <c r="K336" s="151" t="str">
        <f>IF(J336&lt;&gt;"",VLOOKUP('MH PAM Template'!J336,'Validation Page'!$Q$7:$R$38,2,FALSE),"")</f>
        <v/>
      </c>
      <c r="L336" s="150"/>
      <c r="M336" s="153" t="str">
        <f>IF(AND(J336 &lt;&gt; "",L336&lt;&gt;""),VLOOKUP(K336&amp;L336,'Validation Page'!$U$7:$Z$139,2,FALSE),"")</f>
        <v/>
      </c>
      <c r="N336" s="154" t="str">
        <f>IF(AND(J336 &lt;&gt; "",L336&lt;&gt;""),VLOOKUP(K336&amp;L336,'Validation Page'!$U$7:$Z$139,5,FALSE),"")</f>
        <v/>
      </c>
      <c r="O336" s="154" t="str">
        <f>IF(AND(J336 &lt;&gt; "",L336&lt;&gt;""),VLOOKUP(K336&amp;L336,'Validation Page'!$U$7:$Z$139,6,FALSE),"")</f>
        <v/>
      </c>
      <c r="P336" s="150"/>
      <c r="Q336" s="151" t="str">
        <f>IF(P336&lt;&gt;"",VLOOKUP(P336,'Validation Page'!$M$7:$O$271,2,FALSE),"")</f>
        <v/>
      </c>
      <c r="R336" s="151" t="str">
        <f>IF(P336&lt;&gt;"",VLOOKUP(P336,'Validation Page'!$M$7:$O$271,3,FALSE),"")</f>
        <v/>
      </c>
      <c r="S336" s="155"/>
      <c r="T336" s="156"/>
      <c r="U336" s="157"/>
      <c r="V336" s="152"/>
      <c r="W336" s="158"/>
      <c r="X336" s="49"/>
      <c r="Y336" s="159"/>
      <c r="Z336" s="160"/>
      <c r="AA336" s="161"/>
      <c r="AB336" s="162"/>
      <c r="AC336" s="160">
        <f t="shared" si="20"/>
        <v>0</v>
      </c>
      <c r="AD336" s="163"/>
      <c r="AE336" s="163"/>
      <c r="AF336" s="164"/>
      <c r="AG336" s="160">
        <f t="shared" si="21"/>
        <v>0</v>
      </c>
      <c r="AH336" s="165"/>
      <c r="AI336" s="166"/>
      <c r="AJ336" s="167"/>
      <c r="AK336" s="168"/>
      <c r="AL336" s="168"/>
      <c r="AM336" s="168"/>
      <c r="AN336" s="168"/>
      <c r="AO336" s="169"/>
      <c r="AP336" s="167"/>
      <c r="AQ336" s="168"/>
      <c r="AR336" s="168"/>
      <c r="AS336" s="168"/>
      <c r="AT336" s="168"/>
      <c r="AU336" s="169"/>
      <c r="AV336" s="170"/>
      <c r="AW336" s="171"/>
      <c r="AX336" s="172"/>
      <c r="AY336" s="173"/>
      <c r="AZ336" s="174"/>
      <c r="BA336" s="175" t="str">
        <f t="shared" si="22"/>
        <v/>
      </c>
      <c r="BB336" s="242" t="str">
        <f t="shared" si="23"/>
        <v/>
      </c>
      <c r="BC336" s="176"/>
    </row>
    <row r="337" spans="1:55" x14ac:dyDescent="0.25">
      <c r="A337" s="147"/>
      <c r="B337" s="148"/>
      <c r="C337" s="149"/>
      <c r="D337" s="150"/>
      <c r="E337" s="150"/>
      <c r="F337" s="253"/>
      <c r="G337" s="149"/>
      <c r="H337" s="151" t="str">
        <f>IF(F337&lt;&gt;"",VLOOKUP('MH PAM Template'!F337,'Validation Page'!$J$7:$L$81,2,FALSE),"")</f>
        <v/>
      </c>
      <c r="I337" s="151" t="str">
        <f>IF(F337&lt;&gt;"",VLOOKUP('MH PAM Template'!F337,'Validation Page'!$J$7:$L$81,3,FALSE),"")</f>
        <v/>
      </c>
      <c r="J337" s="152"/>
      <c r="K337" s="151" t="str">
        <f>IF(J337&lt;&gt;"",VLOOKUP('MH PAM Template'!J337,'Validation Page'!$Q$7:$R$38,2,FALSE),"")</f>
        <v/>
      </c>
      <c r="L337" s="150"/>
      <c r="M337" s="153" t="str">
        <f>IF(AND(J337 &lt;&gt; "",L337&lt;&gt;""),VLOOKUP(K337&amp;L337,'Validation Page'!$U$7:$Z$139,2,FALSE),"")</f>
        <v/>
      </c>
      <c r="N337" s="154" t="str">
        <f>IF(AND(J337 &lt;&gt; "",L337&lt;&gt;""),VLOOKUP(K337&amp;L337,'Validation Page'!$U$7:$Z$139,5,FALSE),"")</f>
        <v/>
      </c>
      <c r="O337" s="154" t="str">
        <f>IF(AND(J337 &lt;&gt; "",L337&lt;&gt;""),VLOOKUP(K337&amp;L337,'Validation Page'!$U$7:$Z$139,6,FALSE),"")</f>
        <v/>
      </c>
      <c r="P337" s="150"/>
      <c r="Q337" s="151" t="str">
        <f>IF(P337&lt;&gt;"",VLOOKUP(P337,'Validation Page'!$M$7:$O$271,2,FALSE),"")</f>
        <v/>
      </c>
      <c r="R337" s="151" t="str">
        <f>IF(P337&lt;&gt;"",VLOOKUP(P337,'Validation Page'!$M$7:$O$271,3,FALSE),"")</f>
        <v/>
      </c>
      <c r="S337" s="155"/>
      <c r="T337" s="156"/>
      <c r="U337" s="157"/>
      <c r="V337" s="152"/>
      <c r="W337" s="158"/>
      <c r="X337" s="49"/>
      <c r="Y337" s="159"/>
      <c r="Z337" s="160"/>
      <c r="AA337" s="161"/>
      <c r="AB337" s="162"/>
      <c r="AC337" s="160">
        <f t="shared" si="20"/>
        <v>0</v>
      </c>
      <c r="AD337" s="163"/>
      <c r="AE337" s="163"/>
      <c r="AF337" s="164"/>
      <c r="AG337" s="160">
        <f t="shared" si="21"/>
        <v>0</v>
      </c>
      <c r="AH337" s="165"/>
      <c r="AI337" s="166"/>
      <c r="AJ337" s="167"/>
      <c r="AK337" s="168"/>
      <c r="AL337" s="168"/>
      <c r="AM337" s="168"/>
      <c r="AN337" s="168"/>
      <c r="AO337" s="169"/>
      <c r="AP337" s="167"/>
      <c r="AQ337" s="168"/>
      <c r="AR337" s="168"/>
      <c r="AS337" s="168"/>
      <c r="AT337" s="168"/>
      <c r="AU337" s="169"/>
      <c r="AV337" s="170"/>
      <c r="AW337" s="171"/>
      <c r="AX337" s="172"/>
      <c r="AY337" s="173"/>
      <c r="AZ337" s="174"/>
      <c r="BA337" s="175" t="str">
        <f t="shared" si="22"/>
        <v/>
      </c>
      <c r="BB337" s="242" t="str">
        <f t="shared" si="23"/>
        <v/>
      </c>
      <c r="BC337" s="176"/>
    </row>
    <row r="338" spans="1:55" x14ac:dyDescent="0.25">
      <c r="A338" s="147"/>
      <c r="B338" s="148"/>
      <c r="C338" s="149"/>
      <c r="D338" s="150"/>
      <c r="E338" s="150"/>
      <c r="F338" s="253"/>
      <c r="G338" s="149"/>
      <c r="H338" s="151" t="str">
        <f>IF(F338&lt;&gt;"",VLOOKUP('MH PAM Template'!F338,'Validation Page'!$J$7:$L$81,2,FALSE),"")</f>
        <v/>
      </c>
      <c r="I338" s="151" t="str">
        <f>IF(F338&lt;&gt;"",VLOOKUP('MH PAM Template'!F338,'Validation Page'!$J$7:$L$81,3,FALSE),"")</f>
        <v/>
      </c>
      <c r="J338" s="152"/>
      <c r="K338" s="151" t="str">
        <f>IF(J338&lt;&gt;"",VLOOKUP('MH PAM Template'!J338,'Validation Page'!$Q$7:$R$38,2,FALSE),"")</f>
        <v/>
      </c>
      <c r="L338" s="150"/>
      <c r="M338" s="153" t="str">
        <f>IF(AND(J338 &lt;&gt; "",L338&lt;&gt;""),VLOOKUP(K338&amp;L338,'Validation Page'!$U$7:$Z$139,2,FALSE),"")</f>
        <v/>
      </c>
      <c r="N338" s="154" t="str">
        <f>IF(AND(J338 &lt;&gt; "",L338&lt;&gt;""),VLOOKUP(K338&amp;L338,'Validation Page'!$U$7:$Z$139,5,FALSE),"")</f>
        <v/>
      </c>
      <c r="O338" s="154" t="str">
        <f>IF(AND(J338 &lt;&gt; "",L338&lt;&gt;""),VLOOKUP(K338&amp;L338,'Validation Page'!$U$7:$Z$139,6,FALSE),"")</f>
        <v/>
      </c>
      <c r="P338" s="150"/>
      <c r="Q338" s="151" t="str">
        <f>IF(P338&lt;&gt;"",VLOOKUP(P338,'Validation Page'!$M$7:$O$271,2,FALSE),"")</f>
        <v/>
      </c>
      <c r="R338" s="151" t="str">
        <f>IF(P338&lt;&gt;"",VLOOKUP(P338,'Validation Page'!$M$7:$O$271,3,FALSE),"")</f>
        <v/>
      </c>
      <c r="S338" s="155"/>
      <c r="T338" s="156"/>
      <c r="U338" s="157"/>
      <c r="V338" s="152"/>
      <c r="W338" s="158"/>
      <c r="X338" s="49"/>
      <c r="Y338" s="159"/>
      <c r="Z338" s="160"/>
      <c r="AA338" s="161"/>
      <c r="AB338" s="162"/>
      <c r="AC338" s="160">
        <f t="shared" si="20"/>
        <v>0</v>
      </c>
      <c r="AD338" s="163"/>
      <c r="AE338" s="163"/>
      <c r="AF338" s="164"/>
      <c r="AG338" s="160">
        <f t="shared" si="21"/>
        <v>0</v>
      </c>
      <c r="AH338" s="165"/>
      <c r="AI338" s="166"/>
      <c r="AJ338" s="167"/>
      <c r="AK338" s="168"/>
      <c r="AL338" s="168"/>
      <c r="AM338" s="168"/>
      <c r="AN338" s="168"/>
      <c r="AO338" s="169"/>
      <c r="AP338" s="167"/>
      <c r="AQ338" s="168"/>
      <c r="AR338" s="168"/>
      <c r="AS338" s="168"/>
      <c r="AT338" s="168"/>
      <c r="AU338" s="169"/>
      <c r="AV338" s="170"/>
      <c r="AW338" s="171"/>
      <c r="AX338" s="172"/>
      <c r="AY338" s="173"/>
      <c r="AZ338" s="174"/>
      <c r="BA338" s="175" t="str">
        <f t="shared" si="22"/>
        <v/>
      </c>
      <c r="BB338" s="242" t="str">
        <f t="shared" si="23"/>
        <v/>
      </c>
      <c r="BC338" s="176"/>
    </row>
    <row r="339" spans="1:55" x14ac:dyDescent="0.25">
      <c r="A339" s="147"/>
      <c r="B339" s="148"/>
      <c r="C339" s="149"/>
      <c r="D339" s="150"/>
      <c r="E339" s="150"/>
      <c r="F339" s="253"/>
      <c r="G339" s="149"/>
      <c r="H339" s="151" t="str">
        <f>IF(F339&lt;&gt;"",VLOOKUP('MH PAM Template'!F339,'Validation Page'!$J$7:$L$81,2,FALSE),"")</f>
        <v/>
      </c>
      <c r="I339" s="151" t="str">
        <f>IF(F339&lt;&gt;"",VLOOKUP('MH PAM Template'!F339,'Validation Page'!$J$7:$L$81,3,FALSE),"")</f>
        <v/>
      </c>
      <c r="J339" s="152"/>
      <c r="K339" s="151" t="str">
        <f>IF(J339&lt;&gt;"",VLOOKUP('MH PAM Template'!J339,'Validation Page'!$Q$7:$R$38,2,FALSE),"")</f>
        <v/>
      </c>
      <c r="L339" s="150"/>
      <c r="M339" s="153" t="str">
        <f>IF(AND(J339 &lt;&gt; "",L339&lt;&gt;""),VLOOKUP(K339&amp;L339,'Validation Page'!$U$7:$Z$139,2,FALSE),"")</f>
        <v/>
      </c>
      <c r="N339" s="154" t="str">
        <f>IF(AND(J339 &lt;&gt; "",L339&lt;&gt;""),VLOOKUP(K339&amp;L339,'Validation Page'!$U$7:$Z$139,5,FALSE),"")</f>
        <v/>
      </c>
      <c r="O339" s="154" t="str">
        <f>IF(AND(J339 &lt;&gt; "",L339&lt;&gt;""),VLOOKUP(K339&amp;L339,'Validation Page'!$U$7:$Z$139,6,FALSE),"")</f>
        <v/>
      </c>
      <c r="P339" s="150"/>
      <c r="Q339" s="151" t="str">
        <f>IF(P339&lt;&gt;"",VLOOKUP(P339,'Validation Page'!$M$7:$O$271,2,FALSE),"")</f>
        <v/>
      </c>
      <c r="R339" s="151" t="str">
        <f>IF(P339&lt;&gt;"",VLOOKUP(P339,'Validation Page'!$M$7:$O$271,3,FALSE),"")</f>
        <v/>
      </c>
      <c r="S339" s="155"/>
      <c r="T339" s="156"/>
      <c r="U339" s="157"/>
      <c r="V339" s="152"/>
      <c r="W339" s="158"/>
      <c r="X339" s="49"/>
      <c r="Y339" s="159"/>
      <c r="Z339" s="160"/>
      <c r="AA339" s="161"/>
      <c r="AB339" s="162"/>
      <c r="AC339" s="160">
        <f t="shared" si="20"/>
        <v>0</v>
      </c>
      <c r="AD339" s="163"/>
      <c r="AE339" s="163"/>
      <c r="AF339" s="164"/>
      <c r="AG339" s="160">
        <f t="shared" si="21"/>
        <v>0</v>
      </c>
      <c r="AH339" s="165"/>
      <c r="AI339" s="166"/>
      <c r="AJ339" s="167"/>
      <c r="AK339" s="168"/>
      <c r="AL339" s="168"/>
      <c r="AM339" s="168"/>
      <c r="AN339" s="168"/>
      <c r="AO339" s="169"/>
      <c r="AP339" s="167"/>
      <c r="AQ339" s="168"/>
      <c r="AR339" s="168"/>
      <c r="AS339" s="168"/>
      <c r="AT339" s="168"/>
      <c r="AU339" s="169"/>
      <c r="AV339" s="170"/>
      <c r="AW339" s="171"/>
      <c r="AX339" s="172"/>
      <c r="AY339" s="173"/>
      <c r="AZ339" s="174"/>
      <c r="BA339" s="175" t="str">
        <f t="shared" si="22"/>
        <v/>
      </c>
      <c r="BB339" s="242" t="str">
        <f t="shared" si="23"/>
        <v/>
      </c>
      <c r="BC339" s="176"/>
    </row>
    <row r="340" spans="1:55" x14ac:dyDescent="0.25">
      <c r="A340" s="147"/>
      <c r="B340" s="148"/>
      <c r="C340" s="149"/>
      <c r="D340" s="150"/>
      <c r="E340" s="150"/>
      <c r="F340" s="253"/>
      <c r="G340" s="149"/>
      <c r="H340" s="151" t="str">
        <f>IF(F340&lt;&gt;"",VLOOKUP('MH PAM Template'!F340,'Validation Page'!$J$7:$L$81,2,FALSE),"")</f>
        <v/>
      </c>
      <c r="I340" s="151" t="str">
        <f>IF(F340&lt;&gt;"",VLOOKUP('MH PAM Template'!F340,'Validation Page'!$J$7:$L$81,3,FALSE),"")</f>
        <v/>
      </c>
      <c r="J340" s="152"/>
      <c r="K340" s="151" t="str">
        <f>IF(J340&lt;&gt;"",VLOOKUP('MH PAM Template'!J340,'Validation Page'!$Q$7:$R$38,2,FALSE),"")</f>
        <v/>
      </c>
      <c r="L340" s="150"/>
      <c r="M340" s="153" t="str">
        <f>IF(AND(J340 &lt;&gt; "",L340&lt;&gt;""),VLOOKUP(K340&amp;L340,'Validation Page'!$U$7:$Z$139,2,FALSE),"")</f>
        <v/>
      </c>
      <c r="N340" s="154" t="str">
        <f>IF(AND(J340 &lt;&gt; "",L340&lt;&gt;""),VLOOKUP(K340&amp;L340,'Validation Page'!$U$7:$Z$139,5,FALSE),"")</f>
        <v/>
      </c>
      <c r="O340" s="154" t="str">
        <f>IF(AND(J340 &lt;&gt; "",L340&lt;&gt;""),VLOOKUP(K340&amp;L340,'Validation Page'!$U$7:$Z$139,6,FALSE),"")</f>
        <v/>
      </c>
      <c r="P340" s="150"/>
      <c r="Q340" s="151" t="str">
        <f>IF(P340&lt;&gt;"",VLOOKUP(P340,'Validation Page'!$M$7:$O$271,2,FALSE),"")</f>
        <v/>
      </c>
      <c r="R340" s="151" t="str">
        <f>IF(P340&lt;&gt;"",VLOOKUP(P340,'Validation Page'!$M$7:$O$271,3,FALSE),"")</f>
        <v/>
      </c>
      <c r="S340" s="155"/>
      <c r="T340" s="156"/>
      <c r="U340" s="157"/>
      <c r="V340" s="152"/>
      <c r="W340" s="158"/>
      <c r="X340" s="49"/>
      <c r="Y340" s="159"/>
      <c r="Z340" s="160"/>
      <c r="AA340" s="161"/>
      <c r="AB340" s="162"/>
      <c r="AC340" s="160">
        <f t="shared" si="20"/>
        <v>0</v>
      </c>
      <c r="AD340" s="163"/>
      <c r="AE340" s="163"/>
      <c r="AF340" s="164"/>
      <c r="AG340" s="160">
        <f t="shared" si="21"/>
        <v>0</v>
      </c>
      <c r="AH340" s="165"/>
      <c r="AI340" s="166"/>
      <c r="AJ340" s="167"/>
      <c r="AK340" s="168"/>
      <c r="AL340" s="168"/>
      <c r="AM340" s="168"/>
      <c r="AN340" s="168"/>
      <c r="AO340" s="169"/>
      <c r="AP340" s="167"/>
      <c r="AQ340" s="168"/>
      <c r="AR340" s="168"/>
      <c r="AS340" s="168"/>
      <c r="AT340" s="168"/>
      <c r="AU340" s="169"/>
      <c r="AV340" s="170"/>
      <c r="AW340" s="171"/>
      <c r="AX340" s="172"/>
      <c r="AY340" s="173"/>
      <c r="AZ340" s="174"/>
      <c r="BA340" s="175" t="str">
        <f t="shared" si="22"/>
        <v/>
      </c>
      <c r="BB340" s="242" t="str">
        <f t="shared" si="23"/>
        <v/>
      </c>
      <c r="BC340" s="176"/>
    </row>
    <row r="341" spans="1:55" x14ac:dyDescent="0.25">
      <c r="A341" s="147"/>
      <c r="B341" s="148"/>
      <c r="C341" s="149"/>
      <c r="D341" s="150"/>
      <c r="E341" s="150"/>
      <c r="F341" s="253"/>
      <c r="G341" s="149"/>
      <c r="H341" s="151" t="str">
        <f>IF(F341&lt;&gt;"",VLOOKUP('MH PAM Template'!F341,'Validation Page'!$J$7:$L$81,2,FALSE),"")</f>
        <v/>
      </c>
      <c r="I341" s="151" t="str">
        <f>IF(F341&lt;&gt;"",VLOOKUP('MH PAM Template'!F341,'Validation Page'!$J$7:$L$81,3,FALSE),"")</f>
        <v/>
      </c>
      <c r="J341" s="152"/>
      <c r="K341" s="151" t="str">
        <f>IF(J341&lt;&gt;"",VLOOKUP('MH PAM Template'!J341,'Validation Page'!$Q$7:$R$38,2,FALSE),"")</f>
        <v/>
      </c>
      <c r="L341" s="150"/>
      <c r="M341" s="153" t="str">
        <f>IF(AND(J341 &lt;&gt; "",L341&lt;&gt;""),VLOOKUP(K341&amp;L341,'Validation Page'!$U$7:$Z$139,2,FALSE),"")</f>
        <v/>
      </c>
      <c r="N341" s="154" t="str">
        <f>IF(AND(J341 &lt;&gt; "",L341&lt;&gt;""),VLOOKUP(K341&amp;L341,'Validation Page'!$U$7:$Z$139,5,FALSE),"")</f>
        <v/>
      </c>
      <c r="O341" s="154" t="str">
        <f>IF(AND(J341 &lt;&gt; "",L341&lt;&gt;""),VLOOKUP(K341&amp;L341,'Validation Page'!$U$7:$Z$139,6,FALSE),"")</f>
        <v/>
      </c>
      <c r="P341" s="150"/>
      <c r="Q341" s="151" t="str">
        <f>IF(P341&lt;&gt;"",VLOOKUP(P341,'Validation Page'!$M$7:$O$271,2,FALSE),"")</f>
        <v/>
      </c>
      <c r="R341" s="151" t="str">
        <f>IF(P341&lt;&gt;"",VLOOKUP(P341,'Validation Page'!$M$7:$O$271,3,FALSE),"")</f>
        <v/>
      </c>
      <c r="S341" s="155"/>
      <c r="T341" s="156"/>
      <c r="U341" s="157"/>
      <c r="V341" s="152"/>
      <c r="W341" s="158"/>
      <c r="X341" s="49"/>
      <c r="Y341" s="159"/>
      <c r="Z341" s="160"/>
      <c r="AA341" s="161"/>
      <c r="AB341" s="162"/>
      <c r="AC341" s="160">
        <f t="shared" si="20"/>
        <v>0</v>
      </c>
      <c r="AD341" s="163"/>
      <c r="AE341" s="163"/>
      <c r="AF341" s="164"/>
      <c r="AG341" s="160">
        <f t="shared" si="21"/>
        <v>0</v>
      </c>
      <c r="AH341" s="165"/>
      <c r="AI341" s="166"/>
      <c r="AJ341" s="167"/>
      <c r="AK341" s="168"/>
      <c r="AL341" s="168"/>
      <c r="AM341" s="168"/>
      <c r="AN341" s="168"/>
      <c r="AO341" s="169"/>
      <c r="AP341" s="167"/>
      <c r="AQ341" s="168"/>
      <c r="AR341" s="168"/>
      <c r="AS341" s="168"/>
      <c r="AT341" s="168"/>
      <c r="AU341" s="169"/>
      <c r="AV341" s="170"/>
      <c r="AW341" s="171"/>
      <c r="AX341" s="172"/>
      <c r="AY341" s="173"/>
      <c r="AZ341" s="174"/>
      <c r="BA341" s="175" t="str">
        <f t="shared" si="22"/>
        <v/>
      </c>
      <c r="BB341" s="242" t="str">
        <f t="shared" si="23"/>
        <v/>
      </c>
      <c r="BC341" s="176"/>
    </row>
    <row r="342" spans="1:55" x14ac:dyDescent="0.25">
      <c r="A342" s="147"/>
      <c r="B342" s="148"/>
      <c r="C342" s="149"/>
      <c r="D342" s="150"/>
      <c r="E342" s="150"/>
      <c r="F342" s="253"/>
      <c r="G342" s="149"/>
      <c r="H342" s="151" t="str">
        <f>IF(F342&lt;&gt;"",VLOOKUP('MH PAM Template'!F342,'Validation Page'!$J$7:$L$81,2,FALSE),"")</f>
        <v/>
      </c>
      <c r="I342" s="151" t="str">
        <f>IF(F342&lt;&gt;"",VLOOKUP('MH PAM Template'!F342,'Validation Page'!$J$7:$L$81,3,FALSE),"")</f>
        <v/>
      </c>
      <c r="J342" s="152"/>
      <c r="K342" s="151" t="str">
        <f>IF(J342&lt;&gt;"",VLOOKUP('MH PAM Template'!J342,'Validation Page'!$Q$7:$R$38,2,FALSE),"")</f>
        <v/>
      </c>
      <c r="L342" s="150"/>
      <c r="M342" s="153" t="str">
        <f>IF(AND(J342 &lt;&gt; "",L342&lt;&gt;""),VLOOKUP(K342&amp;L342,'Validation Page'!$U$7:$Z$139,2,FALSE),"")</f>
        <v/>
      </c>
      <c r="N342" s="154" t="str">
        <f>IF(AND(J342 &lt;&gt; "",L342&lt;&gt;""),VLOOKUP(K342&amp;L342,'Validation Page'!$U$7:$Z$139,5,FALSE),"")</f>
        <v/>
      </c>
      <c r="O342" s="154" t="str">
        <f>IF(AND(J342 &lt;&gt; "",L342&lt;&gt;""),VLOOKUP(K342&amp;L342,'Validation Page'!$U$7:$Z$139,6,FALSE),"")</f>
        <v/>
      </c>
      <c r="P342" s="150"/>
      <c r="Q342" s="151" t="str">
        <f>IF(P342&lt;&gt;"",VLOOKUP(P342,'Validation Page'!$M$7:$O$271,2,FALSE),"")</f>
        <v/>
      </c>
      <c r="R342" s="151" t="str">
        <f>IF(P342&lt;&gt;"",VLOOKUP(P342,'Validation Page'!$M$7:$O$271,3,FALSE),"")</f>
        <v/>
      </c>
      <c r="S342" s="155"/>
      <c r="T342" s="156"/>
      <c r="U342" s="157"/>
      <c r="V342" s="152"/>
      <c r="W342" s="158"/>
      <c r="X342" s="49"/>
      <c r="Y342" s="159"/>
      <c r="Z342" s="160"/>
      <c r="AA342" s="161"/>
      <c r="AB342" s="162"/>
      <c r="AC342" s="160">
        <f t="shared" si="20"/>
        <v>0</v>
      </c>
      <c r="AD342" s="163"/>
      <c r="AE342" s="163"/>
      <c r="AF342" s="164"/>
      <c r="AG342" s="160">
        <f t="shared" si="21"/>
        <v>0</v>
      </c>
      <c r="AH342" s="165"/>
      <c r="AI342" s="166"/>
      <c r="AJ342" s="167"/>
      <c r="AK342" s="168"/>
      <c r="AL342" s="168"/>
      <c r="AM342" s="168"/>
      <c r="AN342" s="168"/>
      <c r="AO342" s="169"/>
      <c r="AP342" s="167"/>
      <c r="AQ342" s="168"/>
      <c r="AR342" s="168"/>
      <c r="AS342" s="168"/>
      <c r="AT342" s="168"/>
      <c r="AU342" s="169"/>
      <c r="AV342" s="170"/>
      <c r="AW342" s="171"/>
      <c r="AX342" s="172"/>
      <c r="AY342" s="173"/>
      <c r="AZ342" s="174"/>
      <c r="BA342" s="175" t="str">
        <f t="shared" si="22"/>
        <v/>
      </c>
      <c r="BB342" s="242" t="str">
        <f t="shared" si="23"/>
        <v/>
      </c>
      <c r="BC342" s="176"/>
    </row>
    <row r="343" spans="1:55" x14ac:dyDescent="0.25">
      <c r="A343" s="147"/>
      <c r="B343" s="148"/>
      <c r="C343" s="149"/>
      <c r="D343" s="150"/>
      <c r="E343" s="150"/>
      <c r="F343" s="253"/>
      <c r="G343" s="149"/>
      <c r="H343" s="151" t="str">
        <f>IF(F343&lt;&gt;"",VLOOKUP('MH PAM Template'!F343,'Validation Page'!$J$7:$L$81,2,FALSE),"")</f>
        <v/>
      </c>
      <c r="I343" s="151" t="str">
        <f>IF(F343&lt;&gt;"",VLOOKUP('MH PAM Template'!F343,'Validation Page'!$J$7:$L$81,3,FALSE),"")</f>
        <v/>
      </c>
      <c r="J343" s="152"/>
      <c r="K343" s="151" t="str">
        <f>IF(J343&lt;&gt;"",VLOOKUP('MH PAM Template'!J343,'Validation Page'!$Q$7:$R$38,2,FALSE),"")</f>
        <v/>
      </c>
      <c r="L343" s="150"/>
      <c r="M343" s="153" t="str">
        <f>IF(AND(J343 &lt;&gt; "",L343&lt;&gt;""),VLOOKUP(K343&amp;L343,'Validation Page'!$U$7:$Z$139,2,FALSE),"")</f>
        <v/>
      </c>
      <c r="N343" s="154" t="str">
        <f>IF(AND(J343 &lt;&gt; "",L343&lt;&gt;""),VLOOKUP(K343&amp;L343,'Validation Page'!$U$7:$Z$139,5,FALSE),"")</f>
        <v/>
      </c>
      <c r="O343" s="154" t="str">
        <f>IF(AND(J343 &lt;&gt; "",L343&lt;&gt;""),VLOOKUP(K343&amp;L343,'Validation Page'!$U$7:$Z$139,6,FALSE),"")</f>
        <v/>
      </c>
      <c r="P343" s="150"/>
      <c r="Q343" s="151" t="str">
        <f>IF(P343&lt;&gt;"",VLOOKUP(P343,'Validation Page'!$M$7:$O$271,2,FALSE),"")</f>
        <v/>
      </c>
      <c r="R343" s="151" t="str">
        <f>IF(P343&lt;&gt;"",VLOOKUP(P343,'Validation Page'!$M$7:$O$271,3,FALSE),"")</f>
        <v/>
      </c>
      <c r="S343" s="155"/>
      <c r="T343" s="156"/>
      <c r="U343" s="157"/>
      <c r="V343" s="152"/>
      <c r="W343" s="158"/>
      <c r="X343" s="49"/>
      <c r="Y343" s="159"/>
      <c r="Z343" s="160"/>
      <c r="AA343" s="161"/>
      <c r="AB343" s="162"/>
      <c r="AC343" s="160">
        <f t="shared" si="20"/>
        <v>0</v>
      </c>
      <c r="AD343" s="163"/>
      <c r="AE343" s="163"/>
      <c r="AF343" s="164"/>
      <c r="AG343" s="160">
        <f t="shared" si="21"/>
        <v>0</v>
      </c>
      <c r="AH343" s="165"/>
      <c r="AI343" s="166"/>
      <c r="AJ343" s="167"/>
      <c r="AK343" s="168"/>
      <c r="AL343" s="168"/>
      <c r="AM343" s="168"/>
      <c r="AN343" s="168"/>
      <c r="AO343" s="169"/>
      <c r="AP343" s="167"/>
      <c r="AQ343" s="168"/>
      <c r="AR343" s="168"/>
      <c r="AS343" s="168"/>
      <c r="AT343" s="168"/>
      <c r="AU343" s="169"/>
      <c r="AV343" s="170"/>
      <c r="AW343" s="171"/>
      <c r="AX343" s="172"/>
      <c r="AY343" s="173"/>
      <c r="AZ343" s="174"/>
      <c r="BA343" s="175" t="str">
        <f t="shared" si="22"/>
        <v/>
      </c>
      <c r="BB343" s="242" t="str">
        <f t="shared" si="23"/>
        <v/>
      </c>
      <c r="BC343" s="176"/>
    </row>
    <row r="344" spans="1:55" x14ac:dyDescent="0.25">
      <c r="A344" s="147"/>
      <c r="B344" s="148"/>
      <c r="C344" s="149"/>
      <c r="D344" s="150"/>
      <c r="E344" s="150"/>
      <c r="F344" s="253"/>
      <c r="G344" s="149"/>
      <c r="H344" s="151" t="str">
        <f>IF(F344&lt;&gt;"",VLOOKUP('MH PAM Template'!F344,'Validation Page'!$J$7:$L$81,2,FALSE),"")</f>
        <v/>
      </c>
      <c r="I344" s="151" t="str">
        <f>IF(F344&lt;&gt;"",VLOOKUP('MH PAM Template'!F344,'Validation Page'!$J$7:$L$81,3,FALSE),"")</f>
        <v/>
      </c>
      <c r="J344" s="152"/>
      <c r="K344" s="151" t="str">
        <f>IF(J344&lt;&gt;"",VLOOKUP('MH PAM Template'!J344,'Validation Page'!$Q$7:$R$38,2,FALSE),"")</f>
        <v/>
      </c>
      <c r="L344" s="150"/>
      <c r="M344" s="153" t="str">
        <f>IF(AND(J344 &lt;&gt; "",L344&lt;&gt;""),VLOOKUP(K344&amp;L344,'Validation Page'!$U$7:$Z$139,2,FALSE),"")</f>
        <v/>
      </c>
      <c r="N344" s="154" t="str">
        <f>IF(AND(J344 &lt;&gt; "",L344&lt;&gt;""),VLOOKUP(K344&amp;L344,'Validation Page'!$U$7:$Z$139,5,FALSE),"")</f>
        <v/>
      </c>
      <c r="O344" s="154" t="str">
        <f>IF(AND(J344 &lt;&gt; "",L344&lt;&gt;""),VLOOKUP(K344&amp;L344,'Validation Page'!$U$7:$Z$139,6,FALSE),"")</f>
        <v/>
      </c>
      <c r="P344" s="150"/>
      <c r="Q344" s="151" t="str">
        <f>IF(P344&lt;&gt;"",VLOOKUP(P344,'Validation Page'!$M$7:$O$271,2,FALSE),"")</f>
        <v/>
      </c>
      <c r="R344" s="151" t="str">
        <f>IF(P344&lt;&gt;"",VLOOKUP(P344,'Validation Page'!$M$7:$O$271,3,FALSE),"")</f>
        <v/>
      </c>
      <c r="S344" s="155"/>
      <c r="T344" s="156"/>
      <c r="U344" s="157"/>
      <c r="V344" s="152"/>
      <c r="W344" s="158"/>
      <c r="X344" s="49"/>
      <c r="Y344" s="159"/>
      <c r="Z344" s="160"/>
      <c r="AA344" s="161"/>
      <c r="AB344" s="162"/>
      <c r="AC344" s="160">
        <f t="shared" si="20"/>
        <v>0</v>
      </c>
      <c r="AD344" s="163"/>
      <c r="AE344" s="163"/>
      <c r="AF344" s="164"/>
      <c r="AG344" s="160">
        <f t="shared" si="21"/>
        <v>0</v>
      </c>
      <c r="AH344" s="165"/>
      <c r="AI344" s="166"/>
      <c r="AJ344" s="167"/>
      <c r="AK344" s="168"/>
      <c r="AL344" s="168"/>
      <c r="AM344" s="168"/>
      <c r="AN344" s="168"/>
      <c r="AO344" s="169"/>
      <c r="AP344" s="167"/>
      <c r="AQ344" s="168"/>
      <c r="AR344" s="168"/>
      <c r="AS344" s="168"/>
      <c r="AT344" s="168"/>
      <c r="AU344" s="169"/>
      <c r="AV344" s="170"/>
      <c r="AW344" s="171"/>
      <c r="AX344" s="172"/>
      <c r="AY344" s="173"/>
      <c r="AZ344" s="174"/>
      <c r="BA344" s="175" t="str">
        <f t="shared" si="22"/>
        <v/>
      </c>
      <c r="BB344" s="242" t="str">
        <f t="shared" si="23"/>
        <v/>
      </c>
      <c r="BC344" s="176"/>
    </row>
    <row r="345" spans="1:55" x14ac:dyDescent="0.25">
      <c r="A345" s="147"/>
      <c r="B345" s="148"/>
      <c r="C345" s="149"/>
      <c r="D345" s="150"/>
      <c r="E345" s="150"/>
      <c r="F345" s="253"/>
      <c r="G345" s="149"/>
      <c r="H345" s="151" t="str">
        <f>IF(F345&lt;&gt;"",VLOOKUP('MH PAM Template'!F345,'Validation Page'!$J$7:$L$81,2,FALSE),"")</f>
        <v/>
      </c>
      <c r="I345" s="151" t="str">
        <f>IF(F345&lt;&gt;"",VLOOKUP('MH PAM Template'!F345,'Validation Page'!$J$7:$L$81,3,FALSE),"")</f>
        <v/>
      </c>
      <c r="J345" s="152"/>
      <c r="K345" s="151" t="str">
        <f>IF(J345&lt;&gt;"",VLOOKUP('MH PAM Template'!J345,'Validation Page'!$Q$7:$R$38,2,FALSE),"")</f>
        <v/>
      </c>
      <c r="L345" s="150"/>
      <c r="M345" s="153" t="str">
        <f>IF(AND(J345 &lt;&gt; "",L345&lt;&gt;""),VLOOKUP(K345&amp;L345,'Validation Page'!$U$7:$Z$139,2,FALSE),"")</f>
        <v/>
      </c>
      <c r="N345" s="154" t="str">
        <f>IF(AND(J345 &lt;&gt; "",L345&lt;&gt;""),VLOOKUP(K345&amp;L345,'Validation Page'!$U$7:$Z$139,5,FALSE),"")</f>
        <v/>
      </c>
      <c r="O345" s="154" t="str">
        <f>IF(AND(J345 &lt;&gt; "",L345&lt;&gt;""),VLOOKUP(K345&amp;L345,'Validation Page'!$U$7:$Z$139,6,FALSE),"")</f>
        <v/>
      </c>
      <c r="P345" s="150"/>
      <c r="Q345" s="151" t="str">
        <f>IF(P345&lt;&gt;"",VLOOKUP(P345,'Validation Page'!$M$7:$O$271,2,FALSE),"")</f>
        <v/>
      </c>
      <c r="R345" s="151" t="str">
        <f>IF(P345&lt;&gt;"",VLOOKUP(P345,'Validation Page'!$M$7:$O$271,3,FALSE),"")</f>
        <v/>
      </c>
      <c r="S345" s="155"/>
      <c r="T345" s="156"/>
      <c r="U345" s="157"/>
      <c r="V345" s="152"/>
      <c r="W345" s="158"/>
      <c r="X345" s="49"/>
      <c r="Y345" s="159"/>
      <c r="Z345" s="160"/>
      <c r="AA345" s="161"/>
      <c r="AB345" s="162"/>
      <c r="AC345" s="160">
        <f t="shared" si="20"/>
        <v>0</v>
      </c>
      <c r="AD345" s="163"/>
      <c r="AE345" s="163"/>
      <c r="AF345" s="164"/>
      <c r="AG345" s="160">
        <f t="shared" si="21"/>
        <v>0</v>
      </c>
      <c r="AH345" s="165"/>
      <c r="AI345" s="166"/>
      <c r="AJ345" s="167"/>
      <c r="AK345" s="168"/>
      <c r="AL345" s="168"/>
      <c r="AM345" s="168"/>
      <c r="AN345" s="168"/>
      <c r="AO345" s="169"/>
      <c r="AP345" s="167"/>
      <c r="AQ345" s="168"/>
      <c r="AR345" s="168"/>
      <c r="AS345" s="168"/>
      <c r="AT345" s="168"/>
      <c r="AU345" s="169"/>
      <c r="AV345" s="170"/>
      <c r="AW345" s="171"/>
      <c r="AX345" s="172"/>
      <c r="AY345" s="173"/>
      <c r="AZ345" s="174"/>
      <c r="BA345" s="175" t="str">
        <f t="shared" si="22"/>
        <v/>
      </c>
      <c r="BB345" s="242" t="str">
        <f t="shared" si="23"/>
        <v/>
      </c>
      <c r="BC345" s="176"/>
    </row>
    <row r="346" spans="1:55" x14ac:dyDescent="0.25">
      <c r="A346" s="147"/>
      <c r="B346" s="148"/>
      <c r="C346" s="149"/>
      <c r="D346" s="150"/>
      <c r="E346" s="150"/>
      <c r="F346" s="253"/>
      <c r="G346" s="149"/>
      <c r="H346" s="151" t="str">
        <f>IF(F346&lt;&gt;"",VLOOKUP('MH PAM Template'!F346,'Validation Page'!$J$7:$L$81,2,FALSE),"")</f>
        <v/>
      </c>
      <c r="I346" s="151" t="str">
        <f>IF(F346&lt;&gt;"",VLOOKUP('MH PAM Template'!F346,'Validation Page'!$J$7:$L$81,3,FALSE),"")</f>
        <v/>
      </c>
      <c r="J346" s="152"/>
      <c r="K346" s="151" t="str">
        <f>IF(J346&lt;&gt;"",VLOOKUP('MH PAM Template'!J346,'Validation Page'!$Q$7:$R$38,2,FALSE),"")</f>
        <v/>
      </c>
      <c r="L346" s="150"/>
      <c r="M346" s="153" t="str">
        <f>IF(AND(J346 &lt;&gt; "",L346&lt;&gt;""),VLOOKUP(K346&amp;L346,'Validation Page'!$U$7:$Z$139,2,FALSE),"")</f>
        <v/>
      </c>
      <c r="N346" s="154" t="str">
        <f>IF(AND(J346 &lt;&gt; "",L346&lt;&gt;""),VLOOKUP(K346&amp;L346,'Validation Page'!$U$7:$Z$139,5,FALSE),"")</f>
        <v/>
      </c>
      <c r="O346" s="154" t="str">
        <f>IF(AND(J346 &lt;&gt; "",L346&lt;&gt;""),VLOOKUP(K346&amp;L346,'Validation Page'!$U$7:$Z$139,6,FALSE),"")</f>
        <v/>
      </c>
      <c r="P346" s="150"/>
      <c r="Q346" s="151" t="str">
        <f>IF(P346&lt;&gt;"",VLOOKUP(P346,'Validation Page'!$M$7:$O$271,2,FALSE),"")</f>
        <v/>
      </c>
      <c r="R346" s="151" t="str">
        <f>IF(P346&lt;&gt;"",VLOOKUP(P346,'Validation Page'!$M$7:$O$271,3,FALSE),"")</f>
        <v/>
      </c>
      <c r="S346" s="155"/>
      <c r="T346" s="156"/>
      <c r="U346" s="157"/>
      <c r="V346" s="152"/>
      <c r="W346" s="158"/>
      <c r="X346" s="49"/>
      <c r="Y346" s="159"/>
      <c r="Z346" s="160"/>
      <c r="AA346" s="161"/>
      <c r="AB346" s="162"/>
      <c r="AC346" s="160">
        <f t="shared" si="20"/>
        <v>0</v>
      </c>
      <c r="AD346" s="163"/>
      <c r="AE346" s="163"/>
      <c r="AF346" s="164"/>
      <c r="AG346" s="160">
        <f t="shared" si="21"/>
        <v>0</v>
      </c>
      <c r="AH346" s="165"/>
      <c r="AI346" s="166"/>
      <c r="AJ346" s="167"/>
      <c r="AK346" s="168"/>
      <c r="AL346" s="168"/>
      <c r="AM346" s="168"/>
      <c r="AN346" s="168"/>
      <c r="AO346" s="169"/>
      <c r="AP346" s="167"/>
      <c r="AQ346" s="168"/>
      <c r="AR346" s="168"/>
      <c r="AS346" s="168"/>
      <c r="AT346" s="168"/>
      <c r="AU346" s="169"/>
      <c r="AV346" s="170"/>
      <c r="AW346" s="171"/>
      <c r="AX346" s="172"/>
      <c r="AY346" s="173"/>
      <c r="AZ346" s="174"/>
      <c r="BA346" s="175" t="str">
        <f t="shared" si="22"/>
        <v/>
      </c>
      <c r="BB346" s="242" t="str">
        <f t="shared" si="23"/>
        <v/>
      </c>
      <c r="BC346" s="176"/>
    </row>
    <row r="347" spans="1:55" x14ac:dyDescent="0.25">
      <c r="A347" s="147"/>
      <c r="B347" s="148"/>
      <c r="C347" s="149"/>
      <c r="D347" s="150"/>
      <c r="E347" s="150"/>
      <c r="F347" s="253"/>
      <c r="G347" s="149"/>
      <c r="H347" s="151" t="str">
        <f>IF(F347&lt;&gt;"",VLOOKUP('MH PAM Template'!F347,'Validation Page'!$J$7:$L$81,2,FALSE),"")</f>
        <v/>
      </c>
      <c r="I347" s="151" t="str">
        <f>IF(F347&lt;&gt;"",VLOOKUP('MH PAM Template'!F347,'Validation Page'!$J$7:$L$81,3,FALSE),"")</f>
        <v/>
      </c>
      <c r="J347" s="152"/>
      <c r="K347" s="151" t="str">
        <f>IF(J347&lt;&gt;"",VLOOKUP('MH PAM Template'!J347,'Validation Page'!$Q$7:$R$38,2,FALSE),"")</f>
        <v/>
      </c>
      <c r="L347" s="150"/>
      <c r="M347" s="153" t="str">
        <f>IF(AND(J347 &lt;&gt; "",L347&lt;&gt;""),VLOOKUP(K347&amp;L347,'Validation Page'!$U$7:$Z$139,2,FALSE),"")</f>
        <v/>
      </c>
      <c r="N347" s="154" t="str">
        <f>IF(AND(J347 &lt;&gt; "",L347&lt;&gt;""),VLOOKUP(K347&amp;L347,'Validation Page'!$U$7:$Z$139,5,FALSE),"")</f>
        <v/>
      </c>
      <c r="O347" s="154" t="str">
        <f>IF(AND(J347 &lt;&gt; "",L347&lt;&gt;""),VLOOKUP(K347&amp;L347,'Validation Page'!$U$7:$Z$139,6,FALSE),"")</f>
        <v/>
      </c>
      <c r="P347" s="150"/>
      <c r="Q347" s="151" t="str">
        <f>IF(P347&lt;&gt;"",VLOOKUP(P347,'Validation Page'!$M$7:$O$271,2,FALSE),"")</f>
        <v/>
      </c>
      <c r="R347" s="151" t="str">
        <f>IF(P347&lt;&gt;"",VLOOKUP(P347,'Validation Page'!$M$7:$O$271,3,FALSE),"")</f>
        <v/>
      </c>
      <c r="S347" s="155"/>
      <c r="T347" s="156"/>
      <c r="U347" s="157"/>
      <c r="V347" s="152"/>
      <c r="W347" s="158"/>
      <c r="X347" s="49"/>
      <c r="Y347" s="159"/>
      <c r="Z347" s="160"/>
      <c r="AA347" s="161"/>
      <c r="AB347" s="162"/>
      <c r="AC347" s="160">
        <f t="shared" si="20"/>
        <v>0</v>
      </c>
      <c r="AD347" s="163"/>
      <c r="AE347" s="163"/>
      <c r="AF347" s="164"/>
      <c r="AG347" s="160">
        <f t="shared" si="21"/>
        <v>0</v>
      </c>
      <c r="AH347" s="165"/>
      <c r="AI347" s="166"/>
      <c r="AJ347" s="167"/>
      <c r="AK347" s="168"/>
      <c r="AL347" s="168"/>
      <c r="AM347" s="168"/>
      <c r="AN347" s="168"/>
      <c r="AO347" s="169"/>
      <c r="AP347" s="167"/>
      <c r="AQ347" s="168"/>
      <c r="AR347" s="168"/>
      <c r="AS347" s="168"/>
      <c r="AT347" s="168"/>
      <c r="AU347" s="169"/>
      <c r="AV347" s="170"/>
      <c r="AW347" s="171"/>
      <c r="AX347" s="172"/>
      <c r="AY347" s="173"/>
      <c r="AZ347" s="174"/>
      <c r="BA347" s="175" t="str">
        <f t="shared" si="22"/>
        <v/>
      </c>
      <c r="BB347" s="242" t="str">
        <f t="shared" si="23"/>
        <v/>
      </c>
      <c r="BC347" s="176"/>
    </row>
    <row r="348" spans="1:55" x14ac:dyDescent="0.25">
      <c r="A348" s="147"/>
      <c r="B348" s="148"/>
      <c r="C348" s="149"/>
      <c r="D348" s="150"/>
      <c r="E348" s="150"/>
      <c r="F348" s="253"/>
      <c r="G348" s="149"/>
      <c r="H348" s="151" t="str">
        <f>IF(F348&lt;&gt;"",VLOOKUP('MH PAM Template'!F348,'Validation Page'!$J$7:$L$81,2,FALSE),"")</f>
        <v/>
      </c>
      <c r="I348" s="151" t="str">
        <f>IF(F348&lt;&gt;"",VLOOKUP('MH PAM Template'!F348,'Validation Page'!$J$7:$L$81,3,FALSE),"")</f>
        <v/>
      </c>
      <c r="J348" s="152"/>
      <c r="K348" s="151" t="str">
        <f>IF(J348&lt;&gt;"",VLOOKUP('MH PAM Template'!J348,'Validation Page'!$Q$7:$R$38,2,FALSE),"")</f>
        <v/>
      </c>
      <c r="L348" s="150"/>
      <c r="M348" s="153" t="str">
        <f>IF(AND(J348 &lt;&gt; "",L348&lt;&gt;""),VLOOKUP(K348&amp;L348,'Validation Page'!$U$7:$Z$139,2,FALSE),"")</f>
        <v/>
      </c>
      <c r="N348" s="154" t="str">
        <f>IF(AND(J348 &lt;&gt; "",L348&lt;&gt;""),VLOOKUP(K348&amp;L348,'Validation Page'!$U$7:$Z$139,5,FALSE),"")</f>
        <v/>
      </c>
      <c r="O348" s="154" t="str">
        <f>IF(AND(J348 &lt;&gt; "",L348&lt;&gt;""),VLOOKUP(K348&amp;L348,'Validation Page'!$U$7:$Z$139,6,FALSE),"")</f>
        <v/>
      </c>
      <c r="P348" s="150"/>
      <c r="Q348" s="151" t="str">
        <f>IF(P348&lt;&gt;"",VLOOKUP(P348,'Validation Page'!$M$7:$O$271,2,FALSE),"")</f>
        <v/>
      </c>
      <c r="R348" s="151" t="str">
        <f>IF(P348&lt;&gt;"",VLOOKUP(P348,'Validation Page'!$M$7:$O$271,3,FALSE),"")</f>
        <v/>
      </c>
      <c r="S348" s="155"/>
      <c r="T348" s="156"/>
      <c r="U348" s="157"/>
      <c r="V348" s="152"/>
      <c r="W348" s="158"/>
      <c r="X348" s="49"/>
      <c r="Y348" s="159"/>
      <c r="Z348" s="160"/>
      <c r="AA348" s="161"/>
      <c r="AB348" s="162"/>
      <c r="AC348" s="160">
        <f t="shared" si="20"/>
        <v>0</v>
      </c>
      <c r="AD348" s="163"/>
      <c r="AE348" s="163"/>
      <c r="AF348" s="164"/>
      <c r="AG348" s="160">
        <f t="shared" si="21"/>
        <v>0</v>
      </c>
      <c r="AH348" s="165"/>
      <c r="AI348" s="166"/>
      <c r="AJ348" s="167"/>
      <c r="AK348" s="168"/>
      <c r="AL348" s="168"/>
      <c r="AM348" s="168"/>
      <c r="AN348" s="168"/>
      <c r="AO348" s="169"/>
      <c r="AP348" s="167"/>
      <c r="AQ348" s="168"/>
      <c r="AR348" s="168"/>
      <c r="AS348" s="168"/>
      <c r="AT348" s="168"/>
      <c r="AU348" s="169"/>
      <c r="AV348" s="170"/>
      <c r="AW348" s="171"/>
      <c r="AX348" s="172"/>
      <c r="AY348" s="173"/>
      <c r="AZ348" s="174"/>
      <c r="BA348" s="175" t="str">
        <f t="shared" si="22"/>
        <v/>
      </c>
      <c r="BB348" s="242" t="str">
        <f t="shared" si="23"/>
        <v/>
      </c>
      <c r="BC348" s="176"/>
    </row>
    <row r="349" spans="1:55" x14ac:dyDescent="0.25">
      <c r="A349" s="147"/>
      <c r="B349" s="148"/>
      <c r="C349" s="149"/>
      <c r="D349" s="150"/>
      <c r="E349" s="150"/>
      <c r="F349" s="253"/>
      <c r="G349" s="149"/>
      <c r="H349" s="151" t="str">
        <f>IF(F349&lt;&gt;"",VLOOKUP('MH PAM Template'!F349,'Validation Page'!$J$7:$L$81,2,FALSE),"")</f>
        <v/>
      </c>
      <c r="I349" s="151" t="str">
        <f>IF(F349&lt;&gt;"",VLOOKUP('MH PAM Template'!F349,'Validation Page'!$J$7:$L$81,3,FALSE),"")</f>
        <v/>
      </c>
      <c r="J349" s="152"/>
      <c r="K349" s="151" t="str">
        <f>IF(J349&lt;&gt;"",VLOOKUP('MH PAM Template'!J349,'Validation Page'!$Q$7:$R$38,2,FALSE),"")</f>
        <v/>
      </c>
      <c r="L349" s="150"/>
      <c r="M349" s="153" t="str">
        <f>IF(AND(J349 &lt;&gt; "",L349&lt;&gt;""),VLOOKUP(K349&amp;L349,'Validation Page'!$U$7:$Z$139,2,FALSE),"")</f>
        <v/>
      </c>
      <c r="N349" s="154" t="str">
        <f>IF(AND(J349 &lt;&gt; "",L349&lt;&gt;""),VLOOKUP(K349&amp;L349,'Validation Page'!$U$7:$Z$139,5,FALSE),"")</f>
        <v/>
      </c>
      <c r="O349" s="154" t="str">
        <f>IF(AND(J349 &lt;&gt; "",L349&lt;&gt;""),VLOOKUP(K349&amp;L349,'Validation Page'!$U$7:$Z$139,6,FALSE),"")</f>
        <v/>
      </c>
      <c r="P349" s="150"/>
      <c r="Q349" s="151" t="str">
        <f>IF(P349&lt;&gt;"",VLOOKUP(P349,'Validation Page'!$M$7:$O$271,2,FALSE),"")</f>
        <v/>
      </c>
      <c r="R349" s="151" t="str">
        <f>IF(P349&lt;&gt;"",VLOOKUP(P349,'Validation Page'!$M$7:$O$271,3,FALSE),"")</f>
        <v/>
      </c>
      <c r="S349" s="155"/>
      <c r="T349" s="156"/>
      <c r="U349" s="157"/>
      <c r="V349" s="152"/>
      <c r="W349" s="158"/>
      <c r="X349" s="49"/>
      <c r="Y349" s="159"/>
      <c r="Z349" s="160"/>
      <c r="AA349" s="161"/>
      <c r="AB349" s="162"/>
      <c r="AC349" s="160">
        <f t="shared" si="20"/>
        <v>0</v>
      </c>
      <c r="AD349" s="163"/>
      <c r="AE349" s="163"/>
      <c r="AF349" s="164"/>
      <c r="AG349" s="160">
        <f t="shared" si="21"/>
        <v>0</v>
      </c>
      <c r="AH349" s="165"/>
      <c r="AI349" s="166"/>
      <c r="AJ349" s="167"/>
      <c r="AK349" s="168"/>
      <c r="AL349" s="168"/>
      <c r="AM349" s="168"/>
      <c r="AN349" s="168"/>
      <c r="AO349" s="169"/>
      <c r="AP349" s="167"/>
      <c r="AQ349" s="168"/>
      <c r="AR349" s="168"/>
      <c r="AS349" s="168"/>
      <c r="AT349" s="168"/>
      <c r="AU349" s="169"/>
      <c r="AV349" s="170"/>
      <c r="AW349" s="171"/>
      <c r="AX349" s="172"/>
      <c r="AY349" s="173"/>
      <c r="AZ349" s="174"/>
      <c r="BA349" s="175" t="str">
        <f t="shared" si="22"/>
        <v/>
      </c>
      <c r="BB349" s="242" t="str">
        <f t="shared" si="23"/>
        <v/>
      </c>
      <c r="BC349" s="176"/>
    </row>
    <row r="350" spans="1:55" x14ac:dyDescent="0.25">
      <c r="A350" s="147"/>
      <c r="B350" s="148"/>
      <c r="C350" s="149"/>
      <c r="D350" s="150"/>
      <c r="E350" s="150"/>
      <c r="F350" s="253"/>
      <c r="G350" s="149"/>
      <c r="H350" s="151" t="str">
        <f>IF(F350&lt;&gt;"",VLOOKUP('MH PAM Template'!F350,'Validation Page'!$J$7:$L$81,2,FALSE),"")</f>
        <v/>
      </c>
      <c r="I350" s="151" t="str">
        <f>IF(F350&lt;&gt;"",VLOOKUP('MH PAM Template'!F350,'Validation Page'!$J$7:$L$81,3,FALSE),"")</f>
        <v/>
      </c>
      <c r="J350" s="152"/>
      <c r="K350" s="151" t="str">
        <f>IF(J350&lt;&gt;"",VLOOKUP('MH PAM Template'!J350,'Validation Page'!$Q$7:$R$38,2,FALSE),"")</f>
        <v/>
      </c>
      <c r="L350" s="150"/>
      <c r="M350" s="153" t="str">
        <f>IF(AND(J350 &lt;&gt; "",L350&lt;&gt;""),VLOOKUP(K350&amp;L350,'Validation Page'!$U$7:$Z$139,2,FALSE),"")</f>
        <v/>
      </c>
      <c r="N350" s="154" t="str">
        <f>IF(AND(J350 &lt;&gt; "",L350&lt;&gt;""),VLOOKUP(K350&amp;L350,'Validation Page'!$U$7:$Z$139,5,FALSE),"")</f>
        <v/>
      </c>
      <c r="O350" s="154" t="str">
        <f>IF(AND(J350 &lt;&gt; "",L350&lt;&gt;""),VLOOKUP(K350&amp;L350,'Validation Page'!$U$7:$Z$139,6,FALSE),"")</f>
        <v/>
      </c>
      <c r="P350" s="150"/>
      <c r="Q350" s="151" t="str">
        <f>IF(P350&lt;&gt;"",VLOOKUP(P350,'Validation Page'!$M$7:$O$271,2,FALSE),"")</f>
        <v/>
      </c>
      <c r="R350" s="151" t="str">
        <f>IF(P350&lt;&gt;"",VLOOKUP(P350,'Validation Page'!$M$7:$O$271,3,FALSE),"")</f>
        <v/>
      </c>
      <c r="S350" s="155"/>
      <c r="T350" s="156"/>
      <c r="U350" s="157"/>
      <c r="V350" s="152"/>
      <c r="W350" s="158"/>
      <c r="X350" s="49"/>
      <c r="Y350" s="159"/>
      <c r="Z350" s="160"/>
      <c r="AA350" s="161"/>
      <c r="AB350" s="162"/>
      <c r="AC350" s="160">
        <f t="shared" si="20"/>
        <v>0</v>
      </c>
      <c r="AD350" s="163"/>
      <c r="AE350" s="163"/>
      <c r="AF350" s="164"/>
      <c r="AG350" s="160">
        <f t="shared" si="21"/>
        <v>0</v>
      </c>
      <c r="AH350" s="165"/>
      <c r="AI350" s="166"/>
      <c r="AJ350" s="167"/>
      <c r="AK350" s="168"/>
      <c r="AL350" s="168"/>
      <c r="AM350" s="168"/>
      <c r="AN350" s="168"/>
      <c r="AO350" s="169"/>
      <c r="AP350" s="167"/>
      <c r="AQ350" s="168"/>
      <c r="AR350" s="168"/>
      <c r="AS350" s="168"/>
      <c r="AT350" s="168"/>
      <c r="AU350" s="169"/>
      <c r="AV350" s="170"/>
      <c r="AW350" s="171"/>
      <c r="AX350" s="172"/>
      <c r="AY350" s="173"/>
      <c r="AZ350" s="174"/>
      <c r="BA350" s="175" t="str">
        <f t="shared" si="22"/>
        <v/>
      </c>
      <c r="BB350" s="242" t="str">
        <f t="shared" si="23"/>
        <v/>
      </c>
      <c r="BC350" s="176"/>
    </row>
    <row r="351" spans="1:55" x14ac:dyDescent="0.25">
      <c r="A351" s="147"/>
      <c r="B351" s="148"/>
      <c r="C351" s="149"/>
      <c r="D351" s="150"/>
      <c r="E351" s="150"/>
      <c r="F351" s="253"/>
      <c r="G351" s="149"/>
      <c r="H351" s="151" t="str">
        <f>IF(F351&lt;&gt;"",VLOOKUP('MH PAM Template'!F351,'Validation Page'!$J$7:$L$81,2,FALSE),"")</f>
        <v/>
      </c>
      <c r="I351" s="151" t="str">
        <f>IF(F351&lt;&gt;"",VLOOKUP('MH PAM Template'!F351,'Validation Page'!$J$7:$L$81,3,FALSE),"")</f>
        <v/>
      </c>
      <c r="J351" s="152"/>
      <c r="K351" s="151" t="str">
        <f>IF(J351&lt;&gt;"",VLOOKUP('MH PAM Template'!J351,'Validation Page'!$Q$7:$R$38,2,FALSE),"")</f>
        <v/>
      </c>
      <c r="L351" s="150"/>
      <c r="M351" s="153" t="str">
        <f>IF(AND(J351 &lt;&gt; "",L351&lt;&gt;""),VLOOKUP(K351&amp;L351,'Validation Page'!$U$7:$Z$139,2,FALSE),"")</f>
        <v/>
      </c>
      <c r="N351" s="154" t="str">
        <f>IF(AND(J351 &lt;&gt; "",L351&lt;&gt;""),VLOOKUP(K351&amp;L351,'Validation Page'!$U$7:$Z$139,5,FALSE),"")</f>
        <v/>
      </c>
      <c r="O351" s="154" t="str">
        <f>IF(AND(J351 &lt;&gt; "",L351&lt;&gt;""),VLOOKUP(K351&amp;L351,'Validation Page'!$U$7:$Z$139,6,FALSE),"")</f>
        <v/>
      </c>
      <c r="P351" s="150"/>
      <c r="Q351" s="151" t="str">
        <f>IF(P351&lt;&gt;"",VLOOKUP(P351,'Validation Page'!$M$7:$O$271,2,FALSE),"")</f>
        <v/>
      </c>
      <c r="R351" s="151" t="str">
        <f>IF(P351&lt;&gt;"",VLOOKUP(P351,'Validation Page'!$M$7:$O$271,3,FALSE),"")</f>
        <v/>
      </c>
      <c r="S351" s="155"/>
      <c r="T351" s="156"/>
      <c r="U351" s="157"/>
      <c r="V351" s="152"/>
      <c r="W351" s="158"/>
      <c r="X351" s="49"/>
      <c r="Y351" s="159"/>
      <c r="Z351" s="160"/>
      <c r="AA351" s="161"/>
      <c r="AB351" s="162"/>
      <c r="AC351" s="160">
        <f t="shared" si="20"/>
        <v>0</v>
      </c>
      <c r="AD351" s="163"/>
      <c r="AE351" s="163"/>
      <c r="AF351" s="164"/>
      <c r="AG351" s="160">
        <f t="shared" si="21"/>
        <v>0</v>
      </c>
      <c r="AH351" s="165"/>
      <c r="AI351" s="166"/>
      <c r="AJ351" s="167"/>
      <c r="AK351" s="168"/>
      <c r="AL351" s="168"/>
      <c r="AM351" s="168"/>
      <c r="AN351" s="168"/>
      <c r="AO351" s="169"/>
      <c r="AP351" s="167"/>
      <c r="AQ351" s="168"/>
      <c r="AR351" s="168"/>
      <c r="AS351" s="168"/>
      <c r="AT351" s="168"/>
      <c r="AU351" s="169"/>
      <c r="AV351" s="170"/>
      <c r="AW351" s="171"/>
      <c r="AX351" s="172"/>
      <c r="AY351" s="173"/>
      <c r="AZ351" s="174"/>
      <c r="BA351" s="175" t="str">
        <f t="shared" si="22"/>
        <v/>
      </c>
      <c r="BB351" s="242" t="str">
        <f t="shared" si="23"/>
        <v/>
      </c>
      <c r="BC351" s="176"/>
    </row>
    <row r="352" spans="1:55" x14ac:dyDescent="0.25">
      <c r="A352" s="147"/>
      <c r="B352" s="148"/>
      <c r="C352" s="149"/>
      <c r="D352" s="150"/>
      <c r="E352" s="150"/>
      <c r="F352" s="253"/>
      <c r="G352" s="149"/>
      <c r="H352" s="151" t="str">
        <f>IF(F352&lt;&gt;"",VLOOKUP('MH PAM Template'!F352,'Validation Page'!$J$7:$L$81,2,FALSE),"")</f>
        <v/>
      </c>
      <c r="I352" s="151" t="str">
        <f>IF(F352&lt;&gt;"",VLOOKUP('MH PAM Template'!F352,'Validation Page'!$J$7:$L$81,3,FALSE),"")</f>
        <v/>
      </c>
      <c r="J352" s="152"/>
      <c r="K352" s="151" t="str">
        <f>IF(J352&lt;&gt;"",VLOOKUP('MH PAM Template'!J352,'Validation Page'!$Q$7:$R$38,2,FALSE),"")</f>
        <v/>
      </c>
      <c r="L352" s="150"/>
      <c r="M352" s="153" t="str">
        <f>IF(AND(J352 &lt;&gt; "",L352&lt;&gt;""),VLOOKUP(K352&amp;L352,'Validation Page'!$U$7:$Z$139,2,FALSE),"")</f>
        <v/>
      </c>
      <c r="N352" s="154" t="str">
        <f>IF(AND(J352 &lt;&gt; "",L352&lt;&gt;""),VLOOKUP(K352&amp;L352,'Validation Page'!$U$7:$Z$139,5,FALSE),"")</f>
        <v/>
      </c>
      <c r="O352" s="154" t="str">
        <f>IF(AND(J352 &lt;&gt; "",L352&lt;&gt;""),VLOOKUP(K352&amp;L352,'Validation Page'!$U$7:$Z$139,6,FALSE),"")</f>
        <v/>
      </c>
      <c r="P352" s="150"/>
      <c r="Q352" s="151" t="str">
        <f>IF(P352&lt;&gt;"",VLOOKUP(P352,'Validation Page'!$M$7:$O$271,2,FALSE),"")</f>
        <v/>
      </c>
      <c r="R352" s="151" t="str">
        <f>IF(P352&lt;&gt;"",VLOOKUP(P352,'Validation Page'!$M$7:$O$271,3,FALSE),"")</f>
        <v/>
      </c>
      <c r="S352" s="155"/>
      <c r="T352" s="156"/>
      <c r="U352" s="157"/>
      <c r="V352" s="152"/>
      <c r="W352" s="158"/>
      <c r="X352" s="49"/>
      <c r="Y352" s="159"/>
      <c r="Z352" s="160"/>
      <c r="AA352" s="161"/>
      <c r="AB352" s="162"/>
      <c r="AC352" s="160">
        <f t="shared" si="20"/>
        <v>0</v>
      </c>
      <c r="AD352" s="163"/>
      <c r="AE352" s="163"/>
      <c r="AF352" s="164"/>
      <c r="AG352" s="160">
        <f t="shared" si="21"/>
        <v>0</v>
      </c>
      <c r="AH352" s="165"/>
      <c r="AI352" s="166"/>
      <c r="AJ352" s="167"/>
      <c r="AK352" s="168"/>
      <c r="AL352" s="168"/>
      <c r="AM352" s="168"/>
      <c r="AN352" s="168"/>
      <c r="AO352" s="169"/>
      <c r="AP352" s="167"/>
      <c r="AQ352" s="168"/>
      <c r="AR352" s="168"/>
      <c r="AS352" s="168"/>
      <c r="AT352" s="168"/>
      <c r="AU352" s="169"/>
      <c r="AV352" s="170"/>
      <c r="AW352" s="171"/>
      <c r="AX352" s="172"/>
      <c r="AY352" s="173"/>
      <c r="AZ352" s="174"/>
      <c r="BA352" s="175" t="str">
        <f t="shared" si="22"/>
        <v/>
      </c>
      <c r="BB352" s="242" t="str">
        <f t="shared" si="23"/>
        <v/>
      </c>
      <c r="BC352" s="176"/>
    </row>
    <row r="353" spans="1:55" x14ac:dyDescent="0.25">
      <c r="A353" s="147"/>
      <c r="B353" s="148"/>
      <c r="C353" s="149"/>
      <c r="D353" s="150"/>
      <c r="E353" s="150"/>
      <c r="F353" s="253"/>
      <c r="G353" s="149"/>
      <c r="H353" s="151" t="str">
        <f>IF(F353&lt;&gt;"",VLOOKUP('MH PAM Template'!F353,'Validation Page'!$J$7:$L$81,2,FALSE),"")</f>
        <v/>
      </c>
      <c r="I353" s="151" t="str">
        <f>IF(F353&lt;&gt;"",VLOOKUP('MH PAM Template'!F353,'Validation Page'!$J$7:$L$81,3,FALSE),"")</f>
        <v/>
      </c>
      <c r="J353" s="152"/>
      <c r="K353" s="151" t="str">
        <f>IF(J353&lt;&gt;"",VLOOKUP('MH PAM Template'!J353,'Validation Page'!$Q$7:$R$38,2,FALSE),"")</f>
        <v/>
      </c>
      <c r="L353" s="150"/>
      <c r="M353" s="153" t="str">
        <f>IF(AND(J353 &lt;&gt; "",L353&lt;&gt;""),VLOOKUP(K353&amp;L353,'Validation Page'!$U$7:$Z$139,2,FALSE),"")</f>
        <v/>
      </c>
      <c r="N353" s="154" t="str">
        <f>IF(AND(J353 &lt;&gt; "",L353&lt;&gt;""),VLOOKUP(K353&amp;L353,'Validation Page'!$U$7:$Z$139,5,FALSE),"")</f>
        <v/>
      </c>
      <c r="O353" s="154" t="str">
        <f>IF(AND(J353 &lt;&gt; "",L353&lt;&gt;""),VLOOKUP(K353&amp;L353,'Validation Page'!$U$7:$Z$139,6,FALSE),"")</f>
        <v/>
      </c>
      <c r="P353" s="150"/>
      <c r="Q353" s="151" t="str">
        <f>IF(P353&lt;&gt;"",VLOOKUP(P353,'Validation Page'!$M$7:$O$271,2,FALSE),"")</f>
        <v/>
      </c>
      <c r="R353" s="151" t="str">
        <f>IF(P353&lt;&gt;"",VLOOKUP(P353,'Validation Page'!$M$7:$O$271,3,FALSE),"")</f>
        <v/>
      </c>
      <c r="S353" s="155"/>
      <c r="T353" s="156"/>
      <c r="U353" s="157"/>
      <c r="V353" s="152"/>
      <c r="W353" s="158"/>
      <c r="X353" s="49"/>
      <c r="Y353" s="159"/>
      <c r="Z353" s="160"/>
      <c r="AA353" s="161"/>
      <c r="AB353" s="162"/>
      <c r="AC353" s="160">
        <f t="shared" si="20"/>
        <v>0</v>
      </c>
      <c r="AD353" s="163"/>
      <c r="AE353" s="163"/>
      <c r="AF353" s="164"/>
      <c r="AG353" s="160">
        <f t="shared" si="21"/>
        <v>0</v>
      </c>
      <c r="AH353" s="165"/>
      <c r="AI353" s="166"/>
      <c r="AJ353" s="167"/>
      <c r="AK353" s="168"/>
      <c r="AL353" s="168"/>
      <c r="AM353" s="168"/>
      <c r="AN353" s="168"/>
      <c r="AO353" s="169"/>
      <c r="AP353" s="167"/>
      <c r="AQ353" s="168"/>
      <c r="AR353" s="168"/>
      <c r="AS353" s="168"/>
      <c r="AT353" s="168"/>
      <c r="AU353" s="169"/>
      <c r="AV353" s="170"/>
      <c r="AW353" s="171"/>
      <c r="AX353" s="172"/>
      <c r="AY353" s="173"/>
      <c r="AZ353" s="174"/>
      <c r="BA353" s="175" t="str">
        <f t="shared" si="22"/>
        <v/>
      </c>
      <c r="BB353" s="242" t="str">
        <f t="shared" si="23"/>
        <v/>
      </c>
      <c r="BC353" s="176"/>
    </row>
    <row r="354" spans="1:55" x14ac:dyDescent="0.25">
      <c r="A354" s="147"/>
      <c r="B354" s="148"/>
      <c r="C354" s="149"/>
      <c r="D354" s="150"/>
      <c r="E354" s="150"/>
      <c r="F354" s="253"/>
      <c r="G354" s="149"/>
      <c r="H354" s="151" t="str">
        <f>IF(F354&lt;&gt;"",VLOOKUP('MH PAM Template'!F354,'Validation Page'!$J$7:$L$81,2,FALSE),"")</f>
        <v/>
      </c>
      <c r="I354" s="151" t="str">
        <f>IF(F354&lt;&gt;"",VLOOKUP('MH PAM Template'!F354,'Validation Page'!$J$7:$L$81,3,FALSE),"")</f>
        <v/>
      </c>
      <c r="J354" s="152"/>
      <c r="K354" s="151" t="str">
        <f>IF(J354&lt;&gt;"",VLOOKUP('MH PAM Template'!J354,'Validation Page'!$Q$7:$R$38,2,FALSE),"")</f>
        <v/>
      </c>
      <c r="L354" s="150"/>
      <c r="M354" s="153" t="str">
        <f>IF(AND(J354 &lt;&gt; "",L354&lt;&gt;""),VLOOKUP(K354&amp;L354,'Validation Page'!$U$7:$Z$139,2,FALSE),"")</f>
        <v/>
      </c>
      <c r="N354" s="154" t="str">
        <f>IF(AND(J354 &lt;&gt; "",L354&lt;&gt;""),VLOOKUP(K354&amp;L354,'Validation Page'!$U$7:$Z$139,5,FALSE),"")</f>
        <v/>
      </c>
      <c r="O354" s="154" t="str">
        <f>IF(AND(J354 &lt;&gt; "",L354&lt;&gt;""),VLOOKUP(K354&amp;L354,'Validation Page'!$U$7:$Z$139,6,FALSE),"")</f>
        <v/>
      </c>
      <c r="P354" s="150"/>
      <c r="Q354" s="151" t="str">
        <f>IF(P354&lt;&gt;"",VLOOKUP(P354,'Validation Page'!$M$7:$O$271,2,FALSE),"")</f>
        <v/>
      </c>
      <c r="R354" s="151" t="str">
        <f>IF(P354&lt;&gt;"",VLOOKUP(P354,'Validation Page'!$M$7:$O$271,3,FALSE),"")</f>
        <v/>
      </c>
      <c r="S354" s="155"/>
      <c r="T354" s="156"/>
      <c r="U354" s="157"/>
      <c r="V354" s="152"/>
      <c r="W354" s="158"/>
      <c r="X354" s="49"/>
      <c r="Y354" s="159"/>
      <c r="Z354" s="160"/>
      <c r="AA354" s="161"/>
      <c r="AB354" s="162"/>
      <c r="AC354" s="160">
        <f t="shared" si="20"/>
        <v>0</v>
      </c>
      <c r="AD354" s="163"/>
      <c r="AE354" s="163"/>
      <c r="AF354" s="164"/>
      <c r="AG354" s="160">
        <f t="shared" si="21"/>
        <v>0</v>
      </c>
      <c r="AH354" s="165"/>
      <c r="AI354" s="166"/>
      <c r="AJ354" s="167"/>
      <c r="AK354" s="168"/>
      <c r="AL354" s="168"/>
      <c r="AM354" s="168"/>
      <c r="AN354" s="168"/>
      <c r="AO354" s="169"/>
      <c r="AP354" s="167"/>
      <c r="AQ354" s="168"/>
      <c r="AR354" s="168"/>
      <c r="AS354" s="168"/>
      <c r="AT354" s="168"/>
      <c r="AU354" s="169"/>
      <c r="AV354" s="170"/>
      <c r="AW354" s="171"/>
      <c r="AX354" s="172"/>
      <c r="AY354" s="173"/>
      <c r="AZ354" s="174"/>
      <c r="BA354" s="175" t="str">
        <f t="shared" si="22"/>
        <v/>
      </c>
      <c r="BB354" s="242" t="str">
        <f t="shared" si="23"/>
        <v/>
      </c>
      <c r="BC354" s="176"/>
    </row>
    <row r="355" spans="1:55" x14ac:dyDescent="0.25">
      <c r="A355" s="147"/>
      <c r="B355" s="148"/>
      <c r="C355" s="149"/>
      <c r="D355" s="150"/>
      <c r="E355" s="150"/>
      <c r="F355" s="253"/>
      <c r="G355" s="149"/>
      <c r="H355" s="151" t="str">
        <f>IF(F355&lt;&gt;"",VLOOKUP('MH PAM Template'!F355,'Validation Page'!$J$7:$L$81,2,FALSE),"")</f>
        <v/>
      </c>
      <c r="I355" s="151" t="str">
        <f>IF(F355&lt;&gt;"",VLOOKUP('MH PAM Template'!F355,'Validation Page'!$J$7:$L$81,3,FALSE),"")</f>
        <v/>
      </c>
      <c r="J355" s="152"/>
      <c r="K355" s="151" t="str">
        <f>IF(J355&lt;&gt;"",VLOOKUP('MH PAM Template'!J355,'Validation Page'!$Q$7:$R$38,2,FALSE),"")</f>
        <v/>
      </c>
      <c r="L355" s="150"/>
      <c r="M355" s="153" t="str">
        <f>IF(AND(J355 &lt;&gt; "",L355&lt;&gt;""),VLOOKUP(K355&amp;L355,'Validation Page'!$U$7:$Z$139,2,FALSE),"")</f>
        <v/>
      </c>
      <c r="N355" s="154" t="str">
        <f>IF(AND(J355 &lt;&gt; "",L355&lt;&gt;""),VLOOKUP(K355&amp;L355,'Validation Page'!$U$7:$Z$139,5,FALSE),"")</f>
        <v/>
      </c>
      <c r="O355" s="154" t="str">
        <f>IF(AND(J355 &lt;&gt; "",L355&lt;&gt;""),VLOOKUP(K355&amp;L355,'Validation Page'!$U$7:$Z$139,6,FALSE),"")</f>
        <v/>
      </c>
      <c r="P355" s="150"/>
      <c r="Q355" s="151" t="str">
        <f>IF(P355&lt;&gt;"",VLOOKUP(P355,'Validation Page'!$M$7:$O$271,2,FALSE),"")</f>
        <v/>
      </c>
      <c r="R355" s="151" t="str">
        <f>IF(P355&lt;&gt;"",VLOOKUP(P355,'Validation Page'!$M$7:$O$271,3,FALSE),"")</f>
        <v/>
      </c>
      <c r="S355" s="155"/>
      <c r="T355" s="156"/>
      <c r="U355" s="157"/>
      <c r="V355" s="152"/>
      <c r="W355" s="158"/>
      <c r="X355" s="49"/>
      <c r="Y355" s="159"/>
      <c r="Z355" s="160"/>
      <c r="AA355" s="161"/>
      <c r="AB355" s="162"/>
      <c r="AC355" s="160">
        <f t="shared" si="20"/>
        <v>0</v>
      </c>
      <c r="AD355" s="163"/>
      <c r="AE355" s="163"/>
      <c r="AF355" s="164"/>
      <c r="AG355" s="160">
        <f t="shared" si="21"/>
        <v>0</v>
      </c>
      <c r="AH355" s="165"/>
      <c r="AI355" s="166"/>
      <c r="AJ355" s="167"/>
      <c r="AK355" s="168"/>
      <c r="AL355" s="168"/>
      <c r="AM355" s="168"/>
      <c r="AN355" s="168"/>
      <c r="AO355" s="169"/>
      <c r="AP355" s="167"/>
      <c r="AQ355" s="168"/>
      <c r="AR355" s="168"/>
      <c r="AS355" s="168"/>
      <c r="AT355" s="168"/>
      <c r="AU355" s="169"/>
      <c r="AV355" s="170"/>
      <c r="AW355" s="171"/>
      <c r="AX355" s="172"/>
      <c r="AY355" s="173"/>
      <c r="AZ355" s="174"/>
      <c r="BA355" s="175" t="str">
        <f t="shared" si="22"/>
        <v/>
      </c>
      <c r="BB355" s="242" t="str">
        <f t="shared" si="23"/>
        <v/>
      </c>
      <c r="BC355" s="176"/>
    </row>
    <row r="356" spans="1:55" x14ac:dyDescent="0.25">
      <c r="A356" s="147"/>
      <c r="B356" s="148"/>
      <c r="C356" s="149"/>
      <c r="D356" s="150"/>
      <c r="E356" s="150"/>
      <c r="F356" s="253"/>
      <c r="G356" s="149"/>
      <c r="H356" s="151" t="str">
        <f>IF(F356&lt;&gt;"",VLOOKUP('MH PAM Template'!F356,'Validation Page'!$J$7:$L$81,2,FALSE),"")</f>
        <v/>
      </c>
      <c r="I356" s="151" t="str">
        <f>IF(F356&lt;&gt;"",VLOOKUP('MH PAM Template'!F356,'Validation Page'!$J$7:$L$81,3,FALSE),"")</f>
        <v/>
      </c>
      <c r="J356" s="152"/>
      <c r="K356" s="151" t="str">
        <f>IF(J356&lt;&gt;"",VLOOKUP('MH PAM Template'!J356,'Validation Page'!$Q$7:$R$38,2,FALSE),"")</f>
        <v/>
      </c>
      <c r="L356" s="150"/>
      <c r="M356" s="153" t="str">
        <f>IF(AND(J356 &lt;&gt; "",L356&lt;&gt;""),VLOOKUP(K356&amp;L356,'Validation Page'!$U$7:$Z$139,2,FALSE),"")</f>
        <v/>
      </c>
      <c r="N356" s="154" t="str">
        <f>IF(AND(J356 &lt;&gt; "",L356&lt;&gt;""),VLOOKUP(K356&amp;L356,'Validation Page'!$U$7:$Z$139,5,FALSE),"")</f>
        <v/>
      </c>
      <c r="O356" s="154" t="str">
        <f>IF(AND(J356 &lt;&gt; "",L356&lt;&gt;""),VLOOKUP(K356&amp;L356,'Validation Page'!$U$7:$Z$139,6,FALSE),"")</f>
        <v/>
      </c>
      <c r="P356" s="150"/>
      <c r="Q356" s="151" t="str">
        <f>IF(P356&lt;&gt;"",VLOOKUP(P356,'Validation Page'!$M$7:$O$271,2,FALSE),"")</f>
        <v/>
      </c>
      <c r="R356" s="151" t="str">
        <f>IF(P356&lt;&gt;"",VLOOKUP(P356,'Validation Page'!$M$7:$O$271,3,FALSE),"")</f>
        <v/>
      </c>
      <c r="S356" s="155"/>
      <c r="T356" s="156"/>
      <c r="U356" s="157"/>
      <c r="V356" s="152"/>
      <c r="W356" s="158"/>
      <c r="X356" s="49"/>
      <c r="Y356" s="159"/>
      <c r="Z356" s="160"/>
      <c r="AA356" s="161"/>
      <c r="AB356" s="162"/>
      <c r="AC356" s="160">
        <f t="shared" si="20"/>
        <v>0</v>
      </c>
      <c r="AD356" s="163"/>
      <c r="AE356" s="163"/>
      <c r="AF356" s="164"/>
      <c r="AG356" s="160">
        <f t="shared" si="21"/>
        <v>0</v>
      </c>
      <c r="AH356" s="165"/>
      <c r="AI356" s="166"/>
      <c r="AJ356" s="167"/>
      <c r="AK356" s="168"/>
      <c r="AL356" s="168"/>
      <c r="AM356" s="168"/>
      <c r="AN356" s="168"/>
      <c r="AO356" s="169"/>
      <c r="AP356" s="167"/>
      <c r="AQ356" s="168"/>
      <c r="AR356" s="168"/>
      <c r="AS356" s="168"/>
      <c r="AT356" s="168"/>
      <c r="AU356" s="169"/>
      <c r="AV356" s="170"/>
      <c r="AW356" s="171"/>
      <c r="AX356" s="172"/>
      <c r="AY356" s="173"/>
      <c r="AZ356" s="174"/>
      <c r="BA356" s="175" t="str">
        <f t="shared" si="22"/>
        <v/>
      </c>
      <c r="BB356" s="242" t="str">
        <f t="shared" si="23"/>
        <v/>
      </c>
      <c r="BC356" s="176"/>
    </row>
    <row r="357" spans="1:55" x14ac:dyDescent="0.25">
      <c r="A357" s="147"/>
      <c r="B357" s="148"/>
      <c r="C357" s="149"/>
      <c r="D357" s="150"/>
      <c r="E357" s="150"/>
      <c r="F357" s="253"/>
      <c r="G357" s="149"/>
      <c r="H357" s="151" t="str">
        <f>IF(F357&lt;&gt;"",VLOOKUP('MH PAM Template'!F357,'Validation Page'!$J$7:$L$81,2,FALSE),"")</f>
        <v/>
      </c>
      <c r="I357" s="151" t="str">
        <f>IF(F357&lt;&gt;"",VLOOKUP('MH PAM Template'!F357,'Validation Page'!$J$7:$L$81,3,FALSE),"")</f>
        <v/>
      </c>
      <c r="J357" s="152"/>
      <c r="K357" s="151" t="str">
        <f>IF(J357&lt;&gt;"",VLOOKUP('MH PAM Template'!J357,'Validation Page'!$Q$7:$R$38,2,FALSE),"")</f>
        <v/>
      </c>
      <c r="L357" s="150"/>
      <c r="M357" s="153" t="str">
        <f>IF(AND(J357 &lt;&gt; "",L357&lt;&gt;""),VLOOKUP(K357&amp;L357,'Validation Page'!$U$7:$Z$139,2,FALSE),"")</f>
        <v/>
      </c>
      <c r="N357" s="154" t="str">
        <f>IF(AND(J357 &lt;&gt; "",L357&lt;&gt;""),VLOOKUP(K357&amp;L357,'Validation Page'!$U$7:$Z$139,5,FALSE),"")</f>
        <v/>
      </c>
      <c r="O357" s="154" t="str">
        <f>IF(AND(J357 &lt;&gt; "",L357&lt;&gt;""),VLOOKUP(K357&amp;L357,'Validation Page'!$U$7:$Z$139,6,FALSE),"")</f>
        <v/>
      </c>
      <c r="P357" s="150"/>
      <c r="Q357" s="151" t="str">
        <f>IF(P357&lt;&gt;"",VLOOKUP(P357,'Validation Page'!$M$7:$O$271,2,FALSE),"")</f>
        <v/>
      </c>
      <c r="R357" s="151" t="str">
        <f>IF(P357&lt;&gt;"",VLOOKUP(P357,'Validation Page'!$M$7:$O$271,3,FALSE),"")</f>
        <v/>
      </c>
      <c r="S357" s="155"/>
      <c r="T357" s="156"/>
      <c r="U357" s="157"/>
      <c r="V357" s="152"/>
      <c r="W357" s="158"/>
      <c r="X357" s="49"/>
      <c r="Y357" s="159"/>
      <c r="Z357" s="160"/>
      <c r="AA357" s="161"/>
      <c r="AB357" s="162"/>
      <c r="AC357" s="160">
        <f t="shared" si="20"/>
        <v>0</v>
      </c>
      <c r="AD357" s="163"/>
      <c r="AE357" s="163"/>
      <c r="AF357" s="164"/>
      <c r="AG357" s="160">
        <f t="shared" si="21"/>
        <v>0</v>
      </c>
      <c r="AH357" s="165"/>
      <c r="AI357" s="166"/>
      <c r="AJ357" s="167"/>
      <c r="AK357" s="168"/>
      <c r="AL357" s="168"/>
      <c r="AM357" s="168"/>
      <c r="AN357" s="168"/>
      <c r="AO357" s="169"/>
      <c r="AP357" s="167"/>
      <c r="AQ357" s="168"/>
      <c r="AR357" s="168"/>
      <c r="AS357" s="168"/>
      <c r="AT357" s="168"/>
      <c r="AU357" s="169"/>
      <c r="AV357" s="170"/>
      <c r="AW357" s="171"/>
      <c r="AX357" s="172"/>
      <c r="AY357" s="173"/>
      <c r="AZ357" s="174"/>
      <c r="BA357" s="175" t="str">
        <f t="shared" si="22"/>
        <v/>
      </c>
      <c r="BB357" s="242" t="str">
        <f t="shared" si="23"/>
        <v/>
      </c>
      <c r="BC357" s="176"/>
    </row>
    <row r="358" spans="1:55" x14ac:dyDescent="0.25">
      <c r="A358" s="147"/>
      <c r="B358" s="148"/>
      <c r="C358" s="149"/>
      <c r="D358" s="150"/>
      <c r="E358" s="150"/>
      <c r="F358" s="253"/>
      <c r="G358" s="149"/>
      <c r="H358" s="151" t="str">
        <f>IF(F358&lt;&gt;"",VLOOKUP('MH PAM Template'!F358,'Validation Page'!$J$7:$L$81,2,FALSE),"")</f>
        <v/>
      </c>
      <c r="I358" s="151" t="str">
        <f>IF(F358&lt;&gt;"",VLOOKUP('MH PAM Template'!F358,'Validation Page'!$J$7:$L$81,3,FALSE),"")</f>
        <v/>
      </c>
      <c r="J358" s="152"/>
      <c r="K358" s="151" t="str">
        <f>IF(J358&lt;&gt;"",VLOOKUP('MH PAM Template'!J358,'Validation Page'!$Q$7:$R$38,2,FALSE),"")</f>
        <v/>
      </c>
      <c r="L358" s="150"/>
      <c r="M358" s="153" t="str">
        <f>IF(AND(J358 &lt;&gt; "",L358&lt;&gt;""),VLOOKUP(K358&amp;L358,'Validation Page'!$U$7:$Z$139,2,FALSE),"")</f>
        <v/>
      </c>
      <c r="N358" s="154" t="str">
        <f>IF(AND(J358 &lt;&gt; "",L358&lt;&gt;""),VLOOKUP(K358&amp;L358,'Validation Page'!$U$7:$Z$139,5,FALSE),"")</f>
        <v/>
      </c>
      <c r="O358" s="154" t="str">
        <f>IF(AND(J358 &lt;&gt; "",L358&lt;&gt;""),VLOOKUP(K358&amp;L358,'Validation Page'!$U$7:$Z$139,6,FALSE),"")</f>
        <v/>
      </c>
      <c r="P358" s="150"/>
      <c r="Q358" s="151" t="str">
        <f>IF(P358&lt;&gt;"",VLOOKUP(P358,'Validation Page'!$M$7:$O$271,2,FALSE),"")</f>
        <v/>
      </c>
      <c r="R358" s="151" t="str">
        <f>IF(P358&lt;&gt;"",VLOOKUP(P358,'Validation Page'!$M$7:$O$271,3,FALSE),"")</f>
        <v/>
      </c>
      <c r="S358" s="155"/>
      <c r="T358" s="156"/>
      <c r="U358" s="157"/>
      <c r="V358" s="152"/>
      <c r="W358" s="158"/>
      <c r="X358" s="49"/>
      <c r="Y358" s="159"/>
      <c r="Z358" s="160"/>
      <c r="AA358" s="161"/>
      <c r="AB358" s="162"/>
      <c r="AC358" s="160">
        <f t="shared" si="20"/>
        <v>0</v>
      </c>
      <c r="AD358" s="163"/>
      <c r="AE358" s="163"/>
      <c r="AF358" s="164"/>
      <c r="AG358" s="160">
        <f t="shared" si="21"/>
        <v>0</v>
      </c>
      <c r="AH358" s="165"/>
      <c r="AI358" s="166"/>
      <c r="AJ358" s="167"/>
      <c r="AK358" s="168"/>
      <c r="AL358" s="168"/>
      <c r="AM358" s="168"/>
      <c r="AN358" s="168"/>
      <c r="AO358" s="169"/>
      <c r="AP358" s="167"/>
      <c r="AQ358" s="168"/>
      <c r="AR358" s="168"/>
      <c r="AS358" s="168"/>
      <c r="AT358" s="168"/>
      <c r="AU358" s="169"/>
      <c r="AV358" s="170"/>
      <c r="AW358" s="171"/>
      <c r="AX358" s="172"/>
      <c r="AY358" s="173"/>
      <c r="AZ358" s="174"/>
      <c r="BA358" s="175" t="str">
        <f t="shared" si="22"/>
        <v/>
      </c>
      <c r="BB358" s="242" t="str">
        <f t="shared" si="23"/>
        <v/>
      </c>
      <c r="BC358" s="176"/>
    </row>
    <row r="359" spans="1:55" x14ac:dyDescent="0.25">
      <c r="A359" s="147"/>
      <c r="B359" s="148"/>
      <c r="C359" s="149"/>
      <c r="D359" s="150"/>
      <c r="E359" s="150"/>
      <c r="F359" s="253"/>
      <c r="G359" s="149"/>
      <c r="H359" s="151" t="str">
        <f>IF(F359&lt;&gt;"",VLOOKUP('MH PAM Template'!F359,'Validation Page'!$J$7:$L$81,2,FALSE),"")</f>
        <v/>
      </c>
      <c r="I359" s="151" t="str">
        <f>IF(F359&lt;&gt;"",VLOOKUP('MH PAM Template'!F359,'Validation Page'!$J$7:$L$81,3,FALSE),"")</f>
        <v/>
      </c>
      <c r="J359" s="152"/>
      <c r="K359" s="151" t="str">
        <f>IF(J359&lt;&gt;"",VLOOKUP('MH PAM Template'!J359,'Validation Page'!$Q$7:$R$38,2,FALSE),"")</f>
        <v/>
      </c>
      <c r="L359" s="150"/>
      <c r="M359" s="153" t="str">
        <f>IF(AND(J359 &lt;&gt; "",L359&lt;&gt;""),VLOOKUP(K359&amp;L359,'Validation Page'!$U$7:$Z$139,2,FALSE),"")</f>
        <v/>
      </c>
      <c r="N359" s="154" t="str">
        <f>IF(AND(J359 &lt;&gt; "",L359&lt;&gt;""),VLOOKUP(K359&amp;L359,'Validation Page'!$U$7:$Z$139,5,FALSE),"")</f>
        <v/>
      </c>
      <c r="O359" s="154" t="str">
        <f>IF(AND(J359 &lt;&gt; "",L359&lt;&gt;""),VLOOKUP(K359&amp;L359,'Validation Page'!$U$7:$Z$139,6,FALSE),"")</f>
        <v/>
      </c>
      <c r="P359" s="150"/>
      <c r="Q359" s="151" t="str">
        <f>IF(P359&lt;&gt;"",VLOOKUP(P359,'Validation Page'!$M$7:$O$271,2,FALSE),"")</f>
        <v/>
      </c>
      <c r="R359" s="151" t="str">
        <f>IF(P359&lt;&gt;"",VLOOKUP(P359,'Validation Page'!$M$7:$O$271,3,FALSE),"")</f>
        <v/>
      </c>
      <c r="S359" s="155"/>
      <c r="T359" s="156"/>
      <c r="U359" s="157"/>
      <c r="V359" s="152"/>
      <c r="W359" s="158"/>
      <c r="X359" s="49"/>
      <c r="Y359" s="159"/>
      <c r="Z359" s="160"/>
      <c r="AA359" s="161"/>
      <c r="AB359" s="162"/>
      <c r="AC359" s="160">
        <f t="shared" si="20"/>
        <v>0</v>
      </c>
      <c r="AD359" s="163"/>
      <c r="AE359" s="163"/>
      <c r="AF359" s="164"/>
      <c r="AG359" s="160">
        <f t="shared" si="21"/>
        <v>0</v>
      </c>
      <c r="AH359" s="165"/>
      <c r="AI359" s="166"/>
      <c r="AJ359" s="167"/>
      <c r="AK359" s="168"/>
      <c r="AL359" s="168"/>
      <c r="AM359" s="168"/>
      <c r="AN359" s="168"/>
      <c r="AO359" s="169"/>
      <c r="AP359" s="167"/>
      <c r="AQ359" s="168"/>
      <c r="AR359" s="168"/>
      <c r="AS359" s="168"/>
      <c r="AT359" s="168"/>
      <c r="AU359" s="169"/>
      <c r="AV359" s="170"/>
      <c r="AW359" s="171"/>
      <c r="AX359" s="172"/>
      <c r="AY359" s="173"/>
      <c r="AZ359" s="174"/>
      <c r="BA359" s="175" t="str">
        <f t="shared" si="22"/>
        <v/>
      </c>
      <c r="BB359" s="242" t="str">
        <f t="shared" si="23"/>
        <v/>
      </c>
      <c r="BC359" s="176"/>
    </row>
    <row r="360" spans="1:55" x14ac:dyDescent="0.25">
      <c r="A360" s="147"/>
      <c r="B360" s="148"/>
      <c r="C360" s="149"/>
      <c r="D360" s="150"/>
      <c r="E360" s="150"/>
      <c r="F360" s="253"/>
      <c r="G360" s="149"/>
      <c r="H360" s="151" t="str">
        <f>IF(F360&lt;&gt;"",VLOOKUP('MH PAM Template'!F360,'Validation Page'!$J$7:$L$81,2,FALSE),"")</f>
        <v/>
      </c>
      <c r="I360" s="151" t="str">
        <f>IF(F360&lt;&gt;"",VLOOKUP('MH PAM Template'!F360,'Validation Page'!$J$7:$L$81,3,FALSE),"")</f>
        <v/>
      </c>
      <c r="J360" s="152"/>
      <c r="K360" s="151" t="str">
        <f>IF(J360&lt;&gt;"",VLOOKUP('MH PAM Template'!J360,'Validation Page'!$Q$7:$R$38,2,FALSE),"")</f>
        <v/>
      </c>
      <c r="L360" s="150"/>
      <c r="M360" s="153" t="str">
        <f>IF(AND(J360 &lt;&gt; "",L360&lt;&gt;""),VLOOKUP(K360&amp;L360,'Validation Page'!$U$7:$Z$139,2,FALSE),"")</f>
        <v/>
      </c>
      <c r="N360" s="154" t="str">
        <f>IF(AND(J360 &lt;&gt; "",L360&lt;&gt;""),VLOOKUP(K360&amp;L360,'Validation Page'!$U$7:$Z$139,5,FALSE),"")</f>
        <v/>
      </c>
      <c r="O360" s="154" t="str">
        <f>IF(AND(J360 &lt;&gt; "",L360&lt;&gt;""),VLOOKUP(K360&amp;L360,'Validation Page'!$U$7:$Z$139,6,FALSE),"")</f>
        <v/>
      </c>
      <c r="P360" s="150"/>
      <c r="Q360" s="151" t="str">
        <f>IF(P360&lt;&gt;"",VLOOKUP(P360,'Validation Page'!$M$7:$O$271,2,FALSE),"")</f>
        <v/>
      </c>
      <c r="R360" s="151" t="str">
        <f>IF(P360&lt;&gt;"",VLOOKUP(P360,'Validation Page'!$M$7:$O$271,3,FALSE),"")</f>
        <v/>
      </c>
      <c r="S360" s="155"/>
      <c r="T360" s="156"/>
      <c r="U360" s="157"/>
      <c r="V360" s="152"/>
      <c r="W360" s="158"/>
      <c r="X360" s="49"/>
      <c r="Y360" s="159"/>
      <c r="Z360" s="160"/>
      <c r="AA360" s="161"/>
      <c r="AB360" s="162"/>
      <c r="AC360" s="160">
        <f t="shared" si="20"/>
        <v>0</v>
      </c>
      <c r="AD360" s="163"/>
      <c r="AE360" s="163"/>
      <c r="AF360" s="164"/>
      <c r="AG360" s="160">
        <f t="shared" si="21"/>
        <v>0</v>
      </c>
      <c r="AH360" s="165"/>
      <c r="AI360" s="166"/>
      <c r="AJ360" s="167"/>
      <c r="AK360" s="168"/>
      <c r="AL360" s="168"/>
      <c r="AM360" s="168"/>
      <c r="AN360" s="168"/>
      <c r="AO360" s="169"/>
      <c r="AP360" s="167"/>
      <c r="AQ360" s="168"/>
      <c r="AR360" s="168"/>
      <c r="AS360" s="168"/>
      <c r="AT360" s="168"/>
      <c r="AU360" s="169"/>
      <c r="AV360" s="170"/>
      <c r="AW360" s="171"/>
      <c r="AX360" s="172"/>
      <c r="AY360" s="173"/>
      <c r="AZ360" s="174"/>
      <c r="BA360" s="175" t="str">
        <f t="shared" si="22"/>
        <v/>
      </c>
      <c r="BB360" s="242" t="str">
        <f t="shared" si="23"/>
        <v/>
      </c>
      <c r="BC360" s="176"/>
    </row>
    <row r="361" spans="1:55" x14ac:dyDescent="0.25">
      <c r="A361" s="147"/>
      <c r="B361" s="148"/>
      <c r="C361" s="149"/>
      <c r="D361" s="150"/>
      <c r="E361" s="150"/>
      <c r="F361" s="253"/>
      <c r="G361" s="149"/>
      <c r="H361" s="151" t="str">
        <f>IF(F361&lt;&gt;"",VLOOKUP('MH PAM Template'!F361,'Validation Page'!$J$7:$L$81,2,FALSE),"")</f>
        <v/>
      </c>
      <c r="I361" s="151" t="str">
        <f>IF(F361&lt;&gt;"",VLOOKUP('MH PAM Template'!F361,'Validation Page'!$J$7:$L$81,3,FALSE),"")</f>
        <v/>
      </c>
      <c r="J361" s="152"/>
      <c r="K361" s="151" t="str">
        <f>IF(J361&lt;&gt;"",VLOOKUP('MH PAM Template'!J361,'Validation Page'!$Q$7:$R$38,2,FALSE),"")</f>
        <v/>
      </c>
      <c r="L361" s="150"/>
      <c r="M361" s="153" t="str">
        <f>IF(AND(J361 &lt;&gt; "",L361&lt;&gt;""),VLOOKUP(K361&amp;L361,'Validation Page'!$U$7:$Z$139,2,FALSE),"")</f>
        <v/>
      </c>
      <c r="N361" s="154" t="str">
        <f>IF(AND(J361 &lt;&gt; "",L361&lt;&gt;""),VLOOKUP(K361&amp;L361,'Validation Page'!$U$7:$Z$139,5,FALSE),"")</f>
        <v/>
      </c>
      <c r="O361" s="154" t="str">
        <f>IF(AND(J361 &lt;&gt; "",L361&lt;&gt;""),VLOOKUP(K361&amp;L361,'Validation Page'!$U$7:$Z$139,6,FALSE),"")</f>
        <v/>
      </c>
      <c r="P361" s="150"/>
      <c r="Q361" s="151" t="str">
        <f>IF(P361&lt;&gt;"",VLOOKUP(P361,'Validation Page'!$M$7:$O$271,2,FALSE),"")</f>
        <v/>
      </c>
      <c r="R361" s="151" t="str">
        <f>IF(P361&lt;&gt;"",VLOOKUP(P361,'Validation Page'!$M$7:$O$271,3,FALSE),"")</f>
        <v/>
      </c>
      <c r="S361" s="155"/>
      <c r="T361" s="156"/>
      <c r="U361" s="157"/>
      <c r="V361" s="152"/>
      <c r="W361" s="158"/>
      <c r="X361" s="49"/>
      <c r="Y361" s="159"/>
      <c r="Z361" s="160"/>
      <c r="AA361" s="161"/>
      <c r="AB361" s="162"/>
      <c r="AC361" s="160">
        <f t="shared" si="20"/>
        <v>0</v>
      </c>
      <c r="AD361" s="163"/>
      <c r="AE361" s="163"/>
      <c r="AF361" s="164"/>
      <c r="AG361" s="160">
        <f t="shared" si="21"/>
        <v>0</v>
      </c>
      <c r="AH361" s="165"/>
      <c r="AI361" s="166"/>
      <c r="AJ361" s="167"/>
      <c r="AK361" s="168"/>
      <c r="AL361" s="168"/>
      <c r="AM361" s="168"/>
      <c r="AN361" s="168"/>
      <c r="AO361" s="169"/>
      <c r="AP361" s="167"/>
      <c r="AQ361" s="168"/>
      <c r="AR361" s="168"/>
      <c r="AS361" s="168"/>
      <c r="AT361" s="168"/>
      <c r="AU361" s="169"/>
      <c r="AV361" s="170"/>
      <c r="AW361" s="171"/>
      <c r="AX361" s="172"/>
      <c r="AY361" s="173"/>
      <c r="AZ361" s="174"/>
      <c r="BA361" s="175" t="str">
        <f t="shared" si="22"/>
        <v/>
      </c>
      <c r="BB361" s="242" t="str">
        <f t="shared" si="23"/>
        <v/>
      </c>
      <c r="BC361" s="176"/>
    </row>
    <row r="362" spans="1:55" x14ac:dyDescent="0.25">
      <c r="A362" s="147"/>
      <c r="B362" s="148"/>
      <c r="C362" s="149"/>
      <c r="D362" s="150"/>
      <c r="E362" s="150"/>
      <c r="F362" s="253"/>
      <c r="G362" s="149"/>
      <c r="H362" s="151" t="str">
        <f>IF(F362&lt;&gt;"",VLOOKUP('MH PAM Template'!F362,'Validation Page'!$J$7:$L$81,2,FALSE),"")</f>
        <v/>
      </c>
      <c r="I362" s="151" t="str">
        <f>IF(F362&lt;&gt;"",VLOOKUP('MH PAM Template'!F362,'Validation Page'!$J$7:$L$81,3,FALSE),"")</f>
        <v/>
      </c>
      <c r="J362" s="152"/>
      <c r="K362" s="151" t="str">
        <f>IF(J362&lt;&gt;"",VLOOKUP('MH PAM Template'!J362,'Validation Page'!$Q$7:$R$38,2,FALSE),"")</f>
        <v/>
      </c>
      <c r="L362" s="150"/>
      <c r="M362" s="153" t="str">
        <f>IF(AND(J362 &lt;&gt; "",L362&lt;&gt;""),VLOOKUP(K362&amp;L362,'Validation Page'!$U$7:$Z$139,2,FALSE),"")</f>
        <v/>
      </c>
      <c r="N362" s="154" t="str">
        <f>IF(AND(J362 &lt;&gt; "",L362&lt;&gt;""),VLOOKUP(K362&amp;L362,'Validation Page'!$U$7:$Z$139,5,FALSE),"")</f>
        <v/>
      </c>
      <c r="O362" s="154" t="str">
        <f>IF(AND(J362 &lt;&gt; "",L362&lt;&gt;""),VLOOKUP(K362&amp;L362,'Validation Page'!$U$7:$Z$139,6,FALSE),"")</f>
        <v/>
      </c>
      <c r="P362" s="150"/>
      <c r="Q362" s="151" t="str">
        <f>IF(P362&lt;&gt;"",VLOOKUP(P362,'Validation Page'!$M$7:$O$271,2,FALSE),"")</f>
        <v/>
      </c>
      <c r="R362" s="151" t="str">
        <f>IF(P362&lt;&gt;"",VLOOKUP(P362,'Validation Page'!$M$7:$O$271,3,FALSE),"")</f>
        <v/>
      </c>
      <c r="S362" s="155"/>
      <c r="T362" s="156"/>
      <c r="U362" s="157"/>
      <c r="V362" s="152"/>
      <c r="W362" s="158"/>
      <c r="X362" s="49"/>
      <c r="Y362" s="159"/>
      <c r="Z362" s="160"/>
      <c r="AA362" s="161"/>
      <c r="AB362" s="162"/>
      <c r="AC362" s="160">
        <f t="shared" si="20"/>
        <v>0</v>
      </c>
      <c r="AD362" s="163"/>
      <c r="AE362" s="163"/>
      <c r="AF362" s="164"/>
      <c r="AG362" s="160">
        <f t="shared" si="21"/>
        <v>0</v>
      </c>
      <c r="AH362" s="165"/>
      <c r="AI362" s="166"/>
      <c r="AJ362" s="167"/>
      <c r="AK362" s="168"/>
      <c r="AL362" s="168"/>
      <c r="AM362" s="168"/>
      <c r="AN362" s="168"/>
      <c r="AO362" s="169"/>
      <c r="AP362" s="167"/>
      <c r="AQ362" s="168"/>
      <c r="AR362" s="168"/>
      <c r="AS362" s="168"/>
      <c r="AT362" s="168"/>
      <c r="AU362" s="169"/>
      <c r="AV362" s="170"/>
      <c r="AW362" s="171"/>
      <c r="AX362" s="172"/>
      <c r="AY362" s="173"/>
      <c r="AZ362" s="174"/>
      <c r="BA362" s="175" t="str">
        <f t="shared" si="22"/>
        <v/>
      </c>
      <c r="BB362" s="242" t="str">
        <f t="shared" si="23"/>
        <v/>
      </c>
      <c r="BC362" s="176"/>
    </row>
    <row r="363" spans="1:55" x14ac:dyDescent="0.25">
      <c r="A363" s="147"/>
      <c r="B363" s="148"/>
      <c r="C363" s="149"/>
      <c r="D363" s="150"/>
      <c r="E363" s="150"/>
      <c r="F363" s="253"/>
      <c r="G363" s="149"/>
      <c r="H363" s="151" t="str">
        <f>IF(F363&lt;&gt;"",VLOOKUP('MH PAM Template'!F363,'Validation Page'!$J$7:$L$81,2,FALSE),"")</f>
        <v/>
      </c>
      <c r="I363" s="151" t="str">
        <f>IF(F363&lt;&gt;"",VLOOKUP('MH PAM Template'!F363,'Validation Page'!$J$7:$L$81,3,FALSE),"")</f>
        <v/>
      </c>
      <c r="J363" s="152"/>
      <c r="K363" s="151" t="str">
        <f>IF(J363&lt;&gt;"",VLOOKUP('MH PAM Template'!J363,'Validation Page'!$Q$7:$R$38,2,FALSE),"")</f>
        <v/>
      </c>
      <c r="L363" s="150"/>
      <c r="M363" s="153" t="str">
        <f>IF(AND(J363 &lt;&gt; "",L363&lt;&gt;""),VLOOKUP(K363&amp;L363,'Validation Page'!$U$7:$Z$139,2,FALSE),"")</f>
        <v/>
      </c>
      <c r="N363" s="154" t="str">
        <f>IF(AND(J363 &lt;&gt; "",L363&lt;&gt;""),VLOOKUP(K363&amp;L363,'Validation Page'!$U$7:$Z$139,5,FALSE),"")</f>
        <v/>
      </c>
      <c r="O363" s="154" t="str">
        <f>IF(AND(J363 &lt;&gt; "",L363&lt;&gt;""),VLOOKUP(K363&amp;L363,'Validation Page'!$U$7:$Z$139,6,FALSE),"")</f>
        <v/>
      </c>
      <c r="P363" s="150"/>
      <c r="Q363" s="151" t="str">
        <f>IF(P363&lt;&gt;"",VLOOKUP(P363,'Validation Page'!$M$7:$O$271,2,FALSE),"")</f>
        <v/>
      </c>
      <c r="R363" s="151" t="str">
        <f>IF(P363&lt;&gt;"",VLOOKUP(P363,'Validation Page'!$M$7:$O$271,3,FALSE),"")</f>
        <v/>
      </c>
      <c r="S363" s="155"/>
      <c r="T363" s="156"/>
      <c r="U363" s="157"/>
      <c r="V363" s="152"/>
      <c r="W363" s="158"/>
      <c r="X363" s="49"/>
      <c r="Y363" s="159"/>
      <c r="Z363" s="160"/>
      <c r="AA363" s="161"/>
      <c r="AB363" s="162"/>
      <c r="AC363" s="160">
        <f t="shared" si="20"/>
        <v>0</v>
      </c>
      <c r="AD363" s="163"/>
      <c r="AE363" s="163"/>
      <c r="AF363" s="164"/>
      <c r="AG363" s="160">
        <f t="shared" si="21"/>
        <v>0</v>
      </c>
      <c r="AH363" s="165"/>
      <c r="AI363" s="166"/>
      <c r="AJ363" s="167"/>
      <c r="AK363" s="168"/>
      <c r="AL363" s="168"/>
      <c r="AM363" s="168"/>
      <c r="AN363" s="168"/>
      <c r="AO363" s="169"/>
      <c r="AP363" s="167"/>
      <c r="AQ363" s="168"/>
      <c r="AR363" s="168"/>
      <c r="AS363" s="168"/>
      <c r="AT363" s="168"/>
      <c r="AU363" s="169"/>
      <c r="AV363" s="170"/>
      <c r="AW363" s="171"/>
      <c r="AX363" s="172"/>
      <c r="AY363" s="173"/>
      <c r="AZ363" s="174"/>
      <c r="BA363" s="175" t="str">
        <f t="shared" si="22"/>
        <v/>
      </c>
      <c r="BB363" s="242" t="str">
        <f t="shared" si="23"/>
        <v/>
      </c>
      <c r="BC363" s="176"/>
    </row>
    <row r="364" spans="1:55" x14ac:dyDescent="0.25">
      <c r="A364" s="147"/>
      <c r="B364" s="148"/>
      <c r="C364" s="149"/>
      <c r="D364" s="150"/>
      <c r="E364" s="150"/>
      <c r="F364" s="253"/>
      <c r="G364" s="149"/>
      <c r="H364" s="151" t="str">
        <f>IF(F364&lt;&gt;"",VLOOKUP('MH PAM Template'!F364,'Validation Page'!$J$7:$L$81,2,FALSE),"")</f>
        <v/>
      </c>
      <c r="I364" s="151" t="str">
        <f>IF(F364&lt;&gt;"",VLOOKUP('MH PAM Template'!F364,'Validation Page'!$J$7:$L$81,3,FALSE),"")</f>
        <v/>
      </c>
      <c r="J364" s="152"/>
      <c r="K364" s="151" t="str">
        <f>IF(J364&lt;&gt;"",VLOOKUP('MH PAM Template'!J364,'Validation Page'!$Q$7:$R$38,2,FALSE),"")</f>
        <v/>
      </c>
      <c r="L364" s="150"/>
      <c r="M364" s="153" t="str">
        <f>IF(AND(J364 &lt;&gt; "",L364&lt;&gt;""),VLOOKUP(K364&amp;L364,'Validation Page'!$U$7:$Z$139,2,FALSE),"")</f>
        <v/>
      </c>
      <c r="N364" s="154" t="str">
        <f>IF(AND(J364 &lt;&gt; "",L364&lt;&gt;""),VLOOKUP(K364&amp;L364,'Validation Page'!$U$7:$Z$139,5,FALSE),"")</f>
        <v/>
      </c>
      <c r="O364" s="154" t="str">
        <f>IF(AND(J364 &lt;&gt; "",L364&lt;&gt;""),VLOOKUP(K364&amp;L364,'Validation Page'!$U$7:$Z$139,6,FALSE),"")</f>
        <v/>
      </c>
      <c r="P364" s="150"/>
      <c r="Q364" s="151" t="str">
        <f>IF(P364&lt;&gt;"",VLOOKUP(P364,'Validation Page'!$M$7:$O$271,2,FALSE),"")</f>
        <v/>
      </c>
      <c r="R364" s="151" t="str">
        <f>IF(P364&lt;&gt;"",VLOOKUP(P364,'Validation Page'!$M$7:$O$271,3,FALSE),"")</f>
        <v/>
      </c>
      <c r="S364" s="155"/>
      <c r="T364" s="156"/>
      <c r="U364" s="157"/>
      <c r="V364" s="152"/>
      <c r="W364" s="158"/>
      <c r="X364" s="49"/>
      <c r="Y364" s="159"/>
      <c r="Z364" s="160"/>
      <c r="AA364" s="161"/>
      <c r="AB364" s="162"/>
      <c r="AC364" s="160">
        <f t="shared" si="20"/>
        <v>0</v>
      </c>
      <c r="AD364" s="163"/>
      <c r="AE364" s="163"/>
      <c r="AF364" s="164"/>
      <c r="AG364" s="160">
        <f t="shared" si="21"/>
        <v>0</v>
      </c>
      <c r="AH364" s="165"/>
      <c r="AI364" s="166"/>
      <c r="AJ364" s="167"/>
      <c r="AK364" s="168"/>
      <c r="AL364" s="168"/>
      <c r="AM364" s="168"/>
      <c r="AN364" s="168"/>
      <c r="AO364" s="169"/>
      <c r="AP364" s="167"/>
      <c r="AQ364" s="168"/>
      <c r="AR364" s="168"/>
      <c r="AS364" s="168"/>
      <c r="AT364" s="168"/>
      <c r="AU364" s="169"/>
      <c r="AV364" s="170"/>
      <c r="AW364" s="171"/>
      <c r="AX364" s="172"/>
      <c r="AY364" s="173"/>
      <c r="AZ364" s="174"/>
      <c r="BA364" s="175" t="str">
        <f t="shared" si="22"/>
        <v/>
      </c>
      <c r="BB364" s="242" t="str">
        <f t="shared" si="23"/>
        <v/>
      </c>
      <c r="BC364" s="176"/>
    </row>
    <row r="365" spans="1:55" x14ac:dyDescent="0.25">
      <c r="A365" s="147"/>
      <c r="B365" s="148"/>
      <c r="C365" s="149"/>
      <c r="D365" s="150"/>
      <c r="E365" s="150"/>
      <c r="F365" s="253"/>
      <c r="G365" s="149"/>
      <c r="H365" s="151" t="str">
        <f>IF(F365&lt;&gt;"",VLOOKUP('MH PAM Template'!F365,'Validation Page'!$J$7:$L$81,2,FALSE),"")</f>
        <v/>
      </c>
      <c r="I365" s="151" t="str">
        <f>IF(F365&lt;&gt;"",VLOOKUP('MH PAM Template'!F365,'Validation Page'!$J$7:$L$81,3,FALSE),"")</f>
        <v/>
      </c>
      <c r="J365" s="152"/>
      <c r="K365" s="151" t="str">
        <f>IF(J365&lt;&gt;"",VLOOKUP('MH PAM Template'!J365,'Validation Page'!$Q$7:$R$38,2,FALSE),"")</f>
        <v/>
      </c>
      <c r="L365" s="150"/>
      <c r="M365" s="153" t="str">
        <f>IF(AND(J365 &lt;&gt; "",L365&lt;&gt;""),VLOOKUP(K365&amp;L365,'Validation Page'!$U$7:$Z$139,2,FALSE),"")</f>
        <v/>
      </c>
      <c r="N365" s="154" t="str">
        <f>IF(AND(J365 &lt;&gt; "",L365&lt;&gt;""),VLOOKUP(K365&amp;L365,'Validation Page'!$U$7:$Z$139,5,FALSE),"")</f>
        <v/>
      </c>
      <c r="O365" s="154" t="str">
        <f>IF(AND(J365 &lt;&gt; "",L365&lt;&gt;""),VLOOKUP(K365&amp;L365,'Validation Page'!$U$7:$Z$139,6,FALSE),"")</f>
        <v/>
      </c>
      <c r="P365" s="150"/>
      <c r="Q365" s="151" t="str">
        <f>IF(P365&lt;&gt;"",VLOOKUP(P365,'Validation Page'!$M$7:$O$271,2,FALSE),"")</f>
        <v/>
      </c>
      <c r="R365" s="151" t="str">
        <f>IF(P365&lt;&gt;"",VLOOKUP(P365,'Validation Page'!$M$7:$O$271,3,FALSE),"")</f>
        <v/>
      </c>
      <c r="S365" s="155"/>
      <c r="T365" s="156"/>
      <c r="U365" s="157"/>
      <c r="V365" s="152"/>
      <c r="W365" s="158"/>
      <c r="X365" s="49"/>
      <c r="Y365" s="159"/>
      <c r="Z365" s="160"/>
      <c r="AA365" s="161"/>
      <c r="AB365" s="162"/>
      <c r="AC365" s="160">
        <f t="shared" si="20"/>
        <v>0</v>
      </c>
      <c r="AD365" s="163"/>
      <c r="AE365" s="163"/>
      <c r="AF365" s="164"/>
      <c r="AG365" s="160">
        <f t="shared" si="21"/>
        <v>0</v>
      </c>
      <c r="AH365" s="165"/>
      <c r="AI365" s="166"/>
      <c r="AJ365" s="167"/>
      <c r="AK365" s="168"/>
      <c r="AL365" s="168"/>
      <c r="AM365" s="168"/>
      <c r="AN365" s="168"/>
      <c r="AO365" s="169"/>
      <c r="AP365" s="167"/>
      <c r="AQ365" s="168"/>
      <c r="AR365" s="168"/>
      <c r="AS365" s="168"/>
      <c r="AT365" s="168"/>
      <c r="AU365" s="169"/>
      <c r="AV365" s="170"/>
      <c r="AW365" s="171"/>
      <c r="AX365" s="172"/>
      <c r="AY365" s="173"/>
      <c r="AZ365" s="174"/>
      <c r="BA365" s="175" t="str">
        <f t="shared" si="22"/>
        <v/>
      </c>
      <c r="BB365" s="242" t="str">
        <f t="shared" si="23"/>
        <v/>
      </c>
      <c r="BC365" s="176"/>
    </row>
    <row r="366" spans="1:55" x14ac:dyDescent="0.25">
      <c r="A366" s="147"/>
      <c r="B366" s="148"/>
      <c r="C366" s="149"/>
      <c r="D366" s="150"/>
      <c r="E366" s="150"/>
      <c r="F366" s="253"/>
      <c r="G366" s="149"/>
      <c r="H366" s="151" t="str">
        <f>IF(F366&lt;&gt;"",VLOOKUP('MH PAM Template'!F366,'Validation Page'!$J$7:$L$81,2,FALSE),"")</f>
        <v/>
      </c>
      <c r="I366" s="151" t="str">
        <f>IF(F366&lt;&gt;"",VLOOKUP('MH PAM Template'!F366,'Validation Page'!$J$7:$L$81,3,FALSE),"")</f>
        <v/>
      </c>
      <c r="J366" s="152"/>
      <c r="K366" s="151" t="str">
        <f>IF(J366&lt;&gt;"",VLOOKUP('MH PAM Template'!J366,'Validation Page'!$Q$7:$R$38,2,FALSE),"")</f>
        <v/>
      </c>
      <c r="L366" s="150"/>
      <c r="M366" s="153" t="str">
        <f>IF(AND(J366 &lt;&gt; "",L366&lt;&gt;""),VLOOKUP(K366&amp;L366,'Validation Page'!$U$7:$Z$139,2,FALSE),"")</f>
        <v/>
      </c>
      <c r="N366" s="154" t="str">
        <f>IF(AND(J366 &lt;&gt; "",L366&lt;&gt;""),VLOOKUP(K366&amp;L366,'Validation Page'!$U$7:$Z$139,5,FALSE),"")</f>
        <v/>
      </c>
      <c r="O366" s="154" t="str">
        <f>IF(AND(J366 &lt;&gt; "",L366&lt;&gt;""),VLOOKUP(K366&amp;L366,'Validation Page'!$U$7:$Z$139,6,FALSE),"")</f>
        <v/>
      </c>
      <c r="P366" s="150"/>
      <c r="Q366" s="151" t="str">
        <f>IF(P366&lt;&gt;"",VLOOKUP(P366,'Validation Page'!$M$7:$O$271,2,FALSE),"")</f>
        <v/>
      </c>
      <c r="R366" s="151" t="str">
        <f>IF(P366&lt;&gt;"",VLOOKUP(P366,'Validation Page'!$M$7:$O$271,3,FALSE),"")</f>
        <v/>
      </c>
      <c r="S366" s="155"/>
      <c r="T366" s="156"/>
      <c r="U366" s="157"/>
      <c r="V366" s="152"/>
      <c r="W366" s="158"/>
      <c r="X366" s="49"/>
      <c r="Y366" s="159"/>
      <c r="Z366" s="160"/>
      <c r="AA366" s="161"/>
      <c r="AB366" s="162"/>
      <c r="AC366" s="160">
        <f t="shared" si="20"/>
        <v>0</v>
      </c>
      <c r="AD366" s="163"/>
      <c r="AE366" s="163"/>
      <c r="AF366" s="164"/>
      <c r="AG366" s="160">
        <f t="shared" si="21"/>
        <v>0</v>
      </c>
      <c r="AH366" s="165"/>
      <c r="AI366" s="166"/>
      <c r="AJ366" s="167"/>
      <c r="AK366" s="168"/>
      <c r="AL366" s="168"/>
      <c r="AM366" s="168"/>
      <c r="AN366" s="168"/>
      <c r="AO366" s="169"/>
      <c r="AP366" s="167"/>
      <c r="AQ366" s="168"/>
      <c r="AR366" s="168"/>
      <c r="AS366" s="168"/>
      <c r="AT366" s="168"/>
      <c r="AU366" s="169"/>
      <c r="AV366" s="170"/>
      <c r="AW366" s="171"/>
      <c r="AX366" s="172"/>
      <c r="AY366" s="173"/>
      <c r="AZ366" s="174"/>
      <c r="BA366" s="175" t="str">
        <f t="shared" si="22"/>
        <v/>
      </c>
      <c r="BB366" s="242" t="str">
        <f t="shared" si="23"/>
        <v/>
      </c>
      <c r="BC366" s="176"/>
    </row>
    <row r="367" spans="1:55" x14ac:dyDescent="0.25">
      <c r="A367" s="147"/>
      <c r="B367" s="148"/>
      <c r="C367" s="149"/>
      <c r="D367" s="150"/>
      <c r="E367" s="150"/>
      <c r="F367" s="253"/>
      <c r="G367" s="149"/>
      <c r="H367" s="151" t="str">
        <f>IF(F367&lt;&gt;"",VLOOKUP('MH PAM Template'!F367,'Validation Page'!$J$7:$L$81,2,FALSE),"")</f>
        <v/>
      </c>
      <c r="I367" s="151" t="str">
        <f>IF(F367&lt;&gt;"",VLOOKUP('MH PAM Template'!F367,'Validation Page'!$J$7:$L$81,3,FALSE),"")</f>
        <v/>
      </c>
      <c r="J367" s="152"/>
      <c r="K367" s="151" t="str">
        <f>IF(J367&lt;&gt;"",VLOOKUP('MH PAM Template'!J367,'Validation Page'!$Q$7:$R$38,2,FALSE),"")</f>
        <v/>
      </c>
      <c r="L367" s="150"/>
      <c r="M367" s="153" t="str">
        <f>IF(AND(J367 &lt;&gt; "",L367&lt;&gt;""),VLOOKUP(K367&amp;L367,'Validation Page'!$U$7:$Z$139,2,FALSE),"")</f>
        <v/>
      </c>
      <c r="N367" s="154" t="str">
        <f>IF(AND(J367 &lt;&gt; "",L367&lt;&gt;""),VLOOKUP(K367&amp;L367,'Validation Page'!$U$7:$Z$139,5,FALSE),"")</f>
        <v/>
      </c>
      <c r="O367" s="154" t="str">
        <f>IF(AND(J367 &lt;&gt; "",L367&lt;&gt;""),VLOOKUP(K367&amp;L367,'Validation Page'!$U$7:$Z$139,6,FALSE),"")</f>
        <v/>
      </c>
      <c r="P367" s="150"/>
      <c r="Q367" s="151" t="str">
        <f>IF(P367&lt;&gt;"",VLOOKUP(P367,'Validation Page'!$M$7:$O$271,2,FALSE),"")</f>
        <v/>
      </c>
      <c r="R367" s="151" t="str">
        <f>IF(P367&lt;&gt;"",VLOOKUP(P367,'Validation Page'!$M$7:$O$271,3,FALSE),"")</f>
        <v/>
      </c>
      <c r="S367" s="155"/>
      <c r="T367" s="156"/>
      <c r="U367" s="157"/>
      <c r="V367" s="152"/>
      <c r="W367" s="158"/>
      <c r="X367" s="49"/>
      <c r="Y367" s="159"/>
      <c r="Z367" s="160"/>
      <c r="AA367" s="161"/>
      <c r="AB367" s="162"/>
      <c r="AC367" s="160">
        <f t="shared" si="20"/>
        <v>0</v>
      </c>
      <c r="AD367" s="163"/>
      <c r="AE367" s="163"/>
      <c r="AF367" s="164"/>
      <c r="AG367" s="160">
        <f t="shared" si="21"/>
        <v>0</v>
      </c>
      <c r="AH367" s="165"/>
      <c r="AI367" s="166"/>
      <c r="AJ367" s="167"/>
      <c r="AK367" s="168"/>
      <c r="AL367" s="168"/>
      <c r="AM367" s="168"/>
      <c r="AN367" s="168"/>
      <c r="AO367" s="169"/>
      <c r="AP367" s="167"/>
      <c r="AQ367" s="168"/>
      <c r="AR367" s="168"/>
      <c r="AS367" s="168"/>
      <c r="AT367" s="168"/>
      <c r="AU367" s="169"/>
      <c r="AV367" s="170"/>
      <c r="AW367" s="171"/>
      <c r="AX367" s="172"/>
      <c r="AY367" s="173"/>
      <c r="AZ367" s="174"/>
      <c r="BA367" s="175" t="str">
        <f t="shared" si="22"/>
        <v/>
      </c>
      <c r="BB367" s="242" t="str">
        <f t="shared" si="23"/>
        <v/>
      </c>
      <c r="BC367" s="176"/>
    </row>
    <row r="368" spans="1:55" x14ac:dyDescent="0.25">
      <c r="A368" s="147"/>
      <c r="B368" s="148"/>
      <c r="C368" s="149"/>
      <c r="D368" s="150"/>
      <c r="E368" s="150"/>
      <c r="F368" s="253"/>
      <c r="G368" s="149"/>
      <c r="H368" s="151" t="str">
        <f>IF(F368&lt;&gt;"",VLOOKUP('MH PAM Template'!F368,'Validation Page'!$J$7:$L$81,2,FALSE),"")</f>
        <v/>
      </c>
      <c r="I368" s="151" t="str">
        <f>IF(F368&lt;&gt;"",VLOOKUP('MH PAM Template'!F368,'Validation Page'!$J$7:$L$81,3,FALSE),"")</f>
        <v/>
      </c>
      <c r="J368" s="152"/>
      <c r="K368" s="151" t="str">
        <f>IF(J368&lt;&gt;"",VLOOKUP('MH PAM Template'!J368,'Validation Page'!$Q$7:$R$38,2,FALSE),"")</f>
        <v/>
      </c>
      <c r="L368" s="150"/>
      <c r="M368" s="153" t="str">
        <f>IF(AND(J368 &lt;&gt; "",L368&lt;&gt;""),VLOOKUP(K368&amp;L368,'Validation Page'!$U$7:$Z$139,2,FALSE),"")</f>
        <v/>
      </c>
      <c r="N368" s="154" t="str">
        <f>IF(AND(J368 &lt;&gt; "",L368&lt;&gt;""),VLOOKUP(K368&amp;L368,'Validation Page'!$U$7:$Z$139,5,FALSE),"")</f>
        <v/>
      </c>
      <c r="O368" s="154" t="str">
        <f>IF(AND(J368 &lt;&gt; "",L368&lt;&gt;""),VLOOKUP(K368&amp;L368,'Validation Page'!$U$7:$Z$139,6,FALSE),"")</f>
        <v/>
      </c>
      <c r="P368" s="150"/>
      <c r="Q368" s="151" t="str">
        <f>IF(P368&lt;&gt;"",VLOOKUP(P368,'Validation Page'!$M$7:$O$271,2,FALSE),"")</f>
        <v/>
      </c>
      <c r="R368" s="151" t="str">
        <f>IF(P368&lt;&gt;"",VLOOKUP(P368,'Validation Page'!$M$7:$O$271,3,FALSE),"")</f>
        <v/>
      </c>
      <c r="S368" s="155"/>
      <c r="T368" s="156"/>
      <c r="U368" s="157"/>
      <c r="V368" s="152"/>
      <c r="W368" s="158"/>
      <c r="X368" s="49"/>
      <c r="Y368" s="159"/>
      <c r="Z368" s="160"/>
      <c r="AA368" s="161"/>
      <c r="AB368" s="162"/>
      <c r="AC368" s="160">
        <f t="shared" si="20"/>
        <v>0</v>
      </c>
      <c r="AD368" s="163"/>
      <c r="AE368" s="163"/>
      <c r="AF368" s="164"/>
      <c r="AG368" s="160">
        <f t="shared" si="21"/>
        <v>0</v>
      </c>
      <c r="AH368" s="165"/>
      <c r="AI368" s="166"/>
      <c r="AJ368" s="167"/>
      <c r="AK368" s="168"/>
      <c r="AL368" s="168"/>
      <c r="AM368" s="168"/>
      <c r="AN368" s="168"/>
      <c r="AO368" s="169"/>
      <c r="AP368" s="167"/>
      <c r="AQ368" s="168"/>
      <c r="AR368" s="168"/>
      <c r="AS368" s="168"/>
      <c r="AT368" s="168"/>
      <c r="AU368" s="169"/>
      <c r="AV368" s="170"/>
      <c r="AW368" s="171"/>
      <c r="AX368" s="172"/>
      <c r="AY368" s="173"/>
      <c r="AZ368" s="174"/>
      <c r="BA368" s="175" t="str">
        <f t="shared" si="22"/>
        <v/>
      </c>
      <c r="BB368" s="242" t="str">
        <f t="shared" si="23"/>
        <v/>
      </c>
      <c r="BC368" s="176"/>
    </row>
    <row r="369" spans="1:55" x14ac:dyDescent="0.25">
      <c r="A369" s="147"/>
      <c r="B369" s="148"/>
      <c r="C369" s="149"/>
      <c r="D369" s="150"/>
      <c r="E369" s="150"/>
      <c r="F369" s="253"/>
      <c r="G369" s="149"/>
      <c r="H369" s="151" t="str">
        <f>IF(F369&lt;&gt;"",VLOOKUP('MH PAM Template'!F369,'Validation Page'!$J$7:$L$81,2,FALSE),"")</f>
        <v/>
      </c>
      <c r="I369" s="151" t="str">
        <f>IF(F369&lt;&gt;"",VLOOKUP('MH PAM Template'!F369,'Validation Page'!$J$7:$L$81,3,FALSE),"")</f>
        <v/>
      </c>
      <c r="J369" s="152"/>
      <c r="K369" s="151" t="str">
        <f>IF(J369&lt;&gt;"",VLOOKUP('MH PAM Template'!J369,'Validation Page'!$Q$7:$R$38,2,FALSE),"")</f>
        <v/>
      </c>
      <c r="L369" s="150"/>
      <c r="M369" s="153" t="str">
        <f>IF(AND(J369 &lt;&gt; "",L369&lt;&gt;""),VLOOKUP(K369&amp;L369,'Validation Page'!$U$7:$Z$139,2,FALSE),"")</f>
        <v/>
      </c>
      <c r="N369" s="154" t="str">
        <f>IF(AND(J369 &lt;&gt; "",L369&lt;&gt;""),VLOOKUP(K369&amp;L369,'Validation Page'!$U$7:$Z$139,5,FALSE),"")</f>
        <v/>
      </c>
      <c r="O369" s="154" t="str">
        <f>IF(AND(J369 &lt;&gt; "",L369&lt;&gt;""),VLOOKUP(K369&amp;L369,'Validation Page'!$U$7:$Z$139,6,FALSE),"")</f>
        <v/>
      </c>
      <c r="P369" s="150"/>
      <c r="Q369" s="151" t="str">
        <f>IF(P369&lt;&gt;"",VLOOKUP(P369,'Validation Page'!$M$7:$O$271,2,FALSE),"")</f>
        <v/>
      </c>
      <c r="R369" s="151" t="str">
        <f>IF(P369&lt;&gt;"",VLOOKUP(P369,'Validation Page'!$M$7:$O$271,3,FALSE),"")</f>
        <v/>
      </c>
      <c r="S369" s="155"/>
      <c r="T369" s="156"/>
      <c r="U369" s="157"/>
      <c r="V369" s="152"/>
      <c r="W369" s="158"/>
      <c r="X369" s="49"/>
      <c r="Y369" s="159"/>
      <c r="Z369" s="160"/>
      <c r="AA369" s="161"/>
      <c r="AB369" s="162"/>
      <c r="AC369" s="160">
        <f t="shared" si="20"/>
        <v>0</v>
      </c>
      <c r="AD369" s="163"/>
      <c r="AE369" s="163"/>
      <c r="AF369" s="164"/>
      <c r="AG369" s="160">
        <f t="shared" si="21"/>
        <v>0</v>
      </c>
      <c r="AH369" s="165"/>
      <c r="AI369" s="166"/>
      <c r="AJ369" s="167"/>
      <c r="AK369" s="168"/>
      <c r="AL369" s="168"/>
      <c r="AM369" s="168"/>
      <c r="AN369" s="168"/>
      <c r="AO369" s="169"/>
      <c r="AP369" s="167"/>
      <c r="AQ369" s="168"/>
      <c r="AR369" s="168"/>
      <c r="AS369" s="168"/>
      <c r="AT369" s="168"/>
      <c r="AU369" s="169"/>
      <c r="AV369" s="170"/>
      <c r="AW369" s="171"/>
      <c r="AX369" s="172"/>
      <c r="AY369" s="173"/>
      <c r="AZ369" s="174"/>
      <c r="BA369" s="175" t="str">
        <f t="shared" si="22"/>
        <v/>
      </c>
      <c r="BB369" s="242" t="str">
        <f t="shared" si="23"/>
        <v/>
      </c>
      <c r="BC369" s="176"/>
    </row>
    <row r="370" spans="1:55" x14ac:dyDescent="0.25">
      <c r="A370" s="147"/>
      <c r="B370" s="148"/>
      <c r="C370" s="149"/>
      <c r="D370" s="150"/>
      <c r="E370" s="150"/>
      <c r="F370" s="253"/>
      <c r="G370" s="149"/>
      <c r="H370" s="151" t="str">
        <f>IF(F370&lt;&gt;"",VLOOKUP('MH PAM Template'!F370,'Validation Page'!$J$7:$L$81,2,FALSE),"")</f>
        <v/>
      </c>
      <c r="I370" s="151" t="str">
        <f>IF(F370&lt;&gt;"",VLOOKUP('MH PAM Template'!F370,'Validation Page'!$J$7:$L$81,3,FALSE),"")</f>
        <v/>
      </c>
      <c r="J370" s="152"/>
      <c r="K370" s="151" t="str">
        <f>IF(J370&lt;&gt;"",VLOOKUP('MH PAM Template'!J370,'Validation Page'!$Q$7:$R$38,2,FALSE),"")</f>
        <v/>
      </c>
      <c r="L370" s="150"/>
      <c r="M370" s="153" t="str">
        <f>IF(AND(J370 &lt;&gt; "",L370&lt;&gt;""),VLOOKUP(K370&amp;L370,'Validation Page'!$U$7:$Z$139,2,FALSE),"")</f>
        <v/>
      </c>
      <c r="N370" s="154" t="str">
        <f>IF(AND(J370 &lt;&gt; "",L370&lt;&gt;""),VLOOKUP(K370&amp;L370,'Validation Page'!$U$7:$Z$139,5,FALSE),"")</f>
        <v/>
      </c>
      <c r="O370" s="154" t="str">
        <f>IF(AND(J370 &lt;&gt; "",L370&lt;&gt;""),VLOOKUP(K370&amp;L370,'Validation Page'!$U$7:$Z$139,6,FALSE),"")</f>
        <v/>
      </c>
      <c r="P370" s="150"/>
      <c r="Q370" s="151" t="str">
        <f>IF(P370&lt;&gt;"",VLOOKUP(P370,'Validation Page'!$M$7:$O$271,2,FALSE),"")</f>
        <v/>
      </c>
      <c r="R370" s="151" t="str">
        <f>IF(P370&lt;&gt;"",VLOOKUP(P370,'Validation Page'!$M$7:$O$271,3,FALSE),"")</f>
        <v/>
      </c>
      <c r="S370" s="155"/>
      <c r="T370" s="156"/>
      <c r="U370" s="157"/>
      <c r="V370" s="152"/>
      <c r="W370" s="158"/>
      <c r="X370" s="49"/>
      <c r="Y370" s="159"/>
      <c r="Z370" s="160"/>
      <c r="AA370" s="161"/>
      <c r="AB370" s="162"/>
      <c r="AC370" s="160">
        <f t="shared" si="20"/>
        <v>0</v>
      </c>
      <c r="AD370" s="163"/>
      <c r="AE370" s="163"/>
      <c r="AF370" s="164"/>
      <c r="AG370" s="160">
        <f t="shared" si="21"/>
        <v>0</v>
      </c>
      <c r="AH370" s="165"/>
      <c r="AI370" s="166"/>
      <c r="AJ370" s="167"/>
      <c r="AK370" s="168"/>
      <c r="AL370" s="168"/>
      <c r="AM370" s="168"/>
      <c r="AN370" s="168"/>
      <c r="AO370" s="169"/>
      <c r="AP370" s="167"/>
      <c r="AQ370" s="168"/>
      <c r="AR370" s="168"/>
      <c r="AS370" s="168"/>
      <c r="AT370" s="168"/>
      <c r="AU370" s="169"/>
      <c r="AV370" s="170"/>
      <c r="AW370" s="171"/>
      <c r="AX370" s="172"/>
      <c r="AY370" s="173"/>
      <c r="AZ370" s="174"/>
      <c r="BA370" s="175" t="str">
        <f t="shared" si="22"/>
        <v/>
      </c>
      <c r="BB370" s="242" t="str">
        <f t="shared" si="23"/>
        <v/>
      </c>
      <c r="BC370" s="176"/>
    </row>
    <row r="371" spans="1:55" x14ac:dyDescent="0.25">
      <c r="A371" s="147"/>
      <c r="B371" s="148"/>
      <c r="C371" s="149"/>
      <c r="D371" s="150"/>
      <c r="E371" s="150"/>
      <c r="F371" s="253"/>
      <c r="G371" s="149"/>
      <c r="H371" s="151" t="str">
        <f>IF(F371&lt;&gt;"",VLOOKUP('MH PAM Template'!F371,'Validation Page'!$J$7:$L$81,2,FALSE),"")</f>
        <v/>
      </c>
      <c r="I371" s="151" t="str">
        <f>IF(F371&lt;&gt;"",VLOOKUP('MH PAM Template'!F371,'Validation Page'!$J$7:$L$81,3,FALSE),"")</f>
        <v/>
      </c>
      <c r="J371" s="152"/>
      <c r="K371" s="151" t="str">
        <f>IF(J371&lt;&gt;"",VLOOKUP('MH PAM Template'!J371,'Validation Page'!$Q$7:$R$38,2,FALSE),"")</f>
        <v/>
      </c>
      <c r="L371" s="150"/>
      <c r="M371" s="153" t="str">
        <f>IF(AND(J371 &lt;&gt; "",L371&lt;&gt;""),VLOOKUP(K371&amp;L371,'Validation Page'!$U$7:$Z$139,2,FALSE),"")</f>
        <v/>
      </c>
      <c r="N371" s="154" t="str">
        <f>IF(AND(J371 &lt;&gt; "",L371&lt;&gt;""),VLOOKUP(K371&amp;L371,'Validation Page'!$U$7:$Z$139,5,FALSE),"")</f>
        <v/>
      </c>
      <c r="O371" s="154" t="str">
        <f>IF(AND(J371 &lt;&gt; "",L371&lt;&gt;""),VLOOKUP(K371&amp;L371,'Validation Page'!$U$7:$Z$139,6,FALSE),"")</f>
        <v/>
      </c>
      <c r="P371" s="150"/>
      <c r="Q371" s="151" t="str">
        <f>IF(P371&lt;&gt;"",VLOOKUP(P371,'Validation Page'!$M$7:$O$271,2,FALSE),"")</f>
        <v/>
      </c>
      <c r="R371" s="151" t="str">
        <f>IF(P371&lt;&gt;"",VLOOKUP(P371,'Validation Page'!$M$7:$O$271,3,FALSE),"")</f>
        <v/>
      </c>
      <c r="S371" s="155"/>
      <c r="T371" s="156"/>
      <c r="U371" s="157"/>
      <c r="V371" s="152"/>
      <c r="W371" s="158"/>
      <c r="X371" s="49"/>
      <c r="Y371" s="159"/>
      <c r="Z371" s="160"/>
      <c r="AA371" s="161"/>
      <c r="AB371" s="162"/>
      <c r="AC371" s="160">
        <f t="shared" si="20"/>
        <v>0</v>
      </c>
      <c r="AD371" s="163"/>
      <c r="AE371" s="163"/>
      <c r="AF371" s="164"/>
      <c r="AG371" s="160">
        <f t="shared" si="21"/>
        <v>0</v>
      </c>
      <c r="AH371" s="165"/>
      <c r="AI371" s="166"/>
      <c r="AJ371" s="167"/>
      <c r="AK371" s="168"/>
      <c r="AL371" s="168"/>
      <c r="AM371" s="168"/>
      <c r="AN371" s="168"/>
      <c r="AO371" s="169"/>
      <c r="AP371" s="167"/>
      <c r="AQ371" s="168"/>
      <c r="AR371" s="168"/>
      <c r="AS371" s="168"/>
      <c r="AT371" s="168"/>
      <c r="AU371" s="169"/>
      <c r="AV371" s="170"/>
      <c r="AW371" s="171"/>
      <c r="AX371" s="172"/>
      <c r="AY371" s="173"/>
      <c r="AZ371" s="174"/>
      <c r="BA371" s="175" t="str">
        <f t="shared" si="22"/>
        <v/>
      </c>
      <c r="BB371" s="242" t="str">
        <f t="shared" si="23"/>
        <v/>
      </c>
      <c r="BC371" s="176"/>
    </row>
    <row r="372" spans="1:55" x14ac:dyDescent="0.25">
      <c r="A372" s="147"/>
      <c r="B372" s="148"/>
      <c r="C372" s="149"/>
      <c r="D372" s="150"/>
      <c r="E372" s="150"/>
      <c r="F372" s="253"/>
      <c r="G372" s="149"/>
      <c r="H372" s="151" t="str">
        <f>IF(F372&lt;&gt;"",VLOOKUP('MH PAM Template'!F372,'Validation Page'!$J$7:$L$81,2,FALSE),"")</f>
        <v/>
      </c>
      <c r="I372" s="151" t="str">
        <f>IF(F372&lt;&gt;"",VLOOKUP('MH PAM Template'!F372,'Validation Page'!$J$7:$L$81,3,FALSE),"")</f>
        <v/>
      </c>
      <c r="J372" s="152"/>
      <c r="K372" s="151" t="str">
        <f>IF(J372&lt;&gt;"",VLOOKUP('MH PAM Template'!J372,'Validation Page'!$Q$7:$R$38,2,FALSE),"")</f>
        <v/>
      </c>
      <c r="L372" s="150"/>
      <c r="M372" s="153" t="str">
        <f>IF(AND(J372 &lt;&gt; "",L372&lt;&gt;""),VLOOKUP(K372&amp;L372,'Validation Page'!$U$7:$Z$139,2,FALSE),"")</f>
        <v/>
      </c>
      <c r="N372" s="154" t="str">
        <f>IF(AND(J372 &lt;&gt; "",L372&lt;&gt;""),VLOOKUP(K372&amp;L372,'Validation Page'!$U$7:$Z$139,5,FALSE),"")</f>
        <v/>
      </c>
      <c r="O372" s="154" t="str">
        <f>IF(AND(J372 &lt;&gt; "",L372&lt;&gt;""),VLOOKUP(K372&amp;L372,'Validation Page'!$U$7:$Z$139,6,FALSE),"")</f>
        <v/>
      </c>
      <c r="P372" s="150"/>
      <c r="Q372" s="151" t="str">
        <f>IF(P372&lt;&gt;"",VLOOKUP(P372,'Validation Page'!$M$7:$O$271,2,FALSE),"")</f>
        <v/>
      </c>
      <c r="R372" s="151" t="str">
        <f>IF(P372&lt;&gt;"",VLOOKUP(P372,'Validation Page'!$M$7:$O$271,3,FALSE),"")</f>
        <v/>
      </c>
      <c r="S372" s="155"/>
      <c r="T372" s="156"/>
      <c r="U372" s="157"/>
      <c r="V372" s="152"/>
      <c r="W372" s="158"/>
      <c r="X372" s="49"/>
      <c r="Y372" s="159"/>
      <c r="Z372" s="160"/>
      <c r="AA372" s="161"/>
      <c r="AB372" s="162"/>
      <c r="AC372" s="160">
        <f t="shared" si="20"/>
        <v>0</v>
      </c>
      <c r="AD372" s="163"/>
      <c r="AE372" s="163"/>
      <c r="AF372" s="164"/>
      <c r="AG372" s="160">
        <f t="shared" si="21"/>
        <v>0</v>
      </c>
      <c r="AH372" s="165"/>
      <c r="AI372" s="166"/>
      <c r="AJ372" s="167"/>
      <c r="AK372" s="168"/>
      <c r="AL372" s="168"/>
      <c r="AM372" s="168"/>
      <c r="AN372" s="168"/>
      <c r="AO372" s="169"/>
      <c r="AP372" s="167"/>
      <c r="AQ372" s="168"/>
      <c r="AR372" s="168"/>
      <c r="AS372" s="168"/>
      <c r="AT372" s="168"/>
      <c r="AU372" s="169"/>
      <c r="AV372" s="170"/>
      <c r="AW372" s="171"/>
      <c r="AX372" s="172"/>
      <c r="AY372" s="173"/>
      <c r="AZ372" s="174"/>
      <c r="BA372" s="175" t="str">
        <f t="shared" si="22"/>
        <v/>
      </c>
      <c r="BB372" s="242" t="str">
        <f t="shared" si="23"/>
        <v/>
      </c>
      <c r="BC372" s="176"/>
    </row>
    <row r="373" spans="1:55" x14ac:dyDescent="0.25">
      <c r="A373" s="147"/>
      <c r="B373" s="148"/>
      <c r="C373" s="149"/>
      <c r="D373" s="150"/>
      <c r="E373" s="150"/>
      <c r="F373" s="253"/>
      <c r="G373" s="149"/>
      <c r="H373" s="151" t="str">
        <f>IF(F373&lt;&gt;"",VLOOKUP('MH PAM Template'!F373,'Validation Page'!$J$7:$L$81,2,FALSE),"")</f>
        <v/>
      </c>
      <c r="I373" s="151" t="str">
        <f>IF(F373&lt;&gt;"",VLOOKUP('MH PAM Template'!F373,'Validation Page'!$J$7:$L$81,3,FALSE),"")</f>
        <v/>
      </c>
      <c r="J373" s="152"/>
      <c r="K373" s="151" t="str">
        <f>IF(J373&lt;&gt;"",VLOOKUP('MH PAM Template'!J373,'Validation Page'!$Q$7:$R$38,2,FALSE),"")</f>
        <v/>
      </c>
      <c r="L373" s="150"/>
      <c r="M373" s="153" t="str">
        <f>IF(AND(J373 &lt;&gt; "",L373&lt;&gt;""),VLOOKUP(K373&amp;L373,'Validation Page'!$U$7:$Z$139,2,FALSE),"")</f>
        <v/>
      </c>
      <c r="N373" s="154" t="str">
        <f>IF(AND(J373 &lt;&gt; "",L373&lt;&gt;""),VLOOKUP(K373&amp;L373,'Validation Page'!$U$7:$Z$139,5,FALSE),"")</f>
        <v/>
      </c>
      <c r="O373" s="154" t="str">
        <f>IF(AND(J373 &lt;&gt; "",L373&lt;&gt;""),VLOOKUP(K373&amp;L373,'Validation Page'!$U$7:$Z$139,6,FALSE),"")</f>
        <v/>
      </c>
      <c r="P373" s="150"/>
      <c r="Q373" s="151" t="str">
        <f>IF(P373&lt;&gt;"",VLOOKUP(P373,'Validation Page'!$M$7:$O$271,2,FALSE),"")</f>
        <v/>
      </c>
      <c r="R373" s="151" t="str">
        <f>IF(P373&lt;&gt;"",VLOOKUP(P373,'Validation Page'!$M$7:$O$271,3,FALSE),"")</f>
        <v/>
      </c>
      <c r="S373" s="155"/>
      <c r="T373" s="156"/>
      <c r="U373" s="157"/>
      <c r="V373" s="152"/>
      <c r="W373" s="158"/>
      <c r="X373" s="49"/>
      <c r="Y373" s="159"/>
      <c r="Z373" s="160"/>
      <c r="AA373" s="161"/>
      <c r="AB373" s="162"/>
      <c r="AC373" s="160">
        <f t="shared" si="20"/>
        <v>0</v>
      </c>
      <c r="AD373" s="163"/>
      <c r="AE373" s="163"/>
      <c r="AF373" s="164"/>
      <c r="AG373" s="160">
        <f t="shared" si="21"/>
        <v>0</v>
      </c>
      <c r="AH373" s="165"/>
      <c r="AI373" s="166"/>
      <c r="AJ373" s="167"/>
      <c r="AK373" s="168"/>
      <c r="AL373" s="168"/>
      <c r="AM373" s="168"/>
      <c r="AN373" s="168"/>
      <c r="AO373" s="169"/>
      <c r="AP373" s="167"/>
      <c r="AQ373" s="168"/>
      <c r="AR373" s="168"/>
      <c r="AS373" s="168"/>
      <c r="AT373" s="168"/>
      <c r="AU373" s="169"/>
      <c r="AV373" s="170"/>
      <c r="AW373" s="171"/>
      <c r="AX373" s="172"/>
      <c r="AY373" s="173"/>
      <c r="AZ373" s="174"/>
      <c r="BA373" s="175" t="str">
        <f t="shared" si="22"/>
        <v/>
      </c>
      <c r="BB373" s="242" t="str">
        <f t="shared" si="23"/>
        <v/>
      </c>
      <c r="BC373" s="176"/>
    </row>
    <row r="374" spans="1:55" x14ac:dyDescent="0.25">
      <c r="A374" s="147"/>
      <c r="B374" s="148"/>
      <c r="C374" s="149"/>
      <c r="D374" s="150"/>
      <c r="E374" s="150"/>
      <c r="F374" s="253"/>
      <c r="G374" s="149"/>
      <c r="H374" s="151" t="str">
        <f>IF(F374&lt;&gt;"",VLOOKUP('MH PAM Template'!F374,'Validation Page'!$J$7:$L$81,2,FALSE),"")</f>
        <v/>
      </c>
      <c r="I374" s="151" t="str">
        <f>IF(F374&lt;&gt;"",VLOOKUP('MH PAM Template'!F374,'Validation Page'!$J$7:$L$81,3,FALSE),"")</f>
        <v/>
      </c>
      <c r="J374" s="152"/>
      <c r="K374" s="151" t="str">
        <f>IF(J374&lt;&gt;"",VLOOKUP('MH PAM Template'!J374,'Validation Page'!$Q$7:$R$38,2,FALSE),"")</f>
        <v/>
      </c>
      <c r="L374" s="150"/>
      <c r="M374" s="153" t="str">
        <f>IF(AND(J374 &lt;&gt; "",L374&lt;&gt;""),VLOOKUP(K374&amp;L374,'Validation Page'!$U$7:$Z$139,2,FALSE),"")</f>
        <v/>
      </c>
      <c r="N374" s="154" t="str">
        <f>IF(AND(J374 &lt;&gt; "",L374&lt;&gt;""),VLOOKUP(K374&amp;L374,'Validation Page'!$U$7:$Z$139,5,FALSE),"")</f>
        <v/>
      </c>
      <c r="O374" s="154" t="str">
        <f>IF(AND(J374 &lt;&gt; "",L374&lt;&gt;""),VLOOKUP(K374&amp;L374,'Validation Page'!$U$7:$Z$139,6,FALSE),"")</f>
        <v/>
      </c>
      <c r="P374" s="150"/>
      <c r="Q374" s="151" t="str">
        <f>IF(P374&lt;&gt;"",VLOOKUP(P374,'Validation Page'!$M$7:$O$271,2,FALSE),"")</f>
        <v/>
      </c>
      <c r="R374" s="151" t="str">
        <f>IF(P374&lt;&gt;"",VLOOKUP(P374,'Validation Page'!$M$7:$O$271,3,FALSE),"")</f>
        <v/>
      </c>
      <c r="S374" s="155"/>
      <c r="T374" s="156"/>
      <c r="U374" s="157"/>
      <c r="V374" s="152"/>
      <c r="W374" s="158"/>
      <c r="X374" s="49"/>
      <c r="Y374" s="159"/>
      <c r="Z374" s="160"/>
      <c r="AA374" s="161"/>
      <c r="AB374" s="162"/>
      <c r="AC374" s="160">
        <f t="shared" si="20"/>
        <v>0</v>
      </c>
      <c r="AD374" s="163"/>
      <c r="AE374" s="163"/>
      <c r="AF374" s="164"/>
      <c r="AG374" s="160">
        <f t="shared" si="21"/>
        <v>0</v>
      </c>
      <c r="AH374" s="165"/>
      <c r="AI374" s="166"/>
      <c r="AJ374" s="167"/>
      <c r="AK374" s="168"/>
      <c r="AL374" s="168"/>
      <c r="AM374" s="168"/>
      <c r="AN374" s="168"/>
      <c r="AO374" s="169"/>
      <c r="AP374" s="167"/>
      <c r="AQ374" s="168"/>
      <c r="AR374" s="168"/>
      <c r="AS374" s="168"/>
      <c r="AT374" s="168"/>
      <c r="AU374" s="169"/>
      <c r="AV374" s="170"/>
      <c r="AW374" s="171"/>
      <c r="AX374" s="172"/>
      <c r="AY374" s="173"/>
      <c r="AZ374" s="174"/>
      <c r="BA374" s="175" t="str">
        <f t="shared" si="22"/>
        <v/>
      </c>
      <c r="BB374" s="242" t="str">
        <f t="shared" si="23"/>
        <v/>
      </c>
      <c r="BC374" s="176"/>
    </row>
    <row r="375" spans="1:55" x14ac:dyDescent="0.25">
      <c r="A375" s="147"/>
      <c r="B375" s="148"/>
      <c r="C375" s="149"/>
      <c r="D375" s="150"/>
      <c r="E375" s="150"/>
      <c r="F375" s="253"/>
      <c r="G375" s="149"/>
      <c r="H375" s="151" t="str">
        <f>IF(F375&lt;&gt;"",VLOOKUP('MH PAM Template'!F375,'Validation Page'!$J$7:$L$81,2,FALSE),"")</f>
        <v/>
      </c>
      <c r="I375" s="151" t="str">
        <f>IF(F375&lt;&gt;"",VLOOKUP('MH PAM Template'!F375,'Validation Page'!$J$7:$L$81,3,FALSE),"")</f>
        <v/>
      </c>
      <c r="J375" s="152"/>
      <c r="K375" s="151" t="str">
        <f>IF(J375&lt;&gt;"",VLOOKUP('MH PAM Template'!J375,'Validation Page'!$Q$7:$R$38,2,FALSE),"")</f>
        <v/>
      </c>
      <c r="L375" s="150"/>
      <c r="M375" s="153" t="str">
        <f>IF(AND(J375 &lt;&gt; "",L375&lt;&gt;""),VLOOKUP(K375&amp;L375,'Validation Page'!$U$7:$Z$139,2,FALSE),"")</f>
        <v/>
      </c>
      <c r="N375" s="154" t="str">
        <f>IF(AND(J375 &lt;&gt; "",L375&lt;&gt;""),VLOOKUP(K375&amp;L375,'Validation Page'!$U$7:$Z$139,5,FALSE),"")</f>
        <v/>
      </c>
      <c r="O375" s="154" t="str">
        <f>IF(AND(J375 &lt;&gt; "",L375&lt;&gt;""),VLOOKUP(K375&amp;L375,'Validation Page'!$U$7:$Z$139,6,FALSE),"")</f>
        <v/>
      </c>
      <c r="P375" s="150"/>
      <c r="Q375" s="151" t="str">
        <f>IF(P375&lt;&gt;"",VLOOKUP(P375,'Validation Page'!$M$7:$O$271,2,FALSE),"")</f>
        <v/>
      </c>
      <c r="R375" s="151" t="str">
        <f>IF(P375&lt;&gt;"",VLOOKUP(P375,'Validation Page'!$M$7:$O$271,3,FALSE),"")</f>
        <v/>
      </c>
      <c r="S375" s="155"/>
      <c r="T375" s="156"/>
      <c r="U375" s="157"/>
      <c r="V375" s="152"/>
      <c r="W375" s="158"/>
      <c r="X375" s="49"/>
      <c r="Y375" s="159"/>
      <c r="Z375" s="160"/>
      <c r="AA375" s="161"/>
      <c r="AB375" s="162"/>
      <c r="AC375" s="160">
        <f t="shared" si="20"/>
        <v>0</v>
      </c>
      <c r="AD375" s="163"/>
      <c r="AE375" s="163"/>
      <c r="AF375" s="164"/>
      <c r="AG375" s="160">
        <f t="shared" si="21"/>
        <v>0</v>
      </c>
      <c r="AH375" s="165"/>
      <c r="AI375" s="166"/>
      <c r="AJ375" s="167"/>
      <c r="AK375" s="168"/>
      <c r="AL375" s="168"/>
      <c r="AM375" s="168"/>
      <c r="AN375" s="168"/>
      <c r="AO375" s="169"/>
      <c r="AP375" s="167"/>
      <c r="AQ375" s="168"/>
      <c r="AR375" s="168"/>
      <c r="AS375" s="168"/>
      <c r="AT375" s="168"/>
      <c r="AU375" s="169"/>
      <c r="AV375" s="170"/>
      <c r="AW375" s="171"/>
      <c r="AX375" s="172"/>
      <c r="AY375" s="173"/>
      <c r="AZ375" s="174"/>
      <c r="BA375" s="175" t="str">
        <f t="shared" si="22"/>
        <v/>
      </c>
      <c r="BB375" s="242" t="str">
        <f t="shared" si="23"/>
        <v/>
      </c>
      <c r="BC375" s="176"/>
    </row>
    <row r="376" spans="1:55" x14ac:dyDescent="0.25">
      <c r="A376" s="147"/>
      <c r="B376" s="148"/>
      <c r="C376" s="149"/>
      <c r="D376" s="150"/>
      <c r="E376" s="150"/>
      <c r="F376" s="253"/>
      <c r="G376" s="149"/>
      <c r="H376" s="151" t="str">
        <f>IF(F376&lt;&gt;"",VLOOKUP('MH PAM Template'!F376,'Validation Page'!$J$7:$L$81,2,FALSE),"")</f>
        <v/>
      </c>
      <c r="I376" s="151" t="str">
        <f>IF(F376&lt;&gt;"",VLOOKUP('MH PAM Template'!F376,'Validation Page'!$J$7:$L$81,3,FALSE),"")</f>
        <v/>
      </c>
      <c r="J376" s="152"/>
      <c r="K376" s="151" t="str">
        <f>IF(J376&lt;&gt;"",VLOOKUP('MH PAM Template'!J376,'Validation Page'!$Q$7:$R$38,2,FALSE),"")</f>
        <v/>
      </c>
      <c r="L376" s="150"/>
      <c r="M376" s="153" t="str">
        <f>IF(AND(J376 &lt;&gt; "",L376&lt;&gt;""),VLOOKUP(K376&amp;L376,'Validation Page'!$U$7:$Z$139,2,FALSE),"")</f>
        <v/>
      </c>
      <c r="N376" s="154" t="str">
        <f>IF(AND(J376 &lt;&gt; "",L376&lt;&gt;""),VLOOKUP(K376&amp;L376,'Validation Page'!$U$7:$Z$139,5,FALSE),"")</f>
        <v/>
      </c>
      <c r="O376" s="154" t="str">
        <f>IF(AND(J376 &lt;&gt; "",L376&lt;&gt;""),VLOOKUP(K376&amp;L376,'Validation Page'!$U$7:$Z$139,6,FALSE),"")</f>
        <v/>
      </c>
      <c r="P376" s="150"/>
      <c r="Q376" s="151" t="str">
        <f>IF(P376&lt;&gt;"",VLOOKUP(P376,'Validation Page'!$M$7:$O$271,2,FALSE),"")</f>
        <v/>
      </c>
      <c r="R376" s="151" t="str">
        <f>IF(P376&lt;&gt;"",VLOOKUP(P376,'Validation Page'!$M$7:$O$271,3,FALSE),"")</f>
        <v/>
      </c>
      <c r="S376" s="155"/>
      <c r="T376" s="156"/>
      <c r="U376" s="157"/>
      <c r="V376" s="152"/>
      <c r="W376" s="158"/>
      <c r="X376" s="49"/>
      <c r="Y376" s="159"/>
      <c r="Z376" s="160"/>
      <c r="AA376" s="161"/>
      <c r="AB376" s="162"/>
      <c r="AC376" s="160">
        <f t="shared" si="20"/>
        <v>0</v>
      </c>
      <c r="AD376" s="163"/>
      <c r="AE376" s="163"/>
      <c r="AF376" s="164"/>
      <c r="AG376" s="160">
        <f t="shared" si="21"/>
        <v>0</v>
      </c>
      <c r="AH376" s="165"/>
      <c r="AI376" s="166"/>
      <c r="AJ376" s="167"/>
      <c r="AK376" s="168"/>
      <c r="AL376" s="168"/>
      <c r="AM376" s="168"/>
      <c r="AN376" s="168"/>
      <c r="AO376" s="169"/>
      <c r="AP376" s="167"/>
      <c r="AQ376" s="168"/>
      <c r="AR376" s="168"/>
      <c r="AS376" s="168"/>
      <c r="AT376" s="168"/>
      <c r="AU376" s="169"/>
      <c r="AV376" s="170"/>
      <c r="AW376" s="171"/>
      <c r="AX376" s="172"/>
      <c r="AY376" s="173"/>
      <c r="AZ376" s="174"/>
      <c r="BA376" s="175" t="str">
        <f t="shared" si="22"/>
        <v/>
      </c>
      <c r="BB376" s="242" t="str">
        <f t="shared" si="23"/>
        <v/>
      </c>
      <c r="BC376" s="176"/>
    </row>
    <row r="377" spans="1:55" x14ac:dyDescent="0.25">
      <c r="A377" s="147"/>
      <c r="B377" s="148"/>
      <c r="C377" s="149"/>
      <c r="D377" s="150"/>
      <c r="E377" s="150"/>
      <c r="F377" s="253"/>
      <c r="G377" s="149"/>
      <c r="H377" s="151" t="str">
        <f>IF(F377&lt;&gt;"",VLOOKUP('MH PAM Template'!F377,'Validation Page'!$J$7:$L$81,2,FALSE),"")</f>
        <v/>
      </c>
      <c r="I377" s="151" t="str">
        <f>IF(F377&lt;&gt;"",VLOOKUP('MH PAM Template'!F377,'Validation Page'!$J$7:$L$81,3,FALSE),"")</f>
        <v/>
      </c>
      <c r="J377" s="152"/>
      <c r="K377" s="151" t="str">
        <f>IF(J377&lt;&gt;"",VLOOKUP('MH PAM Template'!J377,'Validation Page'!$Q$7:$R$38,2,FALSE),"")</f>
        <v/>
      </c>
      <c r="L377" s="150"/>
      <c r="M377" s="153" t="str">
        <f>IF(AND(J377 &lt;&gt; "",L377&lt;&gt;""),VLOOKUP(K377&amp;L377,'Validation Page'!$U$7:$Z$139,2,FALSE),"")</f>
        <v/>
      </c>
      <c r="N377" s="154" t="str">
        <f>IF(AND(J377 &lt;&gt; "",L377&lt;&gt;""),VLOOKUP(K377&amp;L377,'Validation Page'!$U$7:$Z$139,5,FALSE),"")</f>
        <v/>
      </c>
      <c r="O377" s="154" t="str">
        <f>IF(AND(J377 &lt;&gt; "",L377&lt;&gt;""),VLOOKUP(K377&amp;L377,'Validation Page'!$U$7:$Z$139,6,FALSE),"")</f>
        <v/>
      </c>
      <c r="P377" s="150"/>
      <c r="Q377" s="151" t="str">
        <f>IF(P377&lt;&gt;"",VLOOKUP(P377,'Validation Page'!$M$7:$O$271,2,FALSE),"")</f>
        <v/>
      </c>
      <c r="R377" s="151" t="str">
        <f>IF(P377&lt;&gt;"",VLOOKUP(P377,'Validation Page'!$M$7:$O$271,3,FALSE),"")</f>
        <v/>
      </c>
      <c r="S377" s="155"/>
      <c r="T377" s="156"/>
      <c r="U377" s="157"/>
      <c r="V377" s="152"/>
      <c r="W377" s="158"/>
      <c r="X377" s="49"/>
      <c r="Y377" s="159"/>
      <c r="Z377" s="160"/>
      <c r="AA377" s="161"/>
      <c r="AB377" s="162"/>
      <c r="AC377" s="160">
        <f t="shared" si="20"/>
        <v>0</v>
      </c>
      <c r="AD377" s="163"/>
      <c r="AE377" s="163"/>
      <c r="AF377" s="164"/>
      <c r="AG377" s="160">
        <f t="shared" si="21"/>
        <v>0</v>
      </c>
      <c r="AH377" s="165"/>
      <c r="AI377" s="166"/>
      <c r="AJ377" s="167"/>
      <c r="AK377" s="168"/>
      <c r="AL377" s="168"/>
      <c r="AM377" s="168"/>
      <c r="AN377" s="168"/>
      <c r="AO377" s="169"/>
      <c r="AP377" s="167"/>
      <c r="AQ377" s="168"/>
      <c r="AR377" s="168"/>
      <c r="AS377" s="168"/>
      <c r="AT377" s="168"/>
      <c r="AU377" s="169"/>
      <c r="AV377" s="170"/>
      <c r="AW377" s="171"/>
      <c r="AX377" s="172"/>
      <c r="AY377" s="173"/>
      <c r="AZ377" s="174"/>
      <c r="BA377" s="175" t="str">
        <f t="shared" si="22"/>
        <v/>
      </c>
      <c r="BB377" s="242" t="str">
        <f t="shared" si="23"/>
        <v/>
      </c>
      <c r="BC377" s="176"/>
    </row>
    <row r="378" spans="1:55" x14ac:dyDescent="0.25">
      <c r="A378" s="147"/>
      <c r="B378" s="148"/>
      <c r="C378" s="149"/>
      <c r="D378" s="150"/>
      <c r="E378" s="150"/>
      <c r="F378" s="253"/>
      <c r="G378" s="149"/>
      <c r="H378" s="151" t="str">
        <f>IF(F378&lt;&gt;"",VLOOKUP('MH PAM Template'!F378,'Validation Page'!$J$7:$L$81,2,FALSE),"")</f>
        <v/>
      </c>
      <c r="I378" s="151" t="str">
        <f>IF(F378&lt;&gt;"",VLOOKUP('MH PAM Template'!F378,'Validation Page'!$J$7:$L$81,3,FALSE),"")</f>
        <v/>
      </c>
      <c r="J378" s="152"/>
      <c r="K378" s="151" t="str">
        <f>IF(J378&lt;&gt;"",VLOOKUP('MH PAM Template'!J378,'Validation Page'!$Q$7:$R$38,2,FALSE),"")</f>
        <v/>
      </c>
      <c r="L378" s="150"/>
      <c r="M378" s="153" t="str">
        <f>IF(AND(J378 &lt;&gt; "",L378&lt;&gt;""),VLOOKUP(K378&amp;L378,'Validation Page'!$U$7:$Z$139,2,FALSE),"")</f>
        <v/>
      </c>
      <c r="N378" s="154" t="str">
        <f>IF(AND(J378 &lt;&gt; "",L378&lt;&gt;""),VLOOKUP(K378&amp;L378,'Validation Page'!$U$7:$Z$139,5,FALSE),"")</f>
        <v/>
      </c>
      <c r="O378" s="154" t="str">
        <f>IF(AND(J378 &lt;&gt; "",L378&lt;&gt;""),VLOOKUP(K378&amp;L378,'Validation Page'!$U$7:$Z$139,6,FALSE),"")</f>
        <v/>
      </c>
      <c r="P378" s="150"/>
      <c r="Q378" s="151" t="str">
        <f>IF(P378&lt;&gt;"",VLOOKUP(P378,'Validation Page'!$M$7:$O$271,2,FALSE),"")</f>
        <v/>
      </c>
      <c r="R378" s="151" t="str">
        <f>IF(P378&lt;&gt;"",VLOOKUP(P378,'Validation Page'!$M$7:$O$271,3,FALSE),"")</f>
        <v/>
      </c>
      <c r="S378" s="155"/>
      <c r="T378" s="156"/>
      <c r="U378" s="157"/>
      <c r="V378" s="152"/>
      <c r="W378" s="158"/>
      <c r="X378" s="49"/>
      <c r="Y378" s="159"/>
      <c r="Z378" s="160"/>
      <c r="AA378" s="161"/>
      <c r="AB378" s="162"/>
      <c r="AC378" s="160">
        <f t="shared" si="20"/>
        <v>0</v>
      </c>
      <c r="AD378" s="163"/>
      <c r="AE378" s="163"/>
      <c r="AF378" s="164"/>
      <c r="AG378" s="160">
        <f t="shared" si="21"/>
        <v>0</v>
      </c>
      <c r="AH378" s="165"/>
      <c r="AI378" s="166"/>
      <c r="AJ378" s="167"/>
      <c r="AK378" s="168"/>
      <c r="AL378" s="168"/>
      <c r="AM378" s="168"/>
      <c r="AN378" s="168"/>
      <c r="AO378" s="169"/>
      <c r="AP378" s="167"/>
      <c r="AQ378" s="168"/>
      <c r="AR378" s="168"/>
      <c r="AS378" s="168"/>
      <c r="AT378" s="168"/>
      <c r="AU378" s="169"/>
      <c r="AV378" s="170"/>
      <c r="AW378" s="171"/>
      <c r="AX378" s="172"/>
      <c r="AY378" s="173"/>
      <c r="AZ378" s="174"/>
      <c r="BA378" s="175" t="str">
        <f t="shared" si="22"/>
        <v/>
      </c>
      <c r="BB378" s="242" t="str">
        <f t="shared" si="23"/>
        <v/>
      </c>
      <c r="BC378" s="176"/>
    </row>
    <row r="379" spans="1:55" x14ac:dyDescent="0.25">
      <c r="A379" s="147"/>
      <c r="B379" s="148"/>
      <c r="C379" s="149"/>
      <c r="D379" s="150"/>
      <c r="E379" s="150"/>
      <c r="F379" s="253"/>
      <c r="G379" s="149"/>
      <c r="H379" s="151" t="str">
        <f>IF(F379&lt;&gt;"",VLOOKUP('MH PAM Template'!F379,'Validation Page'!$J$7:$L$81,2,FALSE),"")</f>
        <v/>
      </c>
      <c r="I379" s="151" t="str">
        <f>IF(F379&lt;&gt;"",VLOOKUP('MH PAM Template'!F379,'Validation Page'!$J$7:$L$81,3,FALSE),"")</f>
        <v/>
      </c>
      <c r="J379" s="152"/>
      <c r="K379" s="151" t="str">
        <f>IF(J379&lt;&gt;"",VLOOKUP('MH PAM Template'!J379,'Validation Page'!$Q$7:$R$38,2,FALSE),"")</f>
        <v/>
      </c>
      <c r="L379" s="150"/>
      <c r="M379" s="153" t="str">
        <f>IF(AND(J379 &lt;&gt; "",L379&lt;&gt;""),VLOOKUP(K379&amp;L379,'Validation Page'!$U$7:$Z$139,2,FALSE),"")</f>
        <v/>
      </c>
      <c r="N379" s="154" t="str">
        <f>IF(AND(J379 &lt;&gt; "",L379&lt;&gt;""),VLOOKUP(K379&amp;L379,'Validation Page'!$U$7:$Z$139,5,FALSE),"")</f>
        <v/>
      </c>
      <c r="O379" s="154" t="str">
        <f>IF(AND(J379 &lt;&gt; "",L379&lt;&gt;""),VLOOKUP(K379&amp;L379,'Validation Page'!$U$7:$Z$139,6,FALSE),"")</f>
        <v/>
      </c>
      <c r="P379" s="150"/>
      <c r="Q379" s="151" t="str">
        <f>IF(P379&lt;&gt;"",VLOOKUP(P379,'Validation Page'!$M$7:$O$271,2,FALSE),"")</f>
        <v/>
      </c>
      <c r="R379" s="151" t="str">
        <f>IF(P379&lt;&gt;"",VLOOKUP(P379,'Validation Page'!$M$7:$O$271,3,FALSE),"")</f>
        <v/>
      </c>
      <c r="S379" s="155"/>
      <c r="T379" s="156"/>
      <c r="U379" s="157"/>
      <c r="V379" s="152"/>
      <c r="W379" s="158"/>
      <c r="X379" s="49"/>
      <c r="Y379" s="159"/>
      <c r="Z379" s="160"/>
      <c r="AA379" s="161"/>
      <c r="AB379" s="162"/>
      <c r="AC379" s="160">
        <f t="shared" si="20"/>
        <v>0</v>
      </c>
      <c r="AD379" s="163"/>
      <c r="AE379" s="163"/>
      <c r="AF379" s="164"/>
      <c r="AG379" s="160">
        <f t="shared" si="21"/>
        <v>0</v>
      </c>
      <c r="AH379" s="165"/>
      <c r="AI379" s="166"/>
      <c r="AJ379" s="167"/>
      <c r="AK379" s="168"/>
      <c r="AL379" s="168"/>
      <c r="AM379" s="168"/>
      <c r="AN379" s="168"/>
      <c r="AO379" s="169"/>
      <c r="AP379" s="167"/>
      <c r="AQ379" s="168"/>
      <c r="AR379" s="168"/>
      <c r="AS379" s="168"/>
      <c r="AT379" s="168"/>
      <c r="AU379" s="169"/>
      <c r="AV379" s="170"/>
      <c r="AW379" s="171"/>
      <c r="AX379" s="172"/>
      <c r="AY379" s="173"/>
      <c r="AZ379" s="174"/>
      <c r="BA379" s="175" t="str">
        <f t="shared" si="22"/>
        <v/>
      </c>
      <c r="BB379" s="242" t="str">
        <f t="shared" si="23"/>
        <v/>
      </c>
      <c r="BC379" s="176"/>
    </row>
    <row r="380" spans="1:55" x14ac:dyDescent="0.25">
      <c r="A380" s="147"/>
      <c r="B380" s="148"/>
      <c r="C380" s="149"/>
      <c r="D380" s="150"/>
      <c r="E380" s="150"/>
      <c r="F380" s="253"/>
      <c r="G380" s="149"/>
      <c r="H380" s="151" t="str">
        <f>IF(F380&lt;&gt;"",VLOOKUP('MH PAM Template'!F380,'Validation Page'!$J$7:$L$81,2,FALSE),"")</f>
        <v/>
      </c>
      <c r="I380" s="151" t="str">
        <f>IF(F380&lt;&gt;"",VLOOKUP('MH PAM Template'!F380,'Validation Page'!$J$7:$L$81,3,FALSE),"")</f>
        <v/>
      </c>
      <c r="J380" s="152"/>
      <c r="K380" s="151" t="str">
        <f>IF(J380&lt;&gt;"",VLOOKUP('MH PAM Template'!J380,'Validation Page'!$Q$7:$R$38,2,FALSE),"")</f>
        <v/>
      </c>
      <c r="L380" s="150"/>
      <c r="M380" s="153" t="str">
        <f>IF(AND(J380 &lt;&gt; "",L380&lt;&gt;""),VLOOKUP(K380&amp;L380,'Validation Page'!$U$7:$Z$139,2,FALSE),"")</f>
        <v/>
      </c>
      <c r="N380" s="154" t="str">
        <f>IF(AND(J380 &lt;&gt; "",L380&lt;&gt;""),VLOOKUP(K380&amp;L380,'Validation Page'!$U$7:$Z$139,5,FALSE),"")</f>
        <v/>
      </c>
      <c r="O380" s="154" t="str">
        <f>IF(AND(J380 &lt;&gt; "",L380&lt;&gt;""),VLOOKUP(K380&amp;L380,'Validation Page'!$U$7:$Z$139,6,FALSE),"")</f>
        <v/>
      </c>
      <c r="P380" s="150"/>
      <c r="Q380" s="151" t="str">
        <f>IF(P380&lt;&gt;"",VLOOKUP(P380,'Validation Page'!$M$7:$O$271,2,FALSE),"")</f>
        <v/>
      </c>
      <c r="R380" s="151" t="str">
        <f>IF(P380&lt;&gt;"",VLOOKUP(P380,'Validation Page'!$M$7:$O$271,3,FALSE),"")</f>
        <v/>
      </c>
      <c r="S380" s="155"/>
      <c r="T380" s="156"/>
      <c r="U380" s="157"/>
      <c r="V380" s="152"/>
      <c r="W380" s="158"/>
      <c r="X380" s="49"/>
      <c r="Y380" s="159"/>
      <c r="Z380" s="160"/>
      <c r="AA380" s="161"/>
      <c r="AB380" s="162"/>
      <c r="AC380" s="160">
        <f t="shared" si="20"/>
        <v>0</v>
      </c>
      <c r="AD380" s="163"/>
      <c r="AE380" s="163"/>
      <c r="AF380" s="164"/>
      <c r="AG380" s="160">
        <f t="shared" si="21"/>
        <v>0</v>
      </c>
      <c r="AH380" s="165"/>
      <c r="AI380" s="166"/>
      <c r="AJ380" s="167"/>
      <c r="AK380" s="168"/>
      <c r="AL380" s="168"/>
      <c r="AM380" s="168"/>
      <c r="AN380" s="168"/>
      <c r="AO380" s="169"/>
      <c r="AP380" s="167"/>
      <c r="AQ380" s="168"/>
      <c r="AR380" s="168"/>
      <c r="AS380" s="168"/>
      <c r="AT380" s="168"/>
      <c r="AU380" s="169"/>
      <c r="AV380" s="170"/>
      <c r="AW380" s="171"/>
      <c r="AX380" s="172"/>
      <c r="AY380" s="173"/>
      <c r="AZ380" s="174"/>
      <c r="BA380" s="175" t="str">
        <f t="shared" si="22"/>
        <v/>
      </c>
      <c r="BB380" s="242" t="str">
        <f t="shared" si="23"/>
        <v/>
      </c>
      <c r="BC380" s="176"/>
    </row>
    <row r="381" spans="1:55" x14ac:dyDescent="0.25">
      <c r="A381" s="147"/>
      <c r="B381" s="148"/>
      <c r="C381" s="149"/>
      <c r="D381" s="150"/>
      <c r="E381" s="150"/>
      <c r="F381" s="253"/>
      <c r="G381" s="149"/>
      <c r="H381" s="151" t="str">
        <f>IF(F381&lt;&gt;"",VLOOKUP('MH PAM Template'!F381,'Validation Page'!$J$7:$L$81,2,FALSE),"")</f>
        <v/>
      </c>
      <c r="I381" s="151" t="str">
        <f>IF(F381&lt;&gt;"",VLOOKUP('MH PAM Template'!F381,'Validation Page'!$J$7:$L$81,3,FALSE),"")</f>
        <v/>
      </c>
      <c r="J381" s="152"/>
      <c r="K381" s="151" t="str">
        <f>IF(J381&lt;&gt;"",VLOOKUP('MH PAM Template'!J381,'Validation Page'!$Q$7:$R$38,2,FALSE),"")</f>
        <v/>
      </c>
      <c r="L381" s="150"/>
      <c r="M381" s="153" t="str">
        <f>IF(AND(J381 &lt;&gt; "",L381&lt;&gt;""),VLOOKUP(K381&amp;L381,'Validation Page'!$U$7:$Z$139,2,FALSE),"")</f>
        <v/>
      </c>
      <c r="N381" s="154" t="str">
        <f>IF(AND(J381 &lt;&gt; "",L381&lt;&gt;""),VLOOKUP(K381&amp;L381,'Validation Page'!$U$7:$Z$139,5,FALSE),"")</f>
        <v/>
      </c>
      <c r="O381" s="154" t="str">
        <f>IF(AND(J381 &lt;&gt; "",L381&lt;&gt;""),VLOOKUP(K381&amp;L381,'Validation Page'!$U$7:$Z$139,6,FALSE),"")</f>
        <v/>
      </c>
      <c r="P381" s="150"/>
      <c r="Q381" s="151" t="str">
        <f>IF(P381&lt;&gt;"",VLOOKUP(P381,'Validation Page'!$M$7:$O$271,2,FALSE),"")</f>
        <v/>
      </c>
      <c r="R381" s="151" t="str">
        <f>IF(P381&lt;&gt;"",VLOOKUP(P381,'Validation Page'!$M$7:$O$271,3,FALSE),"")</f>
        <v/>
      </c>
      <c r="S381" s="155"/>
      <c r="T381" s="156"/>
      <c r="U381" s="157"/>
      <c r="V381" s="152"/>
      <c r="W381" s="158"/>
      <c r="X381" s="49"/>
      <c r="Y381" s="159"/>
      <c r="Z381" s="160"/>
      <c r="AA381" s="161"/>
      <c r="AB381" s="162"/>
      <c r="AC381" s="160">
        <f t="shared" si="20"/>
        <v>0</v>
      </c>
      <c r="AD381" s="163"/>
      <c r="AE381" s="163"/>
      <c r="AF381" s="164"/>
      <c r="AG381" s="160">
        <f t="shared" si="21"/>
        <v>0</v>
      </c>
      <c r="AH381" s="165"/>
      <c r="AI381" s="166"/>
      <c r="AJ381" s="167"/>
      <c r="AK381" s="168"/>
      <c r="AL381" s="168"/>
      <c r="AM381" s="168"/>
      <c r="AN381" s="168"/>
      <c r="AO381" s="169"/>
      <c r="AP381" s="167"/>
      <c r="AQ381" s="168"/>
      <c r="AR381" s="168"/>
      <c r="AS381" s="168"/>
      <c r="AT381" s="168"/>
      <c r="AU381" s="169"/>
      <c r="AV381" s="170"/>
      <c r="AW381" s="171"/>
      <c r="AX381" s="172"/>
      <c r="AY381" s="173"/>
      <c r="AZ381" s="174"/>
      <c r="BA381" s="175" t="str">
        <f t="shared" si="22"/>
        <v/>
      </c>
      <c r="BB381" s="242" t="str">
        <f t="shared" si="23"/>
        <v/>
      </c>
      <c r="BC381" s="176"/>
    </row>
    <row r="382" spans="1:55" x14ac:dyDescent="0.25">
      <c r="A382" s="147"/>
      <c r="B382" s="148"/>
      <c r="C382" s="149"/>
      <c r="D382" s="150"/>
      <c r="E382" s="150"/>
      <c r="F382" s="253"/>
      <c r="G382" s="149"/>
      <c r="H382" s="151" t="str">
        <f>IF(F382&lt;&gt;"",VLOOKUP('MH PAM Template'!F382,'Validation Page'!$J$7:$L$81,2,FALSE),"")</f>
        <v/>
      </c>
      <c r="I382" s="151" t="str">
        <f>IF(F382&lt;&gt;"",VLOOKUP('MH PAM Template'!F382,'Validation Page'!$J$7:$L$81,3,FALSE),"")</f>
        <v/>
      </c>
      <c r="J382" s="152"/>
      <c r="K382" s="151" t="str">
        <f>IF(J382&lt;&gt;"",VLOOKUP('MH PAM Template'!J382,'Validation Page'!$Q$7:$R$38,2,FALSE),"")</f>
        <v/>
      </c>
      <c r="L382" s="150"/>
      <c r="M382" s="153" t="str">
        <f>IF(AND(J382 &lt;&gt; "",L382&lt;&gt;""),VLOOKUP(K382&amp;L382,'Validation Page'!$U$7:$Z$139,2,FALSE),"")</f>
        <v/>
      </c>
      <c r="N382" s="154" t="str">
        <f>IF(AND(J382 &lt;&gt; "",L382&lt;&gt;""),VLOOKUP(K382&amp;L382,'Validation Page'!$U$7:$Z$139,5,FALSE),"")</f>
        <v/>
      </c>
      <c r="O382" s="154" t="str">
        <f>IF(AND(J382 &lt;&gt; "",L382&lt;&gt;""),VLOOKUP(K382&amp;L382,'Validation Page'!$U$7:$Z$139,6,FALSE),"")</f>
        <v/>
      </c>
      <c r="P382" s="150"/>
      <c r="Q382" s="151" t="str">
        <f>IF(P382&lt;&gt;"",VLOOKUP(P382,'Validation Page'!$M$7:$O$271,2,FALSE),"")</f>
        <v/>
      </c>
      <c r="R382" s="151" t="str">
        <f>IF(P382&lt;&gt;"",VLOOKUP(P382,'Validation Page'!$M$7:$O$271,3,FALSE),"")</f>
        <v/>
      </c>
      <c r="S382" s="155"/>
      <c r="T382" s="156"/>
      <c r="U382" s="157"/>
      <c r="V382" s="152"/>
      <c r="W382" s="158"/>
      <c r="X382" s="49"/>
      <c r="Y382" s="159"/>
      <c r="Z382" s="160"/>
      <c r="AA382" s="161"/>
      <c r="AB382" s="162"/>
      <c r="AC382" s="160">
        <f t="shared" si="20"/>
        <v>0</v>
      </c>
      <c r="AD382" s="163"/>
      <c r="AE382" s="163"/>
      <c r="AF382" s="164"/>
      <c r="AG382" s="160">
        <f t="shared" si="21"/>
        <v>0</v>
      </c>
      <c r="AH382" s="165"/>
      <c r="AI382" s="166"/>
      <c r="AJ382" s="167"/>
      <c r="AK382" s="168"/>
      <c r="AL382" s="168"/>
      <c r="AM382" s="168"/>
      <c r="AN382" s="168"/>
      <c r="AO382" s="169"/>
      <c r="AP382" s="167"/>
      <c r="AQ382" s="168"/>
      <c r="AR382" s="168"/>
      <c r="AS382" s="168"/>
      <c r="AT382" s="168"/>
      <c r="AU382" s="169"/>
      <c r="AV382" s="170"/>
      <c r="AW382" s="171"/>
      <c r="AX382" s="172"/>
      <c r="AY382" s="173"/>
      <c r="AZ382" s="174"/>
      <c r="BA382" s="175" t="str">
        <f t="shared" si="22"/>
        <v/>
      </c>
      <c r="BB382" s="242" t="str">
        <f t="shared" si="23"/>
        <v/>
      </c>
      <c r="BC382" s="176"/>
    </row>
    <row r="383" spans="1:55" x14ac:dyDescent="0.25">
      <c r="A383" s="147"/>
      <c r="B383" s="148"/>
      <c r="C383" s="149"/>
      <c r="D383" s="150"/>
      <c r="E383" s="150"/>
      <c r="F383" s="253"/>
      <c r="G383" s="149"/>
      <c r="H383" s="151" t="str">
        <f>IF(F383&lt;&gt;"",VLOOKUP('MH PAM Template'!F383,'Validation Page'!$J$7:$L$81,2,FALSE),"")</f>
        <v/>
      </c>
      <c r="I383" s="151" t="str">
        <f>IF(F383&lt;&gt;"",VLOOKUP('MH PAM Template'!F383,'Validation Page'!$J$7:$L$81,3,FALSE),"")</f>
        <v/>
      </c>
      <c r="J383" s="152"/>
      <c r="K383" s="151" t="str">
        <f>IF(J383&lt;&gt;"",VLOOKUP('MH PAM Template'!J383,'Validation Page'!$Q$7:$R$38,2,FALSE),"")</f>
        <v/>
      </c>
      <c r="L383" s="150"/>
      <c r="M383" s="153" t="str">
        <f>IF(AND(J383 &lt;&gt; "",L383&lt;&gt;""),VLOOKUP(K383&amp;L383,'Validation Page'!$U$7:$Z$139,2,FALSE),"")</f>
        <v/>
      </c>
      <c r="N383" s="154" t="str">
        <f>IF(AND(J383 &lt;&gt; "",L383&lt;&gt;""),VLOOKUP(K383&amp;L383,'Validation Page'!$U$7:$Z$139,5,FALSE),"")</f>
        <v/>
      </c>
      <c r="O383" s="154" t="str">
        <f>IF(AND(J383 &lt;&gt; "",L383&lt;&gt;""),VLOOKUP(K383&amp;L383,'Validation Page'!$U$7:$Z$139,6,FALSE),"")</f>
        <v/>
      </c>
      <c r="P383" s="150"/>
      <c r="Q383" s="151" t="str">
        <f>IF(P383&lt;&gt;"",VLOOKUP(P383,'Validation Page'!$M$7:$O$271,2,FALSE),"")</f>
        <v/>
      </c>
      <c r="R383" s="151" t="str">
        <f>IF(P383&lt;&gt;"",VLOOKUP(P383,'Validation Page'!$M$7:$O$271,3,FALSE),"")</f>
        <v/>
      </c>
      <c r="S383" s="155"/>
      <c r="T383" s="156"/>
      <c r="U383" s="157"/>
      <c r="V383" s="152"/>
      <c r="W383" s="158"/>
      <c r="X383" s="49"/>
      <c r="Y383" s="159"/>
      <c r="Z383" s="160"/>
      <c r="AA383" s="161"/>
      <c r="AB383" s="162"/>
      <c r="AC383" s="160">
        <f t="shared" si="20"/>
        <v>0</v>
      </c>
      <c r="AD383" s="163"/>
      <c r="AE383" s="163"/>
      <c r="AF383" s="164"/>
      <c r="AG383" s="160">
        <f t="shared" si="21"/>
        <v>0</v>
      </c>
      <c r="AH383" s="165"/>
      <c r="AI383" s="166"/>
      <c r="AJ383" s="167"/>
      <c r="AK383" s="168"/>
      <c r="AL383" s="168"/>
      <c r="AM383" s="168"/>
      <c r="AN383" s="168"/>
      <c r="AO383" s="169"/>
      <c r="AP383" s="167"/>
      <c r="AQ383" s="168"/>
      <c r="AR383" s="168"/>
      <c r="AS383" s="168"/>
      <c r="AT383" s="168"/>
      <c r="AU383" s="169"/>
      <c r="AV383" s="170"/>
      <c r="AW383" s="171"/>
      <c r="AX383" s="172"/>
      <c r="AY383" s="173"/>
      <c r="AZ383" s="174"/>
      <c r="BA383" s="175" t="str">
        <f t="shared" si="22"/>
        <v/>
      </c>
      <c r="BB383" s="242" t="str">
        <f t="shared" si="23"/>
        <v/>
      </c>
      <c r="BC383" s="176"/>
    </row>
    <row r="384" spans="1:55" x14ac:dyDescent="0.25">
      <c r="A384" s="147"/>
      <c r="B384" s="148"/>
      <c r="C384" s="149"/>
      <c r="D384" s="150"/>
      <c r="E384" s="150"/>
      <c r="F384" s="253"/>
      <c r="G384" s="149"/>
      <c r="H384" s="151" t="str">
        <f>IF(F384&lt;&gt;"",VLOOKUP('MH PAM Template'!F384,'Validation Page'!$J$7:$L$81,2,FALSE),"")</f>
        <v/>
      </c>
      <c r="I384" s="151" t="str">
        <f>IF(F384&lt;&gt;"",VLOOKUP('MH PAM Template'!F384,'Validation Page'!$J$7:$L$81,3,FALSE),"")</f>
        <v/>
      </c>
      <c r="J384" s="152"/>
      <c r="K384" s="151" t="str">
        <f>IF(J384&lt;&gt;"",VLOOKUP('MH PAM Template'!J384,'Validation Page'!$Q$7:$R$38,2,FALSE),"")</f>
        <v/>
      </c>
      <c r="L384" s="150"/>
      <c r="M384" s="153" t="str">
        <f>IF(AND(J384 &lt;&gt; "",L384&lt;&gt;""),VLOOKUP(K384&amp;L384,'Validation Page'!$U$7:$Z$139,2,FALSE),"")</f>
        <v/>
      </c>
      <c r="N384" s="154" t="str">
        <f>IF(AND(J384 &lt;&gt; "",L384&lt;&gt;""),VLOOKUP(K384&amp;L384,'Validation Page'!$U$7:$Z$139,5,FALSE),"")</f>
        <v/>
      </c>
      <c r="O384" s="154" t="str">
        <f>IF(AND(J384 &lt;&gt; "",L384&lt;&gt;""),VLOOKUP(K384&amp;L384,'Validation Page'!$U$7:$Z$139,6,FALSE),"")</f>
        <v/>
      </c>
      <c r="P384" s="150"/>
      <c r="Q384" s="151" t="str">
        <f>IF(P384&lt;&gt;"",VLOOKUP(P384,'Validation Page'!$M$7:$O$271,2,FALSE),"")</f>
        <v/>
      </c>
      <c r="R384" s="151" t="str">
        <f>IF(P384&lt;&gt;"",VLOOKUP(P384,'Validation Page'!$M$7:$O$271,3,FALSE),"")</f>
        <v/>
      </c>
      <c r="S384" s="155"/>
      <c r="T384" s="156"/>
      <c r="U384" s="157"/>
      <c r="V384" s="152"/>
      <c r="W384" s="158"/>
      <c r="X384" s="49"/>
      <c r="Y384" s="159"/>
      <c r="Z384" s="160"/>
      <c r="AA384" s="161"/>
      <c r="AB384" s="162"/>
      <c r="AC384" s="160">
        <f t="shared" si="20"/>
        <v>0</v>
      </c>
      <c r="AD384" s="163"/>
      <c r="AE384" s="163"/>
      <c r="AF384" s="164"/>
      <c r="AG384" s="160">
        <f t="shared" si="21"/>
        <v>0</v>
      </c>
      <c r="AH384" s="165"/>
      <c r="AI384" s="166"/>
      <c r="AJ384" s="167"/>
      <c r="AK384" s="168"/>
      <c r="AL384" s="168"/>
      <c r="AM384" s="168"/>
      <c r="AN384" s="168"/>
      <c r="AO384" s="169"/>
      <c r="AP384" s="167"/>
      <c r="AQ384" s="168"/>
      <c r="AR384" s="168"/>
      <c r="AS384" s="168"/>
      <c r="AT384" s="168"/>
      <c r="AU384" s="169"/>
      <c r="AV384" s="170"/>
      <c r="AW384" s="171"/>
      <c r="AX384" s="172"/>
      <c r="AY384" s="173"/>
      <c r="AZ384" s="174"/>
      <c r="BA384" s="175" t="str">
        <f t="shared" si="22"/>
        <v/>
      </c>
      <c r="BB384" s="242" t="str">
        <f t="shared" si="23"/>
        <v/>
      </c>
      <c r="BC384" s="176"/>
    </row>
    <row r="385" spans="1:55" x14ac:dyDescent="0.25">
      <c r="A385" s="147"/>
      <c r="B385" s="148"/>
      <c r="C385" s="149"/>
      <c r="D385" s="150"/>
      <c r="E385" s="150"/>
      <c r="F385" s="253"/>
      <c r="G385" s="149"/>
      <c r="H385" s="151" t="str">
        <f>IF(F385&lt;&gt;"",VLOOKUP('MH PAM Template'!F385,'Validation Page'!$J$7:$L$81,2,FALSE),"")</f>
        <v/>
      </c>
      <c r="I385" s="151" t="str">
        <f>IF(F385&lt;&gt;"",VLOOKUP('MH PAM Template'!F385,'Validation Page'!$J$7:$L$81,3,FALSE),"")</f>
        <v/>
      </c>
      <c r="J385" s="152"/>
      <c r="K385" s="151" t="str">
        <f>IF(J385&lt;&gt;"",VLOOKUP('MH PAM Template'!J385,'Validation Page'!$Q$7:$R$38,2,FALSE),"")</f>
        <v/>
      </c>
      <c r="L385" s="150"/>
      <c r="M385" s="153" t="str">
        <f>IF(AND(J385 &lt;&gt; "",L385&lt;&gt;""),VLOOKUP(K385&amp;L385,'Validation Page'!$U$7:$Z$139,2,FALSE),"")</f>
        <v/>
      </c>
      <c r="N385" s="154" t="str">
        <f>IF(AND(J385 &lt;&gt; "",L385&lt;&gt;""),VLOOKUP(K385&amp;L385,'Validation Page'!$U$7:$Z$139,5,FALSE),"")</f>
        <v/>
      </c>
      <c r="O385" s="154" t="str">
        <f>IF(AND(J385 &lt;&gt; "",L385&lt;&gt;""),VLOOKUP(K385&amp;L385,'Validation Page'!$U$7:$Z$139,6,FALSE),"")</f>
        <v/>
      </c>
      <c r="P385" s="150"/>
      <c r="Q385" s="151" t="str">
        <f>IF(P385&lt;&gt;"",VLOOKUP(P385,'Validation Page'!$M$7:$O$271,2,FALSE),"")</f>
        <v/>
      </c>
      <c r="R385" s="151" t="str">
        <f>IF(P385&lt;&gt;"",VLOOKUP(P385,'Validation Page'!$M$7:$O$271,3,FALSE),"")</f>
        <v/>
      </c>
      <c r="S385" s="155"/>
      <c r="T385" s="156"/>
      <c r="U385" s="157"/>
      <c r="V385" s="152"/>
      <c r="W385" s="158"/>
      <c r="X385" s="49"/>
      <c r="Y385" s="159"/>
      <c r="Z385" s="160"/>
      <c r="AA385" s="161"/>
      <c r="AB385" s="162"/>
      <c r="AC385" s="160">
        <f t="shared" si="20"/>
        <v>0</v>
      </c>
      <c r="AD385" s="163"/>
      <c r="AE385" s="163"/>
      <c r="AF385" s="164"/>
      <c r="AG385" s="160">
        <f t="shared" si="21"/>
        <v>0</v>
      </c>
      <c r="AH385" s="165"/>
      <c r="AI385" s="166"/>
      <c r="AJ385" s="167"/>
      <c r="AK385" s="168"/>
      <c r="AL385" s="168"/>
      <c r="AM385" s="168"/>
      <c r="AN385" s="168"/>
      <c r="AO385" s="169"/>
      <c r="AP385" s="167"/>
      <c r="AQ385" s="168"/>
      <c r="AR385" s="168"/>
      <c r="AS385" s="168"/>
      <c r="AT385" s="168"/>
      <c r="AU385" s="169"/>
      <c r="AV385" s="170"/>
      <c r="AW385" s="171"/>
      <c r="AX385" s="172"/>
      <c r="AY385" s="173"/>
      <c r="AZ385" s="174"/>
      <c r="BA385" s="175" t="str">
        <f t="shared" si="22"/>
        <v/>
      </c>
      <c r="BB385" s="242" t="str">
        <f t="shared" si="23"/>
        <v/>
      </c>
      <c r="BC385" s="176"/>
    </row>
    <row r="386" spans="1:55" x14ac:dyDescent="0.25">
      <c r="A386" s="147"/>
      <c r="B386" s="148"/>
      <c r="C386" s="149"/>
      <c r="D386" s="150"/>
      <c r="E386" s="150"/>
      <c r="F386" s="253"/>
      <c r="G386" s="149"/>
      <c r="H386" s="151" t="str">
        <f>IF(F386&lt;&gt;"",VLOOKUP('MH PAM Template'!F386,'Validation Page'!$J$7:$L$81,2,FALSE),"")</f>
        <v/>
      </c>
      <c r="I386" s="151" t="str">
        <f>IF(F386&lt;&gt;"",VLOOKUP('MH PAM Template'!F386,'Validation Page'!$J$7:$L$81,3,FALSE),"")</f>
        <v/>
      </c>
      <c r="J386" s="152"/>
      <c r="K386" s="151" t="str">
        <f>IF(J386&lt;&gt;"",VLOOKUP('MH PAM Template'!J386,'Validation Page'!$Q$7:$R$38,2,FALSE),"")</f>
        <v/>
      </c>
      <c r="L386" s="150"/>
      <c r="M386" s="153" t="str">
        <f>IF(AND(J386 &lt;&gt; "",L386&lt;&gt;""),VLOOKUP(K386&amp;L386,'Validation Page'!$U$7:$Z$139,2,FALSE),"")</f>
        <v/>
      </c>
      <c r="N386" s="154" t="str">
        <f>IF(AND(J386 &lt;&gt; "",L386&lt;&gt;""),VLOOKUP(K386&amp;L386,'Validation Page'!$U$7:$Z$139,5,FALSE),"")</f>
        <v/>
      </c>
      <c r="O386" s="154" t="str">
        <f>IF(AND(J386 &lt;&gt; "",L386&lt;&gt;""),VLOOKUP(K386&amp;L386,'Validation Page'!$U$7:$Z$139,6,FALSE),"")</f>
        <v/>
      </c>
      <c r="P386" s="150"/>
      <c r="Q386" s="151" t="str">
        <f>IF(P386&lt;&gt;"",VLOOKUP(P386,'Validation Page'!$M$7:$O$271,2,FALSE),"")</f>
        <v/>
      </c>
      <c r="R386" s="151" t="str">
        <f>IF(P386&lt;&gt;"",VLOOKUP(P386,'Validation Page'!$M$7:$O$271,3,FALSE),"")</f>
        <v/>
      </c>
      <c r="S386" s="155"/>
      <c r="T386" s="156"/>
      <c r="U386" s="157"/>
      <c r="V386" s="152"/>
      <c r="W386" s="158"/>
      <c r="X386" s="49"/>
      <c r="Y386" s="159"/>
      <c r="Z386" s="160"/>
      <c r="AA386" s="161"/>
      <c r="AB386" s="162"/>
      <c r="AC386" s="160">
        <f t="shared" si="20"/>
        <v>0</v>
      </c>
      <c r="AD386" s="163"/>
      <c r="AE386" s="163"/>
      <c r="AF386" s="164"/>
      <c r="AG386" s="160">
        <f t="shared" si="21"/>
        <v>0</v>
      </c>
      <c r="AH386" s="165"/>
      <c r="AI386" s="166"/>
      <c r="AJ386" s="167"/>
      <c r="AK386" s="168"/>
      <c r="AL386" s="168"/>
      <c r="AM386" s="168"/>
      <c r="AN386" s="168"/>
      <c r="AO386" s="169"/>
      <c r="AP386" s="167"/>
      <c r="AQ386" s="168"/>
      <c r="AR386" s="168"/>
      <c r="AS386" s="168"/>
      <c r="AT386" s="168"/>
      <c r="AU386" s="169"/>
      <c r="AV386" s="170"/>
      <c r="AW386" s="171"/>
      <c r="AX386" s="172"/>
      <c r="AY386" s="173"/>
      <c r="AZ386" s="174"/>
      <c r="BA386" s="175" t="str">
        <f t="shared" si="22"/>
        <v/>
      </c>
      <c r="BB386" s="242" t="str">
        <f t="shared" si="23"/>
        <v/>
      </c>
      <c r="BC386" s="176"/>
    </row>
    <row r="387" spans="1:55" x14ac:dyDescent="0.25">
      <c r="A387" s="147"/>
      <c r="B387" s="148"/>
      <c r="C387" s="149"/>
      <c r="D387" s="150"/>
      <c r="E387" s="150"/>
      <c r="F387" s="253"/>
      <c r="G387" s="149"/>
      <c r="H387" s="151" t="str">
        <f>IF(F387&lt;&gt;"",VLOOKUP('MH PAM Template'!F387,'Validation Page'!$J$7:$L$81,2,FALSE),"")</f>
        <v/>
      </c>
      <c r="I387" s="151" t="str">
        <f>IF(F387&lt;&gt;"",VLOOKUP('MH PAM Template'!F387,'Validation Page'!$J$7:$L$81,3,FALSE),"")</f>
        <v/>
      </c>
      <c r="J387" s="152"/>
      <c r="K387" s="151" t="str">
        <f>IF(J387&lt;&gt;"",VLOOKUP('MH PAM Template'!J387,'Validation Page'!$Q$7:$R$38,2,FALSE),"")</f>
        <v/>
      </c>
      <c r="L387" s="150"/>
      <c r="M387" s="153" t="str">
        <f>IF(AND(J387 &lt;&gt; "",L387&lt;&gt;""),VLOOKUP(K387&amp;L387,'Validation Page'!$U$7:$Z$139,2,FALSE),"")</f>
        <v/>
      </c>
      <c r="N387" s="154" t="str">
        <f>IF(AND(J387 &lt;&gt; "",L387&lt;&gt;""),VLOOKUP(K387&amp;L387,'Validation Page'!$U$7:$Z$139,5,FALSE),"")</f>
        <v/>
      </c>
      <c r="O387" s="154" t="str">
        <f>IF(AND(J387 &lt;&gt; "",L387&lt;&gt;""),VLOOKUP(K387&amp;L387,'Validation Page'!$U$7:$Z$139,6,FALSE),"")</f>
        <v/>
      </c>
      <c r="P387" s="150"/>
      <c r="Q387" s="151" t="str">
        <f>IF(P387&lt;&gt;"",VLOOKUP(P387,'Validation Page'!$M$7:$O$271,2,FALSE),"")</f>
        <v/>
      </c>
      <c r="R387" s="151" t="str">
        <f>IF(P387&lt;&gt;"",VLOOKUP(P387,'Validation Page'!$M$7:$O$271,3,FALSE),"")</f>
        <v/>
      </c>
      <c r="S387" s="155"/>
      <c r="T387" s="156"/>
      <c r="U387" s="157"/>
      <c r="V387" s="152"/>
      <c r="W387" s="158"/>
      <c r="X387" s="49"/>
      <c r="Y387" s="159"/>
      <c r="Z387" s="160"/>
      <c r="AA387" s="161"/>
      <c r="AB387" s="162"/>
      <c r="AC387" s="160">
        <f t="shared" si="20"/>
        <v>0</v>
      </c>
      <c r="AD387" s="163"/>
      <c r="AE387" s="163"/>
      <c r="AF387" s="164"/>
      <c r="AG387" s="160">
        <f t="shared" si="21"/>
        <v>0</v>
      </c>
      <c r="AH387" s="165"/>
      <c r="AI387" s="166"/>
      <c r="AJ387" s="167"/>
      <c r="AK387" s="168"/>
      <c r="AL387" s="168"/>
      <c r="AM387" s="168"/>
      <c r="AN387" s="168"/>
      <c r="AO387" s="169"/>
      <c r="AP387" s="167"/>
      <c r="AQ387" s="168"/>
      <c r="AR387" s="168"/>
      <c r="AS387" s="168"/>
      <c r="AT387" s="168"/>
      <c r="AU387" s="169"/>
      <c r="AV387" s="170"/>
      <c r="AW387" s="171"/>
      <c r="AX387" s="172"/>
      <c r="AY387" s="173"/>
      <c r="AZ387" s="174"/>
      <c r="BA387" s="175" t="str">
        <f t="shared" si="22"/>
        <v/>
      </c>
      <c r="BB387" s="242" t="str">
        <f t="shared" si="23"/>
        <v/>
      </c>
      <c r="BC387" s="176"/>
    </row>
    <row r="388" spans="1:55" x14ac:dyDescent="0.25">
      <c r="A388" s="147"/>
      <c r="B388" s="148"/>
      <c r="C388" s="149"/>
      <c r="D388" s="150"/>
      <c r="E388" s="150"/>
      <c r="F388" s="253"/>
      <c r="G388" s="149"/>
      <c r="H388" s="151" t="str">
        <f>IF(F388&lt;&gt;"",VLOOKUP('MH PAM Template'!F388,'Validation Page'!$J$7:$L$81,2,FALSE),"")</f>
        <v/>
      </c>
      <c r="I388" s="151" t="str">
        <f>IF(F388&lt;&gt;"",VLOOKUP('MH PAM Template'!F388,'Validation Page'!$J$7:$L$81,3,FALSE),"")</f>
        <v/>
      </c>
      <c r="J388" s="152"/>
      <c r="K388" s="151" t="str">
        <f>IF(J388&lt;&gt;"",VLOOKUP('MH PAM Template'!J388,'Validation Page'!$Q$7:$R$38,2,FALSE),"")</f>
        <v/>
      </c>
      <c r="L388" s="150"/>
      <c r="M388" s="153" t="str">
        <f>IF(AND(J388 &lt;&gt; "",L388&lt;&gt;""),VLOOKUP(K388&amp;L388,'Validation Page'!$U$7:$Z$139,2,FALSE),"")</f>
        <v/>
      </c>
      <c r="N388" s="154" t="str">
        <f>IF(AND(J388 &lt;&gt; "",L388&lt;&gt;""),VLOOKUP(K388&amp;L388,'Validation Page'!$U$7:$Z$139,5,FALSE),"")</f>
        <v/>
      </c>
      <c r="O388" s="154" t="str">
        <f>IF(AND(J388 &lt;&gt; "",L388&lt;&gt;""),VLOOKUP(K388&amp;L388,'Validation Page'!$U$7:$Z$139,6,FALSE),"")</f>
        <v/>
      </c>
      <c r="P388" s="150"/>
      <c r="Q388" s="151" t="str">
        <f>IF(P388&lt;&gt;"",VLOOKUP(P388,'Validation Page'!$M$7:$O$271,2,FALSE),"")</f>
        <v/>
      </c>
      <c r="R388" s="151" t="str">
        <f>IF(P388&lt;&gt;"",VLOOKUP(P388,'Validation Page'!$M$7:$O$271,3,FALSE),"")</f>
        <v/>
      </c>
      <c r="S388" s="155"/>
      <c r="T388" s="156"/>
      <c r="U388" s="157"/>
      <c r="V388" s="152"/>
      <c r="W388" s="158"/>
      <c r="X388" s="49"/>
      <c r="Y388" s="159"/>
      <c r="Z388" s="160"/>
      <c r="AA388" s="161"/>
      <c r="AB388" s="162"/>
      <c r="AC388" s="160">
        <f t="shared" si="20"/>
        <v>0</v>
      </c>
      <c r="AD388" s="163"/>
      <c r="AE388" s="163"/>
      <c r="AF388" s="164"/>
      <c r="AG388" s="160">
        <f t="shared" si="21"/>
        <v>0</v>
      </c>
      <c r="AH388" s="165"/>
      <c r="AI388" s="166"/>
      <c r="AJ388" s="167"/>
      <c r="AK388" s="168"/>
      <c r="AL388" s="168"/>
      <c r="AM388" s="168"/>
      <c r="AN388" s="168"/>
      <c r="AO388" s="169"/>
      <c r="AP388" s="167"/>
      <c r="AQ388" s="168"/>
      <c r="AR388" s="168"/>
      <c r="AS388" s="168"/>
      <c r="AT388" s="168"/>
      <c r="AU388" s="169"/>
      <c r="AV388" s="170"/>
      <c r="AW388" s="171"/>
      <c r="AX388" s="172"/>
      <c r="AY388" s="173"/>
      <c r="AZ388" s="174"/>
      <c r="BA388" s="175" t="str">
        <f t="shared" si="22"/>
        <v/>
      </c>
      <c r="BB388" s="242" t="str">
        <f t="shared" si="23"/>
        <v/>
      </c>
      <c r="BC388" s="176"/>
    </row>
    <row r="389" spans="1:55" x14ac:dyDescent="0.25">
      <c r="A389" s="147"/>
      <c r="B389" s="148"/>
      <c r="C389" s="149"/>
      <c r="D389" s="150"/>
      <c r="E389" s="150"/>
      <c r="F389" s="253"/>
      <c r="G389" s="149"/>
      <c r="H389" s="151" t="str">
        <f>IF(F389&lt;&gt;"",VLOOKUP('MH PAM Template'!F389,'Validation Page'!$J$7:$L$81,2,FALSE),"")</f>
        <v/>
      </c>
      <c r="I389" s="151" t="str">
        <f>IF(F389&lt;&gt;"",VLOOKUP('MH PAM Template'!F389,'Validation Page'!$J$7:$L$81,3,FALSE),"")</f>
        <v/>
      </c>
      <c r="J389" s="152"/>
      <c r="K389" s="151" t="str">
        <f>IF(J389&lt;&gt;"",VLOOKUP('MH PAM Template'!J389,'Validation Page'!$Q$7:$R$38,2,FALSE),"")</f>
        <v/>
      </c>
      <c r="L389" s="150"/>
      <c r="M389" s="153" t="str">
        <f>IF(AND(J389 &lt;&gt; "",L389&lt;&gt;""),VLOOKUP(K389&amp;L389,'Validation Page'!$U$7:$Z$139,2,FALSE),"")</f>
        <v/>
      </c>
      <c r="N389" s="154" t="str">
        <f>IF(AND(J389 &lt;&gt; "",L389&lt;&gt;""),VLOOKUP(K389&amp;L389,'Validation Page'!$U$7:$Z$139,5,FALSE),"")</f>
        <v/>
      </c>
      <c r="O389" s="154" t="str">
        <f>IF(AND(J389 &lt;&gt; "",L389&lt;&gt;""),VLOOKUP(K389&amp;L389,'Validation Page'!$U$7:$Z$139,6,FALSE),"")</f>
        <v/>
      </c>
      <c r="P389" s="150"/>
      <c r="Q389" s="151" t="str">
        <f>IF(P389&lt;&gt;"",VLOOKUP(P389,'Validation Page'!$M$7:$O$271,2,FALSE),"")</f>
        <v/>
      </c>
      <c r="R389" s="151" t="str">
        <f>IF(P389&lt;&gt;"",VLOOKUP(P389,'Validation Page'!$M$7:$O$271,3,FALSE),"")</f>
        <v/>
      </c>
      <c r="S389" s="155"/>
      <c r="T389" s="156"/>
      <c r="U389" s="157"/>
      <c r="V389" s="152"/>
      <c r="W389" s="158"/>
      <c r="X389" s="49"/>
      <c r="Y389" s="159"/>
      <c r="Z389" s="160"/>
      <c r="AA389" s="161"/>
      <c r="AB389" s="162"/>
      <c r="AC389" s="160">
        <f t="shared" ref="AC389:AC452" si="24">IF(ISERROR((Z389+AA389)*AB389),0,(Z389+AA389)*AB389)</f>
        <v>0</v>
      </c>
      <c r="AD389" s="163"/>
      <c r="AE389" s="163"/>
      <c r="AF389" s="164"/>
      <c r="AG389" s="160">
        <f t="shared" ref="AG389:AG452" si="25">SUM(Z389:AA389)+AC389+AF389</f>
        <v>0</v>
      </c>
      <c r="AH389" s="165"/>
      <c r="AI389" s="166"/>
      <c r="AJ389" s="167"/>
      <c r="AK389" s="168"/>
      <c r="AL389" s="168"/>
      <c r="AM389" s="168"/>
      <c r="AN389" s="168"/>
      <c r="AO389" s="169"/>
      <c r="AP389" s="167"/>
      <c r="AQ389" s="168"/>
      <c r="AR389" s="168"/>
      <c r="AS389" s="168"/>
      <c r="AT389" s="168"/>
      <c r="AU389" s="169"/>
      <c r="AV389" s="170"/>
      <c r="AW389" s="171"/>
      <c r="AX389" s="172"/>
      <c r="AY389" s="173"/>
      <c r="AZ389" s="174"/>
      <c r="BA389" s="175" t="str">
        <f t="shared" ref="BA389:BA452" si="26">IF(AND($AZ389&lt;&gt;"",$AY389&lt;&gt;""),$AZ389-$AY389,"")</f>
        <v/>
      </c>
      <c r="BB389" s="242" t="str">
        <f t="shared" ref="BB389:BB452" si="27">IF(ISERROR(IF(AND($AG389&lt;&gt;""),$AG389/W389,"")),"",IF(AND($AG389&lt;&gt;""),$AG389/W389,""))</f>
        <v/>
      </c>
      <c r="BC389" s="176"/>
    </row>
    <row r="390" spans="1:55" x14ac:dyDescent="0.25">
      <c r="A390" s="147"/>
      <c r="B390" s="148"/>
      <c r="C390" s="149"/>
      <c r="D390" s="150"/>
      <c r="E390" s="150"/>
      <c r="F390" s="253"/>
      <c r="G390" s="149"/>
      <c r="H390" s="151" t="str">
        <f>IF(F390&lt;&gt;"",VLOOKUP('MH PAM Template'!F390,'Validation Page'!$J$7:$L$81,2,FALSE),"")</f>
        <v/>
      </c>
      <c r="I390" s="151" t="str">
        <f>IF(F390&lt;&gt;"",VLOOKUP('MH PAM Template'!F390,'Validation Page'!$J$7:$L$81,3,FALSE),"")</f>
        <v/>
      </c>
      <c r="J390" s="152"/>
      <c r="K390" s="151" t="str">
        <f>IF(J390&lt;&gt;"",VLOOKUP('MH PAM Template'!J390,'Validation Page'!$Q$7:$R$38,2,FALSE),"")</f>
        <v/>
      </c>
      <c r="L390" s="150"/>
      <c r="M390" s="153" t="str">
        <f>IF(AND(J390 &lt;&gt; "",L390&lt;&gt;""),VLOOKUP(K390&amp;L390,'Validation Page'!$U$7:$Z$139,2,FALSE),"")</f>
        <v/>
      </c>
      <c r="N390" s="154" t="str">
        <f>IF(AND(J390 &lt;&gt; "",L390&lt;&gt;""),VLOOKUP(K390&amp;L390,'Validation Page'!$U$7:$Z$139,5,FALSE),"")</f>
        <v/>
      </c>
      <c r="O390" s="154" t="str">
        <f>IF(AND(J390 &lt;&gt; "",L390&lt;&gt;""),VLOOKUP(K390&amp;L390,'Validation Page'!$U$7:$Z$139,6,FALSE),"")</f>
        <v/>
      </c>
      <c r="P390" s="150"/>
      <c r="Q390" s="151" t="str">
        <f>IF(P390&lt;&gt;"",VLOOKUP(P390,'Validation Page'!$M$7:$O$271,2,FALSE),"")</f>
        <v/>
      </c>
      <c r="R390" s="151" t="str">
        <f>IF(P390&lt;&gt;"",VLOOKUP(P390,'Validation Page'!$M$7:$O$271,3,FALSE),"")</f>
        <v/>
      </c>
      <c r="S390" s="155"/>
      <c r="T390" s="156"/>
      <c r="U390" s="157"/>
      <c r="V390" s="152"/>
      <c r="W390" s="158"/>
      <c r="X390" s="49"/>
      <c r="Y390" s="159"/>
      <c r="Z390" s="160"/>
      <c r="AA390" s="161"/>
      <c r="AB390" s="162"/>
      <c r="AC390" s="160">
        <f t="shared" si="24"/>
        <v>0</v>
      </c>
      <c r="AD390" s="163"/>
      <c r="AE390" s="163"/>
      <c r="AF390" s="164"/>
      <c r="AG390" s="160">
        <f t="shared" si="25"/>
        <v>0</v>
      </c>
      <c r="AH390" s="165"/>
      <c r="AI390" s="166"/>
      <c r="AJ390" s="167"/>
      <c r="AK390" s="168"/>
      <c r="AL390" s="168"/>
      <c r="AM390" s="168"/>
      <c r="AN390" s="168"/>
      <c r="AO390" s="169"/>
      <c r="AP390" s="167"/>
      <c r="AQ390" s="168"/>
      <c r="AR390" s="168"/>
      <c r="AS390" s="168"/>
      <c r="AT390" s="168"/>
      <c r="AU390" s="169"/>
      <c r="AV390" s="170"/>
      <c r="AW390" s="171"/>
      <c r="AX390" s="172"/>
      <c r="AY390" s="173"/>
      <c r="AZ390" s="174"/>
      <c r="BA390" s="175" t="str">
        <f t="shared" si="26"/>
        <v/>
      </c>
      <c r="BB390" s="242" t="str">
        <f t="shared" si="27"/>
        <v/>
      </c>
      <c r="BC390" s="176"/>
    </row>
    <row r="391" spans="1:55" x14ac:dyDescent="0.25">
      <c r="A391" s="147"/>
      <c r="B391" s="148"/>
      <c r="C391" s="149"/>
      <c r="D391" s="150"/>
      <c r="E391" s="150"/>
      <c r="F391" s="253"/>
      <c r="G391" s="149"/>
      <c r="H391" s="151" t="str">
        <f>IF(F391&lt;&gt;"",VLOOKUP('MH PAM Template'!F391,'Validation Page'!$J$7:$L$81,2,FALSE),"")</f>
        <v/>
      </c>
      <c r="I391" s="151" t="str">
        <f>IF(F391&lt;&gt;"",VLOOKUP('MH PAM Template'!F391,'Validation Page'!$J$7:$L$81,3,FALSE),"")</f>
        <v/>
      </c>
      <c r="J391" s="152"/>
      <c r="K391" s="151" t="str">
        <f>IF(J391&lt;&gt;"",VLOOKUP('MH PAM Template'!J391,'Validation Page'!$Q$7:$R$38,2,FALSE),"")</f>
        <v/>
      </c>
      <c r="L391" s="150"/>
      <c r="M391" s="153" t="str">
        <f>IF(AND(J391 &lt;&gt; "",L391&lt;&gt;""),VLOOKUP(K391&amp;L391,'Validation Page'!$U$7:$Z$139,2,FALSE),"")</f>
        <v/>
      </c>
      <c r="N391" s="154" t="str">
        <f>IF(AND(J391 &lt;&gt; "",L391&lt;&gt;""),VLOOKUP(K391&amp;L391,'Validation Page'!$U$7:$Z$139,5,FALSE),"")</f>
        <v/>
      </c>
      <c r="O391" s="154" t="str">
        <f>IF(AND(J391 &lt;&gt; "",L391&lt;&gt;""),VLOOKUP(K391&amp;L391,'Validation Page'!$U$7:$Z$139,6,FALSE),"")</f>
        <v/>
      </c>
      <c r="P391" s="150"/>
      <c r="Q391" s="151" t="str">
        <f>IF(P391&lt;&gt;"",VLOOKUP(P391,'Validation Page'!$M$7:$O$271,2,FALSE),"")</f>
        <v/>
      </c>
      <c r="R391" s="151" t="str">
        <f>IF(P391&lt;&gt;"",VLOOKUP(P391,'Validation Page'!$M$7:$O$271,3,FALSE),"")</f>
        <v/>
      </c>
      <c r="S391" s="155"/>
      <c r="T391" s="156"/>
      <c r="U391" s="157"/>
      <c r="V391" s="152"/>
      <c r="W391" s="158"/>
      <c r="X391" s="49"/>
      <c r="Y391" s="159"/>
      <c r="Z391" s="160"/>
      <c r="AA391" s="161"/>
      <c r="AB391" s="162"/>
      <c r="AC391" s="160">
        <f t="shared" si="24"/>
        <v>0</v>
      </c>
      <c r="AD391" s="163"/>
      <c r="AE391" s="163"/>
      <c r="AF391" s="164"/>
      <c r="AG391" s="160">
        <f t="shared" si="25"/>
        <v>0</v>
      </c>
      <c r="AH391" s="165"/>
      <c r="AI391" s="166"/>
      <c r="AJ391" s="167"/>
      <c r="AK391" s="168"/>
      <c r="AL391" s="168"/>
      <c r="AM391" s="168"/>
      <c r="AN391" s="168"/>
      <c r="AO391" s="169"/>
      <c r="AP391" s="167"/>
      <c r="AQ391" s="168"/>
      <c r="AR391" s="168"/>
      <c r="AS391" s="168"/>
      <c r="AT391" s="168"/>
      <c r="AU391" s="169"/>
      <c r="AV391" s="170"/>
      <c r="AW391" s="171"/>
      <c r="AX391" s="172"/>
      <c r="AY391" s="173"/>
      <c r="AZ391" s="174"/>
      <c r="BA391" s="175" t="str">
        <f t="shared" si="26"/>
        <v/>
      </c>
      <c r="BB391" s="242" t="str">
        <f t="shared" si="27"/>
        <v/>
      </c>
      <c r="BC391" s="176"/>
    </row>
    <row r="392" spans="1:55" x14ac:dyDescent="0.25">
      <c r="A392" s="147"/>
      <c r="B392" s="148"/>
      <c r="C392" s="149"/>
      <c r="D392" s="150"/>
      <c r="E392" s="150"/>
      <c r="F392" s="253"/>
      <c r="G392" s="149"/>
      <c r="H392" s="151" t="str">
        <f>IF(F392&lt;&gt;"",VLOOKUP('MH PAM Template'!F392,'Validation Page'!$J$7:$L$81,2,FALSE),"")</f>
        <v/>
      </c>
      <c r="I392" s="151" t="str">
        <f>IF(F392&lt;&gt;"",VLOOKUP('MH PAM Template'!F392,'Validation Page'!$J$7:$L$81,3,FALSE),"")</f>
        <v/>
      </c>
      <c r="J392" s="152"/>
      <c r="K392" s="151" t="str">
        <f>IF(J392&lt;&gt;"",VLOOKUP('MH PAM Template'!J392,'Validation Page'!$Q$7:$R$38,2,FALSE),"")</f>
        <v/>
      </c>
      <c r="L392" s="150"/>
      <c r="M392" s="153" t="str">
        <f>IF(AND(J392 &lt;&gt; "",L392&lt;&gt;""),VLOOKUP(K392&amp;L392,'Validation Page'!$U$7:$Z$139,2,FALSE),"")</f>
        <v/>
      </c>
      <c r="N392" s="154" t="str">
        <f>IF(AND(J392 &lt;&gt; "",L392&lt;&gt;""),VLOOKUP(K392&amp;L392,'Validation Page'!$U$7:$Z$139,5,FALSE),"")</f>
        <v/>
      </c>
      <c r="O392" s="154" t="str">
        <f>IF(AND(J392 &lt;&gt; "",L392&lt;&gt;""),VLOOKUP(K392&amp;L392,'Validation Page'!$U$7:$Z$139,6,FALSE),"")</f>
        <v/>
      </c>
      <c r="P392" s="150"/>
      <c r="Q392" s="151" t="str">
        <f>IF(P392&lt;&gt;"",VLOOKUP(P392,'Validation Page'!$M$7:$O$271,2,FALSE),"")</f>
        <v/>
      </c>
      <c r="R392" s="151" t="str">
        <f>IF(P392&lt;&gt;"",VLOOKUP(P392,'Validation Page'!$M$7:$O$271,3,FALSE),"")</f>
        <v/>
      </c>
      <c r="S392" s="155"/>
      <c r="T392" s="156"/>
      <c r="U392" s="157"/>
      <c r="V392" s="152"/>
      <c r="W392" s="158"/>
      <c r="X392" s="49"/>
      <c r="Y392" s="159"/>
      <c r="Z392" s="160"/>
      <c r="AA392" s="161"/>
      <c r="AB392" s="162"/>
      <c r="AC392" s="160">
        <f t="shared" si="24"/>
        <v>0</v>
      </c>
      <c r="AD392" s="163"/>
      <c r="AE392" s="163"/>
      <c r="AF392" s="164"/>
      <c r="AG392" s="160">
        <f t="shared" si="25"/>
        <v>0</v>
      </c>
      <c r="AH392" s="165"/>
      <c r="AI392" s="166"/>
      <c r="AJ392" s="167"/>
      <c r="AK392" s="168"/>
      <c r="AL392" s="168"/>
      <c r="AM392" s="168"/>
      <c r="AN392" s="168"/>
      <c r="AO392" s="169"/>
      <c r="AP392" s="167"/>
      <c r="AQ392" s="168"/>
      <c r="AR392" s="168"/>
      <c r="AS392" s="168"/>
      <c r="AT392" s="168"/>
      <c r="AU392" s="169"/>
      <c r="AV392" s="170"/>
      <c r="AW392" s="171"/>
      <c r="AX392" s="172"/>
      <c r="AY392" s="173"/>
      <c r="AZ392" s="174"/>
      <c r="BA392" s="175" t="str">
        <f t="shared" si="26"/>
        <v/>
      </c>
      <c r="BB392" s="242" t="str">
        <f t="shared" si="27"/>
        <v/>
      </c>
      <c r="BC392" s="176"/>
    </row>
    <row r="393" spans="1:55" x14ac:dyDescent="0.25">
      <c r="A393" s="147"/>
      <c r="B393" s="148"/>
      <c r="C393" s="149"/>
      <c r="D393" s="150"/>
      <c r="E393" s="150"/>
      <c r="F393" s="253"/>
      <c r="G393" s="149"/>
      <c r="H393" s="151" t="str">
        <f>IF(F393&lt;&gt;"",VLOOKUP('MH PAM Template'!F393,'Validation Page'!$J$7:$L$81,2,FALSE),"")</f>
        <v/>
      </c>
      <c r="I393" s="151" t="str">
        <f>IF(F393&lt;&gt;"",VLOOKUP('MH PAM Template'!F393,'Validation Page'!$J$7:$L$81,3,FALSE),"")</f>
        <v/>
      </c>
      <c r="J393" s="152"/>
      <c r="K393" s="151" t="str">
        <f>IF(J393&lt;&gt;"",VLOOKUP('MH PAM Template'!J393,'Validation Page'!$Q$7:$R$38,2,FALSE),"")</f>
        <v/>
      </c>
      <c r="L393" s="150"/>
      <c r="M393" s="153" t="str">
        <f>IF(AND(J393 &lt;&gt; "",L393&lt;&gt;""),VLOOKUP(K393&amp;L393,'Validation Page'!$U$7:$Z$139,2,FALSE),"")</f>
        <v/>
      </c>
      <c r="N393" s="154" t="str">
        <f>IF(AND(J393 &lt;&gt; "",L393&lt;&gt;""),VLOOKUP(K393&amp;L393,'Validation Page'!$U$7:$Z$139,5,FALSE),"")</f>
        <v/>
      </c>
      <c r="O393" s="154" t="str">
        <f>IF(AND(J393 &lt;&gt; "",L393&lt;&gt;""),VLOOKUP(K393&amp;L393,'Validation Page'!$U$7:$Z$139,6,FALSE),"")</f>
        <v/>
      </c>
      <c r="P393" s="150"/>
      <c r="Q393" s="151" t="str">
        <f>IF(P393&lt;&gt;"",VLOOKUP(P393,'Validation Page'!$M$7:$O$271,2,FALSE),"")</f>
        <v/>
      </c>
      <c r="R393" s="151" t="str">
        <f>IF(P393&lt;&gt;"",VLOOKUP(P393,'Validation Page'!$M$7:$O$271,3,FALSE),"")</f>
        <v/>
      </c>
      <c r="S393" s="155"/>
      <c r="T393" s="156"/>
      <c r="U393" s="157"/>
      <c r="V393" s="152"/>
      <c r="W393" s="158"/>
      <c r="X393" s="49"/>
      <c r="Y393" s="159"/>
      <c r="Z393" s="160"/>
      <c r="AA393" s="161"/>
      <c r="AB393" s="162"/>
      <c r="AC393" s="160">
        <f t="shared" si="24"/>
        <v>0</v>
      </c>
      <c r="AD393" s="163"/>
      <c r="AE393" s="163"/>
      <c r="AF393" s="164"/>
      <c r="AG393" s="160">
        <f t="shared" si="25"/>
        <v>0</v>
      </c>
      <c r="AH393" s="165"/>
      <c r="AI393" s="166"/>
      <c r="AJ393" s="167"/>
      <c r="AK393" s="168"/>
      <c r="AL393" s="168"/>
      <c r="AM393" s="168"/>
      <c r="AN393" s="168"/>
      <c r="AO393" s="169"/>
      <c r="AP393" s="167"/>
      <c r="AQ393" s="168"/>
      <c r="AR393" s="168"/>
      <c r="AS393" s="168"/>
      <c r="AT393" s="168"/>
      <c r="AU393" s="169"/>
      <c r="AV393" s="170"/>
      <c r="AW393" s="171"/>
      <c r="AX393" s="172"/>
      <c r="AY393" s="173"/>
      <c r="AZ393" s="174"/>
      <c r="BA393" s="175" t="str">
        <f t="shared" si="26"/>
        <v/>
      </c>
      <c r="BB393" s="242" t="str">
        <f t="shared" si="27"/>
        <v/>
      </c>
      <c r="BC393" s="176"/>
    </row>
    <row r="394" spans="1:55" x14ac:dyDescent="0.25">
      <c r="A394" s="147"/>
      <c r="B394" s="148"/>
      <c r="C394" s="149"/>
      <c r="D394" s="150"/>
      <c r="E394" s="150"/>
      <c r="F394" s="253"/>
      <c r="G394" s="149"/>
      <c r="H394" s="151" t="str">
        <f>IF(F394&lt;&gt;"",VLOOKUP('MH PAM Template'!F394,'Validation Page'!$J$7:$L$81,2,FALSE),"")</f>
        <v/>
      </c>
      <c r="I394" s="151" t="str">
        <f>IF(F394&lt;&gt;"",VLOOKUP('MH PAM Template'!F394,'Validation Page'!$J$7:$L$81,3,FALSE),"")</f>
        <v/>
      </c>
      <c r="J394" s="152"/>
      <c r="K394" s="151" t="str">
        <f>IF(J394&lt;&gt;"",VLOOKUP('MH PAM Template'!J394,'Validation Page'!$Q$7:$R$38,2,FALSE),"")</f>
        <v/>
      </c>
      <c r="L394" s="150"/>
      <c r="M394" s="153" t="str">
        <f>IF(AND(J394 &lt;&gt; "",L394&lt;&gt;""),VLOOKUP(K394&amp;L394,'Validation Page'!$U$7:$Z$139,2,FALSE),"")</f>
        <v/>
      </c>
      <c r="N394" s="154" t="str">
        <f>IF(AND(J394 &lt;&gt; "",L394&lt;&gt;""),VLOOKUP(K394&amp;L394,'Validation Page'!$U$7:$Z$139,5,FALSE),"")</f>
        <v/>
      </c>
      <c r="O394" s="154" t="str">
        <f>IF(AND(J394 &lt;&gt; "",L394&lt;&gt;""),VLOOKUP(K394&amp;L394,'Validation Page'!$U$7:$Z$139,6,FALSE),"")</f>
        <v/>
      </c>
      <c r="P394" s="150"/>
      <c r="Q394" s="151" t="str">
        <f>IF(P394&lt;&gt;"",VLOOKUP(P394,'Validation Page'!$M$7:$O$271,2,FALSE),"")</f>
        <v/>
      </c>
      <c r="R394" s="151" t="str">
        <f>IF(P394&lt;&gt;"",VLOOKUP(P394,'Validation Page'!$M$7:$O$271,3,FALSE),"")</f>
        <v/>
      </c>
      <c r="S394" s="155"/>
      <c r="T394" s="156"/>
      <c r="U394" s="157"/>
      <c r="V394" s="152"/>
      <c r="W394" s="158"/>
      <c r="X394" s="49"/>
      <c r="Y394" s="159"/>
      <c r="Z394" s="160"/>
      <c r="AA394" s="161"/>
      <c r="AB394" s="162"/>
      <c r="AC394" s="160">
        <f t="shared" si="24"/>
        <v>0</v>
      </c>
      <c r="AD394" s="163"/>
      <c r="AE394" s="163"/>
      <c r="AF394" s="164"/>
      <c r="AG394" s="160">
        <f t="shared" si="25"/>
        <v>0</v>
      </c>
      <c r="AH394" s="165"/>
      <c r="AI394" s="166"/>
      <c r="AJ394" s="167"/>
      <c r="AK394" s="168"/>
      <c r="AL394" s="168"/>
      <c r="AM394" s="168"/>
      <c r="AN394" s="168"/>
      <c r="AO394" s="169"/>
      <c r="AP394" s="167"/>
      <c r="AQ394" s="168"/>
      <c r="AR394" s="168"/>
      <c r="AS394" s="168"/>
      <c r="AT394" s="168"/>
      <c r="AU394" s="169"/>
      <c r="AV394" s="170"/>
      <c r="AW394" s="171"/>
      <c r="AX394" s="172"/>
      <c r="AY394" s="173"/>
      <c r="AZ394" s="174"/>
      <c r="BA394" s="175" t="str">
        <f t="shared" si="26"/>
        <v/>
      </c>
      <c r="BB394" s="242" t="str">
        <f t="shared" si="27"/>
        <v/>
      </c>
      <c r="BC394" s="176"/>
    </row>
    <row r="395" spans="1:55" x14ac:dyDescent="0.25">
      <c r="A395" s="147"/>
      <c r="B395" s="148"/>
      <c r="C395" s="149"/>
      <c r="D395" s="150"/>
      <c r="E395" s="150"/>
      <c r="F395" s="253"/>
      <c r="G395" s="149"/>
      <c r="H395" s="151" t="str">
        <f>IF(F395&lt;&gt;"",VLOOKUP('MH PAM Template'!F395,'Validation Page'!$J$7:$L$81,2,FALSE),"")</f>
        <v/>
      </c>
      <c r="I395" s="151" t="str">
        <f>IF(F395&lt;&gt;"",VLOOKUP('MH PAM Template'!F395,'Validation Page'!$J$7:$L$81,3,FALSE),"")</f>
        <v/>
      </c>
      <c r="J395" s="152"/>
      <c r="K395" s="151" t="str">
        <f>IF(J395&lt;&gt;"",VLOOKUP('MH PAM Template'!J395,'Validation Page'!$Q$7:$R$38,2,FALSE),"")</f>
        <v/>
      </c>
      <c r="L395" s="150"/>
      <c r="M395" s="153" t="str">
        <f>IF(AND(J395 &lt;&gt; "",L395&lt;&gt;""),VLOOKUP(K395&amp;L395,'Validation Page'!$U$7:$Z$139,2,FALSE),"")</f>
        <v/>
      </c>
      <c r="N395" s="154" t="str">
        <f>IF(AND(J395 &lt;&gt; "",L395&lt;&gt;""),VLOOKUP(K395&amp;L395,'Validation Page'!$U$7:$Z$139,5,FALSE),"")</f>
        <v/>
      </c>
      <c r="O395" s="154" t="str">
        <f>IF(AND(J395 &lt;&gt; "",L395&lt;&gt;""),VLOOKUP(K395&amp;L395,'Validation Page'!$U$7:$Z$139,6,FALSE),"")</f>
        <v/>
      </c>
      <c r="P395" s="150"/>
      <c r="Q395" s="151" t="str">
        <f>IF(P395&lt;&gt;"",VLOOKUP(P395,'Validation Page'!$M$7:$O$271,2,FALSE),"")</f>
        <v/>
      </c>
      <c r="R395" s="151" t="str">
        <f>IF(P395&lt;&gt;"",VLOOKUP(P395,'Validation Page'!$M$7:$O$271,3,FALSE),"")</f>
        <v/>
      </c>
      <c r="S395" s="155"/>
      <c r="T395" s="156"/>
      <c r="U395" s="157"/>
      <c r="V395" s="152"/>
      <c r="W395" s="158"/>
      <c r="X395" s="49"/>
      <c r="Y395" s="159"/>
      <c r="Z395" s="160"/>
      <c r="AA395" s="161"/>
      <c r="AB395" s="162"/>
      <c r="AC395" s="160">
        <f t="shared" si="24"/>
        <v>0</v>
      </c>
      <c r="AD395" s="163"/>
      <c r="AE395" s="163"/>
      <c r="AF395" s="164"/>
      <c r="AG395" s="160">
        <f t="shared" si="25"/>
        <v>0</v>
      </c>
      <c r="AH395" s="165"/>
      <c r="AI395" s="166"/>
      <c r="AJ395" s="167"/>
      <c r="AK395" s="168"/>
      <c r="AL395" s="168"/>
      <c r="AM395" s="168"/>
      <c r="AN395" s="168"/>
      <c r="AO395" s="169"/>
      <c r="AP395" s="167"/>
      <c r="AQ395" s="168"/>
      <c r="AR395" s="168"/>
      <c r="AS395" s="168"/>
      <c r="AT395" s="168"/>
      <c r="AU395" s="169"/>
      <c r="AV395" s="170"/>
      <c r="AW395" s="171"/>
      <c r="AX395" s="172"/>
      <c r="AY395" s="173"/>
      <c r="AZ395" s="174"/>
      <c r="BA395" s="175" t="str">
        <f t="shared" si="26"/>
        <v/>
      </c>
      <c r="BB395" s="242" t="str">
        <f t="shared" si="27"/>
        <v/>
      </c>
      <c r="BC395" s="176"/>
    </row>
    <row r="396" spans="1:55" x14ac:dyDescent="0.25">
      <c r="A396" s="147"/>
      <c r="B396" s="148"/>
      <c r="C396" s="149"/>
      <c r="D396" s="150"/>
      <c r="E396" s="150"/>
      <c r="F396" s="253"/>
      <c r="G396" s="149"/>
      <c r="H396" s="151" t="str">
        <f>IF(F396&lt;&gt;"",VLOOKUP('MH PAM Template'!F396,'Validation Page'!$J$7:$L$81,2,FALSE),"")</f>
        <v/>
      </c>
      <c r="I396" s="151" t="str">
        <f>IF(F396&lt;&gt;"",VLOOKUP('MH PAM Template'!F396,'Validation Page'!$J$7:$L$81,3,FALSE),"")</f>
        <v/>
      </c>
      <c r="J396" s="152"/>
      <c r="K396" s="151" t="str">
        <f>IF(J396&lt;&gt;"",VLOOKUP('MH PAM Template'!J396,'Validation Page'!$Q$7:$R$38,2,FALSE),"")</f>
        <v/>
      </c>
      <c r="L396" s="150"/>
      <c r="M396" s="153" t="str">
        <f>IF(AND(J396 &lt;&gt; "",L396&lt;&gt;""),VLOOKUP(K396&amp;L396,'Validation Page'!$U$7:$Z$139,2,FALSE),"")</f>
        <v/>
      </c>
      <c r="N396" s="154" t="str">
        <f>IF(AND(J396 &lt;&gt; "",L396&lt;&gt;""),VLOOKUP(K396&amp;L396,'Validation Page'!$U$7:$Z$139,5,FALSE),"")</f>
        <v/>
      </c>
      <c r="O396" s="154" t="str">
        <f>IF(AND(J396 &lt;&gt; "",L396&lt;&gt;""),VLOOKUP(K396&amp;L396,'Validation Page'!$U$7:$Z$139,6,FALSE),"")</f>
        <v/>
      </c>
      <c r="P396" s="150"/>
      <c r="Q396" s="151" t="str">
        <f>IF(P396&lt;&gt;"",VLOOKUP(P396,'Validation Page'!$M$7:$O$271,2,FALSE),"")</f>
        <v/>
      </c>
      <c r="R396" s="151" t="str">
        <f>IF(P396&lt;&gt;"",VLOOKUP(P396,'Validation Page'!$M$7:$O$271,3,FALSE),"")</f>
        <v/>
      </c>
      <c r="S396" s="155"/>
      <c r="T396" s="156"/>
      <c r="U396" s="157"/>
      <c r="V396" s="152"/>
      <c r="W396" s="158"/>
      <c r="X396" s="49"/>
      <c r="Y396" s="159"/>
      <c r="Z396" s="160"/>
      <c r="AA396" s="161"/>
      <c r="AB396" s="162"/>
      <c r="AC396" s="160">
        <f t="shared" si="24"/>
        <v>0</v>
      </c>
      <c r="AD396" s="163"/>
      <c r="AE396" s="163"/>
      <c r="AF396" s="164"/>
      <c r="AG396" s="160">
        <f t="shared" si="25"/>
        <v>0</v>
      </c>
      <c r="AH396" s="165"/>
      <c r="AI396" s="166"/>
      <c r="AJ396" s="167"/>
      <c r="AK396" s="168"/>
      <c r="AL396" s="168"/>
      <c r="AM396" s="168"/>
      <c r="AN396" s="168"/>
      <c r="AO396" s="169"/>
      <c r="AP396" s="167"/>
      <c r="AQ396" s="168"/>
      <c r="AR396" s="168"/>
      <c r="AS396" s="168"/>
      <c r="AT396" s="168"/>
      <c r="AU396" s="169"/>
      <c r="AV396" s="170"/>
      <c r="AW396" s="171"/>
      <c r="AX396" s="172"/>
      <c r="AY396" s="173"/>
      <c r="AZ396" s="174"/>
      <c r="BA396" s="175" t="str">
        <f t="shared" si="26"/>
        <v/>
      </c>
      <c r="BB396" s="242" t="str">
        <f t="shared" si="27"/>
        <v/>
      </c>
      <c r="BC396" s="176"/>
    </row>
    <row r="397" spans="1:55" x14ac:dyDescent="0.25">
      <c r="A397" s="147"/>
      <c r="B397" s="148"/>
      <c r="C397" s="149"/>
      <c r="D397" s="150"/>
      <c r="E397" s="150"/>
      <c r="F397" s="253"/>
      <c r="G397" s="149"/>
      <c r="H397" s="151" t="str">
        <f>IF(F397&lt;&gt;"",VLOOKUP('MH PAM Template'!F397,'Validation Page'!$J$7:$L$81,2,FALSE),"")</f>
        <v/>
      </c>
      <c r="I397" s="151" t="str">
        <f>IF(F397&lt;&gt;"",VLOOKUP('MH PAM Template'!F397,'Validation Page'!$J$7:$L$81,3,FALSE),"")</f>
        <v/>
      </c>
      <c r="J397" s="152"/>
      <c r="K397" s="151" t="str">
        <f>IF(J397&lt;&gt;"",VLOOKUP('MH PAM Template'!J397,'Validation Page'!$Q$7:$R$38,2,FALSE),"")</f>
        <v/>
      </c>
      <c r="L397" s="150"/>
      <c r="M397" s="153" t="str">
        <f>IF(AND(J397 &lt;&gt; "",L397&lt;&gt;""),VLOOKUP(K397&amp;L397,'Validation Page'!$U$7:$Z$139,2,FALSE),"")</f>
        <v/>
      </c>
      <c r="N397" s="154" t="str">
        <f>IF(AND(J397 &lt;&gt; "",L397&lt;&gt;""),VLOOKUP(K397&amp;L397,'Validation Page'!$U$7:$Z$139,5,FALSE),"")</f>
        <v/>
      </c>
      <c r="O397" s="154" t="str">
        <f>IF(AND(J397 &lt;&gt; "",L397&lt;&gt;""),VLOOKUP(K397&amp;L397,'Validation Page'!$U$7:$Z$139,6,FALSE),"")</f>
        <v/>
      </c>
      <c r="P397" s="150"/>
      <c r="Q397" s="151" t="str">
        <f>IF(P397&lt;&gt;"",VLOOKUP(P397,'Validation Page'!$M$7:$O$271,2,FALSE),"")</f>
        <v/>
      </c>
      <c r="R397" s="151" t="str">
        <f>IF(P397&lt;&gt;"",VLOOKUP(P397,'Validation Page'!$M$7:$O$271,3,FALSE),"")</f>
        <v/>
      </c>
      <c r="S397" s="155"/>
      <c r="T397" s="156"/>
      <c r="U397" s="157"/>
      <c r="V397" s="152"/>
      <c r="W397" s="158"/>
      <c r="X397" s="49"/>
      <c r="Y397" s="159"/>
      <c r="Z397" s="160"/>
      <c r="AA397" s="161"/>
      <c r="AB397" s="162"/>
      <c r="AC397" s="160">
        <f t="shared" si="24"/>
        <v>0</v>
      </c>
      <c r="AD397" s="163"/>
      <c r="AE397" s="163"/>
      <c r="AF397" s="164"/>
      <c r="AG397" s="160">
        <f t="shared" si="25"/>
        <v>0</v>
      </c>
      <c r="AH397" s="165"/>
      <c r="AI397" s="166"/>
      <c r="AJ397" s="167"/>
      <c r="AK397" s="168"/>
      <c r="AL397" s="168"/>
      <c r="AM397" s="168"/>
      <c r="AN397" s="168"/>
      <c r="AO397" s="169"/>
      <c r="AP397" s="167"/>
      <c r="AQ397" s="168"/>
      <c r="AR397" s="168"/>
      <c r="AS397" s="168"/>
      <c r="AT397" s="168"/>
      <c r="AU397" s="169"/>
      <c r="AV397" s="170"/>
      <c r="AW397" s="171"/>
      <c r="AX397" s="172"/>
      <c r="AY397" s="173"/>
      <c r="AZ397" s="174"/>
      <c r="BA397" s="175" t="str">
        <f t="shared" si="26"/>
        <v/>
      </c>
      <c r="BB397" s="242" t="str">
        <f t="shared" si="27"/>
        <v/>
      </c>
      <c r="BC397" s="176"/>
    </row>
    <row r="398" spans="1:55" x14ac:dyDescent="0.25">
      <c r="A398" s="147"/>
      <c r="B398" s="148"/>
      <c r="C398" s="149"/>
      <c r="D398" s="150"/>
      <c r="E398" s="150"/>
      <c r="F398" s="253"/>
      <c r="G398" s="149"/>
      <c r="H398" s="151" t="str">
        <f>IF(F398&lt;&gt;"",VLOOKUP('MH PAM Template'!F398,'Validation Page'!$J$7:$L$81,2,FALSE),"")</f>
        <v/>
      </c>
      <c r="I398" s="151" t="str">
        <f>IF(F398&lt;&gt;"",VLOOKUP('MH PAM Template'!F398,'Validation Page'!$J$7:$L$81,3,FALSE),"")</f>
        <v/>
      </c>
      <c r="J398" s="152"/>
      <c r="K398" s="151" t="str">
        <f>IF(J398&lt;&gt;"",VLOOKUP('MH PAM Template'!J398,'Validation Page'!$Q$7:$R$38,2,FALSE),"")</f>
        <v/>
      </c>
      <c r="L398" s="150"/>
      <c r="M398" s="153" t="str">
        <f>IF(AND(J398 &lt;&gt; "",L398&lt;&gt;""),VLOOKUP(K398&amp;L398,'Validation Page'!$U$7:$Z$139,2,FALSE),"")</f>
        <v/>
      </c>
      <c r="N398" s="154" t="str">
        <f>IF(AND(J398 &lt;&gt; "",L398&lt;&gt;""),VLOOKUP(K398&amp;L398,'Validation Page'!$U$7:$Z$139,5,FALSE),"")</f>
        <v/>
      </c>
      <c r="O398" s="154" t="str">
        <f>IF(AND(J398 &lt;&gt; "",L398&lt;&gt;""),VLOOKUP(K398&amp;L398,'Validation Page'!$U$7:$Z$139,6,FALSE),"")</f>
        <v/>
      </c>
      <c r="P398" s="150"/>
      <c r="Q398" s="151" t="str">
        <f>IF(P398&lt;&gt;"",VLOOKUP(P398,'Validation Page'!$M$7:$O$271,2,FALSE),"")</f>
        <v/>
      </c>
      <c r="R398" s="151" t="str">
        <f>IF(P398&lt;&gt;"",VLOOKUP(P398,'Validation Page'!$M$7:$O$271,3,FALSE),"")</f>
        <v/>
      </c>
      <c r="S398" s="155"/>
      <c r="T398" s="156"/>
      <c r="U398" s="157"/>
      <c r="V398" s="152"/>
      <c r="W398" s="158"/>
      <c r="X398" s="49"/>
      <c r="Y398" s="159"/>
      <c r="Z398" s="160"/>
      <c r="AA398" s="161"/>
      <c r="AB398" s="162"/>
      <c r="AC398" s="160">
        <f t="shared" si="24"/>
        <v>0</v>
      </c>
      <c r="AD398" s="163"/>
      <c r="AE398" s="163"/>
      <c r="AF398" s="164"/>
      <c r="AG398" s="160">
        <f t="shared" si="25"/>
        <v>0</v>
      </c>
      <c r="AH398" s="165"/>
      <c r="AI398" s="166"/>
      <c r="AJ398" s="167"/>
      <c r="AK398" s="168"/>
      <c r="AL398" s="168"/>
      <c r="AM398" s="168"/>
      <c r="AN398" s="168"/>
      <c r="AO398" s="169"/>
      <c r="AP398" s="167"/>
      <c r="AQ398" s="168"/>
      <c r="AR398" s="168"/>
      <c r="AS398" s="168"/>
      <c r="AT398" s="168"/>
      <c r="AU398" s="169"/>
      <c r="AV398" s="170"/>
      <c r="AW398" s="171"/>
      <c r="AX398" s="172"/>
      <c r="AY398" s="173"/>
      <c r="AZ398" s="174"/>
      <c r="BA398" s="175" t="str">
        <f t="shared" si="26"/>
        <v/>
      </c>
      <c r="BB398" s="242" t="str">
        <f t="shared" si="27"/>
        <v/>
      </c>
      <c r="BC398" s="176"/>
    </row>
    <row r="399" spans="1:55" x14ac:dyDescent="0.25">
      <c r="A399" s="147"/>
      <c r="B399" s="148"/>
      <c r="C399" s="149"/>
      <c r="D399" s="150"/>
      <c r="E399" s="150"/>
      <c r="F399" s="253"/>
      <c r="G399" s="149"/>
      <c r="H399" s="151" t="str">
        <f>IF(F399&lt;&gt;"",VLOOKUP('MH PAM Template'!F399,'Validation Page'!$J$7:$L$81,2,FALSE),"")</f>
        <v/>
      </c>
      <c r="I399" s="151" t="str">
        <f>IF(F399&lt;&gt;"",VLOOKUP('MH PAM Template'!F399,'Validation Page'!$J$7:$L$81,3,FALSE),"")</f>
        <v/>
      </c>
      <c r="J399" s="152"/>
      <c r="K399" s="151" t="str">
        <f>IF(J399&lt;&gt;"",VLOOKUP('MH PAM Template'!J399,'Validation Page'!$Q$7:$R$38,2,FALSE),"")</f>
        <v/>
      </c>
      <c r="L399" s="150"/>
      <c r="M399" s="153" t="str">
        <f>IF(AND(J399 &lt;&gt; "",L399&lt;&gt;""),VLOOKUP(K399&amp;L399,'Validation Page'!$U$7:$Z$139,2,FALSE),"")</f>
        <v/>
      </c>
      <c r="N399" s="154" t="str">
        <f>IF(AND(J399 &lt;&gt; "",L399&lt;&gt;""),VLOOKUP(K399&amp;L399,'Validation Page'!$U$7:$Z$139,5,FALSE),"")</f>
        <v/>
      </c>
      <c r="O399" s="154" t="str">
        <f>IF(AND(J399 &lt;&gt; "",L399&lt;&gt;""),VLOOKUP(K399&amp;L399,'Validation Page'!$U$7:$Z$139,6,FALSE),"")</f>
        <v/>
      </c>
      <c r="P399" s="150"/>
      <c r="Q399" s="151" t="str">
        <f>IF(P399&lt;&gt;"",VLOOKUP(P399,'Validation Page'!$M$7:$O$271,2,FALSE),"")</f>
        <v/>
      </c>
      <c r="R399" s="151" t="str">
        <f>IF(P399&lt;&gt;"",VLOOKUP(P399,'Validation Page'!$M$7:$O$271,3,FALSE),"")</f>
        <v/>
      </c>
      <c r="S399" s="155"/>
      <c r="T399" s="156"/>
      <c r="U399" s="157"/>
      <c r="V399" s="152"/>
      <c r="W399" s="158"/>
      <c r="X399" s="49"/>
      <c r="Y399" s="159"/>
      <c r="Z399" s="160"/>
      <c r="AA399" s="161"/>
      <c r="AB399" s="162"/>
      <c r="AC399" s="160">
        <f t="shared" si="24"/>
        <v>0</v>
      </c>
      <c r="AD399" s="163"/>
      <c r="AE399" s="163"/>
      <c r="AF399" s="164"/>
      <c r="AG399" s="160">
        <f t="shared" si="25"/>
        <v>0</v>
      </c>
      <c r="AH399" s="165"/>
      <c r="AI399" s="166"/>
      <c r="AJ399" s="167"/>
      <c r="AK399" s="168"/>
      <c r="AL399" s="168"/>
      <c r="AM399" s="168"/>
      <c r="AN399" s="168"/>
      <c r="AO399" s="169"/>
      <c r="AP399" s="167"/>
      <c r="AQ399" s="168"/>
      <c r="AR399" s="168"/>
      <c r="AS399" s="168"/>
      <c r="AT399" s="168"/>
      <c r="AU399" s="169"/>
      <c r="AV399" s="170"/>
      <c r="AW399" s="171"/>
      <c r="AX399" s="172"/>
      <c r="AY399" s="173"/>
      <c r="AZ399" s="174"/>
      <c r="BA399" s="175" t="str">
        <f t="shared" si="26"/>
        <v/>
      </c>
      <c r="BB399" s="242" t="str">
        <f t="shared" si="27"/>
        <v/>
      </c>
      <c r="BC399" s="176"/>
    </row>
    <row r="400" spans="1:55" x14ac:dyDescent="0.25">
      <c r="A400" s="147"/>
      <c r="B400" s="148"/>
      <c r="C400" s="149"/>
      <c r="D400" s="150"/>
      <c r="E400" s="150"/>
      <c r="F400" s="253"/>
      <c r="G400" s="149"/>
      <c r="H400" s="151" t="str">
        <f>IF(F400&lt;&gt;"",VLOOKUP('MH PAM Template'!F400,'Validation Page'!$J$7:$L$81,2,FALSE),"")</f>
        <v/>
      </c>
      <c r="I400" s="151" t="str">
        <f>IF(F400&lt;&gt;"",VLOOKUP('MH PAM Template'!F400,'Validation Page'!$J$7:$L$81,3,FALSE),"")</f>
        <v/>
      </c>
      <c r="J400" s="152"/>
      <c r="K400" s="151" t="str">
        <f>IF(J400&lt;&gt;"",VLOOKUP('MH PAM Template'!J400,'Validation Page'!$Q$7:$R$38,2,FALSE),"")</f>
        <v/>
      </c>
      <c r="L400" s="150"/>
      <c r="M400" s="153" t="str">
        <f>IF(AND(J400 &lt;&gt; "",L400&lt;&gt;""),VLOOKUP(K400&amp;L400,'Validation Page'!$U$7:$Z$139,2,FALSE),"")</f>
        <v/>
      </c>
      <c r="N400" s="154" t="str">
        <f>IF(AND(J400 &lt;&gt; "",L400&lt;&gt;""),VLOOKUP(K400&amp;L400,'Validation Page'!$U$7:$Z$139,5,FALSE),"")</f>
        <v/>
      </c>
      <c r="O400" s="154" t="str">
        <f>IF(AND(J400 &lt;&gt; "",L400&lt;&gt;""),VLOOKUP(K400&amp;L400,'Validation Page'!$U$7:$Z$139,6,FALSE),"")</f>
        <v/>
      </c>
      <c r="P400" s="150"/>
      <c r="Q400" s="151" t="str">
        <f>IF(P400&lt;&gt;"",VLOOKUP(P400,'Validation Page'!$M$7:$O$271,2,FALSE),"")</f>
        <v/>
      </c>
      <c r="R400" s="151" t="str">
        <f>IF(P400&lt;&gt;"",VLOOKUP(P400,'Validation Page'!$M$7:$O$271,3,FALSE),"")</f>
        <v/>
      </c>
      <c r="S400" s="155"/>
      <c r="T400" s="156"/>
      <c r="U400" s="157"/>
      <c r="V400" s="152"/>
      <c r="W400" s="158"/>
      <c r="X400" s="49"/>
      <c r="Y400" s="159"/>
      <c r="Z400" s="160"/>
      <c r="AA400" s="161"/>
      <c r="AB400" s="162"/>
      <c r="AC400" s="160">
        <f t="shared" si="24"/>
        <v>0</v>
      </c>
      <c r="AD400" s="163"/>
      <c r="AE400" s="163"/>
      <c r="AF400" s="164"/>
      <c r="AG400" s="160">
        <f t="shared" si="25"/>
        <v>0</v>
      </c>
      <c r="AH400" s="165"/>
      <c r="AI400" s="166"/>
      <c r="AJ400" s="167"/>
      <c r="AK400" s="168"/>
      <c r="AL400" s="168"/>
      <c r="AM400" s="168"/>
      <c r="AN400" s="168"/>
      <c r="AO400" s="169"/>
      <c r="AP400" s="167"/>
      <c r="AQ400" s="168"/>
      <c r="AR400" s="168"/>
      <c r="AS400" s="168"/>
      <c r="AT400" s="168"/>
      <c r="AU400" s="169"/>
      <c r="AV400" s="170"/>
      <c r="AW400" s="171"/>
      <c r="AX400" s="172"/>
      <c r="AY400" s="173"/>
      <c r="AZ400" s="174"/>
      <c r="BA400" s="175" t="str">
        <f t="shared" si="26"/>
        <v/>
      </c>
      <c r="BB400" s="242" t="str">
        <f t="shared" si="27"/>
        <v/>
      </c>
      <c r="BC400" s="176"/>
    </row>
    <row r="401" spans="1:55" x14ac:dyDescent="0.25">
      <c r="A401" s="147"/>
      <c r="B401" s="148"/>
      <c r="C401" s="149"/>
      <c r="D401" s="150"/>
      <c r="E401" s="150"/>
      <c r="F401" s="253"/>
      <c r="G401" s="149"/>
      <c r="H401" s="151" t="str">
        <f>IF(F401&lt;&gt;"",VLOOKUP('MH PAM Template'!F401,'Validation Page'!$J$7:$L$81,2,FALSE),"")</f>
        <v/>
      </c>
      <c r="I401" s="151" t="str">
        <f>IF(F401&lt;&gt;"",VLOOKUP('MH PAM Template'!F401,'Validation Page'!$J$7:$L$81,3,FALSE),"")</f>
        <v/>
      </c>
      <c r="J401" s="152"/>
      <c r="K401" s="151" t="str">
        <f>IF(J401&lt;&gt;"",VLOOKUP('MH PAM Template'!J401,'Validation Page'!$Q$7:$R$38,2,FALSE),"")</f>
        <v/>
      </c>
      <c r="L401" s="150"/>
      <c r="M401" s="153" t="str">
        <f>IF(AND(J401 &lt;&gt; "",L401&lt;&gt;""),VLOOKUP(K401&amp;L401,'Validation Page'!$U$7:$Z$139,2,FALSE),"")</f>
        <v/>
      </c>
      <c r="N401" s="154" t="str">
        <f>IF(AND(J401 &lt;&gt; "",L401&lt;&gt;""),VLOOKUP(K401&amp;L401,'Validation Page'!$U$7:$Z$139,5,FALSE),"")</f>
        <v/>
      </c>
      <c r="O401" s="154" t="str">
        <f>IF(AND(J401 &lt;&gt; "",L401&lt;&gt;""),VLOOKUP(K401&amp;L401,'Validation Page'!$U$7:$Z$139,6,FALSE),"")</f>
        <v/>
      </c>
      <c r="P401" s="150"/>
      <c r="Q401" s="151" t="str">
        <f>IF(P401&lt;&gt;"",VLOOKUP(P401,'Validation Page'!$M$7:$O$271,2,FALSE),"")</f>
        <v/>
      </c>
      <c r="R401" s="151" t="str">
        <f>IF(P401&lt;&gt;"",VLOOKUP(P401,'Validation Page'!$M$7:$O$271,3,FALSE),"")</f>
        <v/>
      </c>
      <c r="S401" s="155"/>
      <c r="T401" s="156"/>
      <c r="U401" s="157"/>
      <c r="V401" s="152"/>
      <c r="W401" s="158"/>
      <c r="X401" s="49"/>
      <c r="Y401" s="159"/>
      <c r="Z401" s="160"/>
      <c r="AA401" s="161"/>
      <c r="AB401" s="162"/>
      <c r="AC401" s="160">
        <f t="shared" si="24"/>
        <v>0</v>
      </c>
      <c r="AD401" s="163"/>
      <c r="AE401" s="163"/>
      <c r="AF401" s="164"/>
      <c r="AG401" s="160">
        <f t="shared" si="25"/>
        <v>0</v>
      </c>
      <c r="AH401" s="165"/>
      <c r="AI401" s="166"/>
      <c r="AJ401" s="167"/>
      <c r="AK401" s="168"/>
      <c r="AL401" s="168"/>
      <c r="AM401" s="168"/>
      <c r="AN401" s="168"/>
      <c r="AO401" s="169"/>
      <c r="AP401" s="167"/>
      <c r="AQ401" s="168"/>
      <c r="AR401" s="168"/>
      <c r="AS401" s="168"/>
      <c r="AT401" s="168"/>
      <c r="AU401" s="169"/>
      <c r="AV401" s="170"/>
      <c r="AW401" s="171"/>
      <c r="AX401" s="172"/>
      <c r="AY401" s="173"/>
      <c r="AZ401" s="174"/>
      <c r="BA401" s="175" t="str">
        <f t="shared" si="26"/>
        <v/>
      </c>
      <c r="BB401" s="242" t="str">
        <f t="shared" si="27"/>
        <v/>
      </c>
      <c r="BC401" s="176"/>
    </row>
    <row r="402" spans="1:55" x14ac:dyDescent="0.25">
      <c r="A402" s="147"/>
      <c r="B402" s="148"/>
      <c r="C402" s="149"/>
      <c r="D402" s="150"/>
      <c r="E402" s="150"/>
      <c r="F402" s="253"/>
      <c r="G402" s="149"/>
      <c r="H402" s="151" t="str">
        <f>IF(F402&lt;&gt;"",VLOOKUP('MH PAM Template'!F402,'Validation Page'!$J$7:$L$81,2,FALSE),"")</f>
        <v/>
      </c>
      <c r="I402" s="151" t="str">
        <f>IF(F402&lt;&gt;"",VLOOKUP('MH PAM Template'!F402,'Validation Page'!$J$7:$L$81,3,FALSE),"")</f>
        <v/>
      </c>
      <c r="J402" s="152"/>
      <c r="K402" s="151" t="str">
        <f>IF(J402&lt;&gt;"",VLOOKUP('MH PAM Template'!J402,'Validation Page'!$Q$7:$R$38,2,FALSE),"")</f>
        <v/>
      </c>
      <c r="L402" s="150"/>
      <c r="M402" s="153" t="str">
        <f>IF(AND(J402 &lt;&gt; "",L402&lt;&gt;""),VLOOKUP(K402&amp;L402,'Validation Page'!$U$7:$Z$139,2,FALSE),"")</f>
        <v/>
      </c>
      <c r="N402" s="154" t="str">
        <f>IF(AND(J402 &lt;&gt; "",L402&lt;&gt;""),VLOOKUP(K402&amp;L402,'Validation Page'!$U$7:$Z$139,5,FALSE),"")</f>
        <v/>
      </c>
      <c r="O402" s="154" t="str">
        <f>IF(AND(J402 &lt;&gt; "",L402&lt;&gt;""),VLOOKUP(K402&amp;L402,'Validation Page'!$U$7:$Z$139,6,FALSE),"")</f>
        <v/>
      </c>
      <c r="P402" s="150"/>
      <c r="Q402" s="151" t="str">
        <f>IF(P402&lt;&gt;"",VLOOKUP(P402,'Validation Page'!$M$7:$O$271,2,FALSE),"")</f>
        <v/>
      </c>
      <c r="R402" s="151" t="str">
        <f>IF(P402&lt;&gt;"",VLOOKUP(P402,'Validation Page'!$M$7:$O$271,3,FALSE),"")</f>
        <v/>
      </c>
      <c r="S402" s="155"/>
      <c r="T402" s="156"/>
      <c r="U402" s="157"/>
      <c r="V402" s="152"/>
      <c r="W402" s="158"/>
      <c r="X402" s="49"/>
      <c r="Y402" s="159"/>
      <c r="Z402" s="160"/>
      <c r="AA402" s="161"/>
      <c r="AB402" s="162"/>
      <c r="AC402" s="160">
        <f t="shared" si="24"/>
        <v>0</v>
      </c>
      <c r="AD402" s="163"/>
      <c r="AE402" s="163"/>
      <c r="AF402" s="164"/>
      <c r="AG402" s="160">
        <f t="shared" si="25"/>
        <v>0</v>
      </c>
      <c r="AH402" s="165"/>
      <c r="AI402" s="166"/>
      <c r="AJ402" s="167"/>
      <c r="AK402" s="168"/>
      <c r="AL402" s="168"/>
      <c r="AM402" s="168"/>
      <c r="AN402" s="168"/>
      <c r="AO402" s="169"/>
      <c r="AP402" s="167"/>
      <c r="AQ402" s="168"/>
      <c r="AR402" s="168"/>
      <c r="AS402" s="168"/>
      <c r="AT402" s="168"/>
      <c r="AU402" s="169"/>
      <c r="AV402" s="170"/>
      <c r="AW402" s="171"/>
      <c r="AX402" s="172"/>
      <c r="AY402" s="173"/>
      <c r="AZ402" s="174"/>
      <c r="BA402" s="175" t="str">
        <f t="shared" si="26"/>
        <v/>
      </c>
      <c r="BB402" s="242" t="str">
        <f t="shared" si="27"/>
        <v/>
      </c>
      <c r="BC402" s="176"/>
    </row>
    <row r="403" spans="1:55" x14ac:dyDescent="0.25">
      <c r="A403" s="147"/>
      <c r="B403" s="148"/>
      <c r="C403" s="149"/>
      <c r="D403" s="150"/>
      <c r="E403" s="150"/>
      <c r="F403" s="253"/>
      <c r="G403" s="149"/>
      <c r="H403" s="151" t="str">
        <f>IF(F403&lt;&gt;"",VLOOKUP('MH PAM Template'!F403,'Validation Page'!$J$7:$L$81,2,FALSE),"")</f>
        <v/>
      </c>
      <c r="I403" s="151" t="str">
        <f>IF(F403&lt;&gt;"",VLOOKUP('MH PAM Template'!F403,'Validation Page'!$J$7:$L$81,3,FALSE),"")</f>
        <v/>
      </c>
      <c r="J403" s="152"/>
      <c r="K403" s="151" t="str">
        <f>IF(J403&lt;&gt;"",VLOOKUP('MH PAM Template'!J403,'Validation Page'!$Q$7:$R$38,2,FALSE),"")</f>
        <v/>
      </c>
      <c r="L403" s="150"/>
      <c r="M403" s="153" t="str">
        <f>IF(AND(J403 &lt;&gt; "",L403&lt;&gt;""),VLOOKUP(K403&amp;L403,'Validation Page'!$U$7:$Z$139,2,FALSE),"")</f>
        <v/>
      </c>
      <c r="N403" s="154" t="str">
        <f>IF(AND(J403 &lt;&gt; "",L403&lt;&gt;""),VLOOKUP(K403&amp;L403,'Validation Page'!$U$7:$Z$139,5,FALSE),"")</f>
        <v/>
      </c>
      <c r="O403" s="154" t="str">
        <f>IF(AND(J403 &lt;&gt; "",L403&lt;&gt;""),VLOOKUP(K403&amp;L403,'Validation Page'!$U$7:$Z$139,6,FALSE),"")</f>
        <v/>
      </c>
      <c r="P403" s="150"/>
      <c r="Q403" s="151" t="str">
        <f>IF(P403&lt;&gt;"",VLOOKUP(P403,'Validation Page'!$M$7:$O$271,2,FALSE),"")</f>
        <v/>
      </c>
      <c r="R403" s="151" t="str">
        <f>IF(P403&lt;&gt;"",VLOOKUP(P403,'Validation Page'!$M$7:$O$271,3,FALSE),"")</f>
        <v/>
      </c>
      <c r="S403" s="155"/>
      <c r="T403" s="156"/>
      <c r="U403" s="157"/>
      <c r="V403" s="152"/>
      <c r="W403" s="158"/>
      <c r="X403" s="49"/>
      <c r="Y403" s="159"/>
      <c r="Z403" s="160"/>
      <c r="AA403" s="161"/>
      <c r="AB403" s="162"/>
      <c r="AC403" s="160">
        <f t="shared" si="24"/>
        <v>0</v>
      </c>
      <c r="AD403" s="163"/>
      <c r="AE403" s="163"/>
      <c r="AF403" s="164"/>
      <c r="AG403" s="160">
        <f t="shared" si="25"/>
        <v>0</v>
      </c>
      <c r="AH403" s="165"/>
      <c r="AI403" s="166"/>
      <c r="AJ403" s="167"/>
      <c r="AK403" s="168"/>
      <c r="AL403" s="168"/>
      <c r="AM403" s="168"/>
      <c r="AN403" s="168"/>
      <c r="AO403" s="169"/>
      <c r="AP403" s="167"/>
      <c r="AQ403" s="168"/>
      <c r="AR403" s="168"/>
      <c r="AS403" s="168"/>
      <c r="AT403" s="168"/>
      <c r="AU403" s="169"/>
      <c r="AV403" s="170"/>
      <c r="AW403" s="171"/>
      <c r="AX403" s="172"/>
      <c r="AY403" s="173"/>
      <c r="AZ403" s="174"/>
      <c r="BA403" s="175" t="str">
        <f t="shared" si="26"/>
        <v/>
      </c>
      <c r="BB403" s="242" t="str">
        <f t="shared" si="27"/>
        <v/>
      </c>
      <c r="BC403" s="176"/>
    </row>
    <row r="404" spans="1:55" x14ac:dyDescent="0.25">
      <c r="A404" s="147"/>
      <c r="B404" s="148"/>
      <c r="C404" s="149"/>
      <c r="D404" s="150"/>
      <c r="E404" s="150"/>
      <c r="F404" s="253"/>
      <c r="G404" s="149"/>
      <c r="H404" s="151" t="str">
        <f>IF(F404&lt;&gt;"",VLOOKUP('MH PAM Template'!F404,'Validation Page'!$J$7:$L$81,2,FALSE),"")</f>
        <v/>
      </c>
      <c r="I404" s="151" t="str">
        <f>IF(F404&lt;&gt;"",VLOOKUP('MH PAM Template'!F404,'Validation Page'!$J$7:$L$81,3,FALSE),"")</f>
        <v/>
      </c>
      <c r="J404" s="152"/>
      <c r="K404" s="151" t="str">
        <f>IF(J404&lt;&gt;"",VLOOKUP('MH PAM Template'!J404,'Validation Page'!$Q$7:$R$38,2,FALSE),"")</f>
        <v/>
      </c>
      <c r="L404" s="150"/>
      <c r="M404" s="153" t="str">
        <f>IF(AND(J404 &lt;&gt; "",L404&lt;&gt;""),VLOOKUP(K404&amp;L404,'Validation Page'!$U$7:$Z$139,2,FALSE),"")</f>
        <v/>
      </c>
      <c r="N404" s="154" t="str">
        <f>IF(AND(J404 &lt;&gt; "",L404&lt;&gt;""),VLOOKUP(K404&amp;L404,'Validation Page'!$U$7:$Z$139,5,FALSE),"")</f>
        <v/>
      </c>
      <c r="O404" s="154" t="str">
        <f>IF(AND(J404 &lt;&gt; "",L404&lt;&gt;""),VLOOKUP(K404&amp;L404,'Validation Page'!$U$7:$Z$139,6,FALSE),"")</f>
        <v/>
      </c>
      <c r="P404" s="150"/>
      <c r="Q404" s="151" t="str">
        <f>IF(P404&lt;&gt;"",VLOOKUP(P404,'Validation Page'!$M$7:$O$271,2,FALSE),"")</f>
        <v/>
      </c>
      <c r="R404" s="151" t="str">
        <f>IF(P404&lt;&gt;"",VLOOKUP(P404,'Validation Page'!$M$7:$O$271,3,FALSE),"")</f>
        <v/>
      </c>
      <c r="S404" s="155"/>
      <c r="T404" s="156"/>
      <c r="U404" s="157"/>
      <c r="V404" s="152"/>
      <c r="W404" s="158"/>
      <c r="X404" s="49"/>
      <c r="Y404" s="159"/>
      <c r="Z404" s="160"/>
      <c r="AA404" s="161"/>
      <c r="AB404" s="162"/>
      <c r="AC404" s="160">
        <f t="shared" si="24"/>
        <v>0</v>
      </c>
      <c r="AD404" s="163"/>
      <c r="AE404" s="163"/>
      <c r="AF404" s="164"/>
      <c r="AG404" s="160">
        <f t="shared" si="25"/>
        <v>0</v>
      </c>
      <c r="AH404" s="165"/>
      <c r="AI404" s="166"/>
      <c r="AJ404" s="167"/>
      <c r="AK404" s="168"/>
      <c r="AL404" s="168"/>
      <c r="AM404" s="168"/>
      <c r="AN404" s="168"/>
      <c r="AO404" s="169"/>
      <c r="AP404" s="167"/>
      <c r="AQ404" s="168"/>
      <c r="AR404" s="168"/>
      <c r="AS404" s="168"/>
      <c r="AT404" s="168"/>
      <c r="AU404" s="169"/>
      <c r="AV404" s="170"/>
      <c r="AW404" s="171"/>
      <c r="AX404" s="172"/>
      <c r="AY404" s="173"/>
      <c r="AZ404" s="174"/>
      <c r="BA404" s="175" t="str">
        <f t="shared" si="26"/>
        <v/>
      </c>
      <c r="BB404" s="242" t="str">
        <f t="shared" si="27"/>
        <v/>
      </c>
      <c r="BC404" s="176"/>
    </row>
    <row r="405" spans="1:55" x14ac:dyDescent="0.25">
      <c r="A405" s="147"/>
      <c r="B405" s="148"/>
      <c r="C405" s="149"/>
      <c r="D405" s="150"/>
      <c r="E405" s="150"/>
      <c r="F405" s="253"/>
      <c r="G405" s="149"/>
      <c r="H405" s="151" t="str">
        <f>IF(F405&lt;&gt;"",VLOOKUP('MH PAM Template'!F405,'Validation Page'!$J$7:$L$81,2,FALSE),"")</f>
        <v/>
      </c>
      <c r="I405" s="151" t="str">
        <f>IF(F405&lt;&gt;"",VLOOKUP('MH PAM Template'!F405,'Validation Page'!$J$7:$L$81,3,FALSE),"")</f>
        <v/>
      </c>
      <c r="J405" s="152"/>
      <c r="K405" s="151" t="str">
        <f>IF(J405&lt;&gt;"",VLOOKUP('MH PAM Template'!J405,'Validation Page'!$Q$7:$R$38,2,FALSE),"")</f>
        <v/>
      </c>
      <c r="L405" s="150"/>
      <c r="M405" s="153" t="str">
        <f>IF(AND(J405 &lt;&gt; "",L405&lt;&gt;""),VLOOKUP(K405&amp;L405,'Validation Page'!$U$7:$Z$139,2,FALSE),"")</f>
        <v/>
      </c>
      <c r="N405" s="154" t="str">
        <f>IF(AND(J405 &lt;&gt; "",L405&lt;&gt;""),VLOOKUP(K405&amp;L405,'Validation Page'!$U$7:$Z$139,5,FALSE),"")</f>
        <v/>
      </c>
      <c r="O405" s="154" t="str">
        <f>IF(AND(J405 &lt;&gt; "",L405&lt;&gt;""),VLOOKUP(K405&amp;L405,'Validation Page'!$U$7:$Z$139,6,FALSE),"")</f>
        <v/>
      </c>
      <c r="P405" s="150"/>
      <c r="Q405" s="151" t="str">
        <f>IF(P405&lt;&gt;"",VLOOKUP(P405,'Validation Page'!$M$7:$O$271,2,FALSE),"")</f>
        <v/>
      </c>
      <c r="R405" s="151" t="str">
        <f>IF(P405&lt;&gt;"",VLOOKUP(P405,'Validation Page'!$M$7:$O$271,3,FALSE),"")</f>
        <v/>
      </c>
      <c r="S405" s="155"/>
      <c r="T405" s="156"/>
      <c r="U405" s="157"/>
      <c r="V405" s="152"/>
      <c r="W405" s="158"/>
      <c r="X405" s="49"/>
      <c r="Y405" s="159"/>
      <c r="Z405" s="160"/>
      <c r="AA405" s="161"/>
      <c r="AB405" s="162"/>
      <c r="AC405" s="160">
        <f t="shared" si="24"/>
        <v>0</v>
      </c>
      <c r="AD405" s="163"/>
      <c r="AE405" s="163"/>
      <c r="AF405" s="164"/>
      <c r="AG405" s="160">
        <f t="shared" si="25"/>
        <v>0</v>
      </c>
      <c r="AH405" s="165"/>
      <c r="AI405" s="166"/>
      <c r="AJ405" s="167"/>
      <c r="AK405" s="168"/>
      <c r="AL405" s="168"/>
      <c r="AM405" s="168"/>
      <c r="AN405" s="168"/>
      <c r="AO405" s="169"/>
      <c r="AP405" s="167"/>
      <c r="AQ405" s="168"/>
      <c r="AR405" s="168"/>
      <c r="AS405" s="168"/>
      <c r="AT405" s="168"/>
      <c r="AU405" s="169"/>
      <c r="AV405" s="170"/>
      <c r="AW405" s="171"/>
      <c r="AX405" s="172"/>
      <c r="AY405" s="173"/>
      <c r="AZ405" s="174"/>
      <c r="BA405" s="175" t="str">
        <f t="shared" si="26"/>
        <v/>
      </c>
      <c r="BB405" s="242" t="str">
        <f t="shared" si="27"/>
        <v/>
      </c>
      <c r="BC405" s="176"/>
    </row>
    <row r="406" spans="1:55" x14ac:dyDescent="0.25">
      <c r="A406" s="147"/>
      <c r="B406" s="148"/>
      <c r="C406" s="149"/>
      <c r="D406" s="150"/>
      <c r="E406" s="150"/>
      <c r="F406" s="253"/>
      <c r="G406" s="149"/>
      <c r="H406" s="151" t="str">
        <f>IF(F406&lt;&gt;"",VLOOKUP('MH PAM Template'!F406,'Validation Page'!$J$7:$L$81,2,FALSE),"")</f>
        <v/>
      </c>
      <c r="I406" s="151" t="str">
        <f>IF(F406&lt;&gt;"",VLOOKUP('MH PAM Template'!F406,'Validation Page'!$J$7:$L$81,3,FALSE),"")</f>
        <v/>
      </c>
      <c r="J406" s="152"/>
      <c r="K406" s="151" t="str">
        <f>IF(J406&lt;&gt;"",VLOOKUP('MH PAM Template'!J406,'Validation Page'!$Q$7:$R$38,2,FALSE),"")</f>
        <v/>
      </c>
      <c r="L406" s="150"/>
      <c r="M406" s="153" t="str">
        <f>IF(AND(J406 &lt;&gt; "",L406&lt;&gt;""),VLOOKUP(K406&amp;L406,'Validation Page'!$U$7:$Z$139,2,FALSE),"")</f>
        <v/>
      </c>
      <c r="N406" s="154" t="str">
        <f>IF(AND(J406 &lt;&gt; "",L406&lt;&gt;""),VLOOKUP(K406&amp;L406,'Validation Page'!$U$7:$Z$139,5,FALSE),"")</f>
        <v/>
      </c>
      <c r="O406" s="154" t="str">
        <f>IF(AND(J406 &lt;&gt; "",L406&lt;&gt;""),VLOOKUP(K406&amp;L406,'Validation Page'!$U$7:$Z$139,6,FALSE),"")</f>
        <v/>
      </c>
      <c r="P406" s="150"/>
      <c r="Q406" s="151" t="str">
        <f>IF(P406&lt;&gt;"",VLOOKUP(P406,'Validation Page'!$M$7:$O$271,2,FALSE),"")</f>
        <v/>
      </c>
      <c r="R406" s="151" t="str">
        <f>IF(P406&lt;&gt;"",VLOOKUP(P406,'Validation Page'!$M$7:$O$271,3,FALSE),"")</f>
        <v/>
      </c>
      <c r="S406" s="155"/>
      <c r="T406" s="156"/>
      <c r="U406" s="157"/>
      <c r="V406" s="152"/>
      <c r="W406" s="158"/>
      <c r="X406" s="49"/>
      <c r="Y406" s="159"/>
      <c r="Z406" s="160"/>
      <c r="AA406" s="161"/>
      <c r="AB406" s="162"/>
      <c r="AC406" s="160">
        <f t="shared" si="24"/>
        <v>0</v>
      </c>
      <c r="AD406" s="163"/>
      <c r="AE406" s="163"/>
      <c r="AF406" s="164"/>
      <c r="AG406" s="160">
        <f t="shared" si="25"/>
        <v>0</v>
      </c>
      <c r="AH406" s="165"/>
      <c r="AI406" s="166"/>
      <c r="AJ406" s="167"/>
      <c r="AK406" s="168"/>
      <c r="AL406" s="168"/>
      <c r="AM406" s="168"/>
      <c r="AN406" s="168"/>
      <c r="AO406" s="169"/>
      <c r="AP406" s="167"/>
      <c r="AQ406" s="168"/>
      <c r="AR406" s="168"/>
      <c r="AS406" s="168"/>
      <c r="AT406" s="168"/>
      <c r="AU406" s="169"/>
      <c r="AV406" s="170"/>
      <c r="AW406" s="171"/>
      <c r="AX406" s="172"/>
      <c r="AY406" s="173"/>
      <c r="AZ406" s="174"/>
      <c r="BA406" s="175" t="str">
        <f t="shared" si="26"/>
        <v/>
      </c>
      <c r="BB406" s="242" t="str">
        <f t="shared" si="27"/>
        <v/>
      </c>
      <c r="BC406" s="176"/>
    </row>
    <row r="407" spans="1:55" x14ac:dyDescent="0.25">
      <c r="A407" s="147"/>
      <c r="B407" s="148"/>
      <c r="C407" s="149"/>
      <c r="D407" s="150"/>
      <c r="E407" s="150"/>
      <c r="F407" s="253"/>
      <c r="G407" s="149"/>
      <c r="H407" s="151" t="str">
        <f>IF(F407&lt;&gt;"",VLOOKUP('MH PAM Template'!F407,'Validation Page'!$J$7:$L$81,2,FALSE),"")</f>
        <v/>
      </c>
      <c r="I407" s="151" t="str">
        <f>IF(F407&lt;&gt;"",VLOOKUP('MH PAM Template'!F407,'Validation Page'!$J$7:$L$81,3,FALSE),"")</f>
        <v/>
      </c>
      <c r="J407" s="152"/>
      <c r="K407" s="151" t="str">
        <f>IF(J407&lt;&gt;"",VLOOKUP('MH PAM Template'!J407,'Validation Page'!$Q$7:$R$38,2,FALSE),"")</f>
        <v/>
      </c>
      <c r="L407" s="150"/>
      <c r="M407" s="153" t="str">
        <f>IF(AND(J407 &lt;&gt; "",L407&lt;&gt;""),VLOOKUP(K407&amp;L407,'Validation Page'!$U$7:$Z$139,2,FALSE),"")</f>
        <v/>
      </c>
      <c r="N407" s="154" t="str">
        <f>IF(AND(J407 &lt;&gt; "",L407&lt;&gt;""),VLOOKUP(K407&amp;L407,'Validation Page'!$U$7:$Z$139,5,FALSE),"")</f>
        <v/>
      </c>
      <c r="O407" s="154" t="str">
        <f>IF(AND(J407 &lt;&gt; "",L407&lt;&gt;""),VLOOKUP(K407&amp;L407,'Validation Page'!$U$7:$Z$139,6,FALSE),"")</f>
        <v/>
      </c>
      <c r="P407" s="150"/>
      <c r="Q407" s="151" t="str">
        <f>IF(P407&lt;&gt;"",VLOOKUP(P407,'Validation Page'!$M$7:$O$271,2,FALSE),"")</f>
        <v/>
      </c>
      <c r="R407" s="151" t="str">
        <f>IF(P407&lt;&gt;"",VLOOKUP(P407,'Validation Page'!$M$7:$O$271,3,FALSE),"")</f>
        <v/>
      </c>
      <c r="S407" s="155"/>
      <c r="T407" s="156"/>
      <c r="U407" s="157"/>
      <c r="V407" s="152"/>
      <c r="W407" s="158"/>
      <c r="X407" s="49"/>
      <c r="Y407" s="159"/>
      <c r="Z407" s="160"/>
      <c r="AA407" s="161"/>
      <c r="AB407" s="162"/>
      <c r="AC407" s="160">
        <f t="shared" si="24"/>
        <v>0</v>
      </c>
      <c r="AD407" s="163"/>
      <c r="AE407" s="163"/>
      <c r="AF407" s="164"/>
      <c r="AG407" s="160">
        <f t="shared" si="25"/>
        <v>0</v>
      </c>
      <c r="AH407" s="165"/>
      <c r="AI407" s="166"/>
      <c r="AJ407" s="167"/>
      <c r="AK407" s="168"/>
      <c r="AL407" s="168"/>
      <c r="AM407" s="168"/>
      <c r="AN407" s="168"/>
      <c r="AO407" s="169"/>
      <c r="AP407" s="167"/>
      <c r="AQ407" s="168"/>
      <c r="AR407" s="168"/>
      <c r="AS407" s="168"/>
      <c r="AT407" s="168"/>
      <c r="AU407" s="169"/>
      <c r="AV407" s="170"/>
      <c r="AW407" s="171"/>
      <c r="AX407" s="172"/>
      <c r="AY407" s="173"/>
      <c r="AZ407" s="174"/>
      <c r="BA407" s="175" t="str">
        <f t="shared" si="26"/>
        <v/>
      </c>
      <c r="BB407" s="242" t="str">
        <f t="shared" si="27"/>
        <v/>
      </c>
      <c r="BC407" s="176"/>
    </row>
    <row r="408" spans="1:55" x14ac:dyDescent="0.25">
      <c r="A408" s="147"/>
      <c r="B408" s="148"/>
      <c r="C408" s="149"/>
      <c r="D408" s="150"/>
      <c r="E408" s="150"/>
      <c r="F408" s="253"/>
      <c r="G408" s="149"/>
      <c r="H408" s="151" t="str">
        <f>IF(F408&lt;&gt;"",VLOOKUP('MH PAM Template'!F408,'Validation Page'!$J$7:$L$81,2,FALSE),"")</f>
        <v/>
      </c>
      <c r="I408" s="151" t="str">
        <f>IF(F408&lt;&gt;"",VLOOKUP('MH PAM Template'!F408,'Validation Page'!$J$7:$L$81,3,FALSE),"")</f>
        <v/>
      </c>
      <c r="J408" s="152"/>
      <c r="K408" s="151" t="str">
        <f>IF(J408&lt;&gt;"",VLOOKUP('MH PAM Template'!J408,'Validation Page'!$Q$7:$R$38,2,FALSE),"")</f>
        <v/>
      </c>
      <c r="L408" s="150"/>
      <c r="M408" s="153" t="str">
        <f>IF(AND(J408 &lt;&gt; "",L408&lt;&gt;""),VLOOKUP(K408&amp;L408,'Validation Page'!$U$7:$Z$139,2,FALSE),"")</f>
        <v/>
      </c>
      <c r="N408" s="154" t="str">
        <f>IF(AND(J408 &lt;&gt; "",L408&lt;&gt;""),VLOOKUP(K408&amp;L408,'Validation Page'!$U$7:$Z$139,5,FALSE),"")</f>
        <v/>
      </c>
      <c r="O408" s="154" t="str">
        <f>IF(AND(J408 &lt;&gt; "",L408&lt;&gt;""),VLOOKUP(K408&amp;L408,'Validation Page'!$U$7:$Z$139,6,FALSE),"")</f>
        <v/>
      </c>
      <c r="P408" s="150"/>
      <c r="Q408" s="151" t="str">
        <f>IF(P408&lt;&gt;"",VLOOKUP(P408,'Validation Page'!$M$7:$O$271,2,FALSE),"")</f>
        <v/>
      </c>
      <c r="R408" s="151" t="str">
        <f>IF(P408&lt;&gt;"",VLOOKUP(P408,'Validation Page'!$M$7:$O$271,3,FALSE),"")</f>
        <v/>
      </c>
      <c r="S408" s="155"/>
      <c r="T408" s="156"/>
      <c r="U408" s="157"/>
      <c r="V408" s="152"/>
      <c r="W408" s="158"/>
      <c r="X408" s="49"/>
      <c r="Y408" s="159"/>
      <c r="Z408" s="160"/>
      <c r="AA408" s="161"/>
      <c r="AB408" s="162"/>
      <c r="AC408" s="160">
        <f t="shared" si="24"/>
        <v>0</v>
      </c>
      <c r="AD408" s="163"/>
      <c r="AE408" s="163"/>
      <c r="AF408" s="164"/>
      <c r="AG408" s="160">
        <f t="shared" si="25"/>
        <v>0</v>
      </c>
      <c r="AH408" s="165"/>
      <c r="AI408" s="166"/>
      <c r="AJ408" s="167"/>
      <c r="AK408" s="168"/>
      <c r="AL408" s="168"/>
      <c r="AM408" s="168"/>
      <c r="AN408" s="168"/>
      <c r="AO408" s="169"/>
      <c r="AP408" s="167"/>
      <c r="AQ408" s="168"/>
      <c r="AR408" s="168"/>
      <c r="AS408" s="168"/>
      <c r="AT408" s="168"/>
      <c r="AU408" s="169"/>
      <c r="AV408" s="170"/>
      <c r="AW408" s="171"/>
      <c r="AX408" s="172"/>
      <c r="AY408" s="173"/>
      <c r="AZ408" s="174"/>
      <c r="BA408" s="175" t="str">
        <f t="shared" si="26"/>
        <v/>
      </c>
      <c r="BB408" s="242" t="str">
        <f t="shared" si="27"/>
        <v/>
      </c>
      <c r="BC408" s="176"/>
    </row>
    <row r="409" spans="1:55" x14ac:dyDescent="0.25">
      <c r="A409" s="147"/>
      <c r="B409" s="148"/>
      <c r="C409" s="149"/>
      <c r="D409" s="150"/>
      <c r="E409" s="150"/>
      <c r="F409" s="253"/>
      <c r="G409" s="149"/>
      <c r="H409" s="151" t="str">
        <f>IF(F409&lt;&gt;"",VLOOKUP('MH PAM Template'!F409,'Validation Page'!$J$7:$L$81,2,FALSE),"")</f>
        <v/>
      </c>
      <c r="I409" s="151" t="str">
        <f>IF(F409&lt;&gt;"",VLOOKUP('MH PAM Template'!F409,'Validation Page'!$J$7:$L$81,3,FALSE),"")</f>
        <v/>
      </c>
      <c r="J409" s="152"/>
      <c r="K409" s="151" t="str">
        <f>IF(J409&lt;&gt;"",VLOOKUP('MH PAM Template'!J409,'Validation Page'!$Q$7:$R$38,2,FALSE),"")</f>
        <v/>
      </c>
      <c r="L409" s="150"/>
      <c r="M409" s="153" t="str">
        <f>IF(AND(J409 &lt;&gt; "",L409&lt;&gt;""),VLOOKUP(K409&amp;L409,'Validation Page'!$U$7:$Z$139,2,FALSE),"")</f>
        <v/>
      </c>
      <c r="N409" s="154" t="str">
        <f>IF(AND(J409 &lt;&gt; "",L409&lt;&gt;""),VLOOKUP(K409&amp;L409,'Validation Page'!$U$7:$Z$139,5,FALSE),"")</f>
        <v/>
      </c>
      <c r="O409" s="154" t="str">
        <f>IF(AND(J409 &lt;&gt; "",L409&lt;&gt;""),VLOOKUP(K409&amp;L409,'Validation Page'!$U$7:$Z$139,6,FALSE),"")</f>
        <v/>
      </c>
      <c r="P409" s="150"/>
      <c r="Q409" s="151" t="str">
        <f>IF(P409&lt;&gt;"",VLOOKUP(P409,'Validation Page'!$M$7:$O$271,2,FALSE),"")</f>
        <v/>
      </c>
      <c r="R409" s="151" t="str">
        <f>IF(P409&lt;&gt;"",VLOOKUP(P409,'Validation Page'!$M$7:$O$271,3,FALSE),"")</f>
        <v/>
      </c>
      <c r="S409" s="155"/>
      <c r="T409" s="156"/>
      <c r="U409" s="157"/>
      <c r="V409" s="152"/>
      <c r="W409" s="158"/>
      <c r="X409" s="49"/>
      <c r="Y409" s="159"/>
      <c r="Z409" s="160"/>
      <c r="AA409" s="161"/>
      <c r="AB409" s="162"/>
      <c r="AC409" s="160">
        <f t="shared" si="24"/>
        <v>0</v>
      </c>
      <c r="AD409" s="163"/>
      <c r="AE409" s="163"/>
      <c r="AF409" s="164"/>
      <c r="AG409" s="160">
        <f t="shared" si="25"/>
        <v>0</v>
      </c>
      <c r="AH409" s="165"/>
      <c r="AI409" s="166"/>
      <c r="AJ409" s="167"/>
      <c r="AK409" s="168"/>
      <c r="AL409" s="168"/>
      <c r="AM409" s="168"/>
      <c r="AN409" s="168"/>
      <c r="AO409" s="169"/>
      <c r="AP409" s="167"/>
      <c r="AQ409" s="168"/>
      <c r="AR409" s="168"/>
      <c r="AS409" s="168"/>
      <c r="AT409" s="168"/>
      <c r="AU409" s="169"/>
      <c r="AV409" s="170"/>
      <c r="AW409" s="171"/>
      <c r="AX409" s="172"/>
      <c r="AY409" s="173"/>
      <c r="AZ409" s="174"/>
      <c r="BA409" s="175" t="str">
        <f t="shared" si="26"/>
        <v/>
      </c>
      <c r="BB409" s="242" t="str">
        <f t="shared" si="27"/>
        <v/>
      </c>
      <c r="BC409" s="176"/>
    </row>
    <row r="410" spans="1:55" x14ac:dyDescent="0.25">
      <c r="A410" s="147"/>
      <c r="B410" s="148"/>
      <c r="C410" s="149"/>
      <c r="D410" s="150"/>
      <c r="E410" s="150"/>
      <c r="F410" s="253"/>
      <c r="G410" s="149"/>
      <c r="H410" s="151" t="str">
        <f>IF(F410&lt;&gt;"",VLOOKUP('MH PAM Template'!F410,'Validation Page'!$J$7:$L$81,2,FALSE),"")</f>
        <v/>
      </c>
      <c r="I410" s="151" t="str">
        <f>IF(F410&lt;&gt;"",VLOOKUP('MH PAM Template'!F410,'Validation Page'!$J$7:$L$81,3,FALSE),"")</f>
        <v/>
      </c>
      <c r="J410" s="152"/>
      <c r="K410" s="151" t="str">
        <f>IF(J410&lt;&gt;"",VLOOKUP('MH PAM Template'!J410,'Validation Page'!$Q$7:$R$38,2,FALSE),"")</f>
        <v/>
      </c>
      <c r="L410" s="150"/>
      <c r="M410" s="153" t="str">
        <f>IF(AND(J410 &lt;&gt; "",L410&lt;&gt;""),VLOOKUP(K410&amp;L410,'Validation Page'!$U$7:$Z$139,2,FALSE),"")</f>
        <v/>
      </c>
      <c r="N410" s="154" t="str">
        <f>IF(AND(J410 &lt;&gt; "",L410&lt;&gt;""),VLOOKUP(K410&amp;L410,'Validation Page'!$U$7:$Z$139,5,FALSE),"")</f>
        <v/>
      </c>
      <c r="O410" s="154" t="str">
        <f>IF(AND(J410 &lt;&gt; "",L410&lt;&gt;""),VLOOKUP(K410&amp;L410,'Validation Page'!$U$7:$Z$139,6,FALSE),"")</f>
        <v/>
      </c>
      <c r="P410" s="150"/>
      <c r="Q410" s="151" t="str">
        <f>IF(P410&lt;&gt;"",VLOOKUP(P410,'Validation Page'!$M$7:$O$271,2,FALSE),"")</f>
        <v/>
      </c>
      <c r="R410" s="151" t="str">
        <f>IF(P410&lt;&gt;"",VLOOKUP(P410,'Validation Page'!$M$7:$O$271,3,FALSE),"")</f>
        <v/>
      </c>
      <c r="S410" s="155"/>
      <c r="T410" s="156"/>
      <c r="U410" s="157"/>
      <c r="V410" s="152"/>
      <c r="W410" s="158"/>
      <c r="X410" s="49"/>
      <c r="Y410" s="159"/>
      <c r="Z410" s="160"/>
      <c r="AA410" s="161"/>
      <c r="AB410" s="162"/>
      <c r="AC410" s="160">
        <f t="shared" si="24"/>
        <v>0</v>
      </c>
      <c r="AD410" s="163"/>
      <c r="AE410" s="163"/>
      <c r="AF410" s="164"/>
      <c r="AG410" s="160">
        <f t="shared" si="25"/>
        <v>0</v>
      </c>
      <c r="AH410" s="165"/>
      <c r="AI410" s="166"/>
      <c r="AJ410" s="167"/>
      <c r="AK410" s="168"/>
      <c r="AL410" s="168"/>
      <c r="AM410" s="168"/>
      <c r="AN410" s="168"/>
      <c r="AO410" s="169"/>
      <c r="AP410" s="167"/>
      <c r="AQ410" s="168"/>
      <c r="AR410" s="168"/>
      <c r="AS410" s="168"/>
      <c r="AT410" s="168"/>
      <c r="AU410" s="169"/>
      <c r="AV410" s="170"/>
      <c r="AW410" s="171"/>
      <c r="AX410" s="172"/>
      <c r="AY410" s="173"/>
      <c r="AZ410" s="174"/>
      <c r="BA410" s="175" t="str">
        <f t="shared" si="26"/>
        <v/>
      </c>
      <c r="BB410" s="242" t="str">
        <f t="shared" si="27"/>
        <v/>
      </c>
      <c r="BC410" s="176"/>
    </row>
    <row r="411" spans="1:55" x14ac:dyDescent="0.25">
      <c r="A411" s="147"/>
      <c r="B411" s="148"/>
      <c r="C411" s="149"/>
      <c r="D411" s="150"/>
      <c r="E411" s="150"/>
      <c r="F411" s="253"/>
      <c r="G411" s="149"/>
      <c r="H411" s="151" t="str">
        <f>IF(F411&lt;&gt;"",VLOOKUP('MH PAM Template'!F411,'Validation Page'!$J$7:$L$81,2,FALSE),"")</f>
        <v/>
      </c>
      <c r="I411" s="151" t="str">
        <f>IF(F411&lt;&gt;"",VLOOKUP('MH PAM Template'!F411,'Validation Page'!$J$7:$L$81,3,FALSE),"")</f>
        <v/>
      </c>
      <c r="J411" s="152"/>
      <c r="K411" s="151" t="str">
        <f>IF(J411&lt;&gt;"",VLOOKUP('MH PAM Template'!J411,'Validation Page'!$Q$7:$R$38,2,FALSE),"")</f>
        <v/>
      </c>
      <c r="L411" s="150"/>
      <c r="M411" s="153" t="str">
        <f>IF(AND(J411 &lt;&gt; "",L411&lt;&gt;""),VLOOKUP(K411&amp;L411,'Validation Page'!$U$7:$Z$139,2,FALSE),"")</f>
        <v/>
      </c>
      <c r="N411" s="154" t="str">
        <f>IF(AND(J411 &lt;&gt; "",L411&lt;&gt;""),VLOOKUP(K411&amp;L411,'Validation Page'!$U$7:$Z$139,5,FALSE),"")</f>
        <v/>
      </c>
      <c r="O411" s="154" t="str">
        <f>IF(AND(J411 &lt;&gt; "",L411&lt;&gt;""),VLOOKUP(K411&amp;L411,'Validation Page'!$U$7:$Z$139,6,FALSE),"")</f>
        <v/>
      </c>
      <c r="P411" s="150"/>
      <c r="Q411" s="151" t="str">
        <f>IF(P411&lt;&gt;"",VLOOKUP(P411,'Validation Page'!$M$7:$O$271,2,FALSE),"")</f>
        <v/>
      </c>
      <c r="R411" s="151" t="str">
        <f>IF(P411&lt;&gt;"",VLOOKUP(P411,'Validation Page'!$M$7:$O$271,3,FALSE),"")</f>
        <v/>
      </c>
      <c r="S411" s="155"/>
      <c r="T411" s="156"/>
      <c r="U411" s="157"/>
      <c r="V411" s="152"/>
      <c r="W411" s="158"/>
      <c r="X411" s="49"/>
      <c r="Y411" s="159"/>
      <c r="Z411" s="160"/>
      <c r="AA411" s="161"/>
      <c r="AB411" s="162"/>
      <c r="AC411" s="160">
        <f t="shared" si="24"/>
        <v>0</v>
      </c>
      <c r="AD411" s="163"/>
      <c r="AE411" s="163"/>
      <c r="AF411" s="164"/>
      <c r="AG411" s="160">
        <f t="shared" si="25"/>
        <v>0</v>
      </c>
      <c r="AH411" s="165"/>
      <c r="AI411" s="166"/>
      <c r="AJ411" s="167"/>
      <c r="AK411" s="168"/>
      <c r="AL411" s="168"/>
      <c r="AM411" s="168"/>
      <c r="AN411" s="168"/>
      <c r="AO411" s="169"/>
      <c r="AP411" s="167"/>
      <c r="AQ411" s="168"/>
      <c r="AR411" s="168"/>
      <c r="AS411" s="168"/>
      <c r="AT411" s="168"/>
      <c r="AU411" s="169"/>
      <c r="AV411" s="170"/>
      <c r="AW411" s="171"/>
      <c r="AX411" s="172"/>
      <c r="AY411" s="173"/>
      <c r="AZ411" s="174"/>
      <c r="BA411" s="175" t="str">
        <f t="shared" si="26"/>
        <v/>
      </c>
      <c r="BB411" s="242" t="str">
        <f t="shared" si="27"/>
        <v/>
      </c>
      <c r="BC411" s="176"/>
    </row>
    <row r="412" spans="1:55" x14ac:dyDescent="0.25">
      <c r="A412" s="147"/>
      <c r="B412" s="148"/>
      <c r="C412" s="149"/>
      <c r="D412" s="150"/>
      <c r="E412" s="150"/>
      <c r="F412" s="253"/>
      <c r="G412" s="149"/>
      <c r="H412" s="151" t="str">
        <f>IF(F412&lt;&gt;"",VLOOKUP('MH PAM Template'!F412,'Validation Page'!$J$7:$L$81,2,FALSE),"")</f>
        <v/>
      </c>
      <c r="I412" s="151" t="str">
        <f>IF(F412&lt;&gt;"",VLOOKUP('MH PAM Template'!F412,'Validation Page'!$J$7:$L$81,3,FALSE),"")</f>
        <v/>
      </c>
      <c r="J412" s="152"/>
      <c r="K412" s="151" t="str">
        <f>IF(J412&lt;&gt;"",VLOOKUP('MH PAM Template'!J412,'Validation Page'!$Q$7:$R$38,2,FALSE),"")</f>
        <v/>
      </c>
      <c r="L412" s="150"/>
      <c r="M412" s="153" t="str">
        <f>IF(AND(J412 &lt;&gt; "",L412&lt;&gt;""),VLOOKUP(K412&amp;L412,'Validation Page'!$U$7:$Z$139,2,FALSE),"")</f>
        <v/>
      </c>
      <c r="N412" s="154" t="str">
        <f>IF(AND(J412 &lt;&gt; "",L412&lt;&gt;""),VLOOKUP(K412&amp;L412,'Validation Page'!$U$7:$Z$139,5,FALSE),"")</f>
        <v/>
      </c>
      <c r="O412" s="154" t="str">
        <f>IF(AND(J412 &lt;&gt; "",L412&lt;&gt;""),VLOOKUP(K412&amp;L412,'Validation Page'!$U$7:$Z$139,6,FALSE),"")</f>
        <v/>
      </c>
      <c r="P412" s="150"/>
      <c r="Q412" s="151" t="str">
        <f>IF(P412&lt;&gt;"",VLOOKUP(P412,'Validation Page'!$M$7:$O$271,2,FALSE),"")</f>
        <v/>
      </c>
      <c r="R412" s="151" t="str">
        <f>IF(P412&lt;&gt;"",VLOOKUP(P412,'Validation Page'!$M$7:$O$271,3,FALSE),"")</f>
        <v/>
      </c>
      <c r="S412" s="155"/>
      <c r="T412" s="156"/>
      <c r="U412" s="157"/>
      <c r="V412" s="152"/>
      <c r="W412" s="158"/>
      <c r="X412" s="49"/>
      <c r="Y412" s="159"/>
      <c r="Z412" s="160"/>
      <c r="AA412" s="161"/>
      <c r="AB412" s="162"/>
      <c r="AC412" s="160">
        <f t="shared" si="24"/>
        <v>0</v>
      </c>
      <c r="AD412" s="163"/>
      <c r="AE412" s="163"/>
      <c r="AF412" s="164"/>
      <c r="AG412" s="160">
        <f t="shared" si="25"/>
        <v>0</v>
      </c>
      <c r="AH412" s="165"/>
      <c r="AI412" s="166"/>
      <c r="AJ412" s="167"/>
      <c r="AK412" s="168"/>
      <c r="AL412" s="168"/>
      <c r="AM412" s="168"/>
      <c r="AN412" s="168"/>
      <c r="AO412" s="169"/>
      <c r="AP412" s="167"/>
      <c r="AQ412" s="168"/>
      <c r="AR412" s="168"/>
      <c r="AS412" s="168"/>
      <c r="AT412" s="168"/>
      <c r="AU412" s="169"/>
      <c r="AV412" s="170"/>
      <c r="AW412" s="171"/>
      <c r="AX412" s="172"/>
      <c r="AY412" s="173"/>
      <c r="AZ412" s="174"/>
      <c r="BA412" s="175" t="str">
        <f t="shared" si="26"/>
        <v/>
      </c>
      <c r="BB412" s="242" t="str">
        <f t="shared" si="27"/>
        <v/>
      </c>
      <c r="BC412" s="176"/>
    </row>
    <row r="413" spans="1:55" x14ac:dyDescent="0.25">
      <c r="A413" s="147"/>
      <c r="B413" s="148"/>
      <c r="C413" s="149"/>
      <c r="D413" s="150"/>
      <c r="E413" s="150"/>
      <c r="F413" s="253"/>
      <c r="G413" s="149"/>
      <c r="H413" s="151" t="str">
        <f>IF(F413&lt;&gt;"",VLOOKUP('MH PAM Template'!F413,'Validation Page'!$J$7:$L$81,2,FALSE),"")</f>
        <v/>
      </c>
      <c r="I413" s="151" t="str">
        <f>IF(F413&lt;&gt;"",VLOOKUP('MH PAM Template'!F413,'Validation Page'!$J$7:$L$81,3,FALSE),"")</f>
        <v/>
      </c>
      <c r="J413" s="152"/>
      <c r="K413" s="151" t="str">
        <f>IF(J413&lt;&gt;"",VLOOKUP('MH PAM Template'!J413,'Validation Page'!$Q$7:$R$38,2,FALSE),"")</f>
        <v/>
      </c>
      <c r="L413" s="150"/>
      <c r="M413" s="153" t="str">
        <f>IF(AND(J413 &lt;&gt; "",L413&lt;&gt;""),VLOOKUP(K413&amp;L413,'Validation Page'!$U$7:$Z$139,2,FALSE),"")</f>
        <v/>
      </c>
      <c r="N413" s="154" t="str">
        <f>IF(AND(J413 &lt;&gt; "",L413&lt;&gt;""),VLOOKUP(K413&amp;L413,'Validation Page'!$U$7:$Z$139,5,FALSE),"")</f>
        <v/>
      </c>
      <c r="O413" s="154" t="str">
        <f>IF(AND(J413 &lt;&gt; "",L413&lt;&gt;""),VLOOKUP(K413&amp;L413,'Validation Page'!$U$7:$Z$139,6,FALSE),"")</f>
        <v/>
      </c>
      <c r="P413" s="150"/>
      <c r="Q413" s="151" t="str">
        <f>IF(P413&lt;&gt;"",VLOOKUP(P413,'Validation Page'!$M$7:$O$271,2,FALSE),"")</f>
        <v/>
      </c>
      <c r="R413" s="151" t="str">
        <f>IF(P413&lt;&gt;"",VLOOKUP(P413,'Validation Page'!$M$7:$O$271,3,FALSE),"")</f>
        <v/>
      </c>
      <c r="S413" s="155"/>
      <c r="T413" s="156"/>
      <c r="U413" s="157"/>
      <c r="V413" s="152"/>
      <c r="W413" s="158"/>
      <c r="X413" s="49"/>
      <c r="Y413" s="159"/>
      <c r="Z413" s="160"/>
      <c r="AA413" s="161"/>
      <c r="AB413" s="162"/>
      <c r="AC413" s="160">
        <f t="shared" si="24"/>
        <v>0</v>
      </c>
      <c r="AD413" s="163"/>
      <c r="AE413" s="163"/>
      <c r="AF413" s="164"/>
      <c r="AG413" s="160">
        <f t="shared" si="25"/>
        <v>0</v>
      </c>
      <c r="AH413" s="165"/>
      <c r="AI413" s="166"/>
      <c r="AJ413" s="167"/>
      <c r="AK413" s="168"/>
      <c r="AL413" s="168"/>
      <c r="AM413" s="168"/>
      <c r="AN413" s="168"/>
      <c r="AO413" s="169"/>
      <c r="AP413" s="167"/>
      <c r="AQ413" s="168"/>
      <c r="AR413" s="168"/>
      <c r="AS413" s="168"/>
      <c r="AT413" s="168"/>
      <c r="AU413" s="169"/>
      <c r="AV413" s="170"/>
      <c r="AW413" s="171"/>
      <c r="AX413" s="172"/>
      <c r="AY413" s="173"/>
      <c r="AZ413" s="174"/>
      <c r="BA413" s="175" t="str">
        <f t="shared" si="26"/>
        <v/>
      </c>
      <c r="BB413" s="242" t="str">
        <f t="shared" si="27"/>
        <v/>
      </c>
      <c r="BC413" s="176"/>
    </row>
    <row r="414" spans="1:55" x14ac:dyDescent="0.25">
      <c r="A414" s="147"/>
      <c r="B414" s="148"/>
      <c r="C414" s="149"/>
      <c r="D414" s="150"/>
      <c r="E414" s="150"/>
      <c r="F414" s="253"/>
      <c r="G414" s="149"/>
      <c r="H414" s="151" t="str">
        <f>IF(F414&lt;&gt;"",VLOOKUP('MH PAM Template'!F414,'Validation Page'!$J$7:$L$81,2,FALSE),"")</f>
        <v/>
      </c>
      <c r="I414" s="151" t="str">
        <f>IF(F414&lt;&gt;"",VLOOKUP('MH PAM Template'!F414,'Validation Page'!$J$7:$L$81,3,FALSE),"")</f>
        <v/>
      </c>
      <c r="J414" s="152"/>
      <c r="K414" s="151" t="str">
        <f>IF(J414&lt;&gt;"",VLOOKUP('MH PAM Template'!J414,'Validation Page'!$Q$7:$R$38,2,FALSE),"")</f>
        <v/>
      </c>
      <c r="L414" s="150"/>
      <c r="M414" s="153" t="str">
        <f>IF(AND(J414 &lt;&gt; "",L414&lt;&gt;""),VLOOKUP(K414&amp;L414,'Validation Page'!$U$7:$Z$139,2,FALSE),"")</f>
        <v/>
      </c>
      <c r="N414" s="154" t="str">
        <f>IF(AND(J414 &lt;&gt; "",L414&lt;&gt;""),VLOOKUP(K414&amp;L414,'Validation Page'!$U$7:$Z$139,5,FALSE),"")</f>
        <v/>
      </c>
      <c r="O414" s="154" t="str">
        <f>IF(AND(J414 &lt;&gt; "",L414&lt;&gt;""),VLOOKUP(K414&amp;L414,'Validation Page'!$U$7:$Z$139,6,FALSE),"")</f>
        <v/>
      </c>
      <c r="P414" s="150"/>
      <c r="Q414" s="151" t="str">
        <f>IF(P414&lt;&gt;"",VLOOKUP(P414,'Validation Page'!$M$7:$O$271,2,FALSE),"")</f>
        <v/>
      </c>
      <c r="R414" s="151" t="str">
        <f>IF(P414&lt;&gt;"",VLOOKUP(P414,'Validation Page'!$M$7:$O$271,3,FALSE),"")</f>
        <v/>
      </c>
      <c r="S414" s="155"/>
      <c r="T414" s="156"/>
      <c r="U414" s="157"/>
      <c r="V414" s="152"/>
      <c r="W414" s="158"/>
      <c r="X414" s="49"/>
      <c r="Y414" s="159"/>
      <c r="Z414" s="160"/>
      <c r="AA414" s="161"/>
      <c r="AB414" s="162"/>
      <c r="AC414" s="160">
        <f t="shared" si="24"/>
        <v>0</v>
      </c>
      <c r="AD414" s="163"/>
      <c r="AE414" s="163"/>
      <c r="AF414" s="164"/>
      <c r="AG414" s="160">
        <f t="shared" si="25"/>
        <v>0</v>
      </c>
      <c r="AH414" s="165"/>
      <c r="AI414" s="166"/>
      <c r="AJ414" s="167"/>
      <c r="AK414" s="168"/>
      <c r="AL414" s="168"/>
      <c r="AM414" s="168"/>
      <c r="AN414" s="168"/>
      <c r="AO414" s="169"/>
      <c r="AP414" s="167"/>
      <c r="AQ414" s="168"/>
      <c r="AR414" s="168"/>
      <c r="AS414" s="168"/>
      <c r="AT414" s="168"/>
      <c r="AU414" s="169"/>
      <c r="AV414" s="170"/>
      <c r="AW414" s="171"/>
      <c r="AX414" s="172"/>
      <c r="AY414" s="173"/>
      <c r="AZ414" s="174"/>
      <c r="BA414" s="175" t="str">
        <f t="shared" si="26"/>
        <v/>
      </c>
      <c r="BB414" s="242" t="str">
        <f t="shared" si="27"/>
        <v/>
      </c>
      <c r="BC414" s="176"/>
    </row>
    <row r="415" spans="1:55" x14ac:dyDescent="0.25">
      <c r="A415" s="147"/>
      <c r="B415" s="148"/>
      <c r="C415" s="149"/>
      <c r="D415" s="150"/>
      <c r="E415" s="150"/>
      <c r="F415" s="253"/>
      <c r="G415" s="149"/>
      <c r="H415" s="151" t="str">
        <f>IF(F415&lt;&gt;"",VLOOKUP('MH PAM Template'!F415,'Validation Page'!$J$7:$L$81,2,FALSE),"")</f>
        <v/>
      </c>
      <c r="I415" s="151" t="str">
        <f>IF(F415&lt;&gt;"",VLOOKUP('MH PAM Template'!F415,'Validation Page'!$J$7:$L$81,3,FALSE),"")</f>
        <v/>
      </c>
      <c r="J415" s="152"/>
      <c r="K415" s="151" t="str">
        <f>IF(J415&lt;&gt;"",VLOOKUP('MH PAM Template'!J415,'Validation Page'!$Q$7:$R$38,2,FALSE),"")</f>
        <v/>
      </c>
      <c r="L415" s="150"/>
      <c r="M415" s="153" t="str">
        <f>IF(AND(J415 &lt;&gt; "",L415&lt;&gt;""),VLOOKUP(K415&amp;L415,'Validation Page'!$U$7:$Z$139,2,FALSE),"")</f>
        <v/>
      </c>
      <c r="N415" s="154" t="str">
        <f>IF(AND(J415 &lt;&gt; "",L415&lt;&gt;""),VLOOKUP(K415&amp;L415,'Validation Page'!$U$7:$Z$139,5,FALSE),"")</f>
        <v/>
      </c>
      <c r="O415" s="154" t="str">
        <f>IF(AND(J415 &lt;&gt; "",L415&lt;&gt;""),VLOOKUP(K415&amp;L415,'Validation Page'!$U$7:$Z$139,6,FALSE),"")</f>
        <v/>
      </c>
      <c r="P415" s="150"/>
      <c r="Q415" s="151" t="str">
        <f>IF(P415&lt;&gt;"",VLOOKUP(P415,'Validation Page'!$M$7:$O$271,2,FALSE),"")</f>
        <v/>
      </c>
      <c r="R415" s="151" t="str">
        <f>IF(P415&lt;&gt;"",VLOOKUP(P415,'Validation Page'!$M$7:$O$271,3,FALSE),"")</f>
        <v/>
      </c>
      <c r="S415" s="155"/>
      <c r="T415" s="156"/>
      <c r="U415" s="157"/>
      <c r="V415" s="152"/>
      <c r="W415" s="158"/>
      <c r="X415" s="49"/>
      <c r="Y415" s="159"/>
      <c r="Z415" s="160"/>
      <c r="AA415" s="161"/>
      <c r="AB415" s="162"/>
      <c r="AC415" s="160">
        <f t="shared" si="24"/>
        <v>0</v>
      </c>
      <c r="AD415" s="163"/>
      <c r="AE415" s="163"/>
      <c r="AF415" s="164"/>
      <c r="AG415" s="160">
        <f t="shared" si="25"/>
        <v>0</v>
      </c>
      <c r="AH415" s="165"/>
      <c r="AI415" s="166"/>
      <c r="AJ415" s="167"/>
      <c r="AK415" s="168"/>
      <c r="AL415" s="168"/>
      <c r="AM415" s="168"/>
      <c r="AN415" s="168"/>
      <c r="AO415" s="169"/>
      <c r="AP415" s="167"/>
      <c r="AQ415" s="168"/>
      <c r="AR415" s="168"/>
      <c r="AS415" s="168"/>
      <c r="AT415" s="168"/>
      <c r="AU415" s="169"/>
      <c r="AV415" s="170"/>
      <c r="AW415" s="171"/>
      <c r="AX415" s="172"/>
      <c r="AY415" s="173"/>
      <c r="AZ415" s="174"/>
      <c r="BA415" s="175" t="str">
        <f t="shared" si="26"/>
        <v/>
      </c>
      <c r="BB415" s="242" t="str">
        <f t="shared" si="27"/>
        <v/>
      </c>
      <c r="BC415" s="176"/>
    </row>
    <row r="416" spans="1:55" x14ac:dyDescent="0.25">
      <c r="A416" s="147"/>
      <c r="B416" s="148"/>
      <c r="C416" s="149"/>
      <c r="D416" s="150"/>
      <c r="E416" s="150"/>
      <c r="F416" s="253"/>
      <c r="G416" s="149"/>
      <c r="H416" s="151" t="str">
        <f>IF(F416&lt;&gt;"",VLOOKUP('MH PAM Template'!F416,'Validation Page'!$J$7:$L$81,2,FALSE),"")</f>
        <v/>
      </c>
      <c r="I416" s="151" t="str">
        <f>IF(F416&lt;&gt;"",VLOOKUP('MH PAM Template'!F416,'Validation Page'!$J$7:$L$81,3,FALSE),"")</f>
        <v/>
      </c>
      <c r="J416" s="152"/>
      <c r="K416" s="151" t="str">
        <f>IF(J416&lt;&gt;"",VLOOKUP('MH PAM Template'!J416,'Validation Page'!$Q$7:$R$38,2,FALSE),"")</f>
        <v/>
      </c>
      <c r="L416" s="150"/>
      <c r="M416" s="153" t="str">
        <f>IF(AND(J416 &lt;&gt; "",L416&lt;&gt;""),VLOOKUP(K416&amp;L416,'Validation Page'!$U$7:$Z$139,2,FALSE),"")</f>
        <v/>
      </c>
      <c r="N416" s="154" t="str">
        <f>IF(AND(J416 &lt;&gt; "",L416&lt;&gt;""),VLOOKUP(K416&amp;L416,'Validation Page'!$U$7:$Z$139,5,FALSE),"")</f>
        <v/>
      </c>
      <c r="O416" s="154" t="str">
        <f>IF(AND(J416 &lt;&gt; "",L416&lt;&gt;""),VLOOKUP(K416&amp;L416,'Validation Page'!$U$7:$Z$139,6,FALSE),"")</f>
        <v/>
      </c>
      <c r="P416" s="150"/>
      <c r="Q416" s="151" t="str">
        <f>IF(P416&lt;&gt;"",VLOOKUP(P416,'Validation Page'!$M$7:$O$271,2,FALSE),"")</f>
        <v/>
      </c>
      <c r="R416" s="151" t="str">
        <f>IF(P416&lt;&gt;"",VLOOKUP(P416,'Validation Page'!$M$7:$O$271,3,FALSE),"")</f>
        <v/>
      </c>
      <c r="S416" s="155"/>
      <c r="T416" s="156"/>
      <c r="U416" s="157"/>
      <c r="V416" s="152"/>
      <c r="W416" s="158"/>
      <c r="X416" s="49"/>
      <c r="Y416" s="159"/>
      <c r="Z416" s="160"/>
      <c r="AA416" s="161"/>
      <c r="AB416" s="162"/>
      <c r="AC416" s="160">
        <f t="shared" si="24"/>
        <v>0</v>
      </c>
      <c r="AD416" s="163"/>
      <c r="AE416" s="163"/>
      <c r="AF416" s="164"/>
      <c r="AG416" s="160">
        <f t="shared" si="25"/>
        <v>0</v>
      </c>
      <c r="AH416" s="165"/>
      <c r="AI416" s="166"/>
      <c r="AJ416" s="167"/>
      <c r="AK416" s="168"/>
      <c r="AL416" s="168"/>
      <c r="AM416" s="168"/>
      <c r="AN416" s="168"/>
      <c r="AO416" s="169"/>
      <c r="AP416" s="167"/>
      <c r="AQ416" s="168"/>
      <c r="AR416" s="168"/>
      <c r="AS416" s="168"/>
      <c r="AT416" s="168"/>
      <c r="AU416" s="169"/>
      <c r="AV416" s="170"/>
      <c r="AW416" s="171"/>
      <c r="AX416" s="172"/>
      <c r="AY416" s="173"/>
      <c r="AZ416" s="174"/>
      <c r="BA416" s="175" t="str">
        <f t="shared" si="26"/>
        <v/>
      </c>
      <c r="BB416" s="242" t="str">
        <f t="shared" si="27"/>
        <v/>
      </c>
      <c r="BC416" s="176"/>
    </row>
    <row r="417" spans="1:55" x14ac:dyDescent="0.25">
      <c r="A417" s="147"/>
      <c r="B417" s="148"/>
      <c r="C417" s="149"/>
      <c r="D417" s="150"/>
      <c r="E417" s="150"/>
      <c r="F417" s="253"/>
      <c r="G417" s="149"/>
      <c r="H417" s="151" t="str">
        <f>IF(F417&lt;&gt;"",VLOOKUP('MH PAM Template'!F417,'Validation Page'!$J$7:$L$81,2,FALSE),"")</f>
        <v/>
      </c>
      <c r="I417" s="151" t="str">
        <f>IF(F417&lt;&gt;"",VLOOKUP('MH PAM Template'!F417,'Validation Page'!$J$7:$L$81,3,FALSE),"")</f>
        <v/>
      </c>
      <c r="J417" s="152"/>
      <c r="K417" s="151" t="str">
        <f>IF(J417&lt;&gt;"",VLOOKUP('MH PAM Template'!J417,'Validation Page'!$Q$7:$R$38,2,FALSE),"")</f>
        <v/>
      </c>
      <c r="L417" s="150"/>
      <c r="M417" s="153" t="str">
        <f>IF(AND(J417 &lt;&gt; "",L417&lt;&gt;""),VLOOKUP(K417&amp;L417,'Validation Page'!$U$7:$Z$139,2,FALSE),"")</f>
        <v/>
      </c>
      <c r="N417" s="154" t="str">
        <f>IF(AND(J417 &lt;&gt; "",L417&lt;&gt;""),VLOOKUP(K417&amp;L417,'Validation Page'!$U$7:$Z$139,5,FALSE),"")</f>
        <v/>
      </c>
      <c r="O417" s="154" t="str">
        <f>IF(AND(J417 &lt;&gt; "",L417&lt;&gt;""),VLOOKUP(K417&amp;L417,'Validation Page'!$U$7:$Z$139,6,FALSE),"")</f>
        <v/>
      </c>
      <c r="P417" s="150"/>
      <c r="Q417" s="151" t="str">
        <f>IF(P417&lt;&gt;"",VLOOKUP(P417,'Validation Page'!$M$7:$O$271,2,FALSE),"")</f>
        <v/>
      </c>
      <c r="R417" s="151" t="str">
        <f>IF(P417&lt;&gt;"",VLOOKUP(P417,'Validation Page'!$M$7:$O$271,3,FALSE),"")</f>
        <v/>
      </c>
      <c r="S417" s="155"/>
      <c r="T417" s="156"/>
      <c r="U417" s="157"/>
      <c r="V417" s="152"/>
      <c r="W417" s="158"/>
      <c r="X417" s="49"/>
      <c r="Y417" s="159"/>
      <c r="Z417" s="160"/>
      <c r="AA417" s="161"/>
      <c r="AB417" s="162"/>
      <c r="AC417" s="160">
        <f t="shared" si="24"/>
        <v>0</v>
      </c>
      <c r="AD417" s="163"/>
      <c r="AE417" s="163"/>
      <c r="AF417" s="164"/>
      <c r="AG417" s="160">
        <f t="shared" si="25"/>
        <v>0</v>
      </c>
      <c r="AH417" s="165"/>
      <c r="AI417" s="166"/>
      <c r="AJ417" s="167"/>
      <c r="AK417" s="168"/>
      <c r="AL417" s="168"/>
      <c r="AM417" s="168"/>
      <c r="AN417" s="168"/>
      <c r="AO417" s="169"/>
      <c r="AP417" s="167"/>
      <c r="AQ417" s="168"/>
      <c r="AR417" s="168"/>
      <c r="AS417" s="168"/>
      <c r="AT417" s="168"/>
      <c r="AU417" s="169"/>
      <c r="AV417" s="170"/>
      <c r="AW417" s="171"/>
      <c r="AX417" s="172"/>
      <c r="AY417" s="173"/>
      <c r="AZ417" s="174"/>
      <c r="BA417" s="175" t="str">
        <f t="shared" si="26"/>
        <v/>
      </c>
      <c r="BB417" s="242" t="str">
        <f t="shared" si="27"/>
        <v/>
      </c>
      <c r="BC417" s="176"/>
    </row>
    <row r="418" spans="1:55" x14ac:dyDescent="0.25">
      <c r="A418" s="147"/>
      <c r="B418" s="148"/>
      <c r="C418" s="149"/>
      <c r="D418" s="150"/>
      <c r="E418" s="150"/>
      <c r="F418" s="253"/>
      <c r="G418" s="149"/>
      <c r="H418" s="151" t="str">
        <f>IF(F418&lt;&gt;"",VLOOKUP('MH PAM Template'!F418,'Validation Page'!$J$7:$L$81,2,FALSE),"")</f>
        <v/>
      </c>
      <c r="I418" s="151" t="str">
        <f>IF(F418&lt;&gt;"",VLOOKUP('MH PAM Template'!F418,'Validation Page'!$J$7:$L$81,3,FALSE),"")</f>
        <v/>
      </c>
      <c r="J418" s="152"/>
      <c r="K418" s="151" t="str">
        <f>IF(J418&lt;&gt;"",VLOOKUP('MH PAM Template'!J418,'Validation Page'!$Q$7:$R$38,2,FALSE),"")</f>
        <v/>
      </c>
      <c r="L418" s="150"/>
      <c r="M418" s="153" t="str">
        <f>IF(AND(J418 &lt;&gt; "",L418&lt;&gt;""),VLOOKUP(K418&amp;L418,'Validation Page'!$U$7:$Z$139,2,FALSE),"")</f>
        <v/>
      </c>
      <c r="N418" s="154" t="str">
        <f>IF(AND(J418 &lt;&gt; "",L418&lt;&gt;""),VLOOKUP(K418&amp;L418,'Validation Page'!$U$7:$Z$139,5,FALSE),"")</f>
        <v/>
      </c>
      <c r="O418" s="154" t="str">
        <f>IF(AND(J418 &lt;&gt; "",L418&lt;&gt;""),VLOOKUP(K418&amp;L418,'Validation Page'!$U$7:$Z$139,6,FALSE),"")</f>
        <v/>
      </c>
      <c r="P418" s="150"/>
      <c r="Q418" s="151" t="str">
        <f>IF(P418&lt;&gt;"",VLOOKUP(P418,'Validation Page'!$M$7:$O$271,2,FALSE),"")</f>
        <v/>
      </c>
      <c r="R418" s="151" t="str">
        <f>IF(P418&lt;&gt;"",VLOOKUP(P418,'Validation Page'!$M$7:$O$271,3,FALSE),"")</f>
        <v/>
      </c>
      <c r="S418" s="155"/>
      <c r="T418" s="156"/>
      <c r="U418" s="157"/>
      <c r="V418" s="152"/>
      <c r="W418" s="158"/>
      <c r="X418" s="49"/>
      <c r="Y418" s="159"/>
      <c r="Z418" s="160"/>
      <c r="AA418" s="161"/>
      <c r="AB418" s="162"/>
      <c r="AC418" s="160">
        <f t="shared" si="24"/>
        <v>0</v>
      </c>
      <c r="AD418" s="163"/>
      <c r="AE418" s="163"/>
      <c r="AF418" s="164"/>
      <c r="AG418" s="160">
        <f t="shared" si="25"/>
        <v>0</v>
      </c>
      <c r="AH418" s="165"/>
      <c r="AI418" s="166"/>
      <c r="AJ418" s="167"/>
      <c r="AK418" s="168"/>
      <c r="AL418" s="168"/>
      <c r="AM418" s="168"/>
      <c r="AN418" s="168"/>
      <c r="AO418" s="169"/>
      <c r="AP418" s="167"/>
      <c r="AQ418" s="168"/>
      <c r="AR418" s="168"/>
      <c r="AS418" s="168"/>
      <c r="AT418" s="168"/>
      <c r="AU418" s="169"/>
      <c r="AV418" s="170"/>
      <c r="AW418" s="171"/>
      <c r="AX418" s="172"/>
      <c r="AY418" s="173"/>
      <c r="AZ418" s="174"/>
      <c r="BA418" s="175" t="str">
        <f t="shared" si="26"/>
        <v/>
      </c>
      <c r="BB418" s="242" t="str">
        <f t="shared" si="27"/>
        <v/>
      </c>
      <c r="BC418" s="176"/>
    </row>
    <row r="419" spans="1:55" x14ac:dyDescent="0.25">
      <c r="A419" s="147"/>
      <c r="B419" s="148"/>
      <c r="C419" s="149"/>
      <c r="D419" s="150"/>
      <c r="E419" s="150"/>
      <c r="F419" s="253"/>
      <c r="G419" s="149"/>
      <c r="H419" s="151" t="str">
        <f>IF(F419&lt;&gt;"",VLOOKUP('MH PAM Template'!F419,'Validation Page'!$J$7:$L$81,2,FALSE),"")</f>
        <v/>
      </c>
      <c r="I419" s="151" t="str">
        <f>IF(F419&lt;&gt;"",VLOOKUP('MH PAM Template'!F419,'Validation Page'!$J$7:$L$81,3,FALSE),"")</f>
        <v/>
      </c>
      <c r="J419" s="152"/>
      <c r="K419" s="151" t="str">
        <f>IF(J419&lt;&gt;"",VLOOKUP('MH PAM Template'!J419,'Validation Page'!$Q$7:$R$38,2,FALSE),"")</f>
        <v/>
      </c>
      <c r="L419" s="150"/>
      <c r="M419" s="153" t="str">
        <f>IF(AND(J419 &lt;&gt; "",L419&lt;&gt;""),VLOOKUP(K419&amp;L419,'Validation Page'!$U$7:$Z$139,2,FALSE),"")</f>
        <v/>
      </c>
      <c r="N419" s="154" t="str">
        <f>IF(AND(J419 &lt;&gt; "",L419&lt;&gt;""),VLOOKUP(K419&amp;L419,'Validation Page'!$U$7:$Z$139,5,FALSE),"")</f>
        <v/>
      </c>
      <c r="O419" s="154" t="str">
        <f>IF(AND(J419 &lt;&gt; "",L419&lt;&gt;""),VLOOKUP(K419&amp;L419,'Validation Page'!$U$7:$Z$139,6,FALSE),"")</f>
        <v/>
      </c>
      <c r="P419" s="150"/>
      <c r="Q419" s="151" t="str">
        <f>IF(P419&lt;&gt;"",VLOOKUP(P419,'Validation Page'!$M$7:$O$271,2,FALSE),"")</f>
        <v/>
      </c>
      <c r="R419" s="151" t="str">
        <f>IF(P419&lt;&gt;"",VLOOKUP(P419,'Validation Page'!$M$7:$O$271,3,FALSE),"")</f>
        <v/>
      </c>
      <c r="S419" s="155"/>
      <c r="T419" s="156"/>
      <c r="U419" s="157"/>
      <c r="V419" s="152"/>
      <c r="W419" s="158"/>
      <c r="X419" s="49"/>
      <c r="Y419" s="159"/>
      <c r="Z419" s="160"/>
      <c r="AA419" s="161"/>
      <c r="AB419" s="162"/>
      <c r="AC419" s="160">
        <f t="shared" si="24"/>
        <v>0</v>
      </c>
      <c r="AD419" s="163"/>
      <c r="AE419" s="163"/>
      <c r="AF419" s="164"/>
      <c r="AG419" s="160">
        <f t="shared" si="25"/>
        <v>0</v>
      </c>
      <c r="AH419" s="165"/>
      <c r="AI419" s="166"/>
      <c r="AJ419" s="167"/>
      <c r="AK419" s="168"/>
      <c r="AL419" s="168"/>
      <c r="AM419" s="168"/>
      <c r="AN419" s="168"/>
      <c r="AO419" s="169"/>
      <c r="AP419" s="167"/>
      <c r="AQ419" s="168"/>
      <c r="AR419" s="168"/>
      <c r="AS419" s="168"/>
      <c r="AT419" s="168"/>
      <c r="AU419" s="169"/>
      <c r="AV419" s="170"/>
      <c r="AW419" s="171"/>
      <c r="AX419" s="172"/>
      <c r="AY419" s="173"/>
      <c r="AZ419" s="174"/>
      <c r="BA419" s="175" t="str">
        <f t="shared" si="26"/>
        <v/>
      </c>
      <c r="BB419" s="242" t="str">
        <f t="shared" si="27"/>
        <v/>
      </c>
      <c r="BC419" s="176"/>
    </row>
    <row r="420" spans="1:55" x14ac:dyDescent="0.25">
      <c r="A420" s="147"/>
      <c r="B420" s="148"/>
      <c r="C420" s="149"/>
      <c r="D420" s="150"/>
      <c r="E420" s="150"/>
      <c r="F420" s="253"/>
      <c r="G420" s="149"/>
      <c r="H420" s="151" t="str">
        <f>IF(F420&lt;&gt;"",VLOOKUP('MH PAM Template'!F420,'Validation Page'!$J$7:$L$81,2,FALSE),"")</f>
        <v/>
      </c>
      <c r="I420" s="151" t="str">
        <f>IF(F420&lt;&gt;"",VLOOKUP('MH PAM Template'!F420,'Validation Page'!$J$7:$L$81,3,FALSE),"")</f>
        <v/>
      </c>
      <c r="J420" s="152"/>
      <c r="K420" s="151" t="str">
        <f>IF(J420&lt;&gt;"",VLOOKUP('MH PAM Template'!J420,'Validation Page'!$Q$7:$R$38,2,FALSE),"")</f>
        <v/>
      </c>
      <c r="L420" s="150"/>
      <c r="M420" s="153" t="str">
        <f>IF(AND(J420 &lt;&gt; "",L420&lt;&gt;""),VLOOKUP(K420&amp;L420,'Validation Page'!$U$7:$Z$139,2,FALSE),"")</f>
        <v/>
      </c>
      <c r="N420" s="154" t="str">
        <f>IF(AND(J420 &lt;&gt; "",L420&lt;&gt;""),VLOOKUP(K420&amp;L420,'Validation Page'!$U$7:$Z$139,5,FALSE),"")</f>
        <v/>
      </c>
      <c r="O420" s="154" t="str">
        <f>IF(AND(J420 &lt;&gt; "",L420&lt;&gt;""),VLOOKUP(K420&amp;L420,'Validation Page'!$U$7:$Z$139,6,FALSE),"")</f>
        <v/>
      </c>
      <c r="P420" s="150"/>
      <c r="Q420" s="151" t="str">
        <f>IF(P420&lt;&gt;"",VLOOKUP(P420,'Validation Page'!$M$7:$O$271,2,FALSE),"")</f>
        <v/>
      </c>
      <c r="R420" s="151" t="str">
        <f>IF(P420&lt;&gt;"",VLOOKUP(P420,'Validation Page'!$M$7:$O$271,3,FALSE),"")</f>
        <v/>
      </c>
      <c r="S420" s="155"/>
      <c r="T420" s="156"/>
      <c r="U420" s="157"/>
      <c r="V420" s="152"/>
      <c r="W420" s="158"/>
      <c r="X420" s="49"/>
      <c r="Y420" s="159"/>
      <c r="Z420" s="160"/>
      <c r="AA420" s="161"/>
      <c r="AB420" s="162"/>
      <c r="AC420" s="160">
        <f t="shared" si="24"/>
        <v>0</v>
      </c>
      <c r="AD420" s="163"/>
      <c r="AE420" s="163"/>
      <c r="AF420" s="164"/>
      <c r="AG420" s="160">
        <f t="shared" si="25"/>
        <v>0</v>
      </c>
      <c r="AH420" s="165"/>
      <c r="AI420" s="166"/>
      <c r="AJ420" s="167"/>
      <c r="AK420" s="168"/>
      <c r="AL420" s="168"/>
      <c r="AM420" s="168"/>
      <c r="AN420" s="168"/>
      <c r="AO420" s="169"/>
      <c r="AP420" s="167"/>
      <c r="AQ420" s="168"/>
      <c r="AR420" s="168"/>
      <c r="AS420" s="168"/>
      <c r="AT420" s="168"/>
      <c r="AU420" s="169"/>
      <c r="AV420" s="170"/>
      <c r="AW420" s="171"/>
      <c r="AX420" s="172"/>
      <c r="AY420" s="173"/>
      <c r="AZ420" s="174"/>
      <c r="BA420" s="175" t="str">
        <f t="shared" si="26"/>
        <v/>
      </c>
      <c r="BB420" s="242" t="str">
        <f t="shared" si="27"/>
        <v/>
      </c>
      <c r="BC420" s="176"/>
    </row>
    <row r="421" spans="1:55" x14ac:dyDescent="0.25">
      <c r="A421" s="147"/>
      <c r="B421" s="148"/>
      <c r="C421" s="149"/>
      <c r="D421" s="150"/>
      <c r="E421" s="150"/>
      <c r="F421" s="253"/>
      <c r="G421" s="149"/>
      <c r="H421" s="151" t="str">
        <f>IF(F421&lt;&gt;"",VLOOKUP('MH PAM Template'!F421,'Validation Page'!$J$7:$L$81,2,FALSE),"")</f>
        <v/>
      </c>
      <c r="I421" s="151" t="str">
        <f>IF(F421&lt;&gt;"",VLOOKUP('MH PAM Template'!F421,'Validation Page'!$J$7:$L$81,3,FALSE),"")</f>
        <v/>
      </c>
      <c r="J421" s="152"/>
      <c r="K421" s="151" t="str">
        <f>IF(J421&lt;&gt;"",VLOOKUP('MH PAM Template'!J421,'Validation Page'!$Q$7:$R$38,2,FALSE),"")</f>
        <v/>
      </c>
      <c r="L421" s="150"/>
      <c r="M421" s="153" t="str">
        <f>IF(AND(J421 &lt;&gt; "",L421&lt;&gt;""),VLOOKUP(K421&amp;L421,'Validation Page'!$U$7:$Z$139,2,FALSE),"")</f>
        <v/>
      </c>
      <c r="N421" s="154" t="str">
        <f>IF(AND(J421 &lt;&gt; "",L421&lt;&gt;""),VLOOKUP(K421&amp;L421,'Validation Page'!$U$7:$Z$139,5,FALSE),"")</f>
        <v/>
      </c>
      <c r="O421" s="154" t="str">
        <f>IF(AND(J421 &lt;&gt; "",L421&lt;&gt;""),VLOOKUP(K421&amp;L421,'Validation Page'!$U$7:$Z$139,6,FALSE),"")</f>
        <v/>
      </c>
      <c r="P421" s="150"/>
      <c r="Q421" s="151" t="str">
        <f>IF(P421&lt;&gt;"",VLOOKUP(P421,'Validation Page'!$M$7:$O$271,2,FALSE),"")</f>
        <v/>
      </c>
      <c r="R421" s="151" t="str">
        <f>IF(P421&lt;&gt;"",VLOOKUP(P421,'Validation Page'!$M$7:$O$271,3,FALSE),"")</f>
        <v/>
      </c>
      <c r="S421" s="155"/>
      <c r="T421" s="156"/>
      <c r="U421" s="157"/>
      <c r="V421" s="152"/>
      <c r="W421" s="158"/>
      <c r="X421" s="49"/>
      <c r="Y421" s="159"/>
      <c r="Z421" s="160"/>
      <c r="AA421" s="161"/>
      <c r="AB421" s="162"/>
      <c r="AC421" s="160">
        <f t="shared" si="24"/>
        <v>0</v>
      </c>
      <c r="AD421" s="163"/>
      <c r="AE421" s="163"/>
      <c r="AF421" s="164"/>
      <c r="AG421" s="160">
        <f t="shared" si="25"/>
        <v>0</v>
      </c>
      <c r="AH421" s="165"/>
      <c r="AI421" s="166"/>
      <c r="AJ421" s="167"/>
      <c r="AK421" s="168"/>
      <c r="AL421" s="168"/>
      <c r="AM421" s="168"/>
      <c r="AN421" s="168"/>
      <c r="AO421" s="169"/>
      <c r="AP421" s="167"/>
      <c r="AQ421" s="168"/>
      <c r="AR421" s="168"/>
      <c r="AS421" s="168"/>
      <c r="AT421" s="168"/>
      <c r="AU421" s="169"/>
      <c r="AV421" s="170"/>
      <c r="AW421" s="171"/>
      <c r="AX421" s="172"/>
      <c r="AY421" s="173"/>
      <c r="AZ421" s="174"/>
      <c r="BA421" s="175" t="str">
        <f t="shared" si="26"/>
        <v/>
      </c>
      <c r="BB421" s="242" t="str">
        <f t="shared" si="27"/>
        <v/>
      </c>
      <c r="BC421" s="176"/>
    </row>
    <row r="422" spans="1:55" x14ac:dyDescent="0.25">
      <c r="A422" s="147"/>
      <c r="B422" s="148"/>
      <c r="C422" s="149"/>
      <c r="D422" s="150"/>
      <c r="E422" s="150"/>
      <c r="F422" s="253"/>
      <c r="G422" s="149"/>
      <c r="H422" s="151" t="str">
        <f>IF(F422&lt;&gt;"",VLOOKUP('MH PAM Template'!F422,'Validation Page'!$J$7:$L$81,2,FALSE),"")</f>
        <v/>
      </c>
      <c r="I422" s="151" t="str">
        <f>IF(F422&lt;&gt;"",VLOOKUP('MH PAM Template'!F422,'Validation Page'!$J$7:$L$81,3,FALSE),"")</f>
        <v/>
      </c>
      <c r="J422" s="152"/>
      <c r="K422" s="151" t="str">
        <f>IF(J422&lt;&gt;"",VLOOKUP('MH PAM Template'!J422,'Validation Page'!$Q$7:$R$38,2,FALSE),"")</f>
        <v/>
      </c>
      <c r="L422" s="150"/>
      <c r="M422" s="153" t="str">
        <f>IF(AND(J422 &lt;&gt; "",L422&lt;&gt;""),VLOOKUP(K422&amp;L422,'Validation Page'!$U$7:$Z$139,2,FALSE),"")</f>
        <v/>
      </c>
      <c r="N422" s="154" t="str">
        <f>IF(AND(J422 &lt;&gt; "",L422&lt;&gt;""),VLOOKUP(K422&amp;L422,'Validation Page'!$U$7:$Z$139,5,FALSE),"")</f>
        <v/>
      </c>
      <c r="O422" s="154" t="str">
        <f>IF(AND(J422 &lt;&gt; "",L422&lt;&gt;""),VLOOKUP(K422&amp;L422,'Validation Page'!$U$7:$Z$139,6,FALSE),"")</f>
        <v/>
      </c>
      <c r="P422" s="150"/>
      <c r="Q422" s="151" t="str">
        <f>IF(P422&lt;&gt;"",VLOOKUP(P422,'Validation Page'!$M$7:$O$271,2,FALSE),"")</f>
        <v/>
      </c>
      <c r="R422" s="151" t="str">
        <f>IF(P422&lt;&gt;"",VLOOKUP(P422,'Validation Page'!$M$7:$O$271,3,FALSE),"")</f>
        <v/>
      </c>
      <c r="S422" s="155"/>
      <c r="T422" s="156"/>
      <c r="U422" s="157"/>
      <c r="V422" s="152"/>
      <c r="W422" s="158"/>
      <c r="X422" s="49"/>
      <c r="Y422" s="159"/>
      <c r="Z422" s="160"/>
      <c r="AA422" s="161"/>
      <c r="AB422" s="162"/>
      <c r="AC422" s="160">
        <f t="shared" si="24"/>
        <v>0</v>
      </c>
      <c r="AD422" s="163"/>
      <c r="AE422" s="163"/>
      <c r="AF422" s="164"/>
      <c r="AG422" s="160">
        <f t="shared" si="25"/>
        <v>0</v>
      </c>
      <c r="AH422" s="165"/>
      <c r="AI422" s="166"/>
      <c r="AJ422" s="167"/>
      <c r="AK422" s="168"/>
      <c r="AL422" s="168"/>
      <c r="AM422" s="168"/>
      <c r="AN422" s="168"/>
      <c r="AO422" s="169"/>
      <c r="AP422" s="167"/>
      <c r="AQ422" s="168"/>
      <c r="AR422" s="168"/>
      <c r="AS422" s="168"/>
      <c r="AT422" s="168"/>
      <c r="AU422" s="169"/>
      <c r="AV422" s="170"/>
      <c r="AW422" s="171"/>
      <c r="AX422" s="172"/>
      <c r="AY422" s="173"/>
      <c r="AZ422" s="174"/>
      <c r="BA422" s="175" t="str">
        <f t="shared" si="26"/>
        <v/>
      </c>
      <c r="BB422" s="242" t="str">
        <f t="shared" si="27"/>
        <v/>
      </c>
      <c r="BC422" s="176"/>
    </row>
    <row r="423" spans="1:55" x14ac:dyDescent="0.25">
      <c r="A423" s="147"/>
      <c r="B423" s="148"/>
      <c r="C423" s="149"/>
      <c r="D423" s="150"/>
      <c r="E423" s="150"/>
      <c r="F423" s="253"/>
      <c r="G423" s="149"/>
      <c r="H423" s="151" t="str">
        <f>IF(F423&lt;&gt;"",VLOOKUP('MH PAM Template'!F423,'Validation Page'!$J$7:$L$81,2,FALSE),"")</f>
        <v/>
      </c>
      <c r="I423" s="151" t="str">
        <f>IF(F423&lt;&gt;"",VLOOKUP('MH PAM Template'!F423,'Validation Page'!$J$7:$L$81,3,FALSE),"")</f>
        <v/>
      </c>
      <c r="J423" s="152"/>
      <c r="K423" s="151" t="str">
        <f>IF(J423&lt;&gt;"",VLOOKUP('MH PAM Template'!J423,'Validation Page'!$Q$7:$R$38,2,FALSE),"")</f>
        <v/>
      </c>
      <c r="L423" s="150"/>
      <c r="M423" s="153" t="str">
        <f>IF(AND(J423 &lt;&gt; "",L423&lt;&gt;""),VLOOKUP(K423&amp;L423,'Validation Page'!$U$7:$Z$139,2,FALSE),"")</f>
        <v/>
      </c>
      <c r="N423" s="154" t="str">
        <f>IF(AND(J423 &lt;&gt; "",L423&lt;&gt;""),VLOOKUP(K423&amp;L423,'Validation Page'!$U$7:$Z$139,5,FALSE),"")</f>
        <v/>
      </c>
      <c r="O423" s="154" t="str">
        <f>IF(AND(J423 &lt;&gt; "",L423&lt;&gt;""),VLOOKUP(K423&amp;L423,'Validation Page'!$U$7:$Z$139,6,FALSE),"")</f>
        <v/>
      </c>
      <c r="P423" s="150"/>
      <c r="Q423" s="151" t="str">
        <f>IF(P423&lt;&gt;"",VLOOKUP(P423,'Validation Page'!$M$7:$O$271,2,FALSE),"")</f>
        <v/>
      </c>
      <c r="R423" s="151" t="str">
        <f>IF(P423&lt;&gt;"",VLOOKUP(P423,'Validation Page'!$M$7:$O$271,3,FALSE),"")</f>
        <v/>
      </c>
      <c r="S423" s="155"/>
      <c r="T423" s="156"/>
      <c r="U423" s="157"/>
      <c r="V423" s="152"/>
      <c r="W423" s="158"/>
      <c r="X423" s="49"/>
      <c r="Y423" s="159"/>
      <c r="Z423" s="160"/>
      <c r="AA423" s="161"/>
      <c r="AB423" s="162"/>
      <c r="AC423" s="160">
        <f t="shared" si="24"/>
        <v>0</v>
      </c>
      <c r="AD423" s="163"/>
      <c r="AE423" s="163"/>
      <c r="AF423" s="164"/>
      <c r="AG423" s="160">
        <f t="shared" si="25"/>
        <v>0</v>
      </c>
      <c r="AH423" s="165"/>
      <c r="AI423" s="166"/>
      <c r="AJ423" s="167"/>
      <c r="AK423" s="168"/>
      <c r="AL423" s="168"/>
      <c r="AM423" s="168"/>
      <c r="AN423" s="168"/>
      <c r="AO423" s="169"/>
      <c r="AP423" s="167"/>
      <c r="AQ423" s="168"/>
      <c r="AR423" s="168"/>
      <c r="AS423" s="168"/>
      <c r="AT423" s="168"/>
      <c r="AU423" s="169"/>
      <c r="AV423" s="170"/>
      <c r="AW423" s="171"/>
      <c r="AX423" s="172"/>
      <c r="AY423" s="173"/>
      <c r="AZ423" s="174"/>
      <c r="BA423" s="175" t="str">
        <f t="shared" si="26"/>
        <v/>
      </c>
      <c r="BB423" s="242" t="str">
        <f t="shared" si="27"/>
        <v/>
      </c>
      <c r="BC423" s="176"/>
    </row>
    <row r="424" spans="1:55" x14ac:dyDescent="0.25">
      <c r="A424" s="147"/>
      <c r="B424" s="148"/>
      <c r="C424" s="149"/>
      <c r="D424" s="150"/>
      <c r="E424" s="150"/>
      <c r="F424" s="253"/>
      <c r="G424" s="149"/>
      <c r="H424" s="151" t="str">
        <f>IF(F424&lt;&gt;"",VLOOKUP('MH PAM Template'!F424,'Validation Page'!$J$7:$L$81,2,FALSE),"")</f>
        <v/>
      </c>
      <c r="I424" s="151" t="str">
        <f>IF(F424&lt;&gt;"",VLOOKUP('MH PAM Template'!F424,'Validation Page'!$J$7:$L$81,3,FALSE),"")</f>
        <v/>
      </c>
      <c r="J424" s="152"/>
      <c r="K424" s="151" t="str">
        <f>IF(J424&lt;&gt;"",VLOOKUP('MH PAM Template'!J424,'Validation Page'!$Q$7:$R$38,2,FALSE),"")</f>
        <v/>
      </c>
      <c r="L424" s="150"/>
      <c r="M424" s="153" t="str">
        <f>IF(AND(J424 &lt;&gt; "",L424&lt;&gt;""),VLOOKUP(K424&amp;L424,'Validation Page'!$U$7:$Z$139,2,FALSE),"")</f>
        <v/>
      </c>
      <c r="N424" s="154" t="str">
        <f>IF(AND(J424 &lt;&gt; "",L424&lt;&gt;""),VLOOKUP(K424&amp;L424,'Validation Page'!$U$7:$Z$139,5,FALSE),"")</f>
        <v/>
      </c>
      <c r="O424" s="154" t="str">
        <f>IF(AND(J424 &lt;&gt; "",L424&lt;&gt;""),VLOOKUP(K424&amp;L424,'Validation Page'!$U$7:$Z$139,6,FALSE),"")</f>
        <v/>
      </c>
      <c r="P424" s="150"/>
      <c r="Q424" s="151" t="str">
        <f>IF(P424&lt;&gt;"",VLOOKUP(P424,'Validation Page'!$M$7:$O$271,2,FALSE),"")</f>
        <v/>
      </c>
      <c r="R424" s="151" t="str">
        <f>IF(P424&lt;&gt;"",VLOOKUP(P424,'Validation Page'!$M$7:$O$271,3,FALSE),"")</f>
        <v/>
      </c>
      <c r="S424" s="155"/>
      <c r="T424" s="156"/>
      <c r="U424" s="157"/>
      <c r="V424" s="152"/>
      <c r="W424" s="158"/>
      <c r="X424" s="49"/>
      <c r="Y424" s="159"/>
      <c r="Z424" s="160"/>
      <c r="AA424" s="161"/>
      <c r="AB424" s="162"/>
      <c r="AC424" s="160">
        <f t="shared" si="24"/>
        <v>0</v>
      </c>
      <c r="AD424" s="163"/>
      <c r="AE424" s="163"/>
      <c r="AF424" s="164"/>
      <c r="AG424" s="160">
        <f t="shared" si="25"/>
        <v>0</v>
      </c>
      <c r="AH424" s="165"/>
      <c r="AI424" s="166"/>
      <c r="AJ424" s="167"/>
      <c r="AK424" s="168"/>
      <c r="AL424" s="168"/>
      <c r="AM424" s="168"/>
      <c r="AN424" s="168"/>
      <c r="AO424" s="169"/>
      <c r="AP424" s="167"/>
      <c r="AQ424" s="168"/>
      <c r="AR424" s="168"/>
      <c r="AS424" s="168"/>
      <c r="AT424" s="168"/>
      <c r="AU424" s="169"/>
      <c r="AV424" s="170"/>
      <c r="AW424" s="171"/>
      <c r="AX424" s="172"/>
      <c r="AY424" s="173"/>
      <c r="AZ424" s="174"/>
      <c r="BA424" s="175" t="str">
        <f t="shared" si="26"/>
        <v/>
      </c>
      <c r="BB424" s="242" t="str">
        <f t="shared" si="27"/>
        <v/>
      </c>
      <c r="BC424" s="176"/>
    </row>
    <row r="425" spans="1:55" x14ac:dyDescent="0.25">
      <c r="A425" s="147"/>
      <c r="B425" s="148"/>
      <c r="C425" s="149"/>
      <c r="D425" s="150"/>
      <c r="E425" s="150"/>
      <c r="F425" s="253"/>
      <c r="G425" s="149"/>
      <c r="H425" s="151" t="str">
        <f>IF(F425&lt;&gt;"",VLOOKUP('MH PAM Template'!F425,'Validation Page'!$J$7:$L$81,2,FALSE),"")</f>
        <v/>
      </c>
      <c r="I425" s="151" t="str">
        <f>IF(F425&lt;&gt;"",VLOOKUP('MH PAM Template'!F425,'Validation Page'!$J$7:$L$81,3,FALSE),"")</f>
        <v/>
      </c>
      <c r="J425" s="152"/>
      <c r="K425" s="151" t="str">
        <f>IF(J425&lt;&gt;"",VLOOKUP('MH PAM Template'!J425,'Validation Page'!$Q$7:$R$38,2,FALSE),"")</f>
        <v/>
      </c>
      <c r="L425" s="150"/>
      <c r="M425" s="153" t="str">
        <f>IF(AND(J425 &lt;&gt; "",L425&lt;&gt;""),VLOOKUP(K425&amp;L425,'Validation Page'!$U$7:$Z$139,2,FALSE),"")</f>
        <v/>
      </c>
      <c r="N425" s="154" t="str">
        <f>IF(AND(J425 &lt;&gt; "",L425&lt;&gt;""),VLOOKUP(K425&amp;L425,'Validation Page'!$U$7:$Z$139,5,FALSE),"")</f>
        <v/>
      </c>
      <c r="O425" s="154" t="str">
        <f>IF(AND(J425 &lt;&gt; "",L425&lt;&gt;""),VLOOKUP(K425&amp;L425,'Validation Page'!$U$7:$Z$139,6,FALSE),"")</f>
        <v/>
      </c>
      <c r="P425" s="150"/>
      <c r="Q425" s="151" t="str">
        <f>IF(P425&lt;&gt;"",VLOOKUP(P425,'Validation Page'!$M$7:$O$271,2,FALSE),"")</f>
        <v/>
      </c>
      <c r="R425" s="151" t="str">
        <f>IF(P425&lt;&gt;"",VLOOKUP(P425,'Validation Page'!$M$7:$O$271,3,FALSE),"")</f>
        <v/>
      </c>
      <c r="S425" s="155"/>
      <c r="T425" s="156"/>
      <c r="U425" s="157"/>
      <c r="V425" s="152"/>
      <c r="W425" s="158"/>
      <c r="X425" s="49"/>
      <c r="Y425" s="159"/>
      <c r="Z425" s="160"/>
      <c r="AA425" s="161"/>
      <c r="AB425" s="162"/>
      <c r="AC425" s="160">
        <f t="shared" si="24"/>
        <v>0</v>
      </c>
      <c r="AD425" s="163"/>
      <c r="AE425" s="163"/>
      <c r="AF425" s="164"/>
      <c r="AG425" s="160">
        <f t="shared" si="25"/>
        <v>0</v>
      </c>
      <c r="AH425" s="165"/>
      <c r="AI425" s="166"/>
      <c r="AJ425" s="167"/>
      <c r="AK425" s="168"/>
      <c r="AL425" s="168"/>
      <c r="AM425" s="168"/>
      <c r="AN425" s="168"/>
      <c r="AO425" s="169"/>
      <c r="AP425" s="167"/>
      <c r="AQ425" s="168"/>
      <c r="AR425" s="168"/>
      <c r="AS425" s="168"/>
      <c r="AT425" s="168"/>
      <c r="AU425" s="169"/>
      <c r="AV425" s="170"/>
      <c r="AW425" s="171"/>
      <c r="AX425" s="172"/>
      <c r="AY425" s="173"/>
      <c r="AZ425" s="174"/>
      <c r="BA425" s="175" t="str">
        <f t="shared" si="26"/>
        <v/>
      </c>
      <c r="BB425" s="242" t="str">
        <f t="shared" si="27"/>
        <v/>
      </c>
      <c r="BC425" s="176"/>
    </row>
    <row r="426" spans="1:55" x14ac:dyDescent="0.25">
      <c r="A426" s="147"/>
      <c r="B426" s="148"/>
      <c r="C426" s="149"/>
      <c r="D426" s="150"/>
      <c r="E426" s="150"/>
      <c r="F426" s="253"/>
      <c r="G426" s="149"/>
      <c r="H426" s="151" t="str">
        <f>IF(F426&lt;&gt;"",VLOOKUP('MH PAM Template'!F426,'Validation Page'!$J$7:$L$81,2,FALSE),"")</f>
        <v/>
      </c>
      <c r="I426" s="151" t="str">
        <f>IF(F426&lt;&gt;"",VLOOKUP('MH PAM Template'!F426,'Validation Page'!$J$7:$L$81,3,FALSE),"")</f>
        <v/>
      </c>
      <c r="J426" s="152"/>
      <c r="K426" s="151" t="str">
        <f>IF(J426&lt;&gt;"",VLOOKUP('MH PAM Template'!J426,'Validation Page'!$Q$7:$R$38,2,FALSE),"")</f>
        <v/>
      </c>
      <c r="L426" s="150"/>
      <c r="M426" s="153" t="str">
        <f>IF(AND(J426 &lt;&gt; "",L426&lt;&gt;""),VLOOKUP(K426&amp;L426,'Validation Page'!$U$7:$Z$139,2,FALSE),"")</f>
        <v/>
      </c>
      <c r="N426" s="154" t="str">
        <f>IF(AND(J426 &lt;&gt; "",L426&lt;&gt;""),VLOOKUP(K426&amp;L426,'Validation Page'!$U$7:$Z$139,5,FALSE),"")</f>
        <v/>
      </c>
      <c r="O426" s="154" t="str">
        <f>IF(AND(J426 &lt;&gt; "",L426&lt;&gt;""),VLOOKUP(K426&amp;L426,'Validation Page'!$U$7:$Z$139,6,FALSE),"")</f>
        <v/>
      </c>
      <c r="P426" s="150"/>
      <c r="Q426" s="151" t="str">
        <f>IF(P426&lt;&gt;"",VLOOKUP(P426,'Validation Page'!$M$7:$O$271,2,FALSE),"")</f>
        <v/>
      </c>
      <c r="R426" s="151" t="str">
        <f>IF(P426&lt;&gt;"",VLOOKUP(P426,'Validation Page'!$M$7:$O$271,3,FALSE),"")</f>
        <v/>
      </c>
      <c r="S426" s="155"/>
      <c r="T426" s="156"/>
      <c r="U426" s="157"/>
      <c r="V426" s="152"/>
      <c r="W426" s="158"/>
      <c r="X426" s="49"/>
      <c r="Y426" s="159"/>
      <c r="Z426" s="160"/>
      <c r="AA426" s="161"/>
      <c r="AB426" s="162"/>
      <c r="AC426" s="160">
        <f t="shared" si="24"/>
        <v>0</v>
      </c>
      <c r="AD426" s="163"/>
      <c r="AE426" s="163"/>
      <c r="AF426" s="164"/>
      <c r="AG426" s="160">
        <f t="shared" si="25"/>
        <v>0</v>
      </c>
      <c r="AH426" s="165"/>
      <c r="AI426" s="166"/>
      <c r="AJ426" s="167"/>
      <c r="AK426" s="168"/>
      <c r="AL426" s="168"/>
      <c r="AM426" s="168"/>
      <c r="AN426" s="168"/>
      <c r="AO426" s="169"/>
      <c r="AP426" s="167"/>
      <c r="AQ426" s="168"/>
      <c r="AR426" s="168"/>
      <c r="AS426" s="168"/>
      <c r="AT426" s="168"/>
      <c r="AU426" s="169"/>
      <c r="AV426" s="170"/>
      <c r="AW426" s="171"/>
      <c r="AX426" s="172"/>
      <c r="AY426" s="173"/>
      <c r="AZ426" s="174"/>
      <c r="BA426" s="175" t="str">
        <f t="shared" si="26"/>
        <v/>
      </c>
      <c r="BB426" s="242" t="str">
        <f t="shared" si="27"/>
        <v/>
      </c>
      <c r="BC426" s="176"/>
    </row>
    <row r="427" spans="1:55" x14ac:dyDescent="0.25">
      <c r="A427" s="147"/>
      <c r="B427" s="148"/>
      <c r="C427" s="149"/>
      <c r="D427" s="150"/>
      <c r="E427" s="150"/>
      <c r="F427" s="253"/>
      <c r="G427" s="149"/>
      <c r="H427" s="151" t="str">
        <f>IF(F427&lt;&gt;"",VLOOKUP('MH PAM Template'!F427,'Validation Page'!$J$7:$L$81,2,FALSE),"")</f>
        <v/>
      </c>
      <c r="I427" s="151" t="str">
        <f>IF(F427&lt;&gt;"",VLOOKUP('MH PAM Template'!F427,'Validation Page'!$J$7:$L$81,3,FALSE),"")</f>
        <v/>
      </c>
      <c r="J427" s="152"/>
      <c r="K427" s="151" t="str">
        <f>IF(J427&lt;&gt;"",VLOOKUP('MH PAM Template'!J427,'Validation Page'!$Q$7:$R$38,2,FALSE),"")</f>
        <v/>
      </c>
      <c r="L427" s="150"/>
      <c r="M427" s="153" t="str">
        <f>IF(AND(J427 &lt;&gt; "",L427&lt;&gt;""),VLOOKUP(K427&amp;L427,'Validation Page'!$U$7:$Z$139,2,FALSE),"")</f>
        <v/>
      </c>
      <c r="N427" s="154" t="str">
        <f>IF(AND(J427 &lt;&gt; "",L427&lt;&gt;""),VLOOKUP(K427&amp;L427,'Validation Page'!$U$7:$Z$139,5,FALSE),"")</f>
        <v/>
      </c>
      <c r="O427" s="154" t="str">
        <f>IF(AND(J427 &lt;&gt; "",L427&lt;&gt;""),VLOOKUP(K427&amp;L427,'Validation Page'!$U$7:$Z$139,6,FALSE),"")</f>
        <v/>
      </c>
      <c r="P427" s="150"/>
      <c r="Q427" s="151" t="str">
        <f>IF(P427&lt;&gt;"",VLOOKUP(P427,'Validation Page'!$M$7:$O$271,2,FALSE),"")</f>
        <v/>
      </c>
      <c r="R427" s="151" t="str">
        <f>IF(P427&lt;&gt;"",VLOOKUP(P427,'Validation Page'!$M$7:$O$271,3,FALSE),"")</f>
        <v/>
      </c>
      <c r="S427" s="155"/>
      <c r="T427" s="156"/>
      <c r="U427" s="157"/>
      <c r="V427" s="152"/>
      <c r="W427" s="158"/>
      <c r="X427" s="49"/>
      <c r="Y427" s="159"/>
      <c r="Z427" s="160"/>
      <c r="AA427" s="161"/>
      <c r="AB427" s="162"/>
      <c r="AC427" s="160">
        <f t="shared" si="24"/>
        <v>0</v>
      </c>
      <c r="AD427" s="163"/>
      <c r="AE427" s="163"/>
      <c r="AF427" s="164"/>
      <c r="AG427" s="160">
        <f t="shared" si="25"/>
        <v>0</v>
      </c>
      <c r="AH427" s="165"/>
      <c r="AI427" s="166"/>
      <c r="AJ427" s="167"/>
      <c r="AK427" s="168"/>
      <c r="AL427" s="168"/>
      <c r="AM427" s="168"/>
      <c r="AN427" s="168"/>
      <c r="AO427" s="169"/>
      <c r="AP427" s="167"/>
      <c r="AQ427" s="168"/>
      <c r="AR427" s="168"/>
      <c r="AS427" s="168"/>
      <c r="AT427" s="168"/>
      <c r="AU427" s="169"/>
      <c r="AV427" s="170"/>
      <c r="AW427" s="171"/>
      <c r="AX427" s="172"/>
      <c r="AY427" s="173"/>
      <c r="AZ427" s="174"/>
      <c r="BA427" s="175" t="str">
        <f t="shared" si="26"/>
        <v/>
      </c>
      <c r="BB427" s="242" t="str">
        <f t="shared" si="27"/>
        <v/>
      </c>
      <c r="BC427" s="176"/>
    </row>
    <row r="428" spans="1:55" x14ac:dyDescent="0.25">
      <c r="A428" s="147"/>
      <c r="B428" s="148"/>
      <c r="C428" s="149"/>
      <c r="D428" s="150"/>
      <c r="E428" s="150"/>
      <c r="F428" s="253"/>
      <c r="G428" s="149"/>
      <c r="H428" s="151" t="str">
        <f>IF(F428&lt;&gt;"",VLOOKUP('MH PAM Template'!F428,'Validation Page'!$J$7:$L$81,2,FALSE),"")</f>
        <v/>
      </c>
      <c r="I428" s="151" t="str">
        <f>IF(F428&lt;&gt;"",VLOOKUP('MH PAM Template'!F428,'Validation Page'!$J$7:$L$81,3,FALSE),"")</f>
        <v/>
      </c>
      <c r="J428" s="152"/>
      <c r="K428" s="151" t="str">
        <f>IF(J428&lt;&gt;"",VLOOKUP('MH PAM Template'!J428,'Validation Page'!$Q$7:$R$38,2,FALSE),"")</f>
        <v/>
      </c>
      <c r="L428" s="150"/>
      <c r="M428" s="153" t="str">
        <f>IF(AND(J428 &lt;&gt; "",L428&lt;&gt;""),VLOOKUP(K428&amp;L428,'Validation Page'!$U$7:$Z$139,2,FALSE),"")</f>
        <v/>
      </c>
      <c r="N428" s="154" t="str">
        <f>IF(AND(J428 &lt;&gt; "",L428&lt;&gt;""),VLOOKUP(K428&amp;L428,'Validation Page'!$U$7:$Z$139,5,FALSE),"")</f>
        <v/>
      </c>
      <c r="O428" s="154" t="str">
        <f>IF(AND(J428 &lt;&gt; "",L428&lt;&gt;""),VLOOKUP(K428&amp;L428,'Validation Page'!$U$7:$Z$139,6,FALSE),"")</f>
        <v/>
      </c>
      <c r="P428" s="150"/>
      <c r="Q428" s="151" t="str">
        <f>IF(P428&lt;&gt;"",VLOOKUP(P428,'Validation Page'!$M$7:$O$271,2,FALSE),"")</f>
        <v/>
      </c>
      <c r="R428" s="151" t="str">
        <f>IF(P428&lt;&gt;"",VLOOKUP(P428,'Validation Page'!$M$7:$O$271,3,FALSE),"")</f>
        <v/>
      </c>
      <c r="S428" s="155"/>
      <c r="T428" s="156"/>
      <c r="U428" s="157"/>
      <c r="V428" s="152"/>
      <c r="W428" s="158"/>
      <c r="X428" s="49"/>
      <c r="Y428" s="159"/>
      <c r="Z428" s="160"/>
      <c r="AA428" s="161"/>
      <c r="AB428" s="162"/>
      <c r="AC428" s="160">
        <f t="shared" si="24"/>
        <v>0</v>
      </c>
      <c r="AD428" s="163"/>
      <c r="AE428" s="163"/>
      <c r="AF428" s="164"/>
      <c r="AG428" s="160">
        <f t="shared" si="25"/>
        <v>0</v>
      </c>
      <c r="AH428" s="165"/>
      <c r="AI428" s="166"/>
      <c r="AJ428" s="167"/>
      <c r="AK428" s="168"/>
      <c r="AL428" s="168"/>
      <c r="AM428" s="168"/>
      <c r="AN428" s="168"/>
      <c r="AO428" s="169"/>
      <c r="AP428" s="167"/>
      <c r="AQ428" s="168"/>
      <c r="AR428" s="168"/>
      <c r="AS428" s="168"/>
      <c r="AT428" s="168"/>
      <c r="AU428" s="169"/>
      <c r="AV428" s="170"/>
      <c r="AW428" s="171"/>
      <c r="AX428" s="172"/>
      <c r="AY428" s="173"/>
      <c r="AZ428" s="174"/>
      <c r="BA428" s="175" t="str">
        <f t="shared" si="26"/>
        <v/>
      </c>
      <c r="BB428" s="242" t="str">
        <f t="shared" si="27"/>
        <v/>
      </c>
      <c r="BC428" s="176"/>
    </row>
    <row r="429" spans="1:55" x14ac:dyDescent="0.25">
      <c r="A429" s="147"/>
      <c r="B429" s="148"/>
      <c r="C429" s="149"/>
      <c r="D429" s="150"/>
      <c r="E429" s="150"/>
      <c r="F429" s="253"/>
      <c r="G429" s="149"/>
      <c r="H429" s="151" t="str">
        <f>IF(F429&lt;&gt;"",VLOOKUP('MH PAM Template'!F429,'Validation Page'!$J$7:$L$81,2,FALSE),"")</f>
        <v/>
      </c>
      <c r="I429" s="151" t="str">
        <f>IF(F429&lt;&gt;"",VLOOKUP('MH PAM Template'!F429,'Validation Page'!$J$7:$L$81,3,FALSE),"")</f>
        <v/>
      </c>
      <c r="J429" s="152"/>
      <c r="K429" s="151" t="str">
        <f>IF(J429&lt;&gt;"",VLOOKUP('MH PAM Template'!J429,'Validation Page'!$Q$7:$R$38,2,FALSE),"")</f>
        <v/>
      </c>
      <c r="L429" s="150"/>
      <c r="M429" s="153" t="str">
        <f>IF(AND(J429 &lt;&gt; "",L429&lt;&gt;""),VLOOKUP(K429&amp;L429,'Validation Page'!$U$7:$Z$139,2,FALSE),"")</f>
        <v/>
      </c>
      <c r="N429" s="154" t="str">
        <f>IF(AND(J429 &lt;&gt; "",L429&lt;&gt;""),VLOOKUP(K429&amp;L429,'Validation Page'!$U$7:$Z$139,5,FALSE),"")</f>
        <v/>
      </c>
      <c r="O429" s="154" t="str">
        <f>IF(AND(J429 &lt;&gt; "",L429&lt;&gt;""),VLOOKUP(K429&amp;L429,'Validation Page'!$U$7:$Z$139,6,FALSE),"")</f>
        <v/>
      </c>
      <c r="P429" s="150"/>
      <c r="Q429" s="151" t="str">
        <f>IF(P429&lt;&gt;"",VLOOKUP(P429,'Validation Page'!$M$7:$O$271,2,FALSE),"")</f>
        <v/>
      </c>
      <c r="R429" s="151" t="str">
        <f>IF(P429&lt;&gt;"",VLOOKUP(P429,'Validation Page'!$M$7:$O$271,3,FALSE),"")</f>
        <v/>
      </c>
      <c r="S429" s="155"/>
      <c r="T429" s="156"/>
      <c r="U429" s="157"/>
      <c r="V429" s="152"/>
      <c r="W429" s="158"/>
      <c r="X429" s="49"/>
      <c r="Y429" s="159"/>
      <c r="Z429" s="160"/>
      <c r="AA429" s="161"/>
      <c r="AB429" s="162"/>
      <c r="AC429" s="160">
        <f t="shared" si="24"/>
        <v>0</v>
      </c>
      <c r="AD429" s="163"/>
      <c r="AE429" s="163"/>
      <c r="AF429" s="164"/>
      <c r="AG429" s="160">
        <f t="shared" si="25"/>
        <v>0</v>
      </c>
      <c r="AH429" s="165"/>
      <c r="AI429" s="166"/>
      <c r="AJ429" s="167"/>
      <c r="AK429" s="168"/>
      <c r="AL429" s="168"/>
      <c r="AM429" s="168"/>
      <c r="AN429" s="168"/>
      <c r="AO429" s="169"/>
      <c r="AP429" s="167"/>
      <c r="AQ429" s="168"/>
      <c r="AR429" s="168"/>
      <c r="AS429" s="168"/>
      <c r="AT429" s="168"/>
      <c r="AU429" s="169"/>
      <c r="AV429" s="170"/>
      <c r="AW429" s="171"/>
      <c r="AX429" s="172"/>
      <c r="AY429" s="173"/>
      <c r="AZ429" s="174"/>
      <c r="BA429" s="175" t="str">
        <f t="shared" si="26"/>
        <v/>
      </c>
      <c r="BB429" s="242" t="str">
        <f t="shared" si="27"/>
        <v/>
      </c>
      <c r="BC429" s="176"/>
    </row>
    <row r="430" spans="1:55" x14ac:dyDescent="0.25">
      <c r="A430" s="147"/>
      <c r="B430" s="148"/>
      <c r="C430" s="149"/>
      <c r="D430" s="150"/>
      <c r="E430" s="150"/>
      <c r="F430" s="253"/>
      <c r="G430" s="149"/>
      <c r="H430" s="151" t="str">
        <f>IF(F430&lt;&gt;"",VLOOKUP('MH PAM Template'!F430,'Validation Page'!$J$7:$L$81,2,FALSE),"")</f>
        <v/>
      </c>
      <c r="I430" s="151" t="str">
        <f>IF(F430&lt;&gt;"",VLOOKUP('MH PAM Template'!F430,'Validation Page'!$J$7:$L$81,3,FALSE),"")</f>
        <v/>
      </c>
      <c r="J430" s="152"/>
      <c r="K430" s="151" t="str">
        <f>IF(J430&lt;&gt;"",VLOOKUP('MH PAM Template'!J430,'Validation Page'!$Q$7:$R$38,2,FALSE),"")</f>
        <v/>
      </c>
      <c r="L430" s="150"/>
      <c r="M430" s="153" t="str">
        <f>IF(AND(J430 &lt;&gt; "",L430&lt;&gt;""),VLOOKUP(K430&amp;L430,'Validation Page'!$U$7:$Z$139,2,FALSE),"")</f>
        <v/>
      </c>
      <c r="N430" s="154" t="str">
        <f>IF(AND(J430 &lt;&gt; "",L430&lt;&gt;""),VLOOKUP(K430&amp;L430,'Validation Page'!$U$7:$Z$139,5,FALSE),"")</f>
        <v/>
      </c>
      <c r="O430" s="154" t="str">
        <f>IF(AND(J430 &lt;&gt; "",L430&lt;&gt;""),VLOOKUP(K430&amp;L430,'Validation Page'!$U$7:$Z$139,6,FALSE),"")</f>
        <v/>
      </c>
      <c r="P430" s="150"/>
      <c r="Q430" s="151" t="str">
        <f>IF(P430&lt;&gt;"",VLOOKUP(P430,'Validation Page'!$M$7:$O$271,2,FALSE),"")</f>
        <v/>
      </c>
      <c r="R430" s="151" t="str">
        <f>IF(P430&lt;&gt;"",VLOOKUP(P430,'Validation Page'!$M$7:$O$271,3,FALSE),"")</f>
        <v/>
      </c>
      <c r="S430" s="155"/>
      <c r="T430" s="156"/>
      <c r="U430" s="157"/>
      <c r="V430" s="152"/>
      <c r="W430" s="158"/>
      <c r="X430" s="49"/>
      <c r="Y430" s="159"/>
      <c r="Z430" s="160"/>
      <c r="AA430" s="161"/>
      <c r="AB430" s="162"/>
      <c r="AC430" s="160">
        <f t="shared" si="24"/>
        <v>0</v>
      </c>
      <c r="AD430" s="163"/>
      <c r="AE430" s="163"/>
      <c r="AF430" s="164"/>
      <c r="AG430" s="160">
        <f t="shared" si="25"/>
        <v>0</v>
      </c>
      <c r="AH430" s="165"/>
      <c r="AI430" s="166"/>
      <c r="AJ430" s="167"/>
      <c r="AK430" s="168"/>
      <c r="AL430" s="168"/>
      <c r="AM430" s="168"/>
      <c r="AN430" s="168"/>
      <c r="AO430" s="169"/>
      <c r="AP430" s="167"/>
      <c r="AQ430" s="168"/>
      <c r="AR430" s="168"/>
      <c r="AS430" s="168"/>
      <c r="AT430" s="168"/>
      <c r="AU430" s="169"/>
      <c r="AV430" s="170"/>
      <c r="AW430" s="171"/>
      <c r="AX430" s="172"/>
      <c r="AY430" s="173"/>
      <c r="AZ430" s="174"/>
      <c r="BA430" s="175" t="str">
        <f t="shared" si="26"/>
        <v/>
      </c>
      <c r="BB430" s="242" t="str">
        <f t="shared" si="27"/>
        <v/>
      </c>
      <c r="BC430" s="176"/>
    </row>
    <row r="431" spans="1:55" x14ac:dyDescent="0.25">
      <c r="A431" s="147"/>
      <c r="B431" s="148"/>
      <c r="C431" s="149"/>
      <c r="D431" s="150"/>
      <c r="E431" s="150"/>
      <c r="F431" s="253"/>
      <c r="G431" s="149"/>
      <c r="H431" s="151" t="str">
        <f>IF(F431&lt;&gt;"",VLOOKUP('MH PAM Template'!F431,'Validation Page'!$J$7:$L$81,2,FALSE),"")</f>
        <v/>
      </c>
      <c r="I431" s="151" t="str">
        <f>IF(F431&lt;&gt;"",VLOOKUP('MH PAM Template'!F431,'Validation Page'!$J$7:$L$81,3,FALSE),"")</f>
        <v/>
      </c>
      <c r="J431" s="152"/>
      <c r="K431" s="151" t="str">
        <f>IF(J431&lt;&gt;"",VLOOKUP('MH PAM Template'!J431,'Validation Page'!$Q$7:$R$38,2,FALSE),"")</f>
        <v/>
      </c>
      <c r="L431" s="150"/>
      <c r="M431" s="153" t="str">
        <f>IF(AND(J431 &lt;&gt; "",L431&lt;&gt;""),VLOOKUP(K431&amp;L431,'Validation Page'!$U$7:$Z$139,2,FALSE),"")</f>
        <v/>
      </c>
      <c r="N431" s="154" t="str">
        <f>IF(AND(J431 &lt;&gt; "",L431&lt;&gt;""),VLOOKUP(K431&amp;L431,'Validation Page'!$U$7:$Z$139,5,FALSE),"")</f>
        <v/>
      </c>
      <c r="O431" s="154" t="str">
        <f>IF(AND(J431 &lt;&gt; "",L431&lt;&gt;""),VLOOKUP(K431&amp;L431,'Validation Page'!$U$7:$Z$139,6,FALSE),"")</f>
        <v/>
      </c>
      <c r="P431" s="150"/>
      <c r="Q431" s="151" t="str">
        <f>IF(P431&lt;&gt;"",VLOOKUP(P431,'Validation Page'!$M$7:$O$271,2,FALSE),"")</f>
        <v/>
      </c>
      <c r="R431" s="151" t="str">
        <f>IF(P431&lt;&gt;"",VLOOKUP(P431,'Validation Page'!$M$7:$O$271,3,FALSE),"")</f>
        <v/>
      </c>
      <c r="S431" s="155"/>
      <c r="T431" s="156"/>
      <c r="U431" s="157"/>
      <c r="V431" s="152"/>
      <c r="W431" s="158"/>
      <c r="X431" s="49"/>
      <c r="Y431" s="159"/>
      <c r="Z431" s="160"/>
      <c r="AA431" s="161"/>
      <c r="AB431" s="162"/>
      <c r="AC431" s="160">
        <f t="shared" si="24"/>
        <v>0</v>
      </c>
      <c r="AD431" s="163"/>
      <c r="AE431" s="163"/>
      <c r="AF431" s="164"/>
      <c r="AG431" s="160">
        <f t="shared" si="25"/>
        <v>0</v>
      </c>
      <c r="AH431" s="165"/>
      <c r="AI431" s="166"/>
      <c r="AJ431" s="167"/>
      <c r="AK431" s="168"/>
      <c r="AL431" s="168"/>
      <c r="AM431" s="168"/>
      <c r="AN431" s="168"/>
      <c r="AO431" s="169"/>
      <c r="AP431" s="167"/>
      <c r="AQ431" s="168"/>
      <c r="AR431" s="168"/>
      <c r="AS431" s="168"/>
      <c r="AT431" s="168"/>
      <c r="AU431" s="169"/>
      <c r="AV431" s="170"/>
      <c r="AW431" s="171"/>
      <c r="AX431" s="172"/>
      <c r="AY431" s="173"/>
      <c r="AZ431" s="174"/>
      <c r="BA431" s="175" t="str">
        <f t="shared" si="26"/>
        <v/>
      </c>
      <c r="BB431" s="242" t="str">
        <f t="shared" si="27"/>
        <v/>
      </c>
      <c r="BC431" s="176"/>
    </row>
    <row r="432" spans="1:55" x14ac:dyDescent="0.25">
      <c r="A432" s="147"/>
      <c r="B432" s="148"/>
      <c r="C432" s="149"/>
      <c r="D432" s="150"/>
      <c r="E432" s="150"/>
      <c r="F432" s="253"/>
      <c r="G432" s="149"/>
      <c r="H432" s="151" t="str">
        <f>IF(F432&lt;&gt;"",VLOOKUP('MH PAM Template'!F432,'Validation Page'!$J$7:$L$81,2,FALSE),"")</f>
        <v/>
      </c>
      <c r="I432" s="151" t="str">
        <f>IF(F432&lt;&gt;"",VLOOKUP('MH PAM Template'!F432,'Validation Page'!$J$7:$L$81,3,FALSE),"")</f>
        <v/>
      </c>
      <c r="J432" s="152"/>
      <c r="K432" s="151" t="str">
        <f>IF(J432&lt;&gt;"",VLOOKUP('MH PAM Template'!J432,'Validation Page'!$Q$7:$R$38,2,FALSE),"")</f>
        <v/>
      </c>
      <c r="L432" s="150"/>
      <c r="M432" s="153" t="str">
        <f>IF(AND(J432 &lt;&gt; "",L432&lt;&gt;""),VLOOKUP(K432&amp;L432,'Validation Page'!$U$7:$Z$139,2,FALSE),"")</f>
        <v/>
      </c>
      <c r="N432" s="154" t="str">
        <f>IF(AND(J432 &lt;&gt; "",L432&lt;&gt;""),VLOOKUP(K432&amp;L432,'Validation Page'!$U$7:$Z$139,5,FALSE),"")</f>
        <v/>
      </c>
      <c r="O432" s="154" t="str">
        <f>IF(AND(J432 &lt;&gt; "",L432&lt;&gt;""),VLOOKUP(K432&amp;L432,'Validation Page'!$U$7:$Z$139,6,FALSE),"")</f>
        <v/>
      </c>
      <c r="P432" s="150"/>
      <c r="Q432" s="151" t="str">
        <f>IF(P432&lt;&gt;"",VLOOKUP(P432,'Validation Page'!$M$7:$O$271,2,FALSE),"")</f>
        <v/>
      </c>
      <c r="R432" s="151" t="str">
        <f>IF(P432&lt;&gt;"",VLOOKUP(P432,'Validation Page'!$M$7:$O$271,3,FALSE),"")</f>
        <v/>
      </c>
      <c r="S432" s="155"/>
      <c r="T432" s="156"/>
      <c r="U432" s="157"/>
      <c r="V432" s="152"/>
      <c r="W432" s="158"/>
      <c r="X432" s="49"/>
      <c r="Y432" s="159"/>
      <c r="Z432" s="160"/>
      <c r="AA432" s="161"/>
      <c r="AB432" s="162"/>
      <c r="AC432" s="160">
        <f t="shared" si="24"/>
        <v>0</v>
      </c>
      <c r="AD432" s="163"/>
      <c r="AE432" s="163"/>
      <c r="AF432" s="164"/>
      <c r="AG432" s="160">
        <f t="shared" si="25"/>
        <v>0</v>
      </c>
      <c r="AH432" s="165"/>
      <c r="AI432" s="166"/>
      <c r="AJ432" s="167"/>
      <c r="AK432" s="168"/>
      <c r="AL432" s="168"/>
      <c r="AM432" s="168"/>
      <c r="AN432" s="168"/>
      <c r="AO432" s="169"/>
      <c r="AP432" s="167"/>
      <c r="AQ432" s="168"/>
      <c r="AR432" s="168"/>
      <c r="AS432" s="168"/>
      <c r="AT432" s="168"/>
      <c r="AU432" s="169"/>
      <c r="AV432" s="170"/>
      <c r="AW432" s="171"/>
      <c r="AX432" s="172"/>
      <c r="AY432" s="173"/>
      <c r="AZ432" s="174"/>
      <c r="BA432" s="175" t="str">
        <f t="shared" si="26"/>
        <v/>
      </c>
      <c r="BB432" s="242" t="str">
        <f t="shared" si="27"/>
        <v/>
      </c>
      <c r="BC432" s="176"/>
    </row>
    <row r="433" spans="1:55" x14ac:dyDescent="0.25">
      <c r="A433" s="147"/>
      <c r="B433" s="148"/>
      <c r="C433" s="149"/>
      <c r="D433" s="150"/>
      <c r="E433" s="150"/>
      <c r="F433" s="253"/>
      <c r="G433" s="149"/>
      <c r="H433" s="151" t="str">
        <f>IF(F433&lt;&gt;"",VLOOKUP('MH PAM Template'!F433,'Validation Page'!$J$7:$L$81,2,FALSE),"")</f>
        <v/>
      </c>
      <c r="I433" s="151" t="str">
        <f>IF(F433&lt;&gt;"",VLOOKUP('MH PAM Template'!F433,'Validation Page'!$J$7:$L$81,3,FALSE),"")</f>
        <v/>
      </c>
      <c r="J433" s="152"/>
      <c r="K433" s="151" t="str">
        <f>IF(J433&lt;&gt;"",VLOOKUP('MH PAM Template'!J433,'Validation Page'!$Q$7:$R$38,2,FALSE),"")</f>
        <v/>
      </c>
      <c r="L433" s="150"/>
      <c r="M433" s="153" t="str">
        <f>IF(AND(J433 &lt;&gt; "",L433&lt;&gt;""),VLOOKUP(K433&amp;L433,'Validation Page'!$U$7:$Z$139,2,FALSE),"")</f>
        <v/>
      </c>
      <c r="N433" s="154" t="str">
        <f>IF(AND(J433 &lt;&gt; "",L433&lt;&gt;""),VLOOKUP(K433&amp;L433,'Validation Page'!$U$7:$Z$139,5,FALSE),"")</f>
        <v/>
      </c>
      <c r="O433" s="154" t="str">
        <f>IF(AND(J433 &lt;&gt; "",L433&lt;&gt;""),VLOOKUP(K433&amp;L433,'Validation Page'!$U$7:$Z$139,6,FALSE),"")</f>
        <v/>
      </c>
      <c r="P433" s="150"/>
      <c r="Q433" s="151" t="str">
        <f>IF(P433&lt;&gt;"",VLOOKUP(P433,'Validation Page'!$M$7:$O$271,2,FALSE),"")</f>
        <v/>
      </c>
      <c r="R433" s="151" t="str">
        <f>IF(P433&lt;&gt;"",VLOOKUP(P433,'Validation Page'!$M$7:$O$271,3,FALSE),"")</f>
        <v/>
      </c>
      <c r="S433" s="155"/>
      <c r="T433" s="156"/>
      <c r="U433" s="157"/>
      <c r="V433" s="152"/>
      <c r="W433" s="158"/>
      <c r="X433" s="49"/>
      <c r="Y433" s="159"/>
      <c r="Z433" s="160"/>
      <c r="AA433" s="161"/>
      <c r="AB433" s="162"/>
      <c r="AC433" s="160">
        <f t="shared" si="24"/>
        <v>0</v>
      </c>
      <c r="AD433" s="163"/>
      <c r="AE433" s="163"/>
      <c r="AF433" s="164"/>
      <c r="AG433" s="160">
        <f t="shared" si="25"/>
        <v>0</v>
      </c>
      <c r="AH433" s="165"/>
      <c r="AI433" s="166"/>
      <c r="AJ433" s="167"/>
      <c r="AK433" s="168"/>
      <c r="AL433" s="168"/>
      <c r="AM433" s="168"/>
      <c r="AN433" s="168"/>
      <c r="AO433" s="169"/>
      <c r="AP433" s="167"/>
      <c r="AQ433" s="168"/>
      <c r="AR433" s="168"/>
      <c r="AS433" s="168"/>
      <c r="AT433" s="168"/>
      <c r="AU433" s="169"/>
      <c r="AV433" s="170"/>
      <c r="AW433" s="171"/>
      <c r="AX433" s="172"/>
      <c r="AY433" s="173"/>
      <c r="AZ433" s="174"/>
      <c r="BA433" s="175" t="str">
        <f t="shared" si="26"/>
        <v/>
      </c>
      <c r="BB433" s="242" t="str">
        <f t="shared" si="27"/>
        <v/>
      </c>
      <c r="BC433" s="176"/>
    </row>
    <row r="434" spans="1:55" x14ac:dyDescent="0.25">
      <c r="A434" s="147"/>
      <c r="B434" s="148"/>
      <c r="C434" s="149"/>
      <c r="D434" s="150"/>
      <c r="E434" s="150"/>
      <c r="F434" s="253"/>
      <c r="G434" s="149"/>
      <c r="H434" s="151" t="str">
        <f>IF(F434&lt;&gt;"",VLOOKUP('MH PAM Template'!F434,'Validation Page'!$J$7:$L$81,2,FALSE),"")</f>
        <v/>
      </c>
      <c r="I434" s="151" t="str">
        <f>IF(F434&lt;&gt;"",VLOOKUP('MH PAM Template'!F434,'Validation Page'!$J$7:$L$81,3,FALSE),"")</f>
        <v/>
      </c>
      <c r="J434" s="152"/>
      <c r="K434" s="151" t="str">
        <f>IF(J434&lt;&gt;"",VLOOKUP('MH PAM Template'!J434,'Validation Page'!$Q$7:$R$38,2,FALSE),"")</f>
        <v/>
      </c>
      <c r="L434" s="150"/>
      <c r="M434" s="153" t="str">
        <f>IF(AND(J434 &lt;&gt; "",L434&lt;&gt;""),VLOOKUP(K434&amp;L434,'Validation Page'!$U$7:$Z$139,2,FALSE),"")</f>
        <v/>
      </c>
      <c r="N434" s="154" t="str">
        <f>IF(AND(J434 &lt;&gt; "",L434&lt;&gt;""),VLOOKUP(K434&amp;L434,'Validation Page'!$U$7:$Z$139,5,FALSE),"")</f>
        <v/>
      </c>
      <c r="O434" s="154" t="str">
        <f>IF(AND(J434 &lt;&gt; "",L434&lt;&gt;""),VLOOKUP(K434&amp;L434,'Validation Page'!$U$7:$Z$139,6,FALSE),"")</f>
        <v/>
      </c>
      <c r="P434" s="150"/>
      <c r="Q434" s="151" t="str">
        <f>IF(P434&lt;&gt;"",VLOOKUP(P434,'Validation Page'!$M$7:$O$271,2,FALSE),"")</f>
        <v/>
      </c>
      <c r="R434" s="151" t="str">
        <f>IF(P434&lt;&gt;"",VLOOKUP(P434,'Validation Page'!$M$7:$O$271,3,FALSE),"")</f>
        <v/>
      </c>
      <c r="S434" s="155"/>
      <c r="T434" s="156"/>
      <c r="U434" s="157"/>
      <c r="V434" s="152"/>
      <c r="W434" s="158"/>
      <c r="X434" s="49"/>
      <c r="Y434" s="159"/>
      <c r="Z434" s="160"/>
      <c r="AA434" s="161"/>
      <c r="AB434" s="162"/>
      <c r="AC434" s="160">
        <f t="shared" si="24"/>
        <v>0</v>
      </c>
      <c r="AD434" s="163"/>
      <c r="AE434" s="163"/>
      <c r="AF434" s="164"/>
      <c r="AG434" s="160">
        <f t="shared" si="25"/>
        <v>0</v>
      </c>
      <c r="AH434" s="165"/>
      <c r="AI434" s="166"/>
      <c r="AJ434" s="167"/>
      <c r="AK434" s="168"/>
      <c r="AL434" s="168"/>
      <c r="AM434" s="168"/>
      <c r="AN434" s="168"/>
      <c r="AO434" s="169"/>
      <c r="AP434" s="167"/>
      <c r="AQ434" s="168"/>
      <c r="AR434" s="168"/>
      <c r="AS434" s="168"/>
      <c r="AT434" s="168"/>
      <c r="AU434" s="169"/>
      <c r="AV434" s="170"/>
      <c r="AW434" s="171"/>
      <c r="AX434" s="172"/>
      <c r="AY434" s="173"/>
      <c r="AZ434" s="174"/>
      <c r="BA434" s="175" t="str">
        <f t="shared" si="26"/>
        <v/>
      </c>
      <c r="BB434" s="242" t="str">
        <f t="shared" si="27"/>
        <v/>
      </c>
      <c r="BC434" s="176"/>
    </row>
    <row r="435" spans="1:55" x14ac:dyDescent="0.25">
      <c r="A435" s="147"/>
      <c r="B435" s="148"/>
      <c r="C435" s="149"/>
      <c r="D435" s="150"/>
      <c r="E435" s="150"/>
      <c r="F435" s="253"/>
      <c r="G435" s="149"/>
      <c r="H435" s="151" t="str">
        <f>IF(F435&lt;&gt;"",VLOOKUP('MH PAM Template'!F435,'Validation Page'!$J$7:$L$81,2,FALSE),"")</f>
        <v/>
      </c>
      <c r="I435" s="151" t="str">
        <f>IF(F435&lt;&gt;"",VLOOKUP('MH PAM Template'!F435,'Validation Page'!$J$7:$L$81,3,FALSE),"")</f>
        <v/>
      </c>
      <c r="J435" s="152"/>
      <c r="K435" s="151" t="str">
        <f>IF(J435&lt;&gt;"",VLOOKUP('MH PAM Template'!J435,'Validation Page'!$Q$7:$R$38,2,FALSE),"")</f>
        <v/>
      </c>
      <c r="L435" s="150"/>
      <c r="M435" s="153" t="str">
        <f>IF(AND(J435 &lt;&gt; "",L435&lt;&gt;""),VLOOKUP(K435&amp;L435,'Validation Page'!$U$7:$Z$139,2,FALSE),"")</f>
        <v/>
      </c>
      <c r="N435" s="154" t="str">
        <f>IF(AND(J435 &lt;&gt; "",L435&lt;&gt;""),VLOOKUP(K435&amp;L435,'Validation Page'!$U$7:$Z$139,5,FALSE),"")</f>
        <v/>
      </c>
      <c r="O435" s="154" t="str">
        <f>IF(AND(J435 &lt;&gt; "",L435&lt;&gt;""),VLOOKUP(K435&amp;L435,'Validation Page'!$U$7:$Z$139,6,FALSE),"")</f>
        <v/>
      </c>
      <c r="P435" s="150"/>
      <c r="Q435" s="151" t="str">
        <f>IF(P435&lt;&gt;"",VLOOKUP(P435,'Validation Page'!$M$7:$O$271,2,FALSE),"")</f>
        <v/>
      </c>
      <c r="R435" s="151" t="str">
        <f>IF(P435&lt;&gt;"",VLOOKUP(P435,'Validation Page'!$M$7:$O$271,3,FALSE),"")</f>
        <v/>
      </c>
      <c r="S435" s="155"/>
      <c r="T435" s="156"/>
      <c r="U435" s="157"/>
      <c r="V435" s="152"/>
      <c r="W435" s="158"/>
      <c r="X435" s="49"/>
      <c r="Y435" s="159"/>
      <c r="Z435" s="160"/>
      <c r="AA435" s="161"/>
      <c r="AB435" s="162"/>
      <c r="AC435" s="160">
        <f t="shared" si="24"/>
        <v>0</v>
      </c>
      <c r="AD435" s="163"/>
      <c r="AE435" s="163"/>
      <c r="AF435" s="164"/>
      <c r="AG435" s="160">
        <f t="shared" si="25"/>
        <v>0</v>
      </c>
      <c r="AH435" s="165"/>
      <c r="AI435" s="166"/>
      <c r="AJ435" s="167"/>
      <c r="AK435" s="168"/>
      <c r="AL435" s="168"/>
      <c r="AM435" s="168"/>
      <c r="AN435" s="168"/>
      <c r="AO435" s="169"/>
      <c r="AP435" s="167"/>
      <c r="AQ435" s="168"/>
      <c r="AR435" s="168"/>
      <c r="AS435" s="168"/>
      <c r="AT435" s="168"/>
      <c r="AU435" s="169"/>
      <c r="AV435" s="170"/>
      <c r="AW435" s="171"/>
      <c r="AX435" s="172"/>
      <c r="AY435" s="173"/>
      <c r="AZ435" s="174"/>
      <c r="BA435" s="175" t="str">
        <f t="shared" si="26"/>
        <v/>
      </c>
      <c r="BB435" s="242" t="str">
        <f t="shared" si="27"/>
        <v/>
      </c>
      <c r="BC435" s="176"/>
    </row>
    <row r="436" spans="1:55" x14ac:dyDescent="0.25">
      <c r="A436" s="147"/>
      <c r="B436" s="148"/>
      <c r="C436" s="149"/>
      <c r="D436" s="150"/>
      <c r="E436" s="150"/>
      <c r="F436" s="253"/>
      <c r="G436" s="149"/>
      <c r="H436" s="151" t="str">
        <f>IF(F436&lt;&gt;"",VLOOKUP('MH PAM Template'!F436,'Validation Page'!$J$7:$L$81,2,FALSE),"")</f>
        <v/>
      </c>
      <c r="I436" s="151" t="str">
        <f>IF(F436&lt;&gt;"",VLOOKUP('MH PAM Template'!F436,'Validation Page'!$J$7:$L$81,3,FALSE),"")</f>
        <v/>
      </c>
      <c r="J436" s="152"/>
      <c r="K436" s="151" t="str">
        <f>IF(J436&lt;&gt;"",VLOOKUP('MH PAM Template'!J436,'Validation Page'!$Q$7:$R$38,2,FALSE),"")</f>
        <v/>
      </c>
      <c r="L436" s="150"/>
      <c r="M436" s="153" t="str">
        <f>IF(AND(J436 &lt;&gt; "",L436&lt;&gt;""),VLOOKUP(K436&amp;L436,'Validation Page'!$U$7:$Z$139,2,FALSE),"")</f>
        <v/>
      </c>
      <c r="N436" s="154" t="str">
        <f>IF(AND(J436 &lt;&gt; "",L436&lt;&gt;""),VLOOKUP(K436&amp;L436,'Validation Page'!$U$7:$Z$139,5,FALSE),"")</f>
        <v/>
      </c>
      <c r="O436" s="154" t="str">
        <f>IF(AND(J436 &lt;&gt; "",L436&lt;&gt;""),VLOOKUP(K436&amp;L436,'Validation Page'!$U$7:$Z$139,6,FALSE),"")</f>
        <v/>
      </c>
      <c r="P436" s="150"/>
      <c r="Q436" s="151" t="str">
        <f>IF(P436&lt;&gt;"",VLOOKUP(P436,'Validation Page'!$M$7:$O$271,2,FALSE),"")</f>
        <v/>
      </c>
      <c r="R436" s="151" t="str">
        <f>IF(P436&lt;&gt;"",VLOOKUP(P436,'Validation Page'!$M$7:$O$271,3,FALSE),"")</f>
        <v/>
      </c>
      <c r="S436" s="155"/>
      <c r="T436" s="156"/>
      <c r="U436" s="157"/>
      <c r="V436" s="152"/>
      <c r="W436" s="158"/>
      <c r="X436" s="49"/>
      <c r="Y436" s="159"/>
      <c r="Z436" s="160"/>
      <c r="AA436" s="161"/>
      <c r="AB436" s="162"/>
      <c r="AC436" s="160">
        <f t="shared" si="24"/>
        <v>0</v>
      </c>
      <c r="AD436" s="163"/>
      <c r="AE436" s="163"/>
      <c r="AF436" s="164"/>
      <c r="AG436" s="160">
        <f t="shared" si="25"/>
        <v>0</v>
      </c>
      <c r="AH436" s="165"/>
      <c r="AI436" s="166"/>
      <c r="AJ436" s="167"/>
      <c r="AK436" s="168"/>
      <c r="AL436" s="168"/>
      <c r="AM436" s="168"/>
      <c r="AN436" s="168"/>
      <c r="AO436" s="169"/>
      <c r="AP436" s="167"/>
      <c r="AQ436" s="168"/>
      <c r="AR436" s="168"/>
      <c r="AS436" s="168"/>
      <c r="AT436" s="168"/>
      <c r="AU436" s="169"/>
      <c r="AV436" s="170"/>
      <c r="AW436" s="171"/>
      <c r="AX436" s="172"/>
      <c r="AY436" s="173"/>
      <c r="AZ436" s="174"/>
      <c r="BA436" s="175" t="str">
        <f t="shared" si="26"/>
        <v/>
      </c>
      <c r="BB436" s="242" t="str">
        <f t="shared" si="27"/>
        <v/>
      </c>
      <c r="BC436" s="176"/>
    </row>
    <row r="437" spans="1:55" x14ac:dyDescent="0.25">
      <c r="A437" s="147"/>
      <c r="B437" s="148"/>
      <c r="C437" s="149"/>
      <c r="D437" s="150"/>
      <c r="E437" s="150"/>
      <c r="F437" s="253"/>
      <c r="G437" s="149"/>
      <c r="H437" s="151" t="str">
        <f>IF(F437&lt;&gt;"",VLOOKUP('MH PAM Template'!F437,'Validation Page'!$J$7:$L$81,2,FALSE),"")</f>
        <v/>
      </c>
      <c r="I437" s="151" t="str">
        <f>IF(F437&lt;&gt;"",VLOOKUP('MH PAM Template'!F437,'Validation Page'!$J$7:$L$81,3,FALSE),"")</f>
        <v/>
      </c>
      <c r="J437" s="152"/>
      <c r="K437" s="151" t="str">
        <f>IF(J437&lt;&gt;"",VLOOKUP('MH PAM Template'!J437,'Validation Page'!$Q$7:$R$38,2,FALSE),"")</f>
        <v/>
      </c>
      <c r="L437" s="150"/>
      <c r="M437" s="153" t="str">
        <f>IF(AND(J437 &lt;&gt; "",L437&lt;&gt;""),VLOOKUP(K437&amp;L437,'Validation Page'!$U$7:$Z$139,2,FALSE),"")</f>
        <v/>
      </c>
      <c r="N437" s="154" t="str">
        <f>IF(AND(J437 &lt;&gt; "",L437&lt;&gt;""),VLOOKUP(K437&amp;L437,'Validation Page'!$U$7:$Z$139,5,FALSE),"")</f>
        <v/>
      </c>
      <c r="O437" s="154" t="str">
        <f>IF(AND(J437 &lt;&gt; "",L437&lt;&gt;""),VLOOKUP(K437&amp;L437,'Validation Page'!$U$7:$Z$139,6,FALSE),"")</f>
        <v/>
      </c>
      <c r="P437" s="150"/>
      <c r="Q437" s="151" t="str">
        <f>IF(P437&lt;&gt;"",VLOOKUP(P437,'Validation Page'!$M$7:$O$271,2,FALSE),"")</f>
        <v/>
      </c>
      <c r="R437" s="151" t="str">
        <f>IF(P437&lt;&gt;"",VLOOKUP(P437,'Validation Page'!$M$7:$O$271,3,FALSE),"")</f>
        <v/>
      </c>
      <c r="S437" s="155"/>
      <c r="T437" s="156"/>
      <c r="U437" s="157"/>
      <c r="V437" s="152"/>
      <c r="W437" s="158"/>
      <c r="X437" s="49"/>
      <c r="Y437" s="159"/>
      <c r="Z437" s="160"/>
      <c r="AA437" s="161"/>
      <c r="AB437" s="162"/>
      <c r="AC437" s="160">
        <f t="shared" si="24"/>
        <v>0</v>
      </c>
      <c r="AD437" s="163"/>
      <c r="AE437" s="163"/>
      <c r="AF437" s="164"/>
      <c r="AG437" s="160">
        <f t="shared" si="25"/>
        <v>0</v>
      </c>
      <c r="AH437" s="165"/>
      <c r="AI437" s="166"/>
      <c r="AJ437" s="167"/>
      <c r="AK437" s="168"/>
      <c r="AL437" s="168"/>
      <c r="AM437" s="168"/>
      <c r="AN437" s="168"/>
      <c r="AO437" s="169"/>
      <c r="AP437" s="167"/>
      <c r="AQ437" s="168"/>
      <c r="AR437" s="168"/>
      <c r="AS437" s="168"/>
      <c r="AT437" s="168"/>
      <c r="AU437" s="169"/>
      <c r="AV437" s="170"/>
      <c r="AW437" s="171"/>
      <c r="AX437" s="172"/>
      <c r="AY437" s="173"/>
      <c r="AZ437" s="174"/>
      <c r="BA437" s="175" t="str">
        <f t="shared" si="26"/>
        <v/>
      </c>
      <c r="BB437" s="242" t="str">
        <f t="shared" si="27"/>
        <v/>
      </c>
      <c r="BC437" s="176"/>
    </row>
    <row r="438" spans="1:55" x14ac:dyDescent="0.25">
      <c r="A438" s="147"/>
      <c r="B438" s="148"/>
      <c r="C438" s="149"/>
      <c r="D438" s="150"/>
      <c r="E438" s="150"/>
      <c r="F438" s="253"/>
      <c r="G438" s="149"/>
      <c r="H438" s="151" t="str">
        <f>IF(F438&lt;&gt;"",VLOOKUP('MH PAM Template'!F438,'Validation Page'!$J$7:$L$81,2,FALSE),"")</f>
        <v/>
      </c>
      <c r="I438" s="151" t="str">
        <f>IF(F438&lt;&gt;"",VLOOKUP('MH PAM Template'!F438,'Validation Page'!$J$7:$L$81,3,FALSE),"")</f>
        <v/>
      </c>
      <c r="J438" s="152"/>
      <c r="K438" s="151" t="str">
        <f>IF(J438&lt;&gt;"",VLOOKUP('MH PAM Template'!J438,'Validation Page'!$Q$7:$R$38,2,FALSE),"")</f>
        <v/>
      </c>
      <c r="L438" s="150"/>
      <c r="M438" s="153" t="str">
        <f>IF(AND(J438 &lt;&gt; "",L438&lt;&gt;""),VLOOKUP(K438&amp;L438,'Validation Page'!$U$7:$Z$139,2,FALSE),"")</f>
        <v/>
      </c>
      <c r="N438" s="154" t="str">
        <f>IF(AND(J438 &lt;&gt; "",L438&lt;&gt;""),VLOOKUP(K438&amp;L438,'Validation Page'!$U$7:$Z$139,5,FALSE),"")</f>
        <v/>
      </c>
      <c r="O438" s="154" t="str">
        <f>IF(AND(J438 &lt;&gt; "",L438&lt;&gt;""),VLOOKUP(K438&amp;L438,'Validation Page'!$U$7:$Z$139,6,FALSE),"")</f>
        <v/>
      </c>
      <c r="P438" s="150"/>
      <c r="Q438" s="151" t="str">
        <f>IF(P438&lt;&gt;"",VLOOKUP(P438,'Validation Page'!$M$7:$O$271,2,FALSE),"")</f>
        <v/>
      </c>
      <c r="R438" s="151" t="str">
        <f>IF(P438&lt;&gt;"",VLOOKUP(P438,'Validation Page'!$M$7:$O$271,3,FALSE),"")</f>
        <v/>
      </c>
      <c r="S438" s="155"/>
      <c r="T438" s="156"/>
      <c r="U438" s="157"/>
      <c r="V438" s="152"/>
      <c r="W438" s="158"/>
      <c r="X438" s="49"/>
      <c r="Y438" s="159"/>
      <c r="Z438" s="160"/>
      <c r="AA438" s="161"/>
      <c r="AB438" s="162"/>
      <c r="AC438" s="160">
        <f t="shared" si="24"/>
        <v>0</v>
      </c>
      <c r="AD438" s="163"/>
      <c r="AE438" s="163"/>
      <c r="AF438" s="164"/>
      <c r="AG438" s="160">
        <f t="shared" si="25"/>
        <v>0</v>
      </c>
      <c r="AH438" s="165"/>
      <c r="AI438" s="166"/>
      <c r="AJ438" s="167"/>
      <c r="AK438" s="168"/>
      <c r="AL438" s="168"/>
      <c r="AM438" s="168"/>
      <c r="AN438" s="168"/>
      <c r="AO438" s="169"/>
      <c r="AP438" s="167"/>
      <c r="AQ438" s="168"/>
      <c r="AR438" s="168"/>
      <c r="AS438" s="168"/>
      <c r="AT438" s="168"/>
      <c r="AU438" s="169"/>
      <c r="AV438" s="170"/>
      <c r="AW438" s="171"/>
      <c r="AX438" s="172"/>
      <c r="AY438" s="173"/>
      <c r="AZ438" s="174"/>
      <c r="BA438" s="175" t="str">
        <f t="shared" si="26"/>
        <v/>
      </c>
      <c r="BB438" s="242" t="str">
        <f t="shared" si="27"/>
        <v/>
      </c>
      <c r="BC438" s="176"/>
    </row>
    <row r="439" spans="1:55" x14ac:dyDescent="0.25">
      <c r="A439" s="147"/>
      <c r="B439" s="148"/>
      <c r="C439" s="149"/>
      <c r="D439" s="150"/>
      <c r="E439" s="150"/>
      <c r="F439" s="253"/>
      <c r="G439" s="149"/>
      <c r="H439" s="151" t="str">
        <f>IF(F439&lt;&gt;"",VLOOKUP('MH PAM Template'!F439,'Validation Page'!$J$7:$L$81,2,FALSE),"")</f>
        <v/>
      </c>
      <c r="I439" s="151" t="str">
        <f>IF(F439&lt;&gt;"",VLOOKUP('MH PAM Template'!F439,'Validation Page'!$J$7:$L$81,3,FALSE),"")</f>
        <v/>
      </c>
      <c r="J439" s="152"/>
      <c r="K439" s="151" t="str">
        <f>IF(J439&lt;&gt;"",VLOOKUP('MH PAM Template'!J439,'Validation Page'!$Q$7:$R$38,2,FALSE),"")</f>
        <v/>
      </c>
      <c r="L439" s="150"/>
      <c r="M439" s="153" t="str">
        <f>IF(AND(J439 &lt;&gt; "",L439&lt;&gt;""),VLOOKUP(K439&amp;L439,'Validation Page'!$U$7:$Z$139,2,FALSE),"")</f>
        <v/>
      </c>
      <c r="N439" s="154" t="str">
        <f>IF(AND(J439 &lt;&gt; "",L439&lt;&gt;""),VLOOKUP(K439&amp;L439,'Validation Page'!$U$7:$Z$139,5,FALSE),"")</f>
        <v/>
      </c>
      <c r="O439" s="154" t="str">
        <f>IF(AND(J439 &lt;&gt; "",L439&lt;&gt;""),VLOOKUP(K439&amp;L439,'Validation Page'!$U$7:$Z$139,6,FALSE),"")</f>
        <v/>
      </c>
      <c r="P439" s="150"/>
      <c r="Q439" s="151" t="str">
        <f>IF(P439&lt;&gt;"",VLOOKUP(P439,'Validation Page'!$M$7:$O$271,2,FALSE),"")</f>
        <v/>
      </c>
      <c r="R439" s="151" t="str">
        <f>IF(P439&lt;&gt;"",VLOOKUP(P439,'Validation Page'!$M$7:$O$271,3,FALSE),"")</f>
        <v/>
      </c>
      <c r="S439" s="155"/>
      <c r="T439" s="156"/>
      <c r="U439" s="157"/>
      <c r="V439" s="152"/>
      <c r="W439" s="158"/>
      <c r="X439" s="49"/>
      <c r="Y439" s="159"/>
      <c r="Z439" s="160"/>
      <c r="AA439" s="161"/>
      <c r="AB439" s="162"/>
      <c r="AC439" s="160">
        <f t="shared" si="24"/>
        <v>0</v>
      </c>
      <c r="AD439" s="163"/>
      <c r="AE439" s="163"/>
      <c r="AF439" s="164"/>
      <c r="AG439" s="160">
        <f t="shared" si="25"/>
        <v>0</v>
      </c>
      <c r="AH439" s="165"/>
      <c r="AI439" s="166"/>
      <c r="AJ439" s="167"/>
      <c r="AK439" s="168"/>
      <c r="AL439" s="168"/>
      <c r="AM439" s="168"/>
      <c r="AN439" s="168"/>
      <c r="AO439" s="169"/>
      <c r="AP439" s="167"/>
      <c r="AQ439" s="168"/>
      <c r="AR439" s="168"/>
      <c r="AS439" s="168"/>
      <c r="AT439" s="168"/>
      <c r="AU439" s="169"/>
      <c r="AV439" s="170"/>
      <c r="AW439" s="171"/>
      <c r="AX439" s="172"/>
      <c r="AY439" s="173"/>
      <c r="AZ439" s="174"/>
      <c r="BA439" s="175" t="str">
        <f t="shared" si="26"/>
        <v/>
      </c>
      <c r="BB439" s="242" t="str">
        <f t="shared" si="27"/>
        <v/>
      </c>
      <c r="BC439" s="176"/>
    </row>
    <row r="440" spans="1:55" x14ac:dyDescent="0.25">
      <c r="A440" s="147"/>
      <c r="B440" s="148"/>
      <c r="C440" s="149"/>
      <c r="D440" s="150"/>
      <c r="E440" s="150"/>
      <c r="F440" s="253"/>
      <c r="G440" s="149"/>
      <c r="H440" s="151" t="str">
        <f>IF(F440&lt;&gt;"",VLOOKUP('MH PAM Template'!F440,'Validation Page'!$J$7:$L$81,2,FALSE),"")</f>
        <v/>
      </c>
      <c r="I440" s="151" t="str">
        <f>IF(F440&lt;&gt;"",VLOOKUP('MH PAM Template'!F440,'Validation Page'!$J$7:$L$81,3,FALSE),"")</f>
        <v/>
      </c>
      <c r="J440" s="152"/>
      <c r="K440" s="151" t="str">
        <f>IF(J440&lt;&gt;"",VLOOKUP('MH PAM Template'!J440,'Validation Page'!$Q$7:$R$38,2,FALSE),"")</f>
        <v/>
      </c>
      <c r="L440" s="150"/>
      <c r="M440" s="153" t="str">
        <f>IF(AND(J440 &lt;&gt; "",L440&lt;&gt;""),VLOOKUP(K440&amp;L440,'Validation Page'!$U$7:$Z$139,2,FALSE),"")</f>
        <v/>
      </c>
      <c r="N440" s="154" t="str">
        <f>IF(AND(J440 &lt;&gt; "",L440&lt;&gt;""),VLOOKUP(K440&amp;L440,'Validation Page'!$U$7:$Z$139,5,FALSE),"")</f>
        <v/>
      </c>
      <c r="O440" s="154" t="str">
        <f>IF(AND(J440 &lt;&gt; "",L440&lt;&gt;""),VLOOKUP(K440&amp;L440,'Validation Page'!$U$7:$Z$139,6,FALSE),"")</f>
        <v/>
      </c>
      <c r="P440" s="150"/>
      <c r="Q440" s="151" t="str">
        <f>IF(P440&lt;&gt;"",VLOOKUP(P440,'Validation Page'!$M$7:$O$271,2,FALSE),"")</f>
        <v/>
      </c>
      <c r="R440" s="151" t="str">
        <f>IF(P440&lt;&gt;"",VLOOKUP(P440,'Validation Page'!$M$7:$O$271,3,FALSE),"")</f>
        <v/>
      </c>
      <c r="S440" s="155"/>
      <c r="T440" s="156"/>
      <c r="U440" s="157"/>
      <c r="V440" s="152"/>
      <c r="W440" s="158"/>
      <c r="X440" s="49"/>
      <c r="Y440" s="159"/>
      <c r="Z440" s="160"/>
      <c r="AA440" s="161"/>
      <c r="AB440" s="162"/>
      <c r="AC440" s="160">
        <f t="shared" si="24"/>
        <v>0</v>
      </c>
      <c r="AD440" s="163"/>
      <c r="AE440" s="163"/>
      <c r="AF440" s="164"/>
      <c r="AG440" s="160">
        <f t="shared" si="25"/>
        <v>0</v>
      </c>
      <c r="AH440" s="165"/>
      <c r="AI440" s="166"/>
      <c r="AJ440" s="167"/>
      <c r="AK440" s="168"/>
      <c r="AL440" s="168"/>
      <c r="AM440" s="168"/>
      <c r="AN440" s="168"/>
      <c r="AO440" s="169"/>
      <c r="AP440" s="167"/>
      <c r="AQ440" s="168"/>
      <c r="AR440" s="168"/>
      <c r="AS440" s="168"/>
      <c r="AT440" s="168"/>
      <c r="AU440" s="169"/>
      <c r="AV440" s="170"/>
      <c r="AW440" s="171"/>
      <c r="AX440" s="172"/>
      <c r="AY440" s="173"/>
      <c r="AZ440" s="174"/>
      <c r="BA440" s="175" t="str">
        <f t="shared" si="26"/>
        <v/>
      </c>
      <c r="BB440" s="242" t="str">
        <f t="shared" si="27"/>
        <v/>
      </c>
      <c r="BC440" s="176"/>
    </row>
    <row r="441" spans="1:55" x14ac:dyDescent="0.25">
      <c r="A441" s="147"/>
      <c r="B441" s="148"/>
      <c r="C441" s="149"/>
      <c r="D441" s="150"/>
      <c r="E441" s="150"/>
      <c r="F441" s="253"/>
      <c r="G441" s="149"/>
      <c r="H441" s="151" t="str">
        <f>IF(F441&lt;&gt;"",VLOOKUP('MH PAM Template'!F441,'Validation Page'!$J$7:$L$81,2,FALSE),"")</f>
        <v/>
      </c>
      <c r="I441" s="151" t="str">
        <f>IF(F441&lt;&gt;"",VLOOKUP('MH PAM Template'!F441,'Validation Page'!$J$7:$L$81,3,FALSE),"")</f>
        <v/>
      </c>
      <c r="J441" s="152"/>
      <c r="K441" s="151" t="str">
        <f>IF(J441&lt;&gt;"",VLOOKUP('MH PAM Template'!J441,'Validation Page'!$Q$7:$R$38,2,FALSE),"")</f>
        <v/>
      </c>
      <c r="L441" s="150"/>
      <c r="M441" s="153" t="str">
        <f>IF(AND(J441 &lt;&gt; "",L441&lt;&gt;""),VLOOKUP(K441&amp;L441,'Validation Page'!$U$7:$Z$139,2,FALSE),"")</f>
        <v/>
      </c>
      <c r="N441" s="154" t="str">
        <f>IF(AND(J441 &lt;&gt; "",L441&lt;&gt;""),VLOOKUP(K441&amp;L441,'Validation Page'!$U$7:$Z$139,5,FALSE),"")</f>
        <v/>
      </c>
      <c r="O441" s="154" t="str">
        <f>IF(AND(J441 &lt;&gt; "",L441&lt;&gt;""),VLOOKUP(K441&amp;L441,'Validation Page'!$U$7:$Z$139,6,FALSE),"")</f>
        <v/>
      </c>
      <c r="P441" s="150"/>
      <c r="Q441" s="151" t="str">
        <f>IF(P441&lt;&gt;"",VLOOKUP(P441,'Validation Page'!$M$7:$O$271,2,FALSE),"")</f>
        <v/>
      </c>
      <c r="R441" s="151" t="str">
        <f>IF(P441&lt;&gt;"",VLOOKUP(P441,'Validation Page'!$M$7:$O$271,3,FALSE),"")</f>
        <v/>
      </c>
      <c r="S441" s="155"/>
      <c r="T441" s="156"/>
      <c r="U441" s="157"/>
      <c r="V441" s="152"/>
      <c r="W441" s="158"/>
      <c r="X441" s="49"/>
      <c r="Y441" s="159"/>
      <c r="Z441" s="160"/>
      <c r="AA441" s="161"/>
      <c r="AB441" s="162"/>
      <c r="AC441" s="160">
        <f t="shared" si="24"/>
        <v>0</v>
      </c>
      <c r="AD441" s="163"/>
      <c r="AE441" s="163"/>
      <c r="AF441" s="164"/>
      <c r="AG441" s="160">
        <f t="shared" si="25"/>
        <v>0</v>
      </c>
      <c r="AH441" s="165"/>
      <c r="AI441" s="166"/>
      <c r="AJ441" s="167"/>
      <c r="AK441" s="168"/>
      <c r="AL441" s="168"/>
      <c r="AM441" s="168"/>
      <c r="AN441" s="168"/>
      <c r="AO441" s="169"/>
      <c r="AP441" s="167"/>
      <c r="AQ441" s="168"/>
      <c r="AR441" s="168"/>
      <c r="AS441" s="168"/>
      <c r="AT441" s="168"/>
      <c r="AU441" s="169"/>
      <c r="AV441" s="170"/>
      <c r="AW441" s="171"/>
      <c r="AX441" s="172"/>
      <c r="AY441" s="173"/>
      <c r="AZ441" s="174"/>
      <c r="BA441" s="175" t="str">
        <f t="shared" si="26"/>
        <v/>
      </c>
      <c r="BB441" s="242" t="str">
        <f t="shared" si="27"/>
        <v/>
      </c>
      <c r="BC441" s="176"/>
    </row>
    <row r="442" spans="1:55" x14ac:dyDescent="0.25">
      <c r="A442" s="147"/>
      <c r="B442" s="148"/>
      <c r="C442" s="149"/>
      <c r="D442" s="150"/>
      <c r="E442" s="150"/>
      <c r="F442" s="253"/>
      <c r="G442" s="149"/>
      <c r="H442" s="151" t="str">
        <f>IF(F442&lt;&gt;"",VLOOKUP('MH PAM Template'!F442,'Validation Page'!$J$7:$L$81,2,FALSE),"")</f>
        <v/>
      </c>
      <c r="I442" s="151" t="str">
        <f>IF(F442&lt;&gt;"",VLOOKUP('MH PAM Template'!F442,'Validation Page'!$J$7:$L$81,3,FALSE),"")</f>
        <v/>
      </c>
      <c r="J442" s="152"/>
      <c r="K442" s="151" t="str">
        <f>IF(J442&lt;&gt;"",VLOOKUP('MH PAM Template'!J442,'Validation Page'!$Q$7:$R$38,2,FALSE),"")</f>
        <v/>
      </c>
      <c r="L442" s="150"/>
      <c r="M442" s="153" t="str">
        <f>IF(AND(J442 &lt;&gt; "",L442&lt;&gt;""),VLOOKUP(K442&amp;L442,'Validation Page'!$U$7:$Z$139,2,FALSE),"")</f>
        <v/>
      </c>
      <c r="N442" s="154" t="str">
        <f>IF(AND(J442 &lt;&gt; "",L442&lt;&gt;""),VLOOKUP(K442&amp;L442,'Validation Page'!$U$7:$Z$139,5,FALSE),"")</f>
        <v/>
      </c>
      <c r="O442" s="154" t="str">
        <f>IF(AND(J442 &lt;&gt; "",L442&lt;&gt;""),VLOOKUP(K442&amp;L442,'Validation Page'!$U$7:$Z$139,6,FALSE),"")</f>
        <v/>
      </c>
      <c r="P442" s="150"/>
      <c r="Q442" s="151" t="str">
        <f>IF(P442&lt;&gt;"",VLOOKUP(P442,'Validation Page'!$M$7:$O$271,2,FALSE),"")</f>
        <v/>
      </c>
      <c r="R442" s="151" t="str">
        <f>IF(P442&lt;&gt;"",VLOOKUP(P442,'Validation Page'!$M$7:$O$271,3,FALSE),"")</f>
        <v/>
      </c>
      <c r="S442" s="155"/>
      <c r="T442" s="156"/>
      <c r="U442" s="157"/>
      <c r="V442" s="152"/>
      <c r="W442" s="158"/>
      <c r="X442" s="49"/>
      <c r="Y442" s="159"/>
      <c r="Z442" s="160"/>
      <c r="AA442" s="161"/>
      <c r="AB442" s="162"/>
      <c r="AC442" s="160">
        <f t="shared" si="24"/>
        <v>0</v>
      </c>
      <c r="AD442" s="163"/>
      <c r="AE442" s="163"/>
      <c r="AF442" s="164"/>
      <c r="AG442" s="160">
        <f t="shared" si="25"/>
        <v>0</v>
      </c>
      <c r="AH442" s="165"/>
      <c r="AI442" s="166"/>
      <c r="AJ442" s="167"/>
      <c r="AK442" s="168"/>
      <c r="AL442" s="168"/>
      <c r="AM442" s="168"/>
      <c r="AN442" s="168"/>
      <c r="AO442" s="169"/>
      <c r="AP442" s="167"/>
      <c r="AQ442" s="168"/>
      <c r="AR442" s="168"/>
      <c r="AS442" s="168"/>
      <c r="AT442" s="168"/>
      <c r="AU442" s="169"/>
      <c r="AV442" s="170"/>
      <c r="AW442" s="171"/>
      <c r="AX442" s="172"/>
      <c r="AY442" s="173"/>
      <c r="AZ442" s="174"/>
      <c r="BA442" s="175" t="str">
        <f t="shared" si="26"/>
        <v/>
      </c>
      <c r="BB442" s="242" t="str">
        <f t="shared" si="27"/>
        <v/>
      </c>
      <c r="BC442" s="176"/>
    </row>
    <row r="443" spans="1:55" x14ac:dyDescent="0.25">
      <c r="A443" s="147"/>
      <c r="B443" s="148"/>
      <c r="C443" s="149"/>
      <c r="D443" s="150"/>
      <c r="E443" s="150"/>
      <c r="F443" s="253"/>
      <c r="G443" s="149"/>
      <c r="H443" s="151" t="str">
        <f>IF(F443&lt;&gt;"",VLOOKUP('MH PAM Template'!F443,'Validation Page'!$J$7:$L$81,2,FALSE),"")</f>
        <v/>
      </c>
      <c r="I443" s="151" t="str">
        <f>IF(F443&lt;&gt;"",VLOOKUP('MH PAM Template'!F443,'Validation Page'!$J$7:$L$81,3,FALSE),"")</f>
        <v/>
      </c>
      <c r="J443" s="152"/>
      <c r="K443" s="151" t="str">
        <f>IF(J443&lt;&gt;"",VLOOKUP('MH PAM Template'!J443,'Validation Page'!$Q$7:$R$38,2,FALSE),"")</f>
        <v/>
      </c>
      <c r="L443" s="150"/>
      <c r="M443" s="153" t="str">
        <f>IF(AND(J443 &lt;&gt; "",L443&lt;&gt;""),VLOOKUP(K443&amp;L443,'Validation Page'!$U$7:$Z$139,2,FALSE),"")</f>
        <v/>
      </c>
      <c r="N443" s="154" t="str">
        <f>IF(AND(J443 &lt;&gt; "",L443&lt;&gt;""),VLOOKUP(K443&amp;L443,'Validation Page'!$U$7:$Z$139,5,FALSE),"")</f>
        <v/>
      </c>
      <c r="O443" s="154" t="str">
        <f>IF(AND(J443 &lt;&gt; "",L443&lt;&gt;""),VLOOKUP(K443&amp;L443,'Validation Page'!$U$7:$Z$139,6,FALSE),"")</f>
        <v/>
      </c>
      <c r="P443" s="150"/>
      <c r="Q443" s="151" t="str">
        <f>IF(P443&lt;&gt;"",VLOOKUP(P443,'Validation Page'!$M$7:$O$271,2,FALSE),"")</f>
        <v/>
      </c>
      <c r="R443" s="151" t="str">
        <f>IF(P443&lt;&gt;"",VLOOKUP(P443,'Validation Page'!$M$7:$O$271,3,FALSE),"")</f>
        <v/>
      </c>
      <c r="S443" s="155"/>
      <c r="T443" s="156"/>
      <c r="U443" s="157"/>
      <c r="V443" s="152"/>
      <c r="W443" s="158"/>
      <c r="X443" s="49"/>
      <c r="Y443" s="159"/>
      <c r="Z443" s="160"/>
      <c r="AA443" s="161"/>
      <c r="AB443" s="162"/>
      <c r="AC443" s="160">
        <f t="shared" si="24"/>
        <v>0</v>
      </c>
      <c r="AD443" s="163"/>
      <c r="AE443" s="163"/>
      <c r="AF443" s="164"/>
      <c r="AG443" s="160">
        <f t="shared" si="25"/>
        <v>0</v>
      </c>
      <c r="AH443" s="165"/>
      <c r="AI443" s="166"/>
      <c r="AJ443" s="167"/>
      <c r="AK443" s="168"/>
      <c r="AL443" s="168"/>
      <c r="AM443" s="168"/>
      <c r="AN443" s="168"/>
      <c r="AO443" s="169"/>
      <c r="AP443" s="167"/>
      <c r="AQ443" s="168"/>
      <c r="AR443" s="168"/>
      <c r="AS443" s="168"/>
      <c r="AT443" s="168"/>
      <c r="AU443" s="169"/>
      <c r="AV443" s="170"/>
      <c r="AW443" s="171"/>
      <c r="AX443" s="172"/>
      <c r="AY443" s="173"/>
      <c r="AZ443" s="174"/>
      <c r="BA443" s="175" t="str">
        <f t="shared" si="26"/>
        <v/>
      </c>
      <c r="BB443" s="242" t="str">
        <f t="shared" si="27"/>
        <v/>
      </c>
      <c r="BC443" s="176"/>
    </row>
    <row r="444" spans="1:55" x14ac:dyDescent="0.25">
      <c r="A444" s="147"/>
      <c r="B444" s="148"/>
      <c r="C444" s="149"/>
      <c r="D444" s="150"/>
      <c r="E444" s="150"/>
      <c r="F444" s="253"/>
      <c r="G444" s="149"/>
      <c r="H444" s="151" t="str">
        <f>IF(F444&lt;&gt;"",VLOOKUP('MH PAM Template'!F444,'Validation Page'!$J$7:$L$81,2,FALSE),"")</f>
        <v/>
      </c>
      <c r="I444" s="151" t="str">
        <f>IF(F444&lt;&gt;"",VLOOKUP('MH PAM Template'!F444,'Validation Page'!$J$7:$L$81,3,FALSE),"")</f>
        <v/>
      </c>
      <c r="J444" s="152"/>
      <c r="K444" s="151" t="str">
        <f>IF(J444&lt;&gt;"",VLOOKUP('MH PAM Template'!J444,'Validation Page'!$Q$7:$R$38,2,FALSE),"")</f>
        <v/>
      </c>
      <c r="L444" s="150"/>
      <c r="M444" s="153" t="str">
        <f>IF(AND(J444 &lt;&gt; "",L444&lt;&gt;""),VLOOKUP(K444&amp;L444,'Validation Page'!$U$7:$Z$139,2,FALSE),"")</f>
        <v/>
      </c>
      <c r="N444" s="154" t="str">
        <f>IF(AND(J444 &lt;&gt; "",L444&lt;&gt;""),VLOOKUP(K444&amp;L444,'Validation Page'!$U$7:$Z$139,5,FALSE),"")</f>
        <v/>
      </c>
      <c r="O444" s="154" t="str">
        <f>IF(AND(J444 &lt;&gt; "",L444&lt;&gt;""),VLOOKUP(K444&amp;L444,'Validation Page'!$U$7:$Z$139,6,FALSE),"")</f>
        <v/>
      </c>
      <c r="P444" s="150"/>
      <c r="Q444" s="151" t="str">
        <f>IF(P444&lt;&gt;"",VLOOKUP(P444,'Validation Page'!$M$7:$O$271,2,FALSE),"")</f>
        <v/>
      </c>
      <c r="R444" s="151" t="str">
        <f>IF(P444&lt;&gt;"",VLOOKUP(P444,'Validation Page'!$M$7:$O$271,3,FALSE),"")</f>
        <v/>
      </c>
      <c r="S444" s="155"/>
      <c r="T444" s="156"/>
      <c r="U444" s="157"/>
      <c r="V444" s="152"/>
      <c r="W444" s="158"/>
      <c r="X444" s="49"/>
      <c r="Y444" s="159"/>
      <c r="Z444" s="160"/>
      <c r="AA444" s="161"/>
      <c r="AB444" s="162"/>
      <c r="AC444" s="160">
        <f t="shared" si="24"/>
        <v>0</v>
      </c>
      <c r="AD444" s="163"/>
      <c r="AE444" s="163"/>
      <c r="AF444" s="164"/>
      <c r="AG444" s="160">
        <f t="shared" si="25"/>
        <v>0</v>
      </c>
      <c r="AH444" s="165"/>
      <c r="AI444" s="166"/>
      <c r="AJ444" s="167"/>
      <c r="AK444" s="168"/>
      <c r="AL444" s="168"/>
      <c r="AM444" s="168"/>
      <c r="AN444" s="168"/>
      <c r="AO444" s="169"/>
      <c r="AP444" s="167"/>
      <c r="AQ444" s="168"/>
      <c r="AR444" s="168"/>
      <c r="AS444" s="168"/>
      <c r="AT444" s="168"/>
      <c r="AU444" s="169"/>
      <c r="AV444" s="170"/>
      <c r="AW444" s="171"/>
      <c r="AX444" s="172"/>
      <c r="AY444" s="173"/>
      <c r="AZ444" s="174"/>
      <c r="BA444" s="175" t="str">
        <f t="shared" si="26"/>
        <v/>
      </c>
      <c r="BB444" s="242" t="str">
        <f t="shared" si="27"/>
        <v/>
      </c>
      <c r="BC444" s="176"/>
    </row>
    <row r="445" spans="1:55" x14ac:dyDescent="0.25">
      <c r="A445" s="147"/>
      <c r="B445" s="148"/>
      <c r="C445" s="149"/>
      <c r="D445" s="150"/>
      <c r="E445" s="150"/>
      <c r="F445" s="253"/>
      <c r="G445" s="149"/>
      <c r="H445" s="151" t="str">
        <f>IF(F445&lt;&gt;"",VLOOKUP('MH PAM Template'!F445,'Validation Page'!$J$7:$L$81,2,FALSE),"")</f>
        <v/>
      </c>
      <c r="I445" s="151" t="str">
        <f>IF(F445&lt;&gt;"",VLOOKUP('MH PAM Template'!F445,'Validation Page'!$J$7:$L$81,3,FALSE),"")</f>
        <v/>
      </c>
      <c r="J445" s="152"/>
      <c r="K445" s="151" t="str">
        <f>IF(J445&lt;&gt;"",VLOOKUP('MH PAM Template'!J445,'Validation Page'!$Q$7:$R$38,2,FALSE),"")</f>
        <v/>
      </c>
      <c r="L445" s="150"/>
      <c r="M445" s="153" t="str">
        <f>IF(AND(J445 &lt;&gt; "",L445&lt;&gt;""),VLOOKUP(K445&amp;L445,'Validation Page'!$U$7:$Z$139,2,FALSE),"")</f>
        <v/>
      </c>
      <c r="N445" s="154" t="str">
        <f>IF(AND(J445 &lt;&gt; "",L445&lt;&gt;""),VLOOKUP(K445&amp;L445,'Validation Page'!$U$7:$Z$139,5,FALSE),"")</f>
        <v/>
      </c>
      <c r="O445" s="154" t="str">
        <f>IF(AND(J445 &lt;&gt; "",L445&lt;&gt;""),VLOOKUP(K445&amp;L445,'Validation Page'!$U$7:$Z$139,6,FALSE),"")</f>
        <v/>
      </c>
      <c r="P445" s="150"/>
      <c r="Q445" s="151" t="str">
        <f>IF(P445&lt;&gt;"",VLOOKUP(P445,'Validation Page'!$M$7:$O$271,2,FALSE),"")</f>
        <v/>
      </c>
      <c r="R445" s="151" t="str">
        <f>IF(P445&lt;&gt;"",VLOOKUP(P445,'Validation Page'!$M$7:$O$271,3,FALSE),"")</f>
        <v/>
      </c>
      <c r="S445" s="155"/>
      <c r="T445" s="156"/>
      <c r="U445" s="157"/>
      <c r="V445" s="152"/>
      <c r="W445" s="158"/>
      <c r="X445" s="49"/>
      <c r="Y445" s="159"/>
      <c r="Z445" s="160"/>
      <c r="AA445" s="161"/>
      <c r="AB445" s="162"/>
      <c r="AC445" s="160">
        <f t="shared" si="24"/>
        <v>0</v>
      </c>
      <c r="AD445" s="163"/>
      <c r="AE445" s="163"/>
      <c r="AF445" s="164"/>
      <c r="AG445" s="160">
        <f t="shared" si="25"/>
        <v>0</v>
      </c>
      <c r="AH445" s="165"/>
      <c r="AI445" s="166"/>
      <c r="AJ445" s="167"/>
      <c r="AK445" s="168"/>
      <c r="AL445" s="168"/>
      <c r="AM445" s="168"/>
      <c r="AN445" s="168"/>
      <c r="AO445" s="169"/>
      <c r="AP445" s="167"/>
      <c r="AQ445" s="168"/>
      <c r="AR445" s="168"/>
      <c r="AS445" s="168"/>
      <c r="AT445" s="168"/>
      <c r="AU445" s="169"/>
      <c r="AV445" s="170"/>
      <c r="AW445" s="171"/>
      <c r="AX445" s="172"/>
      <c r="AY445" s="173"/>
      <c r="AZ445" s="174"/>
      <c r="BA445" s="175" t="str">
        <f t="shared" si="26"/>
        <v/>
      </c>
      <c r="BB445" s="242" t="str">
        <f t="shared" si="27"/>
        <v/>
      </c>
      <c r="BC445" s="176"/>
    </row>
    <row r="446" spans="1:55" x14ac:dyDescent="0.25">
      <c r="A446" s="147"/>
      <c r="B446" s="148"/>
      <c r="C446" s="149"/>
      <c r="D446" s="150"/>
      <c r="E446" s="150"/>
      <c r="F446" s="253"/>
      <c r="G446" s="149"/>
      <c r="H446" s="151" t="str">
        <f>IF(F446&lt;&gt;"",VLOOKUP('MH PAM Template'!F446,'Validation Page'!$J$7:$L$81,2,FALSE),"")</f>
        <v/>
      </c>
      <c r="I446" s="151" t="str">
        <f>IF(F446&lt;&gt;"",VLOOKUP('MH PAM Template'!F446,'Validation Page'!$J$7:$L$81,3,FALSE),"")</f>
        <v/>
      </c>
      <c r="J446" s="152"/>
      <c r="K446" s="151" t="str">
        <f>IF(J446&lt;&gt;"",VLOOKUP('MH PAM Template'!J446,'Validation Page'!$Q$7:$R$38,2,FALSE),"")</f>
        <v/>
      </c>
      <c r="L446" s="150"/>
      <c r="M446" s="153" t="str">
        <f>IF(AND(J446 &lt;&gt; "",L446&lt;&gt;""),VLOOKUP(K446&amp;L446,'Validation Page'!$U$7:$Z$139,2,FALSE),"")</f>
        <v/>
      </c>
      <c r="N446" s="154" t="str">
        <f>IF(AND(J446 &lt;&gt; "",L446&lt;&gt;""),VLOOKUP(K446&amp;L446,'Validation Page'!$U$7:$Z$139,5,FALSE),"")</f>
        <v/>
      </c>
      <c r="O446" s="154" t="str">
        <f>IF(AND(J446 &lt;&gt; "",L446&lt;&gt;""),VLOOKUP(K446&amp;L446,'Validation Page'!$U$7:$Z$139,6,FALSE),"")</f>
        <v/>
      </c>
      <c r="P446" s="150"/>
      <c r="Q446" s="151" t="str">
        <f>IF(P446&lt;&gt;"",VLOOKUP(P446,'Validation Page'!$M$7:$O$271,2,FALSE),"")</f>
        <v/>
      </c>
      <c r="R446" s="151" t="str">
        <f>IF(P446&lt;&gt;"",VLOOKUP(P446,'Validation Page'!$M$7:$O$271,3,FALSE),"")</f>
        <v/>
      </c>
      <c r="S446" s="155"/>
      <c r="T446" s="156"/>
      <c r="U446" s="157"/>
      <c r="V446" s="152"/>
      <c r="W446" s="158"/>
      <c r="X446" s="49"/>
      <c r="Y446" s="159"/>
      <c r="Z446" s="160"/>
      <c r="AA446" s="161"/>
      <c r="AB446" s="162"/>
      <c r="AC446" s="160">
        <f t="shared" si="24"/>
        <v>0</v>
      </c>
      <c r="AD446" s="163"/>
      <c r="AE446" s="163"/>
      <c r="AF446" s="164"/>
      <c r="AG446" s="160">
        <f t="shared" si="25"/>
        <v>0</v>
      </c>
      <c r="AH446" s="165"/>
      <c r="AI446" s="166"/>
      <c r="AJ446" s="167"/>
      <c r="AK446" s="168"/>
      <c r="AL446" s="168"/>
      <c r="AM446" s="168"/>
      <c r="AN446" s="168"/>
      <c r="AO446" s="169"/>
      <c r="AP446" s="167"/>
      <c r="AQ446" s="168"/>
      <c r="AR446" s="168"/>
      <c r="AS446" s="168"/>
      <c r="AT446" s="168"/>
      <c r="AU446" s="169"/>
      <c r="AV446" s="170"/>
      <c r="AW446" s="171"/>
      <c r="AX446" s="172"/>
      <c r="AY446" s="173"/>
      <c r="AZ446" s="174"/>
      <c r="BA446" s="175" t="str">
        <f t="shared" si="26"/>
        <v/>
      </c>
      <c r="BB446" s="242" t="str">
        <f t="shared" si="27"/>
        <v/>
      </c>
      <c r="BC446" s="176"/>
    </row>
    <row r="447" spans="1:55" x14ac:dyDescent="0.25">
      <c r="A447" s="147"/>
      <c r="B447" s="148"/>
      <c r="C447" s="149"/>
      <c r="D447" s="150"/>
      <c r="E447" s="150"/>
      <c r="F447" s="253"/>
      <c r="G447" s="149"/>
      <c r="H447" s="151" t="str">
        <f>IF(F447&lt;&gt;"",VLOOKUP('MH PAM Template'!F447,'Validation Page'!$J$7:$L$81,2,FALSE),"")</f>
        <v/>
      </c>
      <c r="I447" s="151" t="str">
        <f>IF(F447&lt;&gt;"",VLOOKUP('MH PAM Template'!F447,'Validation Page'!$J$7:$L$81,3,FALSE),"")</f>
        <v/>
      </c>
      <c r="J447" s="152"/>
      <c r="K447" s="151" t="str">
        <f>IF(J447&lt;&gt;"",VLOOKUP('MH PAM Template'!J447,'Validation Page'!$Q$7:$R$38,2,FALSE),"")</f>
        <v/>
      </c>
      <c r="L447" s="150"/>
      <c r="M447" s="153" t="str">
        <f>IF(AND(J447 &lt;&gt; "",L447&lt;&gt;""),VLOOKUP(K447&amp;L447,'Validation Page'!$U$7:$Z$139,2,FALSE),"")</f>
        <v/>
      </c>
      <c r="N447" s="154" t="str">
        <f>IF(AND(J447 &lt;&gt; "",L447&lt;&gt;""),VLOOKUP(K447&amp;L447,'Validation Page'!$U$7:$Z$139,5,FALSE),"")</f>
        <v/>
      </c>
      <c r="O447" s="154" t="str">
        <f>IF(AND(J447 &lt;&gt; "",L447&lt;&gt;""),VLOOKUP(K447&amp;L447,'Validation Page'!$U$7:$Z$139,6,FALSE),"")</f>
        <v/>
      </c>
      <c r="P447" s="150"/>
      <c r="Q447" s="151" t="str">
        <f>IF(P447&lt;&gt;"",VLOOKUP(P447,'Validation Page'!$M$7:$O$271,2,FALSE),"")</f>
        <v/>
      </c>
      <c r="R447" s="151" t="str">
        <f>IF(P447&lt;&gt;"",VLOOKUP(P447,'Validation Page'!$M$7:$O$271,3,FALSE),"")</f>
        <v/>
      </c>
      <c r="S447" s="155"/>
      <c r="T447" s="156"/>
      <c r="U447" s="157"/>
      <c r="V447" s="152"/>
      <c r="W447" s="158"/>
      <c r="X447" s="49"/>
      <c r="Y447" s="159"/>
      <c r="Z447" s="160"/>
      <c r="AA447" s="161"/>
      <c r="AB447" s="162"/>
      <c r="AC447" s="160">
        <f t="shared" si="24"/>
        <v>0</v>
      </c>
      <c r="AD447" s="163"/>
      <c r="AE447" s="163"/>
      <c r="AF447" s="164"/>
      <c r="AG447" s="160">
        <f t="shared" si="25"/>
        <v>0</v>
      </c>
      <c r="AH447" s="165"/>
      <c r="AI447" s="166"/>
      <c r="AJ447" s="167"/>
      <c r="AK447" s="168"/>
      <c r="AL447" s="168"/>
      <c r="AM447" s="168"/>
      <c r="AN447" s="168"/>
      <c r="AO447" s="169"/>
      <c r="AP447" s="167"/>
      <c r="AQ447" s="168"/>
      <c r="AR447" s="168"/>
      <c r="AS447" s="168"/>
      <c r="AT447" s="168"/>
      <c r="AU447" s="169"/>
      <c r="AV447" s="170"/>
      <c r="AW447" s="171"/>
      <c r="AX447" s="172"/>
      <c r="AY447" s="173"/>
      <c r="AZ447" s="174"/>
      <c r="BA447" s="175" t="str">
        <f t="shared" si="26"/>
        <v/>
      </c>
      <c r="BB447" s="242" t="str">
        <f t="shared" si="27"/>
        <v/>
      </c>
      <c r="BC447" s="176"/>
    </row>
    <row r="448" spans="1:55" x14ac:dyDescent="0.25">
      <c r="A448" s="147"/>
      <c r="B448" s="148"/>
      <c r="C448" s="149"/>
      <c r="D448" s="150"/>
      <c r="E448" s="150"/>
      <c r="F448" s="253"/>
      <c r="G448" s="149"/>
      <c r="H448" s="151" t="str">
        <f>IF(F448&lt;&gt;"",VLOOKUP('MH PAM Template'!F448,'Validation Page'!$J$7:$L$81,2,FALSE),"")</f>
        <v/>
      </c>
      <c r="I448" s="151" t="str">
        <f>IF(F448&lt;&gt;"",VLOOKUP('MH PAM Template'!F448,'Validation Page'!$J$7:$L$81,3,FALSE),"")</f>
        <v/>
      </c>
      <c r="J448" s="152"/>
      <c r="K448" s="151" t="str">
        <f>IF(J448&lt;&gt;"",VLOOKUP('MH PAM Template'!J448,'Validation Page'!$Q$7:$R$38,2,FALSE),"")</f>
        <v/>
      </c>
      <c r="L448" s="150"/>
      <c r="M448" s="153" t="str">
        <f>IF(AND(J448 &lt;&gt; "",L448&lt;&gt;""),VLOOKUP(K448&amp;L448,'Validation Page'!$U$7:$Z$139,2,FALSE),"")</f>
        <v/>
      </c>
      <c r="N448" s="154" t="str">
        <f>IF(AND(J448 &lt;&gt; "",L448&lt;&gt;""),VLOOKUP(K448&amp;L448,'Validation Page'!$U$7:$Z$139,5,FALSE),"")</f>
        <v/>
      </c>
      <c r="O448" s="154" t="str">
        <f>IF(AND(J448 &lt;&gt; "",L448&lt;&gt;""),VLOOKUP(K448&amp;L448,'Validation Page'!$U$7:$Z$139,6,FALSE),"")</f>
        <v/>
      </c>
      <c r="P448" s="150"/>
      <c r="Q448" s="151" t="str">
        <f>IF(P448&lt;&gt;"",VLOOKUP(P448,'Validation Page'!$M$7:$O$271,2,FALSE),"")</f>
        <v/>
      </c>
      <c r="R448" s="151" t="str">
        <f>IF(P448&lt;&gt;"",VLOOKUP(P448,'Validation Page'!$M$7:$O$271,3,FALSE),"")</f>
        <v/>
      </c>
      <c r="S448" s="155"/>
      <c r="T448" s="156"/>
      <c r="U448" s="157"/>
      <c r="V448" s="152"/>
      <c r="W448" s="158"/>
      <c r="X448" s="49"/>
      <c r="Y448" s="159"/>
      <c r="Z448" s="160"/>
      <c r="AA448" s="161"/>
      <c r="AB448" s="162"/>
      <c r="AC448" s="160">
        <f t="shared" si="24"/>
        <v>0</v>
      </c>
      <c r="AD448" s="163"/>
      <c r="AE448" s="163"/>
      <c r="AF448" s="164"/>
      <c r="AG448" s="160">
        <f t="shared" si="25"/>
        <v>0</v>
      </c>
      <c r="AH448" s="165"/>
      <c r="AI448" s="166"/>
      <c r="AJ448" s="167"/>
      <c r="AK448" s="168"/>
      <c r="AL448" s="168"/>
      <c r="AM448" s="168"/>
      <c r="AN448" s="168"/>
      <c r="AO448" s="169"/>
      <c r="AP448" s="167"/>
      <c r="AQ448" s="168"/>
      <c r="AR448" s="168"/>
      <c r="AS448" s="168"/>
      <c r="AT448" s="168"/>
      <c r="AU448" s="169"/>
      <c r="AV448" s="170"/>
      <c r="AW448" s="171"/>
      <c r="AX448" s="172"/>
      <c r="AY448" s="173"/>
      <c r="AZ448" s="174"/>
      <c r="BA448" s="175" t="str">
        <f t="shared" si="26"/>
        <v/>
      </c>
      <c r="BB448" s="242" t="str">
        <f t="shared" si="27"/>
        <v/>
      </c>
      <c r="BC448" s="176"/>
    </row>
    <row r="449" spans="1:55" x14ac:dyDescent="0.25">
      <c r="A449" s="147"/>
      <c r="B449" s="148"/>
      <c r="C449" s="149"/>
      <c r="D449" s="150"/>
      <c r="E449" s="150"/>
      <c r="F449" s="253"/>
      <c r="G449" s="149"/>
      <c r="H449" s="151" t="str">
        <f>IF(F449&lt;&gt;"",VLOOKUP('MH PAM Template'!F449,'Validation Page'!$J$7:$L$81,2,FALSE),"")</f>
        <v/>
      </c>
      <c r="I449" s="151" t="str">
        <f>IF(F449&lt;&gt;"",VLOOKUP('MH PAM Template'!F449,'Validation Page'!$J$7:$L$81,3,FALSE),"")</f>
        <v/>
      </c>
      <c r="J449" s="152"/>
      <c r="K449" s="151" t="str">
        <f>IF(J449&lt;&gt;"",VLOOKUP('MH PAM Template'!J449,'Validation Page'!$Q$7:$R$38,2,FALSE),"")</f>
        <v/>
      </c>
      <c r="L449" s="150"/>
      <c r="M449" s="153" t="str">
        <f>IF(AND(J449 &lt;&gt; "",L449&lt;&gt;""),VLOOKUP(K449&amp;L449,'Validation Page'!$U$7:$Z$139,2,FALSE),"")</f>
        <v/>
      </c>
      <c r="N449" s="154" t="str">
        <f>IF(AND(J449 &lt;&gt; "",L449&lt;&gt;""),VLOOKUP(K449&amp;L449,'Validation Page'!$U$7:$Z$139,5,FALSE),"")</f>
        <v/>
      </c>
      <c r="O449" s="154" t="str">
        <f>IF(AND(J449 &lt;&gt; "",L449&lt;&gt;""),VLOOKUP(K449&amp;L449,'Validation Page'!$U$7:$Z$139,6,FALSE),"")</f>
        <v/>
      </c>
      <c r="P449" s="150"/>
      <c r="Q449" s="151" t="str">
        <f>IF(P449&lt;&gt;"",VLOOKUP(P449,'Validation Page'!$M$7:$O$271,2,FALSE),"")</f>
        <v/>
      </c>
      <c r="R449" s="151" t="str">
        <f>IF(P449&lt;&gt;"",VLOOKUP(P449,'Validation Page'!$M$7:$O$271,3,FALSE),"")</f>
        <v/>
      </c>
      <c r="S449" s="155"/>
      <c r="T449" s="156"/>
      <c r="U449" s="157"/>
      <c r="V449" s="152"/>
      <c r="W449" s="158"/>
      <c r="X449" s="49"/>
      <c r="Y449" s="159"/>
      <c r="Z449" s="160"/>
      <c r="AA449" s="161"/>
      <c r="AB449" s="162"/>
      <c r="AC449" s="160">
        <f t="shared" si="24"/>
        <v>0</v>
      </c>
      <c r="AD449" s="163"/>
      <c r="AE449" s="163"/>
      <c r="AF449" s="164"/>
      <c r="AG449" s="160">
        <f t="shared" si="25"/>
        <v>0</v>
      </c>
      <c r="AH449" s="165"/>
      <c r="AI449" s="166"/>
      <c r="AJ449" s="167"/>
      <c r="AK449" s="168"/>
      <c r="AL449" s="168"/>
      <c r="AM449" s="168"/>
      <c r="AN449" s="168"/>
      <c r="AO449" s="169"/>
      <c r="AP449" s="167"/>
      <c r="AQ449" s="168"/>
      <c r="AR449" s="168"/>
      <c r="AS449" s="168"/>
      <c r="AT449" s="168"/>
      <c r="AU449" s="169"/>
      <c r="AV449" s="170"/>
      <c r="AW449" s="171"/>
      <c r="AX449" s="172"/>
      <c r="AY449" s="173"/>
      <c r="AZ449" s="174"/>
      <c r="BA449" s="175" t="str">
        <f t="shared" si="26"/>
        <v/>
      </c>
      <c r="BB449" s="242" t="str">
        <f t="shared" si="27"/>
        <v/>
      </c>
      <c r="BC449" s="176"/>
    </row>
    <row r="450" spans="1:55" x14ac:dyDescent="0.25">
      <c r="A450" s="147"/>
      <c r="B450" s="148"/>
      <c r="C450" s="149"/>
      <c r="D450" s="150"/>
      <c r="E450" s="150"/>
      <c r="F450" s="253"/>
      <c r="G450" s="149"/>
      <c r="H450" s="151" t="str">
        <f>IF(F450&lt;&gt;"",VLOOKUP('MH PAM Template'!F450,'Validation Page'!$J$7:$L$81,2,FALSE),"")</f>
        <v/>
      </c>
      <c r="I450" s="151" t="str">
        <f>IF(F450&lt;&gt;"",VLOOKUP('MH PAM Template'!F450,'Validation Page'!$J$7:$L$81,3,FALSE),"")</f>
        <v/>
      </c>
      <c r="J450" s="152"/>
      <c r="K450" s="151" t="str">
        <f>IF(J450&lt;&gt;"",VLOOKUP('MH PAM Template'!J450,'Validation Page'!$Q$7:$R$38,2,FALSE),"")</f>
        <v/>
      </c>
      <c r="L450" s="150"/>
      <c r="M450" s="153" t="str">
        <f>IF(AND(J450 &lt;&gt; "",L450&lt;&gt;""),VLOOKUP(K450&amp;L450,'Validation Page'!$U$7:$Z$139,2,FALSE),"")</f>
        <v/>
      </c>
      <c r="N450" s="154" t="str">
        <f>IF(AND(J450 &lt;&gt; "",L450&lt;&gt;""),VLOOKUP(K450&amp;L450,'Validation Page'!$U$7:$Z$139,5,FALSE),"")</f>
        <v/>
      </c>
      <c r="O450" s="154" t="str">
        <f>IF(AND(J450 &lt;&gt; "",L450&lt;&gt;""),VLOOKUP(K450&amp;L450,'Validation Page'!$U$7:$Z$139,6,FALSE),"")</f>
        <v/>
      </c>
      <c r="P450" s="150"/>
      <c r="Q450" s="151" t="str">
        <f>IF(P450&lt;&gt;"",VLOOKUP(P450,'Validation Page'!$M$7:$O$271,2,FALSE),"")</f>
        <v/>
      </c>
      <c r="R450" s="151" t="str">
        <f>IF(P450&lt;&gt;"",VLOOKUP(P450,'Validation Page'!$M$7:$O$271,3,FALSE),"")</f>
        <v/>
      </c>
      <c r="S450" s="155"/>
      <c r="T450" s="156"/>
      <c r="U450" s="157"/>
      <c r="V450" s="152"/>
      <c r="W450" s="158"/>
      <c r="X450" s="49"/>
      <c r="Y450" s="159"/>
      <c r="Z450" s="160"/>
      <c r="AA450" s="161"/>
      <c r="AB450" s="162"/>
      <c r="AC450" s="160">
        <f t="shared" si="24"/>
        <v>0</v>
      </c>
      <c r="AD450" s="163"/>
      <c r="AE450" s="163"/>
      <c r="AF450" s="164"/>
      <c r="AG450" s="160">
        <f t="shared" si="25"/>
        <v>0</v>
      </c>
      <c r="AH450" s="165"/>
      <c r="AI450" s="166"/>
      <c r="AJ450" s="167"/>
      <c r="AK450" s="168"/>
      <c r="AL450" s="168"/>
      <c r="AM450" s="168"/>
      <c r="AN450" s="168"/>
      <c r="AO450" s="169"/>
      <c r="AP450" s="167"/>
      <c r="AQ450" s="168"/>
      <c r="AR450" s="168"/>
      <c r="AS450" s="168"/>
      <c r="AT450" s="168"/>
      <c r="AU450" s="169"/>
      <c r="AV450" s="170"/>
      <c r="AW450" s="171"/>
      <c r="AX450" s="172"/>
      <c r="AY450" s="173"/>
      <c r="AZ450" s="174"/>
      <c r="BA450" s="175" t="str">
        <f t="shared" si="26"/>
        <v/>
      </c>
      <c r="BB450" s="242" t="str">
        <f t="shared" si="27"/>
        <v/>
      </c>
      <c r="BC450" s="176"/>
    </row>
    <row r="451" spans="1:55" x14ac:dyDescent="0.25">
      <c r="A451" s="147"/>
      <c r="B451" s="148"/>
      <c r="C451" s="149"/>
      <c r="D451" s="150"/>
      <c r="E451" s="150"/>
      <c r="F451" s="253"/>
      <c r="G451" s="149"/>
      <c r="H451" s="151" t="str">
        <f>IF(F451&lt;&gt;"",VLOOKUP('MH PAM Template'!F451,'Validation Page'!$J$7:$L$81,2,FALSE),"")</f>
        <v/>
      </c>
      <c r="I451" s="151" t="str">
        <f>IF(F451&lt;&gt;"",VLOOKUP('MH PAM Template'!F451,'Validation Page'!$J$7:$L$81,3,FALSE),"")</f>
        <v/>
      </c>
      <c r="J451" s="152"/>
      <c r="K451" s="151" t="str">
        <f>IF(J451&lt;&gt;"",VLOOKUP('MH PAM Template'!J451,'Validation Page'!$Q$7:$R$38,2,FALSE),"")</f>
        <v/>
      </c>
      <c r="L451" s="150"/>
      <c r="M451" s="153" t="str">
        <f>IF(AND(J451 &lt;&gt; "",L451&lt;&gt;""),VLOOKUP(K451&amp;L451,'Validation Page'!$U$7:$Z$139,2,FALSE),"")</f>
        <v/>
      </c>
      <c r="N451" s="154" t="str">
        <f>IF(AND(J451 &lt;&gt; "",L451&lt;&gt;""),VLOOKUP(K451&amp;L451,'Validation Page'!$U$7:$Z$139,5,FALSE),"")</f>
        <v/>
      </c>
      <c r="O451" s="154" t="str">
        <f>IF(AND(J451 &lt;&gt; "",L451&lt;&gt;""),VLOOKUP(K451&amp;L451,'Validation Page'!$U$7:$Z$139,6,FALSE),"")</f>
        <v/>
      </c>
      <c r="P451" s="150"/>
      <c r="Q451" s="151" t="str">
        <f>IF(P451&lt;&gt;"",VLOOKUP(P451,'Validation Page'!$M$7:$O$271,2,FALSE),"")</f>
        <v/>
      </c>
      <c r="R451" s="151" t="str">
        <f>IF(P451&lt;&gt;"",VLOOKUP(P451,'Validation Page'!$M$7:$O$271,3,FALSE),"")</f>
        <v/>
      </c>
      <c r="S451" s="155"/>
      <c r="T451" s="156"/>
      <c r="U451" s="157"/>
      <c r="V451" s="152"/>
      <c r="W451" s="158"/>
      <c r="X451" s="49"/>
      <c r="Y451" s="159"/>
      <c r="Z451" s="160"/>
      <c r="AA451" s="161"/>
      <c r="AB451" s="162"/>
      <c r="AC451" s="160">
        <f t="shared" si="24"/>
        <v>0</v>
      </c>
      <c r="AD451" s="163"/>
      <c r="AE451" s="163"/>
      <c r="AF451" s="164"/>
      <c r="AG451" s="160">
        <f t="shared" si="25"/>
        <v>0</v>
      </c>
      <c r="AH451" s="165"/>
      <c r="AI451" s="166"/>
      <c r="AJ451" s="167"/>
      <c r="AK451" s="168"/>
      <c r="AL451" s="168"/>
      <c r="AM451" s="168"/>
      <c r="AN451" s="168"/>
      <c r="AO451" s="169"/>
      <c r="AP451" s="167"/>
      <c r="AQ451" s="168"/>
      <c r="AR451" s="168"/>
      <c r="AS451" s="168"/>
      <c r="AT451" s="168"/>
      <c r="AU451" s="169"/>
      <c r="AV451" s="170"/>
      <c r="AW451" s="171"/>
      <c r="AX451" s="172"/>
      <c r="AY451" s="173"/>
      <c r="AZ451" s="174"/>
      <c r="BA451" s="175" t="str">
        <f t="shared" si="26"/>
        <v/>
      </c>
      <c r="BB451" s="242" t="str">
        <f t="shared" si="27"/>
        <v/>
      </c>
      <c r="BC451" s="176"/>
    </row>
    <row r="452" spans="1:55" x14ac:dyDescent="0.25">
      <c r="A452" s="147"/>
      <c r="B452" s="148"/>
      <c r="C452" s="149"/>
      <c r="D452" s="150"/>
      <c r="E452" s="150"/>
      <c r="F452" s="253"/>
      <c r="G452" s="149"/>
      <c r="H452" s="151" t="str">
        <f>IF(F452&lt;&gt;"",VLOOKUP('MH PAM Template'!F452,'Validation Page'!$J$7:$L$81,2,FALSE),"")</f>
        <v/>
      </c>
      <c r="I452" s="151" t="str">
        <f>IF(F452&lt;&gt;"",VLOOKUP('MH PAM Template'!F452,'Validation Page'!$J$7:$L$81,3,FALSE),"")</f>
        <v/>
      </c>
      <c r="J452" s="152"/>
      <c r="K452" s="151" t="str">
        <f>IF(J452&lt;&gt;"",VLOOKUP('MH PAM Template'!J452,'Validation Page'!$Q$7:$R$38,2,FALSE),"")</f>
        <v/>
      </c>
      <c r="L452" s="150"/>
      <c r="M452" s="153" t="str">
        <f>IF(AND(J452 &lt;&gt; "",L452&lt;&gt;""),VLOOKUP(K452&amp;L452,'Validation Page'!$U$7:$Z$139,2,FALSE),"")</f>
        <v/>
      </c>
      <c r="N452" s="154" t="str">
        <f>IF(AND(J452 &lt;&gt; "",L452&lt;&gt;""),VLOOKUP(K452&amp;L452,'Validation Page'!$U$7:$Z$139,5,FALSE),"")</f>
        <v/>
      </c>
      <c r="O452" s="154" t="str">
        <f>IF(AND(J452 &lt;&gt; "",L452&lt;&gt;""),VLOOKUP(K452&amp;L452,'Validation Page'!$U$7:$Z$139,6,FALSE),"")</f>
        <v/>
      </c>
      <c r="P452" s="150"/>
      <c r="Q452" s="151" t="str">
        <f>IF(P452&lt;&gt;"",VLOOKUP(P452,'Validation Page'!$M$7:$O$271,2,FALSE),"")</f>
        <v/>
      </c>
      <c r="R452" s="151" t="str">
        <f>IF(P452&lt;&gt;"",VLOOKUP(P452,'Validation Page'!$M$7:$O$271,3,FALSE),"")</f>
        <v/>
      </c>
      <c r="S452" s="155"/>
      <c r="T452" s="156"/>
      <c r="U452" s="157"/>
      <c r="V452" s="152"/>
      <c r="W452" s="158"/>
      <c r="X452" s="49"/>
      <c r="Y452" s="159"/>
      <c r="Z452" s="160"/>
      <c r="AA452" s="161"/>
      <c r="AB452" s="162"/>
      <c r="AC452" s="160">
        <f t="shared" si="24"/>
        <v>0</v>
      </c>
      <c r="AD452" s="163"/>
      <c r="AE452" s="163"/>
      <c r="AF452" s="164"/>
      <c r="AG452" s="160">
        <f t="shared" si="25"/>
        <v>0</v>
      </c>
      <c r="AH452" s="165"/>
      <c r="AI452" s="166"/>
      <c r="AJ452" s="167"/>
      <c r="AK452" s="168"/>
      <c r="AL452" s="168"/>
      <c r="AM452" s="168"/>
      <c r="AN452" s="168"/>
      <c r="AO452" s="169"/>
      <c r="AP452" s="167"/>
      <c r="AQ452" s="168"/>
      <c r="AR452" s="168"/>
      <c r="AS452" s="168"/>
      <c r="AT452" s="168"/>
      <c r="AU452" s="169"/>
      <c r="AV452" s="170"/>
      <c r="AW452" s="171"/>
      <c r="AX452" s="172"/>
      <c r="AY452" s="173"/>
      <c r="AZ452" s="174"/>
      <c r="BA452" s="175" t="str">
        <f t="shared" si="26"/>
        <v/>
      </c>
      <c r="BB452" s="242" t="str">
        <f t="shared" si="27"/>
        <v/>
      </c>
      <c r="BC452" s="176"/>
    </row>
    <row r="453" spans="1:55" x14ac:dyDescent="0.25">
      <c r="A453" s="147"/>
      <c r="B453" s="148"/>
      <c r="C453" s="149"/>
      <c r="D453" s="150"/>
      <c r="E453" s="150"/>
      <c r="F453" s="253"/>
      <c r="G453" s="149"/>
      <c r="H453" s="151" t="str">
        <f>IF(F453&lt;&gt;"",VLOOKUP('MH PAM Template'!F453,'Validation Page'!$J$7:$L$81,2,FALSE),"")</f>
        <v/>
      </c>
      <c r="I453" s="151" t="str">
        <f>IF(F453&lt;&gt;"",VLOOKUP('MH PAM Template'!F453,'Validation Page'!$J$7:$L$81,3,FALSE),"")</f>
        <v/>
      </c>
      <c r="J453" s="152"/>
      <c r="K453" s="151" t="str">
        <f>IF(J453&lt;&gt;"",VLOOKUP('MH PAM Template'!J453,'Validation Page'!$Q$7:$R$38,2,FALSE),"")</f>
        <v/>
      </c>
      <c r="L453" s="150"/>
      <c r="M453" s="153" t="str">
        <f>IF(AND(J453 &lt;&gt; "",L453&lt;&gt;""),VLOOKUP(K453&amp;L453,'Validation Page'!$U$7:$Z$139,2,FALSE),"")</f>
        <v/>
      </c>
      <c r="N453" s="154" t="str">
        <f>IF(AND(J453 &lt;&gt; "",L453&lt;&gt;""),VLOOKUP(K453&amp;L453,'Validation Page'!$U$7:$Z$139,5,FALSE),"")</f>
        <v/>
      </c>
      <c r="O453" s="154" t="str">
        <f>IF(AND(J453 &lt;&gt; "",L453&lt;&gt;""),VLOOKUP(K453&amp;L453,'Validation Page'!$U$7:$Z$139,6,FALSE),"")</f>
        <v/>
      </c>
      <c r="P453" s="150"/>
      <c r="Q453" s="151" t="str">
        <f>IF(P453&lt;&gt;"",VLOOKUP(P453,'Validation Page'!$M$7:$O$271,2,FALSE),"")</f>
        <v/>
      </c>
      <c r="R453" s="151" t="str">
        <f>IF(P453&lt;&gt;"",VLOOKUP(P453,'Validation Page'!$M$7:$O$271,3,FALSE),"")</f>
        <v/>
      </c>
      <c r="S453" s="155"/>
      <c r="T453" s="156"/>
      <c r="U453" s="157"/>
      <c r="V453" s="152"/>
      <c r="W453" s="158"/>
      <c r="X453" s="49"/>
      <c r="Y453" s="159"/>
      <c r="Z453" s="160"/>
      <c r="AA453" s="161"/>
      <c r="AB453" s="162"/>
      <c r="AC453" s="160">
        <f t="shared" ref="AC453:AC500" si="28">IF(ISERROR((Z453+AA453)*AB453),0,(Z453+AA453)*AB453)</f>
        <v>0</v>
      </c>
      <c r="AD453" s="163"/>
      <c r="AE453" s="163"/>
      <c r="AF453" s="164"/>
      <c r="AG453" s="160">
        <f t="shared" ref="AG453:AG500" si="29">SUM(Z453:AA453)+AC453+AF453</f>
        <v>0</v>
      </c>
      <c r="AH453" s="165"/>
      <c r="AI453" s="166"/>
      <c r="AJ453" s="167"/>
      <c r="AK453" s="168"/>
      <c r="AL453" s="168"/>
      <c r="AM453" s="168"/>
      <c r="AN453" s="168"/>
      <c r="AO453" s="169"/>
      <c r="AP453" s="167"/>
      <c r="AQ453" s="168"/>
      <c r="AR453" s="168"/>
      <c r="AS453" s="168"/>
      <c r="AT453" s="168"/>
      <c r="AU453" s="169"/>
      <c r="AV453" s="170"/>
      <c r="AW453" s="171"/>
      <c r="AX453" s="172"/>
      <c r="AY453" s="173"/>
      <c r="AZ453" s="174"/>
      <c r="BA453" s="175" t="str">
        <f t="shared" ref="BA453:BA500" si="30">IF(AND($AZ453&lt;&gt;"",$AY453&lt;&gt;""),$AZ453-$AY453,"")</f>
        <v/>
      </c>
      <c r="BB453" s="242" t="str">
        <f t="shared" ref="BB453:BB500" si="31">IF(ISERROR(IF(AND($AG453&lt;&gt;""),$AG453/W453,"")),"",IF(AND($AG453&lt;&gt;""),$AG453/W453,""))</f>
        <v/>
      </c>
      <c r="BC453" s="176"/>
    </row>
    <row r="454" spans="1:55" x14ac:dyDescent="0.25">
      <c r="A454" s="147"/>
      <c r="B454" s="148"/>
      <c r="C454" s="149"/>
      <c r="D454" s="150"/>
      <c r="E454" s="150"/>
      <c r="F454" s="253"/>
      <c r="G454" s="149"/>
      <c r="H454" s="151" t="str">
        <f>IF(F454&lt;&gt;"",VLOOKUP('MH PAM Template'!F454,'Validation Page'!$J$7:$L$81,2,FALSE),"")</f>
        <v/>
      </c>
      <c r="I454" s="151" t="str">
        <f>IF(F454&lt;&gt;"",VLOOKUP('MH PAM Template'!F454,'Validation Page'!$J$7:$L$81,3,FALSE),"")</f>
        <v/>
      </c>
      <c r="J454" s="152"/>
      <c r="K454" s="151" t="str">
        <f>IF(J454&lt;&gt;"",VLOOKUP('MH PAM Template'!J454,'Validation Page'!$Q$7:$R$38,2,FALSE),"")</f>
        <v/>
      </c>
      <c r="L454" s="150"/>
      <c r="M454" s="153" t="str">
        <f>IF(AND(J454 &lt;&gt; "",L454&lt;&gt;""),VLOOKUP(K454&amp;L454,'Validation Page'!$U$7:$Z$139,2,FALSE),"")</f>
        <v/>
      </c>
      <c r="N454" s="154" t="str">
        <f>IF(AND(J454 &lt;&gt; "",L454&lt;&gt;""),VLOOKUP(K454&amp;L454,'Validation Page'!$U$7:$Z$139,5,FALSE),"")</f>
        <v/>
      </c>
      <c r="O454" s="154" t="str">
        <f>IF(AND(J454 &lt;&gt; "",L454&lt;&gt;""),VLOOKUP(K454&amp;L454,'Validation Page'!$U$7:$Z$139,6,FALSE),"")</f>
        <v/>
      </c>
      <c r="P454" s="150"/>
      <c r="Q454" s="151" t="str">
        <f>IF(P454&lt;&gt;"",VLOOKUP(P454,'Validation Page'!$M$7:$O$271,2,FALSE),"")</f>
        <v/>
      </c>
      <c r="R454" s="151" t="str">
        <f>IF(P454&lt;&gt;"",VLOOKUP(P454,'Validation Page'!$M$7:$O$271,3,FALSE),"")</f>
        <v/>
      </c>
      <c r="S454" s="155"/>
      <c r="T454" s="156"/>
      <c r="U454" s="157"/>
      <c r="V454" s="152"/>
      <c r="W454" s="158"/>
      <c r="X454" s="49"/>
      <c r="Y454" s="159"/>
      <c r="Z454" s="160"/>
      <c r="AA454" s="161"/>
      <c r="AB454" s="162"/>
      <c r="AC454" s="160">
        <f t="shared" si="28"/>
        <v>0</v>
      </c>
      <c r="AD454" s="163"/>
      <c r="AE454" s="163"/>
      <c r="AF454" s="164"/>
      <c r="AG454" s="160">
        <f t="shared" si="29"/>
        <v>0</v>
      </c>
      <c r="AH454" s="165"/>
      <c r="AI454" s="166"/>
      <c r="AJ454" s="167"/>
      <c r="AK454" s="168"/>
      <c r="AL454" s="168"/>
      <c r="AM454" s="168"/>
      <c r="AN454" s="168"/>
      <c r="AO454" s="169"/>
      <c r="AP454" s="167"/>
      <c r="AQ454" s="168"/>
      <c r="AR454" s="168"/>
      <c r="AS454" s="168"/>
      <c r="AT454" s="168"/>
      <c r="AU454" s="169"/>
      <c r="AV454" s="170"/>
      <c r="AW454" s="171"/>
      <c r="AX454" s="172"/>
      <c r="AY454" s="173"/>
      <c r="AZ454" s="174"/>
      <c r="BA454" s="175" t="str">
        <f t="shared" si="30"/>
        <v/>
      </c>
      <c r="BB454" s="242" t="str">
        <f t="shared" si="31"/>
        <v/>
      </c>
      <c r="BC454" s="176"/>
    </row>
    <row r="455" spans="1:55" x14ac:dyDescent="0.25">
      <c r="A455" s="147"/>
      <c r="B455" s="148"/>
      <c r="C455" s="149"/>
      <c r="D455" s="150"/>
      <c r="E455" s="150"/>
      <c r="F455" s="253"/>
      <c r="G455" s="149"/>
      <c r="H455" s="151" t="str">
        <f>IF(F455&lt;&gt;"",VLOOKUP('MH PAM Template'!F455,'Validation Page'!$J$7:$L$81,2,FALSE),"")</f>
        <v/>
      </c>
      <c r="I455" s="151" t="str">
        <f>IF(F455&lt;&gt;"",VLOOKUP('MH PAM Template'!F455,'Validation Page'!$J$7:$L$81,3,FALSE),"")</f>
        <v/>
      </c>
      <c r="J455" s="152"/>
      <c r="K455" s="151" t="str">
        <f>IF(J455&lt;&gt;"",VLOOKUP('MH PAM Template'!J455,'Validation Page'!$Q$7:$R$38,2,FALSE),"")</f>
        <v/>
      </c>
      <c r="L455" s="150"/>
      <c r="M455" s="153" t="str">
        <f>IF(AND(J455 &lt;&gt; "",L455&lt;&gt;""),VLOOKUP(K455&amp;L455,'Validation Page'!$U$7:$Z$139,2,FALSE),"")</f>
        <v/>
      </c>
      <c r="N455" s="154" t="str">
        <f>IF(AND(J455 &lt;&gt; "",L455&lt;&gt;""),VLOOKUP(K455&amp;L455,'Validation Page'!$U$7:$Z$139,5,FALSE),"")</f>
        <v/>
      </c>
      <c r="O455" s="154" t="str">
        <f>IF(AND(J455 &lt;&gt; "",L455&lt;&gt;""),VLOOKUP(K455&amp;L455,'Validation Page'!$U$7:$Z$139,6,FALSE),"")</f>
        <v/>
      </c>
      <c r="P455" s="150"/>
      <c r="Q455" s="151" t="str">
        <f>IF(P455&lt;&gt;"",VLOOKUP(P455,'Validation Page'!$M$7:$O$271,2,FALSE),"")</f>
        <v/>
      </c>
      <c r="R455" s="151" t="str">
        <f>IF(P455&lt;&gt;"",VLOOKUP(P455,'Validation Page'!$M$7:$O$271,3,FALSE),"")</f>
        <v/>
      </c>
      <c r="S455" s="155"/>
      <c r="T455" s="156"/>
      <c r="U455" s="157"/>
      <c r="V455" s="152"/>
      <c r="W455" s="158"/>
      <c r="X455" s="49"/>
      <c r="Y455" s="159"/>
      <c r="Z455" s="160"/>
      <c r="AA455" s="161"/>
      <c r="AB455" s="162"/>
      <c r="AC455" s="160">
        <f t="shared" si="28"/>
        <v>0</v>
      </c>
      <c r="AD455" s="163"/>
      <c r="AE455" s="163"/>
      <c r="AF455" s="164"/>
      <c r="AG455" s="160">
        <f t="shared" si="29"/>
        <v>0</v>
      </c>
      <c r="AH455" s="165"/>
      <c r="AI455" s="166"/>
      <c r="AJ455" s="167"/>
      <c r="AK455" s="168"/>
      <c r="AL455" s="168"/>
      <c r="AM455" s="168"/>
      <c r="AN455" s="168"/>
      <c r="AO455" s="169"/>
      <c r="AP455" s="167"/>
      <c r="AQ455" s="168"/>
      <c r="AR455" s="168"/>
      <c r="AS455" s="168"/>
      <c r="AT455" s="168"/>
      <c r="AU455" s="169"/>
      <c r="AV455" s="170"/>
      <c r="AW455" s="171"/>
      <c r="AX455" s="172"/>
      <c r="AY455" s="173"/>
      <c r="AZ455" s="174"/>
      <c r="BA455" s="175" t="str">
        <f t="shared" si="30"/>
        <v/>
      </c>
      <c r="BB455" s="242" t="str">
        <f t="shared" si="31"/>
        <v/>
      </c>
      <c r="BC455" s="176"/>
    </row>
    <row r="456" spans="1:55" x14ac:dyDescent="0.25">
      <c r="A456" s="147"/>
      <c r="B456" s="148"/>
      <c r="C456" s="149"/>
      <c r="D456" s="150"/>
      <c r="E456" s="150"/>
      <c r="F456" s="253"/>
      <c r="G456" s="149"/>
      <c r="H456" s="151" t="str">
        <f>IF(F456&lt;&gt;"",VLOOKUP('MH PAM Template'!F456,'Validation Page'!$J$7:$L$81,2,FALSE),"")</f>
        <v/>
      </c>
      <c r="I456" s="151" t="str">
        <f>IF(F456&lt;&gt;"",VLOOKUP('MH PAM Template'!F456,'Validation Page'!$J$7:$L$81,3,FALSE),"")</f>
        <v/>
      </c>
      <c r="J456" s="152"/>
      <c r="K456" s="151" t="str">
        <f>IF(J456&lt;&gt;"",VLOOKUP('MH PAM Template'!J456,'Validation Page'!$Q$7:$R$38,2,FALSE),"")</f>
        <v/>
      </c>
      <c r="L456" s="150"/>
      <c r="M456" s="153" t="str">
        <f>IF(AND(J456 &lt;&gt; "",L456&lt;&gt;""),VLOOKUP(K456&amp;L456,'Validation Page'!$U$7:$Z$139,2,FALSE),"")</f>
        <v/>
      </c>
      <c r="N456" s="154" t="str">
        <f>IF(AND(J456 &lt;&gt; "",L456&lt;&gt;""),VLOOKUP(K456&amp;L456,'Validation Page'!$U$7:$Z$139,5,FALSE),"")</f>
        <v/>
      </c>
      <c r="O456" s="154" t="str">
        <f>IF(AND(J456 &lt;&gt; "",L456&lt;&gt;""),VLOOKUP(K456&amp;L456,'Validation Page'!$U$7:$Z$139,6,FALSE),"")</f>
        <v/>
      </c>
      <c r="P456" s="150"/>
      <c r="Q456" s="151" t="str">
        <f>IF(P456&lt;&gt;"",VLOOKUP(P456,'Validation Page'!$M$7:$O$271,2,FALSE),"")</f>
        <v/>
      </c>
      <c r="R456" s="151" t="str">
        <f>IF(P456&lt;&gt;"",VLOOKUP(P456,'Validation Page'!$M$7:$O$271,3,FALSE),"")</f>
        <v/>
      </c>
      <c r="S456" s="155"/>
      <c r="T456" s="156"/>
      <c r="U456" s="157"/>
      <c r="V456" s="152"/>
      <c r="W456" s="158"/>
      <c r="X456" s="49"/>
      <c r="Y456" s="159"/>
      <c r="Z456" s="160"/>
      <c r="AA456" s="161"/>
      <c r="AB456" s="162"/>
      <c r="AC456" s="160">
        <f t="shared" si="28"/>
        <v>0</v>
      </c>
      <c r="AD456" s="163"/>
      <c r="AE456" s="163"/>
      <c r="AF456" s="164"/>
      <c r="AG456" s="160">
        <f t="shared" si="29"/>
        <v>0</v>
      </c>
      <c r="AH456" s="165"/>
      <c r="AI456" s="166"/>
      <c r="AJ456" s="167"/>
      <c r="AK456" s="168"/>
      <c r="AL456" s="168"/>
      <c r="AM456" s="168"/>
      <c r="AN456" s="168"/>
      <c r="AO456" s="169"/>
      <c r="AP456" s="167"/>
      <c r="AQ456" s="168"/>
      <c r="AR456" s="168"/>
      <c r="AS456" s="168"/>
      <c r="AT456" s="168"/>
      <c r="AU456" s="169"/>
      <c r="AV456" s="170"/>
      <c r="AW456" s="171"/>
      <c r="AX456" s="172"/>
      <c r="AY456" s="173"/>
      <c r="AZ456" s="174"/>
      <c r="BA456" s="175" t="str">
        <f t="shared" si="30"/>
        <v/>
      </c>
      <c r="BB456" s="242" t="str">
        <f t="shared" si="31"/>
        <v/>
      </c>
      <c r="BC456" s="176"/>
    </row>
    <row r="457" spans="1:55" x14ac:dyDescent="0.25">
      <c r="A457" s="147"/>
      <c r="B457" s="148"/>
      <c r="C457" s="149"/>
      <c r="D457" s="150"/>
      <c r="E457" s="150"/>
      <c r="F457" s="253"/>
      <c r="G457" s="149"/>
      <c r="H457" s="151" t="str">
        <f>IF(F457&lt;&gt;"",VLOOKUP('MH PAM Template'!F457,'Validation Page'!$J$7:$L$81,2,FALSE),"")</f>
        <v/>
      </c>
      <c r="I457" s="151" t="str">
        <f>IF(F457&lt;&gt;"",VLOOKUP('MH PAM Template'!F457,'Validation Page'!$J$7:$L$81,3,FALSE),"")</f>
        <v/>
      </c>
      <c r="J457" s="152"/>
      <c r="K457" s="151" t="str">
        <f>IF(J457&lt;&gt;"",VLOOKUP('MH PAM Template'!J457,'Validation Page'!$Q$7:$R$38,2,FALSE),"")</f>
        <v/>
      </c>
      <c r="L457" s="150"/>
      <c r="M457" s="153" t="str">
        <f>IF(AND(J457 &lt;&gt; "",L457&lt;&gt;""),VLOOKUP(K457&amp;L457,'Validation Page'!$U$7:$Z$139,2,FALSE),"")</f>
        <v/>
      </c>
      <c r="N457" s="154" t="str">
        <f>IF(AND(J457 &lt;&gt; "",L457&lt;&gt;""),VLOOKUP(K457&amp;L457,'Validation Page'!$U$7:$Z$139,5,FALSE),"")</f>
        <v/>
      </c>
      <c r="O457" s="154" t="str">
        <f>IF(AND(J457 &lt;&gt; "",L457&lt;&gt;""),VLOOKUP(K457&amp;L457,'Validation Page'!$U$7:$Z$139,6,FALSE),"")</f>
        <v/>
      </c>
      <c r="P457" s="150"/>
      <c r="Q457" s="151" t="str">
        <f>IF(P457&lt;&gt;"",VLOOKUP(P457,'Validation Page'!$M$7:$O$271,2,FALSE),"")</f>
        <v/>
      </c>
      <c r="R457" s="151" t="str">
        <f>IF(P457&lt;&gt;"",VLOOKUP(P457,'Validation Page'!$M$7:$O$271,3,FALSE),"")</f>
        <v/>
      </c>
      <c r="S457" s="155"/>
      <c r="T457" s="156"/>
      <c r="U457" s="157"/>
      <c r="V457" s="152"/>
      <c r="W457" s="158"/>
      <c r="X457" s="49"/>
      <c r="Y457" s="159"/>
      <c r="Z457" s="160"/>
      <c r="AA457" s="161"/>
      <c r="AB457" s="162"/>
      <c r="AC457" s="160">
        <f t="shared" si="28"/>
        <v>0</v>
      </c>
      <c r="AD457" s="163"/>
      <c r="AE457" s="163"/>
      <c r="AF457" s="164"/>
      <c r="AG457" s="160">
        <f t="shared" si="29"/>
        <v>0</v>
      </c>
      <c r="AH457" s="165"/>
      <c r="AI457" s="166"/>
      <c r="AJ457" s="167"/>
      <c r="AK457" s="168"/>
      <c r="AL457" s="168"/>
      <c r="AM457" s="168"/>
      <c r="AN457" s="168"/>
      <c r="AO457" s="169"/>
      <c r="AP457" s="167"/>
      <c r="AQ457" s="168"/>
      <c r="AR457" s="168"/>
      <c r="AS457" s="168"/>
      <c r="AT457" s="168"/>
      <c r="AU457" s="169"/>
      <c r="AV457" s="170"/>
      <c r="AW457" s="171"/>
      <c r="AX457" s="172"/>
      <c r="AY457" s="173"/>
      <c r="AZ457" s="174"/>
      <c r="BA457" s="175" t="str">
        <f t="shared" si="30"/>
        <v/>
      </c>
      <c r="BB457" s="242" t="str">
        <f t="shared" si="31"/>
        <v/>
      </c>
      <c r="BC457" s="176"/>
    </row>
    <row r="458" spans="1:55" x14ac:dyDescent="0.25">
      <c r="A458" s="147"/>
      <c r="B458" s="148"/>
      <c r="C458" s="149"/>
      <c r="D458" s="150"/>
      <c r="E458" s="150"/>
      <c r="F458" s="253"/>
      <c r="G458" s="149"/>
      <c r="H458" s="151" t="str">
        <f>IF(F458&lt;&gt;"",VLOOKUP('MH PAM Template'!F458,'Validation Page'!$J$7:$L$81,2,FALSE),"")</f>
        <v/>
      </c>
      <c r="I458" s="151" t="str">
        <f>IF(F458&lt;&gt;"",VLOOKUP('MH PAM Template'!F458,'Validation Page'!$J$7:$L$81,3,FALSE),"")</f>
        <v/>
      </c>
      <c r="J458" s="152"/>
      <c r="K458" s="151" t="str">
        <f>IF(J458&lt;&gt;"",VLOOKUP('MH PAM Template'!J458,'Validation Page'!$Q$7:$R$38,2,FALSE),"")</f>
        <v/>
      </c>
      <c r="L458" s="150"/>
      <c r="M458" s="153" t="str">
        <f>IF(AND(J458 &lt;&gt; "",L458&lt;&gt;""),VLOOKUP(K458&amp;L458,'Validation Page'!$U$7:$Z$139,2,FALSE),"")</f>
        <v/>
      </c>
      <c r="N458" s="154" t="str">
        <f>IF(AND(J458 &lt;&gt; "",L458&lt;&gt;""),VLOOKUP(K458&amp;L458,'Validation Page'!$U$7:$Z$139,5,FALSE),"")</f>
        <v/>
      </c>
      <c r="O458" s="154" t="str">
        <f>IF(AND(J458 &lt;&gt; "",L458&lt;&gt;""),VLOOKUP(K458&amp;L458,'Validation Page'!$U$7:$Z$139,6,FALSE),"")</f>
        <v/>
      </c>
      <c r="P458" s="150"/>
      <c r="Q458" s="151" t="str">
        <f>IF(P458&lt;&gt;"",VLOOKUP(P458,'Validation Page'!$M$7:$O$271,2,FALSE),"")</f>
        <v/>
      </c>
      <c r="R458" s="151" t="str">
        <f>IF(P458&lt;&gt;"",VLOOKUP(P458,'Validation Page'!$M$7:$O$271,3,FALSE),"")</f>
        <v/>
      </c>
      <c r="S458" s="155"/>
      <c r="T458" s="156"/>
      <c r="U458" s="157"/>
      <c r="V458" s="152"/>
      <c r="W458" s="158"/>
      <c r="X458" s="49"/>
      <c r="Y458" s="159"/>
      <c r="Z458" s="160"/>
      <c r="AA458" s="161"/>
      <c r="AB458" s="162"/>
      <c r="AC458" s="160">
        <f t="shared" si="28"/>
        <v>0</v>
      </c>
      <c r="AD458" s="163"/>
      <c r="AE458" s="163"/>
      <c r="AF458" s="164"/>
      <c r="AG458" s="160">
        <f t="shared" si="29"/>
        <v>0</v>
      </c>
      <c r="AH458" s="165"/>
      <c r="AI458" s="166"/>
      <c r="AJ458" s="167"/>
      <c r="AK458" s="168"/>
      <c r="AL458" s="168"/>
      <c r="AM458" s="168"/>
      <c r="AN458" s="168"/>
      <c r="AO458" s="169"/>
      <c r="AP458" s="167"/>
      <c r="AQ458" s="168"/>
      <c r="AR458" s="168"/>
      <c r="AS458" s="168"/>
      <c r="AT458" s="168"/>
      <c r="AU458" s="169"/>
      <c r="AV458" s="170"/>
      <c r="AW458" s="171"/>
      <c r="AX458" s="172"/>
      <c r="AY458" s="173"/>
      <c r="AZ458" s="174"/>
      <c r="BA458" s="175" t="str">
        <f t="shared" si="30"/>
        <v/>
      </c>
      <c r="BB458" s="242" t="str">
        <f t="shared" si="31"/>
        <v/>
      </c>
      <c r="BC458" s="176"/>
    </row>
    <row r="459" spans="1:55" x14ac:dyDescent="0.25">
      <c r="A459" s="147"/>
      <c r="B459" s="148"/>
      <c r="C459" s="149"/>
      <c r="D459" s="150"/>
      <c r="E459" s="150"/>
      <c r="F459" s="253"/>
      <c r="G459" s="149"/>
      <c r="H459" s="151" t="str">
        <f>IF(F459&lt;&gt;"",VLOOKUP('MH PAM Template'!F459,'Validation Page'!$J$7:$L$81,2,FALSE),"")</f>
        <v/>
      </c>
      <c r="I459" s="151" t="str">
        <f>IF(F459&lt;&gt;"",VLOOKUP('MH PAM Template'!F459,'Validation Page'!$J$7:$L$81,3,FALSE),"")</f>
        <v/>
      </c>
      <c r="J459" s="152"/>
      <c r="K459" s="151" t="str">
        <f>IF(J459&lt;&gt;"",VLOOKUP('MH PAM Template'!J459,'Validation Page'!$Q$7:$R$38,2,FALSE),"")</f>
        <v/>
      </c>
      <c r="L459" s="150"/>
      <c r="M459" s="153" t="str">
        <f>IF(AND(J459 &lt;&gt; "",L459&lt;&gt;""),VLOOKUP(K459&amp;L459,'Validation Page'!$U$7:$Z$139,2,FALSE),"")</f>
        <v/>
      </c>
      <c r="N459" s="154" t="str">
        <f>IF(AND(J459 &lt;&gt; "",L459&lt;&gt;""),VLOOKUP(K459&amp;L459,'Validation Page'!$U$7:$Z$139,5,FALSE),"")</f>
        <v/>
      </c>
      <c r="O459" s="154" t="str">
        <f>IF(AND(J459 &lt;&gt; "",L459&lt;&gt;""),VLOOKUP(K459&amp;L459,'Validation Page'!$U$7:$Z$139,6,FALSE),"")</f>
        <v/>
      </c>
      <c r="P459" s="150"/>
      <c r="Q459" s="151" t="str">
        <f>IF(P459&lt;&gt;"",VLOOKUP(P459,'Validation Page'!$M$7:$O$271,2,FALSE),"")</f>
        <v/>
      </c>
      <c r="R459" s="151" t="str">
        <f>IF(P459&lt;&gt;"",VLOOKUP(P459,'Validation Page'!$M$7:$O$271,3,FALSE),"")</f>
        <v/>
      </c>
      <c r="S459" s="155"/>
      <c r="T459" s="156"/>
      <c r="U459" s="157"/>
      <c r="V459" s="152"/>
      <c r="W459" s="158"/>
      <c r="X459" s="49"/>
      <c r="Y459" s="159"/>
      <c r="Z459" s="160"/>
      <c r="AA459" s="161"/>
      <c r="AB459" s="162"/>
      <c r="AC459" s="160">
        <f t="shared" si="28"/>
        <v>0</v>
      </c>
      <c r="AD459" s="163"/>
      <c r="AE459" s="163"/>
      <c r="AF459" s="164"/>
      <c r="AG459" s="160">
        <f t="shared" si="29"/>
        <v>0</v>
      </c>
      <c r="AH459" s="165"/>
      <c r="AI459" s="166"/>
      <c r="AJ459" s="167"/>
      <c r="AK459" s="168"/>
      <c r="AL459" s="168"/>
      <c r="AM459" s="168"/>
      <c r="AN459" s="168"/>
      <c r="AO459" s="169"/>
      <c r="AP459" s="167"/>
      <c r="AQ459" s="168"/>
      <c r="AR459" s="168"/>
      <c r="AS459" s="168"/>
      <c r="AT459" s="168"/>
      <c r="AU459" s="169"/>
      <c r="AV459" s="170"/>
      <c r="AW459" s="171"/>
      <c r="AX459" s="172"/>
      <c r="AY459" s="173"/>
      <c r="AZ459" s="174"/>
      <c r="BA459" s="175" t="str">
        <f t="shared" si="30"/>
        <v/>
      </c>
      <c r="BB459" s="242" t="str">
        <f t="shared" si="31"/>
        <v/>
      </c>
      <c r="BC459" s="176"/>
    </row>
    <row r="460" spans="1:55" x14ac:dyDescent="0.25">
      <c r="A460" s="147"/>
      <c r="B460" s="148"/>
      <c r="C460" s="149"/>
      <c r="D460" s="150"/>
      <c r="E460" s="150"/>
      <c r="F460" s="253"/>
      <c r="G460" s="149"/>
      <c r="H460" s="151" t="str">
        <f>IF(F460&lt;&gt;"",VLOOKUP('MH PAM Template'!F460,'Validation Page'!$J$7:$L$81,2,FALSE),"")</f>
        <v/>
      </c>
      <c r="I460" s="151" t="str">
        <f>IF(F460&lt;&gt;"",VLOOKUP('MH PAM Template'!F460,'Validation Page'!$J$7:$L$81,3,FALSE),"")</f>
        <v/>
      </c>
      <c r="J460" s="152"/>
      <c r="K460" s="151" t="str">
        <f>IF(J460&lt;&gt;"",VLOOKUP('MH PAM Template'!J460,'Validation Page'!$Q$7:$R$38,2,FALSE),"")</f>
        <v/>
      </c>
      <c r="L460" s="150"/>
      <c r="M460" s="153" t="str">
        <f>IF(AND(J460 &lt;&gt; "",L460&lt;&gt;""),VLOOKUP(K460&amp;L460,'Validation Page'!$U$7:$Z$139,2,FALSE),"")</f>
        <v/>
      </c>
      <c r="N460" s="154" t="str">
        <f>IF(AND(J460 &lt;&gt; "",L460&lt;&gt;""),VLOOKUP(K460&amp;L460,'Validation Page'!$U$7:$Z$139,5,FALSE),"")</f>
        <v/>
      </c>
      <c r="O460" s="154" t="str">
        <f>IF(AND(J460 &lt;&gt; "",L460&lt;&gt;""),VLOOKUP(K460&amp;L460,'Validation Page'!$U$7:$Z$139,6,FALSE),"")</f>
        <v/>
      </c>
      <c r="P460" s="150"/>
      <c r="Q460" s="151" t="str">
        <f>IF(P460&lt;&gt;"",VLOOKUP(P460,'Validation Page'!$M$7:$O$271,2,FALSE),"")</f>
        <v/>
      </c>
      <c r="R460" s="151" t="str">
        <f>IF(P460&lt;&gt;"",VLOOKUP(P460,'Validation Page'!$M$7:$O$271,3,FALSE),"")</f>
        <v/>
      </c>
      <c r="S460" s="155"/>
      <c r="T460" s="156"/>
      <c r="U460" s="157"/>
      <c r="V460" s="152"/>
      <c r="W460" s="158"/>
      <c r="X460" s="49"/>
      <c r="Y460" s="159"/>
      <c r="Z460" s="160"/>
      <c r="AA460" s="161"/>
      <c r="AB460" s="162"/>
      <c r="AC460" s="160">
        <f t="shared" si="28"/>
        <v>0</v>
      </c>
      <c r="AD460" s="163"/>
      <c r="AE460" s="163"/>
      <c r="AF460" s="164"/>
      <c r="AG460" s="160">
        <f t="shared" si="29"/>
        <v>0</v>
      </c>
      <c r="AH460" s="165"/>
      <c r="AI460" s="166"/>
      <c r="AJ460" s="167"/>
      <c r="AK460" s="168"/>
      <c r="AL460" s="168"/>
      <c r="AM460" s="168"/>
      <c r="AN460" s="168"/>
      <c r="AO460" s="169"/>
      <c r="AP460" s="167"/>
      <c r="AQ460" s="168"/>
      <c r="AR460" s="168"/>
      <c r="AS460" s="168"/>
      <c r="AT460" s="168"/>
      <c r="AU460" s="169"/>
      <c r="AV460" s="170"/>
      <c r="AW460" s="171"/>
      <c r="AX460" s="172"/>
      <c r="AY460" s="173"/>
      <c r="AZ460" s="174"/>
      <c r="BA460" s="175" t="str">
        <f t="shared" si="30"/>
        <v/>
      </c>
      <c r="BB460" s="242" t="str">
        <f t="shared" si="31"/>
        <v/>
      </c>
      <c r="BC460" s="176"/>
    </row>
    <row r="461" spans="1:55" x14ac:dyDescent="0.25">
      <c r="A461" s="147"/>
      <c r="B461" s="148"/>
      <c r="C461" s="149"/>
      <c r="D461" s="150"/>
      <c r="E461" s="150"/>
      <c r="F461" s="253"/>
      <c r="G461" s="149"/>
      <c r="H461" s="151" t="str">
        <f>IF(F461&lt;&gt;"",VLOOKUP('MH PAM Template'!F461,'Validation Page'!$J$7:$L$81,2,FALSE),"")</f>
        <v/>
      </c>
      <c r="I461" s="151" t="str">
        <f>IF(F461&lt;&gt;"",VLOOKUP('MH PAM Template'!F461,'Validation Page'!$J$7:$L$81,3,FALSE),"")</f>
        <v/>
      </c>
      <c r="J461" s="152"/>
      <c r="K461" s="151" t="str">
        <f>IF(J461&lt;&gt;"",VLOOKUP('MH PAM Template'!J461,'Validation Page'!$Q$7:$R$38,2,FALSE),"")</f>
        <v/>
      </c>
      <c r="L461" s="150"/>
      <c r="M461" s="153" t="str">
        <f>IF(AND(J461 &lt;&gt; "",L461&lt;&gt;""),VLOOKUP(K461&amp;L461,'Validation Page'!$U$7:$Z$139,2,FALSE),"")</f>
        <v/>
      </c>
      <c r="N461" s="154" t="str">
        <f>IF(AND(J461 &lt;&gt; "",L461&lt;&gt;""),VLOOKUP(K461&amp;L461,'Validation Page'!$U$7:$Z$139,5,FALSE),"")</f>
        <v/>
      </c>
      <c r="O461" s="154" t="str">
        <f>IF(AND(J461 &lt;&gt; "",L461&lt;&gt;""),VLOOKUP(K461&amp;L461,'Validation Page'!$U$7:$Z$139,6,FALSE),"")</f>
        <v/>
      </c>
      <c r="P461" s="150"/>
      <c r="Q461" s="151" t="str">
        <f>IF(P461&lt;&gt;"",VLOOKUP(P461,'Validation Page'!$M$7:$O$271,2,FALSE),"")</f>
        <v/>
      </c>
      <c r="R461" s="151" t="str">
        <f>IF(P461&lt;&gt;"",VLOOKUP(P461,'Validation Page'!$M$7:$O$271,3,FALSE),"")</f>
        <v/>
      </c>
      <c r="S461" s="155"/>
      <c r="T461" s="156"/>
      <c r="U461" s="157"/>
      <c r="V461" s="152"/>
      <c r="W461" s="158"/>
      <c r="X461" s="49"/>
      <c r="Y461" s="159"/>
      <c r="Z461" s="160"/>
      <c r="AA461" s="161"/>
      <c r="AB461" s="162"/>
      <c r="AC461" s="160">
        <f t="shared" si="28"/>
        <v>0</v>
      </c>
      <c r="AD461" s="163"/>
      <c r="AE461" s="163"/>
      <c r="AF461" s="164"/>
      <c r="AG461" s="160">
        <f t="shared" si="29"/>
        <v>0</v>
      </c>
      <c r="AH461" s="165"/>
      <c r="AI461" s="166"/>
      <c r="AJ461" s="167"/>
      <c r="AK461" s="168"/>
      <c r="AL461" s="168"/>
      <c r="AM461" s="168"/>
      <c r="AN461" s="168"/>
      <c r="AO461" s="169"/>
      <c r="AP461" s="167"/>
      <c r="AQ461" s="168"/>
      <c r="AR461" s="168"/>
      <c r="AS461" s="168"/>
      <c r="AT461" s="168"/>
      <c r="AU461" s="169"/>
      <c r="AV461" s="170"/>
      <c r="AW461" s="171"/>
      <c r="AX461" s="172"/>
      <c r="AY461" s="173"/>
      <c r="AZ461" s="174"/>
      <c r="BA461" s="175" t="str">
        <f t="shared" si="30"/>
        <v/>
      </c>
      <c r="BB461" s="242" t="str">
        <f t="shared" si="31"/>
        <v/>
      </c>
      <c r="BC461" s="176"/>
    </row>
    <row r="462" spans="1:55" x14ac:dyDescent="0.25">
      <c r="A462" s="147"/>
      <c r="B462" s="148"/>
      <c r="C462" s="149"/>
      <c r="D462" s="150"/>
      <c r="E462" s="150"/>
      <c r="F462" s="253"/>
      <c r="G462" s="149"/>
      <c r="H462" s="151" t="str">
        <f>IF(F462&lt;&gt;"",VLOOKUP('MH PAM Template'!F462,'Validation Page'!$J$7:$L$81,2,FALSE),"")</f>
        <v/>
      </c>
      <c r="I462" s="151" t="str">
        <f>IF(F462&lt;&gt;"",VLOOKUP('MH PAM Template'!F462,'Validation Page'!$J$7:$L$81,3,FALSE),"")</f>
        <v/>
      </c>
      <c r="J462" s="152"/>
      <c r="K462" s="151" t="str">
        <f>IF(J462&lt;&gt;"",VLOOKUP('MH PAM Template'!J462,'Validation Page'!$Q$7:$R$38,2,FALSE),"")</f>
        <v/>
      </c>
      <c r="L462" s="150"/>
      <c r="M462" s="153" t="str">
        <f>IF(AND(J462 &lt;&gt; "",L462&lt;&gt;""),VLOOKUP(K462&amp;L462,'Validation Page'!$U$7:$Z$139,2,FALSE),"")</f>
        <v/>
      </c>
      <c r="N462" s="154" t="str">
        <f>IF(AND(J462 &lt;&gt; "",L462&lt;&gt;""),VLOOKUP(K462&amp;L462,'Validation Page'!$U$7:$Z$139,5,FALSE),"")</f>
        <v/>
      </c>
      <c r="O462" s="154" t="str">
        <f>IF(AND(J462 &lt;&gt; "",L462&lt;&gt;""),VLOOKUP(K462&amp;L462,'Validation Page'!$U$7:$Z$139,6,FALSE),"")</f>
        <v/>
      </c>
      <c r="P462" s="150"/>
      <c r="Q462" s="151" t="str">
        <f>IF(P462&lt;&gt;"",VLOOKUP(P462,'Validation Page'!$M$7:$O$271,2,FALSE),"")</f>
        <v/>
      </c>
      <c r="R462" s="151" t="str">
        <f>IF(P462&lt;&gt;"",VLOOKUP(P462,'Validation Page'!$M$7:$O$271,3,FALSE),"")</f>
        <v/>
      </c>
      <c r="S462" s="155"/>
      <c r="T462" s="156"/>
      <c r="U462" s="157"/>
      <c r="V462" s="152"/>
      <c r="W462" s="158"/>
      <c r="X462" s="49"/>
      <c r="Y462" s="159"/>
      <c r="Z462" s="160"/>
      <c r="AA462" s="161"/>
      <c r="AB462" s="162"/>
      <c r="AC462" s="160">
        <f t="shared" si="28"/>
        <v>0</v>
      </c>
      <c r="AD462" s="163"/>
      <c r="AE462" s="163"/>
      <c r="AF462" s="164"/>
      <c r="AG462" s="160">
        <f t="shared" si="29"/>
        <v>0</v>
      </c>
      <c r="AH462" s="165"/>
      <c r="AI462" s="166"/>
      <c r="AJ462" s="167"/>
      <c r="AK462" s="168"/>
      <c r="AL462" s="168"/>
      <c r="AM462" s="168"/>
      <c r="AN462" s="168"/>
      <c r="AO462" s="169"/>
      <c r="AP462" s="167"/>
      <c r="AQ462" s="168"/>
      <c r="AR462" s="168"/>
      <c r="AS462" s="168"/>
      <c r="AT462" s="168"/>
      <c r="AU462" s="169"/>
      <c r="AV462" s="170"/>
      <c r="AW462" s="171"/>
      <c r="AX462" s="172"/>
      <c r="AY462" s="173"/>
      <c r="AZ462" s="174"/>
      <c r="BA462" s="175" t="str">
        <f t="shared" si="30"/>
        <v/>
      </c>
      <c r="BB462" s="242" t="str">
        <f t="shared" si="31"/>
        <v/>
      </c>
      <c r="BC462" s="176"/>
    </row>
    <row r="463" spans="1:55" x14ac:dyDescent="0.25">
      <c r="A463" s="147"/>
      <c r="B463" s="148"/>
      <c r="C463" s="149"/>
      <c r="D463" s="150"/>
      <c r="E463" s="150"/>
      <c r="F463" s="253"/>
      <c r="G463" s="149"/>
      <c r="H463" s="151" t="str">
        <f>IF(F463&lt;&gt;"",VLOOKUP('MH PAM Template'!F463,'Validation Page'!$J$7:$L$81,2,FALSE),"")</f>
        <v/>
      </c>
      <c r="I463" s="151" t="str">
        <f>IF(F463&lt;&gt;"",VLOOKUP('MH PAM Template'!F463,'Validation Page'!$J$7:$L$81,3,FALSE),"")</f>
        <v/>
      </c>
      <c r="J463" s="152"/>
      <c r="K463" s="151" t="str">
        <f>IF(J463&lt;&gt;"",VLOOKUP('MH PAM Template'!J463,'Validation Page'!$Q$7:$R$38,2,FALSE),"")</f>
        <v/>
      </c>
      <c r="L463" s="150"/>
      <c r="M463" s="153" t="str">
        <f>IF(AND(J463 &lt;&gt; "",L463&lt;&gt;""),VLOOKUP(K463&amp;L463,'Validation Page'!$U$7:$Z$139,2,FALSE),"")</f>
        <v/>
      </c>
      <c r="N463" s="154" t="str">
        <f>IF(AND(J463 &lt;&gt; "",L463&lt;&gt;""),VLOOKUP(K463&amp;L463,'Validation Page'!$U$7:$Z$139,5,FALSE),"")</f>
        <v/>
      </c>
      <c r="O463" s="154" t="str">
        <f>IF(AND(J463 &lt;&gt; "",L463&lt;&gt;""),VLOOKUP(K463&amp;L463,'Validation Page'!$U$7:$Z$139,6,FALSE),"")</f>
        <v/>
      </c>
      <c r="P463" s="150"/>
      <c r="Q463" s="151" t="str">
        <f>IF(P463&lt;&gt;"",VLOOKUP(P463,'Validation Page'!$M$7:$O$271,2,FALSE),"")</f>
        <v/>
      </c>
      <c r="R463" s="151" t="str">
        <f>IF(P463&lt;&gt;"",VLOOKUP(P463,'Validation Page'!$M$7:$O$271,3,FALSE),"")</f>
        <v/>
      </c>
      <c r="S463" s="155"/>
      <c r="T463" s="156"/>
      <c r="U463" s="157"/>
      <c r="V463" s="152"/>
      <c r="W463" s="158"/>
      <c r="X463" s="49"/>
      <c r="Y463" s="159"/>
      <c r="Z463" s="160"/>
      <c r="AA463" s="161"/>
      <c r="AB463" s="162"/>
      <c r="AC463" s="160">
        <f t="shared" si="28"/>
        <v>0</v>
      </c>
      <c r="AD463" s="163"/>
      <c r="AE463" s="163"/>
      <c r="AF463" s="164"/>
      <c r="AG463" s="160">
        <f t="shared" si="29"/>
        <v>0</v>
      </c>
      <c r="AH463" s="165"/>
      <c r="AI463" s="166"/>
      <c r="AJ463" s="167"/>
      <c r="AK463" s="168"/>
      <c r="AL463" s="168"/>
      <c r="AM463" s="168"/>
      <c r="AN463" s="168"/>
      <c r="AO463" s="169"/>
      <c r="AP463" s="167"/>
      <c r="AQ463" s="168"/>
      <c r="AR463" s="168"/>
      <c r="AS463" s="168"/>
      <c r="AT463" s="168"/>
      <c r="AU463" s="169"/>
      <c r="AV463" s="170"/>
      <c r="AW463" s="171"/>
      <c r="AX463" s="172"/>
      <c r="AY463" s="173"/>
      <c r="AZ463" s="174"/>
      <c r="BA463" s="175" t="str">
        <f t="shared" si="30"/>
        <v/>
      </c>
      <c r="BB463" s="242" t="str">
        <f t="shared" si="31"/>
        <v/>
      </c>
      <c r="BC463" s="176"/>
    </row>
    <row r="464" spans="1:55" x14ac:dyDescent="0.25">
      <c r="A464" s="147"/>
      <c r="B464" s="148"/>
      <c r="C464" s="149"/>
      <c r="D464" s="150"/>
      <c r="E464" s="150"/>
      <c r="F464" s="253"/>
      <c r="G464" s="149"/>
      <c r="H464" s="151" t="str">
        <f>IF(F464&lt;&gt;"",VLOOKUP('MH PAM Template'!F464,'Validation Page'!$J$7:$L$81,2,FALSE),"")</f>
        <v/>
      </c>
      <c r="I464" s="151" t="str">
        <f>IF(F464&lt;&gt;"",VLOOKUP('MH PAM Template'!F464,'Validation Page'!$J$7:$L$81,3,FALSE),"")</f>
        <v/>
      </c>
      <c r="J464" s="152"/>
      <c r="K464" s="151" t="str">
        <f>IF(J464&lt;&gt;"",VLOOKUP('MH PAM Template'!J464,'Validation Page'!$Q$7:$R$38,2,FALSE),"")</f>
        <v/>
      </c>
      <c r="L464" s="150"/>
      <c r="M464" s="153" t="str">
        <f>IF(AND(J464 &lt;&gt; "",L464&lt;&gt;""),VLOOKUP(K464&amp;L464,'Validation Page'!$U$7:$Z$139,2,FALSE),"")</f>
        <v/>
      </c>
      <c r="N464" s="154" t="str">
        <f>IF(AND(J464 &lt;&gt; "",L464&lt;&gt;""),VLOOKUP(K464&amp;L464,'Validation Page'!$U$7:$Z$139,5,FALSE),"")</f>
        <v/>
      </c>
      <c r="O464" s="154" t="str">
        <f>IF(AND(J464 &lt;&gt; "",L464&lt;&gt;""),VLOOKUP(K464&amp;L464,'Validation Page'!$U$7:$Z$139,6,FALSE),"")</f>
        <v/>
      </c>
      <c r="P464" s="150"/>
      <c r="Q464" s="151" t="str">
        <f>IF(P464&lt;&gt;"",VLOOKUP(P464,'Validation Page'!$M$7:$O$271,2,FALSE),"")</f>
        <v/>
      </c>
      <c r="R464" s="151" t="str">
        <f>IF(P464&lt;&gt;"",VLOOKUP(P464,'Validation Page'!$M$7:$O$271,3,FALSE),"")</f>
        <v/>
      </c>
      <c r="S464" s="155"/>
      <c r="T464" s="156"/>
      <c r="U464" s="157"/>
      <c r="V464" s="152"/>
      <c r="W464" s="158"/>
      <c r="X464" s="49"/>
      <c r="Y464" s="159"/>
      <c r="Z464" s="160"/>
      <c r="AA464" s="161"/>
      <c r="AB464" s="162"/>
      <c r="AC464" s="160">
        <f t="shared" si="28"/>
        <v>0</v>
      </c>
      <c r="AD464" s="163"/>
      <c r="AE464" s="163"/>
      <c r="AF464" s="164"/>
      <c r="AG464" s="160">
        <f t="shared" si="29"/>
        <v>0</v>
      </c>
      <c r="AH464" s="165"/>
      <c r="AI464" s="166"/>
      <c r="AJ464" s="167"/>
      <c r="AK464" s="168"/>
      <c r="AL464" s="168"/>
      <c r="AM464" s="168"/>
      <c r="AN464" s="168"/>
      <c r="AO464" s="169"/>
      <c r="AP464" s="167"/>
      <c r="AQ464" s="168"/>
      <c r="AR464" s="168"/>
      <c r="AS464" s="168"/>
      <c r="AT464" s="168"/>
      <c r="AU464" s="169"/>
      <c r="AV464" s="170"/>
      <c r="AW464" s="171"/>
      <c r="AX464" s="172"/>
      <c r="AY464" s="173"/>
      <c r="AZ464" s="174"/>
      <c r="BA464" s="175" t="str">
        <f t="shared" si="30"/>
        <v/>
      </c>
      <c r="BB464" s="242" t="str">
        <f t="shared" si="31"/>
        <v/>
      </c>
      <c r="BC464" s="176"/>
    </row>
    <row r="465" spans="1:55" x14ac:dyDescent="0.25">
      <c r="A465" s="147"/>
      <c r="B465" s="148"/>
      <c r="C465" s="149"/>
      <c r="D465" s="150"/>
      <c r="E465" s="150"/>
      <c r="F465" s="253"/>
      <c r="G465" s="149"/>
      <c r="H465" s="151" t="str">
        <f>IF(F465&lt;&gt;"",VLOOKUP('MH PAM Template'!F465,'Validation Page'!$J$7:$L$81,2,FALSE),"")</f>
        <v/>
      </c>
      <c r="I465" s="151" t="str">
        <f>IF(F465&lt;&gt;"",VLOOKUP('MH PAM Template'!F465,'Validation Page'!$J$7:$L$81,3,FALSE),"")</f>
        <v/>
      </c>
      <c r="J465" s="152"/>
      <c r="K465" s="151" t="str">
        <f>IF(J465&lt;&gt;"",VLOOKUP('MH PAM Template'!J465,'Validation Page'!$Q$7:$R$38,2,FALSE),"")</f>
        <v/>
      </c>
      <c r="L465" s="150"/>
      <c r="M465" s="153" t="str">
        <f>IF(AND(J465 &lt;&gt; "",L465&lt;&gt;""),VLOOKUP(K465&amp;L465,'Validation Page'!$U$7:$Z$139,2,FALSE),"")</f>
        <v/>
      </c>
      <c r="N465" s="154" t="str">
        <f>IF(AND(J465 &lt;&gt; "",L465&lt;&gt;""),VLOOKUP(K465&amp;L465,'Validation Page'!$U$7:$Z$139,5,FALSE),"")</f>
        <v/>
      </c>
      <c r="O465" s="154" t="str">
        <f>IF(AND(J465 &lt;&gt; "",L465&lt;&gt;""),VLOOKUP(K465&amp;L465,'Validation Page'!$U$7:$Z$139,6,FALSE),"")</f>
        <v/>
      </c>
      <c r="P465" s="150"/>
      <c r="Q465" s="151" t="str">
        <f>IF(P465&lt;&gt;"",VLOOKUP(P465,'Validation Page'!$M$7:$O$271,2,FALSE),"")</f>
        <v/>
      </c>
      <c r="R465" s="151" t="str">
        <f>IF(P465&lt;&gt;"",VLOOKUP(P465,'Validation Page'!$M$7:$O$271,3,FALSE),"")</f>
        <v/>
      </c>
      <c r="S465" s="155"/>
      <c r="T465" s="156"/>
      <c r="U465" s="157"/>
      <c r="V465" s="152"/>
      <c r="W465" s="158"/>
      <c r="X465" s="49"/>
      <c r="Y465" s="159"/>
      <c r="Z465" s="160"/>
      <c r="AA465" s="161"/>
      <c r="AB465" s="162"/>
      <c r="AC465" s="160">
        <f t="shared" si="28"/>
        <v>0</v>
      </c>
      <c r="AD465" s="163"/>
      <c r="AE465" s="163"/>
      <c r="AF465" s="164"/>
      <c r="AG465" s="160">
        <f t="shared" si="29"/>
        <v>0</v>
      </c>
      <c r="AH465" s="165"/>
      <c r="AI465" s="166"/>
      <c r="AJ465" s="167"/>
      <c r="AK465" s="168"/>
      <c r="AL465" s="168"/>
      <c r="AM465" s="168"/>
      <c r="AN465" s="168"/>
      <c r="AO465" s="169"/>
      <c r="AP465" s="167"/>
      <c r="AQ465" s="168"/>
      <c r="AR465" s="168"/>
      <c r="AS465" s="168"/>
      <c r="AT465" s="168"/>
      <c r="AU465" s="169"/>
      <c r="AV465" s="170"/>
      <c r="AW465" s="171"/>
      <c r="AX465" s="172"/>
      <c r="AY465" s="173"/>
      <c r="AZ465" s="174"/>
      <c r="BA465" s="175" t="str">
        <f t="shared" si="30"/>
        <v/>
      </c>
      <c r="BB465" s="242" t="str">
        <f t="shared" si="31"/>
        <v/>
      </c>
      <c r="BC465" s="176"/>
    </row>
    <row r="466" spans="1:55" x14ac:dyDescent="0.25">
      <c r="A466" s="147"/>
      <c r="B466" s="148"/>
      <c r="C466" s="149"/>
      <c r="D466" s="150"/>
      <c r="E466" s="150"/>
      <c r="F466" s="253"/>
      <c r="G466" s="149"/>
      <c r="H466" s="151" t="str">
        <f>IF(F466&lt;&gt;"",VLOOKUP('MH PAM Template'!F466,'Validation Page'!$J$7:$L$81,2,FALSE),"")</f>
        <v/>
      </c>
      <c r="I466" s="151" t="str">
        <f>IF(F466&lt;&gt;"",VLOOKUP('MH PAM Template'!F466,'Validation Page'!$J$7:$L$81,3,FALSE),"")</f>
        <v/>
      </c>
      <c r="J466" s="152"/>
      <c r="K466" s="151" t="str">
        <f>IF(J466&lt;&gt;"",VLOOKUP('MH PAM Template'!J466,'Validation Page'!$Q$7:$R$38,2,FALSE),"")</f>
        <v/>
      </c>
      <c r="L466" s="150"/>
      <c r="M466" s="153" t="str">
        <f>IF(AND(J466 &lt;&gt; "",L466&lt;&gt;""),VLOOKUP(K466&amp;L466,'Validation Page'!$U$7:$Z$139,2,FALSE),"")</f>
        <v/>
      </c>
      <c r="N466" s="154" t="str">
        <f>IF(AND(J466 &lt;&gt; "",L466&lt;&gt;""),VLOOKUP(K466&amp;L466,'Validation Page'!$U$7:$Z$139,5,FALSE),"")</f>
        <v/>
      </c>
      <c r="O466" s="154" t="str">
        <f>IF(AND(J466 &lt;&gt; "",L466&lt;&gt;""),VLOOKUP(K466&amp;L466,'Validation Page'!$U$7:$Z$139,6,FALSE),"")</f>
        <v/>
      </c>
      <c r="P466" s="150"/>
      <c r="Q466" s="151" t="str">
        <f>IF(P466&lt;&gt;"",VLOOKUP(P466,'Validation Page'!$M$7:$O$271,2,FALSE),"")</f>
        <v/>
      </c>
      <c r="R466" s="151" t="str">
        <f>IF(P466&lt;&gt;"",VLOOKUP(P466,'Validation Page'!$M$7:$O$271,3,FALSE),"")</f>
        <v/>
      </c>
      <c r="S466" s="155"/>
      <c r="T466" s="156"/>
      <c r="U466" s="157"/>
      <c r="V466" s="152"/>
      <c r="W466" s="158"/>
      <c r="X466" s="49"/>
      <c r="Y466" s="159"/>
      <c r="Z466" s="160"/>
      <c r="AA466" s="161"/>
      <c r="AB466" s="162"/>
      <c r="AC466" s="160">
        <f t="shared" si="28"/>
        <v>0</v>
      </c>
      <c r="AD466" s="163"/>
      <c r="AE466" s="163"/>
      <c r="AF466" s="164"/>
      <c r="AG466" s="160">
        <f t="shared" si="29"/>
        <v>0</v>
      </c>
      <c r="AH466" s="165"/>
      <c r="AI466" s="166"/>
      <c r="AJ466" s="167"/>
      <c r="AK466" s="168"/>
      <c r="AL466" s="168"/>
      <c r="AM466" s="168"/>
      <c r="AN466" s="168"/>
      <c r="AO466" s="169"/>
      <c r="AP466" s="167"/>
      <c r="AQ466" s="168"/>
      <c r="AR466" s="168"/>
      <c r="AS466" s="168"/>
      <c r="AT466" s="168"/>
      <c r="AU466" s="169"/>
      <c r="AV466" s="170"/>
      <c r="AW466" s="171"/>
      <c r="AX466" s="172"/>
      <c r="AY466" s="173"/>
      <c r="AZ466" s="174"/>
      <c r="BA466" s="175" t="str">
        <f t="shared" si="30"/>
        <v/>
      </c>
      <c r="BB466" s="242" t="str">
        <f t="shared" si="31"/>
        <v/>
      </c>
      <c r="BC466" s="176"/>
    </row>
    <row r="467" spans="1:55" x14ac:dyDescent="0.25">
      <c r="A467" s="147"/>
      <c r="B467" s="148"/>
      <c r="C467" s="149"/>
      <c r="D467" s="150"/>
      <c r="E467" s="150"/>
      <c r="F467" s="253"/>
      <c r="G467" s="149"/>
      <c r="H467" s="151" t="str">
        <f>IF(F467&lt;&gt;"",VLOOKUP('MH PAM Template'!F467,'Validation Page'!$J$7:$L$81,2,FALSE),"")</f>
        <v/>
      </c>
      <c r="I467" s="151" t="str">
        <f>IF(F467&lt;&gt;"",VLOOKUP('MH PAM Template'!F467,'Validation Page'!$J$7:$L$81,3,FALSE),"")</f>
        <v/>
      </c>
      <c r="J467" s="152"/>
      <c r="K467" s="151" t="str">
        <f>IF(J467&lt;&gt;"",VLOOKUP('MH PAM Template'!J467,'Validation Page'!$Q$7:$R$38,2,FALSE),"")</f>
        <v/>
      </c>
      <c r="L467" s="150"/>
      <c r="M467" s="153" t="str">
        <f>IF(AND(J467 &lt;&gt; "",L467&lt;&gt;""),VLOOKUP(K467&amp;L467,'Validation Page'!$U$7:$Z$139,2,FALSE),"")</f>
        <v/>
      </c>
      <c r="N467" s="154" t="str">
        <f>IF(AND(J467 &lt;&gt; "",L467&lt;&gt;""),VLOOKUP(K467&amp;L467,'Validation Page'!$U$7:$Z$139,5,FALSE),"")</f>
        <v/>
      </c>
      <c r="O467" s="154" t="str">
        <f>IF(AND(J467 &lt;&gt; "",L467&lt;&gt;""),VLOOKUP(K467&amp;L467,'Validation Page'!$U$7:$Z$139,6,FALSE),"")</f>
        <v/>
      </c>
      <c r="P467" s="150"/>
      <c r="Q467" s="151" t="str">
        <f>IF(P467&lt;&gt;"",VLOOKUP(P467,'Validation Page'!$M$7:$O$271,2,FALSE),"")</f>
        <v/>
      </c>
      <c r="R467" s="151" t="str">
        <f>IF(P467&lt;&gt;"",VLOOKUP(P467,'Validation Page'!$M$7:$O$271,3,FALSE),"")</f>
        <v/>
      </c>
      <c r="S467" s="155"/>
      <c r="T467" s="156"/>
      <c r="U467" s="157"/>
      <c r="V467" s="152"/>
      <c r="W467" s="158"/>
      <c r="X467" s="49"/>
      <c r="Y467" s="159"/>
      <c r="Z467" s="160"/>
      <c r="AA467" s="161"/>
      <c r="AB467" s="162"/>
      <c r="AC467" s="160">
        <f t="shared" si="28"/>
        <v>0</v>
      </c>
      <c r="AD467" s="163"/>
      <c r="AE467" s="163"/>
      <c r="AF467" s="164"/>
      <c r="AG467" s="160">
        <f t="shared" si="29"/>
        <v>0</v>
      </c>
      <c r="AH467" s="165"/>
      <c r="AI467" s="166"/>
      <c r="AJ467" s="167"/>
      <c r="AK467" s="168"/>
      <c r="AL467" s="168"/>
      <c r="AM467" s="168"/>
      <c r="AN467" s="168"/>
      <c r="AO467" s="169"/>
      <c r="AP467" s="167"/>
      <c r="AQ467" s="168"/>
      <c r="AR467" s="168"/>
      <c r="AS467" s="168"/>
      <c r="AT467" s="168"/>
      <c r="AU467" s="169"/>
      <c r="AV467" s="170"/>
      <c r="AW467" s="171"/>
      <c r="AX467" s="172"/>
      <c r="AY467" s="173"/>
      <c r="AZ467" s="174"/>
      <c r="BA467" s="175" t="str">
        <f t="shared" si="30"/>
        <v/>
      </c>
      <c r="BB467" s="242" t="str">
        <f t="shared" si="31"/>
        <v/>
      </c>
      <c r="BC467" s="176"/>
    </row>
    <row r="468" spans="1:55" x14ac:dyDescent="0.25">
      <c r="A468" s="147"/>
      <c r="B468" s="148"/>
      <c r="C468" s="149"/>
      <c r="D468" s="150"/>
      <c r="E468" s="150"/>
      <c r="F468" s="253"/>
      <c r="G468" s="149"/>
      <c r="H468" s="151" t="str">
        <f>IF(F468&lt;&gt;"",VLOOKUP('MH PAM Template'!F468,'Validation Page'!$J$7:$L$81,2,FALSE),"")</f>
        <v/>
      </c>
      <c r="I468" s="151" t="str">
        <f>IF(F468&lt;&gt;"",VLOOKUP('MH PAM Template'!F468,'Validation Page'!$J$7:$L$81,3,FALSE),"")</f>
        <v/>
      </c>
      <c r="J468" s="152"/>
      <c r="K468" s="151" t="str">
        <f>IF(J468&lt;&gt;"",VLOOKUP('MH PAM Template'!J468,'Validation Page'!$Q$7:$R$38,2,FALSE),"")</f>
        <v/>
      </c>
      <c r="L468" s="150"/>
      <c r="M468" s="153" t="str">
        <f>IF(AND(J468 &lt;&gt; "",L468&lt;&gt;""),VLOOKUP(K468&amp;L468,'Validation Page'!$U$7:$Z$139,2,FALSE),"")</f>
        <v/>
      </c>
      <c r="N468" s="154" t="str">
        <f>IF(AND(J468 &lt;&gt; "",L468&lt;&gt;""),VLOOKUP(K468&amp;L468,'Validation Page'!$U$7:$Z$139,5,FALSE),"")</f>
        <v/>
      </c>
      <c r="O468" s="154" t="str">
        <f>IF(AND(J468 &lt;&gt; "",L468&lt;&gt;""),VLOOKUP(K468&amp;L468,'Validation Page'!$U$7:$Z$139,6,FALSE),"")</f>
        <v/>
      </c>
      <c r="P468" s="150"/>
      <c r="Q468" s="151" t="str">
        <f>IF(P468&lt;&gt;"",VLOOKUP(P468,'Validation Page'!$M$7:$O$271,2,FALSE),"")</f>
        <v/>
      </c>
      <c r="R468" s="151" t="str">
        <f>IF(P468&lt;&gt;"",VLOOKUP(P468,'Validation Page'!$M$7:$O$271,3,FALSE),"")</f>
        <v/>
      </c>
      <c r="S468" s="155"/>
      <c r="T468" s="156"/>
      <c r="U468" s="157"/>
      <c r="V468" s="152"/>
      <c r="W468" s="158"/>
      <c r="X468" s="49"/>
      <c r="Y468" s="159"/>
      <c r="Z468" s="160"/>
      <c r="AA468" s="161"/>
      <c r="AB468" s="162"/>
      <c r="AC468" s="160">
        <f t="shared" si="28"/>
        <v>0</v>
      </c>
      <c r="AD468" s="163"/>
      <c r="AE468" s="163"/>
      <c r="AF468" s="164"/>
      <c r="AG468" s="160">
        <f t="shared" si="29"/>
        <v>0</v>
      </c>
      <c r="AH468" s="165"/>
      <c r="AI468" s="166"/>
      <c r="AJ468" s="167"/>
      <c r="AK468" s="168"/>
      <c r="AL468" s="168"/>
      <c r="AM468" s="168"/>
      <c r="AN468" s="168"/>
      <c r="AO468" s="169"/>
      <c r="AP468" s="167"/>
      <c r="AQ468" s="168"/>
      <c r="AR468" s="168"/>
      <c r="AS468" s="168"/>
      <c r="AT468" s="168"/>
      <c r="AU468" s="169"/>
      <c r="AV468" s="170"/>
      <c r="AW468" s="171"/>
      <c r="AX468" s="172"/>
      <c r="AY468" s="173"/>
      <c r="AZ468" s="174"/>
      <c r="BA468" s="175" t="str">
        <f t="shared" si="30"/>
        <v/>
      </c>
      <c r="BB468" s="242" t="str">
        <f t="shared" si="31"/>
        <v/>
      </c>
      <c r="BC468" s="176"/>
    </row>
    <row r="469" spans="1:55" x14ac:dyDescent="0.25">
      <c r="A469" s="147"/>
      <c r="B469" s="148"/>
      <c r="C469" s="149"/>
      <c r="D469" s="150"/>
      <c r="E469" s="150"/>
      <c r="F469" s="253"/>
      <c r="G469" s="149"/>
      <c r="H469" s="151" t="str">
        <f>IF(F469&lt;&gt;"",VLOOKUP('MH PAM Template'!F469,'Validation Page'!$J$7:$L$81,2,FALSE),"")</f>
        <v/>
      </c>
      <c r="I469" s="151" t="str">
        <f>IF(F469&lt;&gt;"",VLOOKUP('MH PAM Template'!F469,'Validation Page'!$J$7:$L$81,3,FALSE),"")</f>
        <v/>
      </c>
      <c r="J469" s="152"/>
      <c r="K469" s="151" t="str">
        <f>IF(J469&lt;&gt;"",VLOOKUP('MH PAM Template'!J469,'Validation Page'!$Q$7:$R$38,2,FALSE),"")</f>
        <v/>
      </c>
      <c r="L469" s="150"/>
      <c r="M469" s="153" t="str">
        <f>IF(AND(J469 &lt;&gt; "",L469&lt;&gt;""),VLOOKUP(K469&amp;L469,'Validation Page'!$U$7:$Z$139,2,FALSE),"")</f>
        <v/>
      </c>
      <c r="N469" s="154" t="str">
        <f>IF(AND(J469 &lt;&gt; "",L469&lt;&gt;""),VLOOKUP(K469&amp;L469,'Validation Page'!$U$7:$Z$139,5,FALSE),"")</f>
        <v/>
      </c>
      <c r="O469" s="154" t="str">
        <f>IF(AND(J469 &lt;&gt; "",L469&lt;&gt;""),VLOOKUP(K469&amp;L469,'Validation Page'!$U$7:$Z$139,6,FALSE),"")</f>
        <v/>
      </c>
      <c r="P469" s="150"/>
      <c r="Q469" s="151" t="str">
        <f>IF(P469&lt;&gt;"",VLOOKUP(P469,'Validation Page'!$M$7:$O$271,2,FALSE),"")</f>
        <v/>
      </c>
      <c r="R469" s="151" t="str">
        <f>IF(P469&lt;&gt;"",VLOOKUP(P469,'Validation Page'!$M$7:$O$271,3,FALSE),"")</f>
        <v/>
      </c>
      <c r="S469" s="155"/>
      <c r="T469" s="156"/>
      <c r="U469" s="157"/>
      <c r="V469" s="152"/>
      <c r="W469" s="158"/>
      <c r="X469" s="49"/>
      <c r="Y469" s="159"/>
      <c r="Z469" s="160"/>
      <c r="AA469" s="161"/>
      <c r="AB469" s="162"/>
      <c r="AC469" s="160">
        <f t="shared" si="28"/>
        <v>0</v>
      </c>
      <c r="AD469" s="163"/>
      <c r="AE469" s="163"/>
      <c r="AF469" s="164"/>
      <c r="AG469" s="160">
        <f t="shared" si="29"/>
        <v>0</v>
      </c>
      <c r="AH469" s="165"/>
      <c r="AI469" s="166"/>
      <c r="AJ469" s="167"/>
      <c r="AK469" s="168"/>
      <c r="AL469" s="168"/>
      <c r="AM469" s="168"/>
      <c r="AN469" s="168"/>
      <c r="AO469" s="169"/>
      <c r="AP469" s="167"/>
      <c r="AQ469" s="168"/>
      <c r="AR469" s="168"/>
      <c r="AS469" s="168"/>
      <c r="AT469" s="168"/>
      <c r="AU469" s="169"/>
      <c r="AV469" s="170"/>
      <c r="AW469" s="171"/>
      <c r="AX469" s="172"/>
      <c r="AY469" s="173"/>
      <c r="AZ469" s="174"/>
      <c r="BA469" s="175" t="str">
        <f t="shared" si="30"/>
        <v/>
      </c>
      <c r="BB469" s="242" t="str">
        <f t="shared" si="31"/>
        <v/>
      </c>
      <c r="BC469" s="176"/>
    </row>
    <row r="470" spans="1:55" x14ac:dyDescent="0.25">
      <c r="A470" s="147"/>
      <c r="B470" s="148"/>
      <c r="C470" s="149"/>
      <c r="D470" s="150"/>
      <c r="E470" s="150"/>
      <c r="F470" s="253"/>
      <c r="G470" s="149"/>
      <c r="H470" s="151" t="str">
        <f>IF(F470&lt;&gt;"",VLOOKUP('MH PAM Template'!F470,'Validation Page'!$J$7:$L$81,2,FALSE),"")</f>
        <v/>
      </c>
      <c r="I470" s="151" t="str">
        <f>IF(F470&lt;&gt;"",VLOOKUP('MH PAM Template'!F470,'Validation Page'!$J$7:$L$81,3,FALSE),"")</f>
        <v/>
      </c>
      <c r="J470" s="152"/>
      <c r="K470" s="151" t="str">
        <f>IF(J470&lt;&gt;"",VLOOKUP('MH PAM Template'!J470,'Validation Page'!$Q$7:$R$38,2,FALSE),"")</f>
        <v/>
      </c>
      <c r="L470" s="150"/>
      <c r="M470" s="153" t="str">
        <f>IF(AND(J470 &lt;&gt; "",L470&lt;&gt;""),VLOOKUP(K470&amp;L470,'Validation Page'!$U$7:$Z$139,2,FALSE),"")</f>
        <v/>
      </c>
      <c r="N470" s="154" t="str">
        <f>IF(AND(J470 &lt;&gt; "",L470&lt;&gt;""),VLOOKUP(K470&amp;L470,'Validation Page'!$U$7:$Z$139,5,FALSE),"")</f>
        <v/>
      </c>
      <c r="O470" s="154" t="str">
        <f>IF(AND(J470 &lt;&gt; "",L470&lt;&gt;""),VLOOKUP(K470&amp;L470,'Validation Page'!$U$7:$Z$139,6,FALSE),"")</f>
        <v/>
      </c>
      <c r="P470" s="150"/>
      <c r="Q470" s="151" t="str">
        <f>IF(P470&lt;&gt;"",VLOOKUP(P470,'Validation Page'!$M$7:$O$271,2,FALSE),"")</f>
        <v/>
      </c>
      <c r="R470" s="151" t="str">
        <f>IF(P470&lt;&gt;"",VLOOKUP(P470,'Validation Page'!$M$7:$O$271,3,FALSE),"")</f>
        <v/>
      </c>
      <c r="S470" s="155"/>
      <c r="T470" s="156"/>
      <c r="U470" s="157"/>
      <c r="V470" s="152"/>
      <c r="W470" s="158"/>
      <c r="X470" s="49"/>
      <c r="Y470" s="159"/>
      <c r="Z470" s="160"/>
      <c r="AA470" s="161"/>
      <c r="AB470" s="162"/>
      <c r="AC470" s="160">
        <f t="shared" si="28"/>
        <v>0</v>
      </c>
      <c r="AD470" s="163"/>
      <c r="AE470" s="163"/>
      <c r="AF470" s="164"/>
      <c r="AG470" s="160">
        <f t="shared" si="29"/>
        <v>0</v>
      </c>
      <c r="AH470" s="165"/>
      <c r="AI470" s="166"/>
      <c r="AJ470" s="167"/>
      <c r="AK470" s="168"/>
      <c r="AL470" s="168"/>
      <c r="AM470" s="168"/>
      <c r="AN470" s="168"/>
      <c r="AO470" s="169"/>
      <c r="AP470" s="167"/>
      <c r="AQ470" s="168"/>
      <c r="AR470" s="168"/>
      <c r="AS470" s="168"/>
      <c r="AT470" s="168"/>
      <c r="AU470" s="169"/>
      <c r="AV470" s="170"/>
      <c r="AW470" s="171"/>
      <c r="AX470" s="172"/>
      <c r="AY470" s="173"/>
      <c r="AZ470" s="174"/>
      <c r="BA470" s="175" t="str">
        <f t="shared" si="30"/>
        <v/>
      </c>
      <c r="BB470" s="242" t="str">
        <f t="shared" si="31"/>
        <v/>
      </c>
      <c r="BC470" s="176"/>
    </row>
    <row r="471" spans="1:55" x14ac:dyDescent="0.25">
      <c r="A471" s="147"/>
      <c r="B471" s="148"/>
      <c r="C471" s="149"/>
      <c r="D471" s="150"/>
      <c r="E471" s="150"/>
      <c r="F471" s="253"/>
      <c r="G471" s="149"/>
      <c r="H471" s="151" t="str">
        <f>IF(F471&lt;&gt;"",VLOOKUP('MH PAM Template'!F471,'Validation Page'!$J$7:$L$81,2,FALSE),"")</f>
        <v/>
      </c>
      <c r="I471" s="151" t="str">
        <f>IF(F471&lt;&gt;"",VLOOKUP('MH PAM Template'!F471,'Validation Page'!$J$7:$L$81,3,FALSE),"")</f>
        <v/>
      </c>
      <c r="J471" s="152"/>
      <c r="K471" s="151" t="str">
        <f>IF(J471&lt;&gt;"",VLOOKUP('MH PAM Template'!J471,'Validation Page'!$Q$7:$R$38,2,FALSE),"")</f>
        <v/>
      </c>
      <c r="L471" s="150"/>
      <c r="M471" s="153" t="str">
        <f>IF(AND(J471 &lt;&gt; "",L471&lt;&gt;""),VLOOKUP(K471&amp;L471,'Validation Page'!$U$7:$Z$139,2,FALSE),"")</f>
        <v/>
      </c>
      <c r="N471" s="154" t="str">
        <f>IF(AND(J471 &lt;&gt; "",L471&lt;&gt;""),VLOOKUP(K471&amp;L471,'Validation Page'!$U$7:$Z$139,5,FALSE),"")</f>
        <v/>
      </c>
      <c r="O471" s="154" t="str">
        <f>IF(AND(J471 &lt;&gt; "",L471&lt;&gt;""),VLOOKUP(K471&amp;L471,'Validation Page'!$U$7:$Z$139,6,FALSE),"")</f>
        <v/>
      </c>
      <c r="P471" s="150"/>
      <c r="Q471" s="151" t="str">
        <f>IF(P471&lt;&gt;"",VLOOKUP(P471,'Validation Page'!$M$7:$O$271,2,FALSE),"")</f>
        <v/>
      </c>
      <c r="R471" s="151" t="str">
        <f>IF(P471&lt;&gt;"",VLOOKUP(P471,'Validation Page'!$M$7:$O$271,3,FALSE),"")</f>
        <v/>
      </c>
      <c r="S471" s="155"/>
      <c r="T471" s="156"/>
      <c r="U471" s="157"/>
      <c r="V471" s="152"/>
      <c r="W471" s="158"/>
      <c r="X471" s="49"/>
      <c r="Y471" s="159"/>
      <c r="Z471" s="160"/>
      <c r="AA471" s="161"/>
      <c r="AB471" s="162"/>
      <c r="AC471" s="160">
        <f t="shared" si="28"/>
        <v>0</v>
      </c>
      <c r="AD471" s="163"/>
      <c r="AE471" s="163"/>
      <c r="AF471" s="164"/>
      <c r="AG471" s="160">
        <f t="shared" si="29"/>
        <v>0</v>
      </c>
      <c r="AH471" s="165"/>
      <c r="AI471" s="166"/>
      <c r="AJ471" s="167"/>
      <c r="AK471" s="168"/>
      <c r="AL471" s="168"/>
      <c r="AM471" s="168"/>
      <c r="AN471" s="168"/>
      <c r="AO471" s="169"/>
      <c r="AP471" s="167"/>
      <c r="AQ471" s="168"/>
      <c r="AR471" s="168"/>
      <c r="AS471" s="168"/>
      <c r="AT471" s="168"/>
      <c r="AU471" s="169"/>
      <c r="AV471" s="170"/>
      <c r="AW471" s="171"/>
      <c r="AX471" s="172"/>
      <c r="AY471" s="173"/>
      <c r="AZ471" s="174"/>
      <c r="BA471" s="175" t="str">
        <f t="shared" si="30"/>
        <v/>
      </c>
      <c r="BB471" s="242" t="str">
        <f t="shared" si="31"/>
        <v/>
      </c>
      <c r="BC471" s="176"/>
    </row>
    <row r="472" spans="1:55" x14ac:dyDescent="0.25">
      <c r="A472" s="147"/>
      <c r="B472" s="148"/>
      <c r="C472" s="149"/>
      <c r="D472" s="150"/>
      <c r="E472" s="150"/>
      <c r="F472" s="253"/>
      <c r="G472" s="149"/>
      <c r="H472" s="151" t="str">
        <f>IF(F472&lt;&gt;"",VLOOKUP('MH PAM Template'!F472,'Validation Page'!$J$7:$L$81,2,FALSE),"")</f>
        <v/>
      </c>
      <c r="I472" s="151" t="str">
        <f>IF(F472&lt;&gt;"",VLOOKUP('MH PAM Template'!F472,'Validation Page'!$J$7:$L$81,3,FALSE),"")</f>
        <v/>
      </c>
      <c r="J472" s="152"/>
      <c r="K472" s="151" t="str">
        <f>IF(J472&lt;&gt;"",VLOOKUP('MH PAM Template'!J472,'Validation Page'!$Q$7:$R$38,2,FALSE),"")</f>
        <v/>
      </c>
      <c r="L472" s="150"/>
      <c r="M472" s="153" t="str">
        <f>IF(AND(J472 &lt;&gt; "",L472&lt;&gt;""),VLOOKUP(K472&amp;L472,'Validation Page'!$U$7:$Z$139,2,FALSE),"")</f>
        <v/>
      </c>
      <c r="N472" s="154" t="str">
        <f>IF(AND(J472 &lt;&gt; "",L472&lt;&gt;""),VLOOKUP(K472&amp;L472,'Validation Page'!$U$7:$Z$139,5,FALSE),"")</f>
        <v/>
      </c>
      <c r="O472" s="154" t="str">
        <f>IF(AND(J472 &lt;&gt; "",L472&lt;&gt;""),VLOOKUP(K472&amp;L472,'Validation Page'!$U$7:$Z$139,6,FALSE),"")</f>
        <v/>
      </c>
      <c r="P472" s="150"/>
      <c r="Q472" s="151" t="str">
        <f>IF(P472&lt;&gt;"",VLOOKUP(P472,'Validation Page'!$M$7:$O$271,2,FALSE),"")</f>
        <v/>
      </c>
      <c r="R472" s="151" t="str">
        <f>IF(P472&lt;&gt;"",VLOOKUP(P472,'Validation Page'!$M$7:$O$271,3,FALSE),"")</f>
        <v/>
      </c>
      <c r="S472" s="155"/>
      <c r="T472" s="156"/>
      <c r="U472" s="157"/>
      <c r="V472" s="152"/>
      <c r="W472" s="158"/>
      <c r="X472" s="49"/>
      <c r="Y472" s="159"/>
      <c r="Z472" s="160"/>
      <c r="AA472" s="161"/>
      <c r="AB472" s="162"/>
      <c r="AC472" s="160">
        <f t="shared" si="28"/>
        <v>0</v>
      </c>
      <c r="AD472" s="163"/>
      <c r="AE472" s="163"/>
      <c r="AF472" s="164"/>
      <c r="AG472" s="160">
        <f t="shared" si="29"/>
        <v>0</v>
      </c>
      <c r="AH472" s="165"/>
      <c r="AI472" s="166"/>
      <c r="AJ472" s="167"/>
      <c r="AK472" s="168"/>
      <c r="AL472" s="168"/>
      <c r="AM472" s="168"/>
      <c r="AN472" s="168"/>
      <c r="AO472" s="169"/>
      <c r="AP472" s="167"/>
      <c r="AQ472" s="168"/>
      <c r="AR472" s="168"/>
      <c r="AS472" s="168"/>
      <c r="AT472" s="168"/>
      <c r="AU472" s="169"/>
      <c r="AV472" s="170"/>
      <c r="AW472" s="171"/>
      <c r="AX472" s="172"/>
      <c r="AY472" s="173"/>
      <c r="AZ472" s="174"/>
      <c r="BA472" s="175" t="str">
        <f t="shared" si="30"/>
        <v/>
      </c>
      <c r="BB472" s="242" t="str">
        <f t="shared" si="31"/>
        <v/>
      </c>
      <c r="BC472" s="176"/>
    </row>
    <row r="473" spans="1:55" x14ac:dyDescent="0.25">
      <c r="A473" s="147"/>
      <c r="B473" s="148"/>
      <c r="C473" s="149"/>
      <c r="D473" s="150"/>
      <c r="E473" s="150"/>
      <c r="F473" s="253"/>
      <c r="G473" s="149"/>
      <c r="H473" s="151" t="str">
        <f>IF(F473&lt;&gt;"",VLOOKUP('MH PAM Template'!F473,'Validation Page'!$J$7:$L$81,2,FALSE),"")</f>
        <v/>
      </c>
      <c r="I473" s="151" t="str">
        <f>IF(F473&lt;&gt;"",VLOOKUP('MH PAM Template'!F473,'Validation Page'!$J$7:$L$81,3,FALSE),"")</f>
        <v/>
      </c>
      <c r="J473" s="152"/>
      <c r="K473" s="151" t="str">
        <f>IF(J473&lt;&gt;"",VLOOKUP('MH PAM Template'!J473,'Validation Page'!$Q$7:$R$38,2,FALSE),"")</f>
        <v/>
      </c>
      <c r="L473" s="150"/>
      <c r="M473" s="153" t="str">
        <f>IF(AND(J473 &lt;&gt; "",L473&lt;&gt;""),VLOOKUP(K473&amp;L473,'Validation Page'!$U$7:$Z$139,2,FALSE),"")</f>
        <v/>
      </c>
      <c r="N473" s="154" t="str">
        <f>IF(AND(J473 &lt;&gt; "",L473&lt;&gt;""),VLOOKUP(K473&amp;L473,'Validation Page'!$U$7:$Z$139,5,FALSE),"")</f>
        <v/>
      </c>
      <c r="O473" s="154" t="str">
        <f>IF(AND(J473 &lt;&gt; "",L473&lt;&gt;""),VLOOKUP(K473&amp;L473,'Validation Page'!$U$7:$Z$139,6,FALSE),"")</f>
        <v/>
      </c>
      <c r="P473" s="150"/>
      <c r="Q473" s="151" t="str">
        <f>IF(P473&lt;&gt;"",VLOOKUP(P473,'Validation Page'!$M$7:$O$271,2,FALSE),"")</f>
        <v/>
      </c>
      <c r="R473" s="151" t="str">
        <f>IF(P473&lt;&gt;"",VLOOKUP(P473,'Validation Page'!$M$7:$O$271,3,FALSE),"")</f>
        <v/>
      </c>
      <c r="S473" s="155"/>
      <c r="T473" s="156"/>
      <c r="U473" s="157"/>
      <c r="V473" s="152"/>
      <c r="W473" s="158"/>
      <c r="X473" s="49"/>
      <c r="Y473" s="159"/>
      <c r="Z473" s="160"/>
      <c r="AA473" s="161"/>
      <c r="AB473" s="162"/>
      <c r="AC473" s="160">
        <f t="shared" si="28"/>
        <v>0</v>
      </c>
      <c r="AD473" s="163"/>
      <c r="AE473" s="163"/>
      <c r="AF473" s="164"/>
      <c r="AG473" s="160">
        <f t="shared" si="29"/>
        <v>0</v>
      </c>
      <c r="AH473" s="165"/>
      <c r="AI473" s="166"/>
      <c r="AJ473" s="167"/>
      <c r="AK473" s="168"/>
      <c r="AL473" s="168"/>
      <c r="AM473" s="168"/>
      <c r="AN473" s="168"/>
      <c r="AO473" s="169"/>
      <c r="AP473" s="167"/>
      <c r="AQ473" s="168"/>
      <c r="AR473" s="168"/>
      <c r="AS473" s="168"/>
      <c r="AT473" s="168"/>
      <c r="AU473" s="169"/>
      <c r="AV473" s="170"/>
      <c r="AW473" s="171"/>
      <c r="AX473" s="172"/>
      <c r="AY473" s="173"/>
      <c r="AZ473" s="174"/>
      <c r="BA473" s="175" t="str">
        <f t="shared" si="30"/>
        <v/>
      </c>
      <c r="BB473" s="242" t="str">
        <f t="shared" si="31"/>
        <v/>
      </c>
      <c r="BC473" s="176"/>
    </row>
    <row r="474" spans="1:55" x14ac:dyDescent="0.25">
      <c r="A474" s="147"/>
      <c r="B474" s="148"/>
      <c r="C474" s="149"/>
      <c r="D474" s="150"/>
      <c r="E474" s="150"/>
      <c r="F474" s="253"/>
      <c r="G474" s="149"/>
      <c r="H474" s="151" t="str">
        <f>IF(F474&lt;&gt;"",VLOOKUP('MH PAM Template'!F474,'Validation Page'!$J$7:$L$81,2,FALSE),"")</f>
        <v/>
      </c>
      <c r="I474" s="151" t="str">
        <f>IF(F474&lt;&gt;"",VLOOKUP('MH PAM Template'!F474,'Validation Page'!$J$7:$L$81,3,FALSE),"")</f>
        <v/>
      </c>
      <c r="J474" s="152"/>
      <c r="K474" s="151" t="str">
        <f>IF(J474&lt;&gt;"",VLOOKUP('MH PAM Template'!J474,'Validation Page'!$Q$7:$R$38,2,FALSE),"")</f>
        <v/>
      </c>
      <c r="L474" s="150"/>
      <c r="M474" s="153" t="str">
        <f>IF(AND(J474 &lt;&gt; "",L474&lt;&gt;""),VLOOKUP(K474&amp;L474,'Validation Page'!$U$7:$Z$139,2,FALSE),"")</f>
        <v/>
      </c>
      <c r="N474" s="154" t="str">
        <f>IF(AND(J474 &lt;&gt; "",L474&lt;&gt;""),VLOOKUP(K474&amp;L474,'Validation Page'!$U$7:$Z$139,5,FALSE),"")</f>
        <v/>
      </c>
      <c r="O474" s="154" t="str">
        <f>IF(AND(J474 &lt;&gt; "",L474&lt;&gt;""),VLOOKUP(K474&amp;L474,'Validation Page'!$U$7:$Z$139,6,FALSE),"")</f>
        <v/>
      </c>
      <c r="P474" s="150"/>
      <c r="Q474" s="151" t="str">
        <f>IF(P474&lt;&gt;"",VLOOKUP(P474,'Validation Page'!$M$7:$O$271,2,FALSE),"")</f>
        <v/>
      </c>
      <c r="R474" s="151" t="str">
        <f>IF(P474&lt;&gt;"",VLOOKUP(P474,'Validation Page'!$M$7:$O$271,3,FALSE),"")</f>
        <v/>
      </c>
      <c r="S474" s="155"/>
      <c r="T474" s="156"/>
      <c r="U474" s="157"/>
      <c r="V474" s="152"/>
      <c r="W474" s="158"/>
      <c r="X474" s="49"/>
      <c r="Y474" s="159"/>
      <c r="Z474" s="160"/>
      <c r="AA474" s="161"/>
      <c r="AB474" s="162"/>
      <c r="AC474" s="160">
        <f t="shared" si="28"/>
        <v>0</v>
      </c>
      <c r="AD474" s="163"/>
      <c r="AE474" s="163"/>
      <c r="AF474" s="164"/>
      <c r="AG474" s="160">
        <f t="shared" si="29"/>
        <v>0</v>
      </c>
      <c r="AH474" s="165"/>
      <c r="AI474" s="166"/>
      <c r="AJ474" s="167"/>
      <c r="AK474" s="168"/>
      <c r="AL474" s="168"/>
      <c r="AM474" s="168"/>
      <c r="AN474" s="168"/>
      <c r="AO474" s="169"/>
      <c r="AP474" s="167"/>
      <c r="AQ474" s="168"/>
      <c r="AR474" s="168"/>
      <c r="AS474" s="168"/>
      <c r="AT474" s="168"/>
      <c r="AU474" s="169"/>
      <c r="AV474" s="170"/>
      <c r="AW474" s="171"/>
      <c r="AX474" s="172"/>
      <c r="AY474" s="173"/>
      <c r="AZ474" s="174"/>
      <c r="BA474" s="175" t="str">
        <f t="shared" si="30"/>
        <v/>
      </c>
      <c r="BB474" s="242" t="str">
        <f t="shared" si="31"/>
        <v/>
      </c>
      <c r="BC474" s="176"/>
    </row>
    <row r="475" spans="1:55" x14ac:dyDescent="0.25">
      <c r="A475" s="147"/>
      <c r="B475" s="148"/>
      <c r="C475" s="149"/>
      <c r="D475" s="150"/>
      <c r="E475" s="150"/>
      <c r="F475" s="253"/>
      <c r="G475" s="149"/>
      <c r="H475" s="151" t="str">
        <f>IF(F475&lt;&gt;"",VLOOKUP('MH PAM Template'!F475,'Validation Page'!$J$7:$L$81,2,FALSE),"")</f>
        <v/>
      </c>
      <c r="I475" s="151" t="str">
        <f>IF(F475&lt;&gt;"",VLOOKUP('MH PAM Template'!F475,'Validation Page'!$J$7:$L$81,3,FALSE),"")</f>
        <v/>
      </c>
      <c r="J475" s="152"/>
      <c r="K475" s="151" t="str">
        <f>IF(J475&lt;&gt;"",VLOOKUP('MH PAM Template'!J475,'Validation Page'!$Q$7:$R$38,2,FALSE),"")</f>
        <v/>
      </c>
      <c r="L475" s="150"/>
      <c r="M475" s="153" t="str">
        <f>IF(AND(J475 &lt;&gt; "",L475&lt;&gt;""),VLOOKUP(K475&amp;L475,'Validation Page'!$U$7:$Z$139,2,FALSE),"")</f>
        <v/>
      </c>
      <c r="N475" s="154" t="str">
        <f>IF(AND(J475 &lt;&gt; "",L475&lt;&gt;""),VLOOKUP(K475&amp;L475,'Validation Page'!$U$7:$Z$139,5,FALSE),"")</f>
        <v/>
      </c>
      <c r="O475" s="154" t="str">
        <f>IF(AND(J475 &lt;&gt; "",L475&lt;&gt;""),VLOOKUP(K475&amp;L475,'Validation Page'!$U$7:$Z$139,6,FALSE),"")</f>
        <v/>
      </c>
      <c r="P475" s="150"/>
      <c r="Q475" s="151" t="str">
        <f>IF(P475&lt;&gt;"",VLOOKUP(P475,'Validation Page'!$M$7:$O$271,2,FALSE),"")</f>
        <v/>
      </c>
      <c r="R475" s="151" t="str">
        <f>IF(P475&lt;&gt;"",VLOOKUP(P475,'Validation Page'!$M$7:$O$271,3,FALSE),"")</f>
        <v/>
      </c>
      <c r="S475" s="155"/>
      <c r="T475" s="156"/>
      <c r="U475" s="157"/>
      <c r="V475" s="152"/>
      <c r="W475" s="158"/>
      <c r="X475" s="49"/>
      <c r="Y475" s="159"/>
      <c r="Z475" s="160"/>
      <c r="AA475" s="161"/>
      <c r="AB475" s="162"/>
      <c r="AC475" s="160">
        <f t="shared" si="28"/>
        <v>0</v>
      </c>
      <c r="AD475" s="163"/>
      <c r="AE475" s="163"/>
      <c r="AF475" s="164"/>
      <c r="AG475" s="160">
        <f t="shared" si="29"/>
        <v>0</v>
      </c>
      <c r="AH475" s="165"/>
      <c r="AI475" s="166"/>
      <c r="AJ475" s="167"/>
      <c r="AK475" s="168"/>
      <c r="AL475" s="168"/>
      <c r="AM475" s="168"/>
      <c r="AN475" s="168"/>
      <c r="AO475" s="169"/>
      <c r="AP475" s="167"/>
      <c r="AQ475" s="168"/>
      <c r="AR475" s="168"/>
      <c r="AS475" s="168"/>
      <c r="AT475" s="168"/>
      <c r="AU475" s="169"/>
      <c r="AV475" s="170"/>
      <c r="AW475" s="171"/>
      <c r="AX475" s="172"/>
      <c r="AY475" s="173"/>
      <c r="AZ475" s="174"/>
      <c r="BA475" s="175" t="str">
        <f t="shared" si="30"/>
        <v/>
      </c>
      <c r="BB475" s="242" t="str">
        <f t="shared" si="31"/>
        <v/>
      </c>
      <c r="BC475" s="176"/>
    </row>
    <row r="476" spans="1:55" x14ac:dyDescent="0.25">
      <c r="A476" s="147"/>
      <c r="B476" s="148"/>
      <c r="C476" s="149"/>
      <c r="D476" s="150"/>
      <c r="E476" s="150"/>
      <c r="F476" s="253"/>
      <c r="G476" s="149"/>
      <c r="H476" s="151" t="str">
        <f>IF(F476&lt;&gt;"",VLOOKUP('MH PAM Template'!F476,'Validation Page'!$J$7:$L$81,2,FALSE),"")</f>
        <v/>
      </c>
      <c r="I476" s="151" t="str">
        <f>IF(F476&lt;&gt;"",VLOOKUP('MH PAM Template'!F476,'Validation Page'!$J$7:$L$81,3,FALSE),"")</f>
        <v/>
      </c>
      <c r="J476" s="152"/>
      <c r="K476" s="151" t="str">
        <f>IF(J476&lt;&gt;"",VLOOKUP('MH PAM Template'!J476,'Validation Page'!$Q$7:$R$38,2,FALSE),"")</f>
        <v/>
      </c>
      <c r="L476" s="150"/>
      <c r="M476" s="153" t="str">
        <f>IF(AND(J476 &lt;&gt; "",L476&lt;&gt;""),VLOOKUP(K476&amp;L476,'Validation Page'!$U$7:$Z$139,2,FALSE),"")</f>
        <v/>
      </c>
      <c r="N476" s="154" t="str">
        <f>IF(AND(J476 &lt;&gt; "",L476&lt;&gt;""),VLOOKUP(K476&amp;L476,'Validation Page'!$U$7:$Z$139,5,FALSE),"")</f>
        <v/>
      </c>
      <c r="O476" s="154" t="str">
        <f>IF(AND(J476 &lt;&gt; "",L476&lt;&gt;""),VLOOKUP(K476&amp;L476,'Validation Page'!$U$7:$Z$139,6,FALSE),"")</f>
        <v/>
      </c>
      <c r="P476" s="150"/>
      <c r="Q476" s="151" t="str">
        <f>IF(P476&lt;&gt;"",VLOOKUP(P476,'Validation Page'!$M$7:$O$271,2,FALSE),"")</f>
        <v/>
      </c>
      <c r="R476" s="151" t="str">
        <f>IF(P476&lt;&gt;"",VLOOKUP(P476,'Validation Page'!$M$7:$O$271,3,FALSE),"")</f>
        <v/>
      </c>
      <c r="S476" s="155"/>
      <c r="T476" s="156"/>
      <c r="U476" s="157"/>
      <c r="V476" s="152"/>
      <c r="W476" s="158"/>
      <c r="X476" s="49"/>
      <c r="Y476" s="159"/>
      <c r="Z476" s="160"/>
      <c r="AA476" s="161"/>
      <c r="AB476" s="162"/>
      <c r="AC476" s="160">
        <f t="shared" si="28"/>
        <v>0</v>
      </c>
      <c r="AD476" s="163"/>
      <c r="AE476" s="163"/>
      <c r="AF476" s="164"/>
      <c r="AG476" s="160">
        <f t="shared" si="29"/>
        <v>0</v>
      </c>
      <c r="AH476" s="165"/>
      <c r="AI476" s="166"/>
      <c r="AJ476" s="167"/>
      <c r="AK476" s="168"/>
      <c r="AL476" s="168"/>
      <c r="AM476" s="168"/>
      <c r="AN476" s="168"/>
      <c r="AO476" s="169"/>
      <c r="AP476" s="167"/>
      <c r="AQ476" s="168"/>
      <c r="AR476" s="168"/>
      <c r="AS476" s="168"/>
      <c r="AT476" s="168"/>
      <c r="AU476" s="169"/>
      <c r="AV476" s="170"/>
      <c r="AW476" s="171"/>
      <c r="AX476" s="172"/>
      <c r="AY476" s="173"/>
      <c r="AZ476" s="174"/>
      <c r="BA476" s="175" t="str">
        <f t="shared" si="30"/>
        <v/>
      </c>
      <c r="BB476" s="242" t="str">
        <f t="shared" si="31"/>
        <v/>
      </c>
      <c r="BC476" s="176"/>
    </row>
    <row r="477" spans="1:55" x14ac:dyDescent="0.25">
      <c r="A477" s="147"/>
      <c r="B477" s="148"/>
      <c r="C477" s="149"/>
      <c r="D477" s="150"/>
      <c r="E477" s="150"/>
      <c r="F477" s="253"/>
      <c r="G477" s="149"/>
      <c r="H477" s="151" t="str">
        <f>IF(F477&lt;&gt;"",VLOOKUP('MH PAM Template'!F477,'Validation Page'!$J$7:$L$81,2,FALSE),"")</f>
        <v/>
      </c>
      <c r="I477" s="151" t="str">
        <f>IF(F477&lt;&gt;"",VLOOKUP('MH PAM Template'!F477,'Validation Page'!$J$7:$L$81,3,FALSE),"")</f>
        <v/>
      </c>
      <c r="J477" s="152"/>
      <c r="K477" s="151" t="str">
        <f>IF(J477&lt;&gt;"",VLOOKUP('MH PAM Template'!J477,'Validation Page'!$Q$7:$R$38,2,FALSE),"")</f>
        <v/>
      </c>
      <c r="L477" s="150"/>
      <c r="M477" s="153" t="str">
        <f>IF(AND(J477 &lt;&gt; "",L477&lt;&gt;""),VLOOKUP(K477&amp;L477,'Validation Page'!$U$7:$Z$139,2,FALSE),"")</f>
        <v/>
      </c>
      <c r="N477" s="154" t="str">
        <f>IF(AND(J477 &lt;&gt; "",L477&lt;&gt;""),VLOOKUP(K477&amp;L477,'Validation Page'!$U$7:$Z$139,5,FALSE),"")</f>
        <v/>
      </c>
      <c r="O477" s="154" t="str">
        <f>IF(AND(J477 &lt;&gt; "",L477&lt;&gt;""),VLOOKUP(K477&amp;L477,'Validation Page'!$U$7:$Z$139,6,FALSE),"")</f>
        <v/>
      </c>
      <c r="P477" s="150"/>
      <c r="Q477" s="151" t="str">
        <f>IF(P477&lt;&gt;"",VLOOKUP(P477,'Validation Page'!$M$7:$O$271,2,FALSE),"")</f>
        <v/>
      </c>
      <c r="R477" s="151" t="str">
        <f>IF(P477&lt;&gt;"",VLOOKUP(P477,'Validation Page'!$M$7:$O$271,3,FALSE),"")</f>
        <v/>
      </c>
      <c r="S477" s="155"/>
      <c r="T477" s="156"/>
      <c r="U477" s="157"/>
      <c r="V477" s="152"/>
      <c r="W477" s="158"/>
      <c r="X477" s="49"/>
      <c r="Y477" s="159"/>
      <c r="Z477" s="160"/>
      <c r="AA477" s="161"/>
      <c r="AB477" s="162"/>
      <c r="AC477" s="160">
        <f t="shared" si="28"/>
        <v>0</v>
      </c>
      <c r="AD477" s="163"/>
      <c r="AE477" s="163"/>
      <c r="AF477" s="164"/>
      <c r="AG477" s="160">
        <f t="shared" si="29"/>
        <v>0</v>
      </c>
      <c r="AH477" s="165"/>
      <c r="AI477" s="166"/>
      <c r="AJ477" s="167"/>
      <c r="AK477" s="168"/>
      <c r="AL477" s="168"/>
      <c r="AM477" s="168"/>
      <c r="AN477" s="168"/>
      <c r="AO477" s="169"/>
      <c r="AP477" s="167"/>
      <c r="AQ477" s="168"/>
      <c r="AR477" s="168"/>
      <c r="AS477" s="168"/>
      <c r="AT477" s="168"/>
      <c r="AU477" s="169"/>
      <c r="AV477" s="170"/>
      <c r="AW477" s="171"/>
      <c r="AX477" s="172"/>
      <c r="AY477" s="173"/>
      <c r="AZ477" s="174"/>
      <c r="BA477" s="175" t="str">
        <f t="shared" si="30"/>
        <v/>
      </c>
      <c r="BB477" s="242" t="str">
        <f t="shared" si="31"/>
        <v/>
      </c>
      <c r="BC477" s="176"/>
    </row>
    <row r="478" spans="1:55" x14ac:dyDescent="0.25">
      <c r="A478" s="147"/>
      <c r="B478" s="148"/>
      <c r="C478" s="149"/>
      <c r="D478" s="150"/>
      <c r="E478" s="150"/>
      <c r="F478" s="253"/>
      <c r="G478" s="149"/>
      <c r="H478" s="151" t="str">
        <f>IF(F478&lt;&gt;"",VLOOKUP('MH PAM Template'!F478,'Validation Page'!$J$7:$L$81,2,FALSE),"")</f>
        <v/>
      </c>
      <c r="I478" s="151" t="str">
        <f>IF(F478&lt;&gt;"",VLOOKUP('MH PAM Template'!F478,'Validation Page'!$J$7:$L$81,3,FALSE),"")</f>
        <v/>
      </c>
      <c r="J478" s="152"/>
      <c r="K478" s="151" t="str">
        <f>IF(J478&lt;&gt;"",VLOOKUP('MH PAM Template'!J478,'Validation Page'!$Q$7:$R$38,2,FALSE),"")</f>
        <v/>
      </c>
      <c r="L478" s="150"/>
      <c r="M478" s="153" t="str">
        <f>IF(AND(J478 &lt;&gt; "",L478&lt;&gt;""),VLOOKUP(K478&amp;L478,'Validation Page'!$U$7:$Z$139,2,FALSE),"")</f>
        <v/>
      </c>
      <c r="N478" s="154" t="str">
        <f>IF(AND(J478 &lt;&gt; "",L478&lt;&gt;""),VLOOKUP(K478&amp;L478,'Validation Page'!$U$7:$Z$139,5,FALSE),"")</f>
        <v/>
      </c>
      <c r="O478" s="154" t="str">
        <f>IF(AND(J478 &lt;&gt; "",L478&lt;&gt;""),VLOOKUP(K478&amp;L478,'Validation Page'!$U$7:$Z$139,6,FALSE),"")</f>
        <v/>
      </c>
      <c r="P478" s="150"/>
      <c r="Q478" s="151" t="str">
        <f>IF(P478&lt;&gt;"",VLOOKUP(P478,'Validation Page'!$M$7:$O$271,2,FALSE),"")</f>
        <v/>
      </c>
      <c r="R478" s="151" t="str">
        <f>IF(P478&lt;&gt;"",VLOOKUP(P478,'Validation Page'!$M$7:$O$271,3,FALSE),"")</f>
        <v/>
      </c>
      <c r="S478" s="155"/>
      <c r="T478" s="156"/>
      <c r="U478" s="157"/>
      <c r="V478" s="152"/>
      <c r="W478" s="158"/>
      <c r="X478" s="49"/>
      <c r="Y478" s="159"/>
      <c r="Z478" s="160"/>
      <c r="AA478" s="161"/>
      <c r="AB478" s="162"/>
      <c r="AC478" s="160">
        <f t="shared" si="28"/>
        <v>0</v>
      </c>
      <c r="AD478" s="163"/>
      <c r="AE478" s="163"/>
      <c r="AF478" s="164"/>
      <c r="AG478" s="160">
        <f t="shared" si="29"/>
        <v>0</v>
      </c>
      <c r="AH478" s="165"/>
      <c r="AI478" s="166"/>
      <c r="AJ478" s="167"/>
      <c r="AK478" s="168"/>
      <c r="AL478" s="168"/>
      <c r="AM478" s="168"/>
      <c r="AN478" s="168"/>
      <c r="AO478" s="169"/>
      <c r="AP478" s="167"/>
      <c r="AQ478" s="168"/>
      <c r="AR478" s="168"/>
      <c r="AS478" s="168"/>
      <c r="AT478" s="168"/>
      <c r="AU478" s="169"/>
      <c r="AV478" s="170"/>
      <c r="AW478" s="171"/>
      <c r="AX478" s="172"/>
      <c r="AY478" s="173"/>
      <c r="AZ478" s="174"/>
      <c r="BA478" s="175" t="str">
        <f t="shared" si="30"/>
        <v/>
      </c>
      <c r="BB478" s="242" t="str">
        <f t="shared" si="31"/>
        <v/>
      </c>
      <c r="BC478" s="176"/>
    </row>
    <row r="479" spans="1:55" x14ac:dyDescent="0.25">
      <c r="A479" s="147"/>
      <c r="B479" s="148"/>
      <c r="C479" s="149"/>
      <c r="D479" s="150"/>
      <c r="E479" s="150"/>
      <c r="F479" s="253"/>
      <c r="G479" s="149"/>
      <c r="H479" s="151" t="str">
        <f>IF(F479&lt;&gt;"",VLOOKUP('MH PAM Template'!F479,'Validation Page'!$J$7:$L$81,2,FALSE),"")</f>
        <v/>
      </c>
      <c r="I479" s="151" t="str">
        <f>IF(F479&lt;&gt;"",VLOOKUP('MH PAM Template'!F479,'Validation Page'!$J$7:$L$81,3,FALSE),"")</f>
        <v/>
      </c>
      <c r="J479" s="152"/>
      <c r="K479" s="151" t="str">
        <f>IF(J479&lt;&gt;"",VLOOKUP('MH PAM Template'!J479,'Validation Page'!$Q$7:$R$38,2,FALSE),"")</f>
        <v/>
      </c>
      <c r="L479" s="150"/>
      <c r="M479" s="153" t="str">
        <f>IF(AND(J479 &lt;&gt; "",L479&lt;&gt;""),VLOOKUP(K479&amp;L479,'Validation Page'!$U$7:$Z$139,2,FALSE),"")</f>
        <v/>
      </c>
      <c r="N479" s="154" t="str">
        <f>IF(AND(J479 &lt;&gt; "",L479&lt;&gt;""),VLOOKUP(K479&amp;L479,'Validation Page'!$U$7:$Z$139,5,FALSE),"")</f>
        <v/>
      </c>
      <c r="O479" s="154" t="str">
        <f>IF(AND(J479 &lt;&gt; "",L479&lt;&gt;""),VLOOKUP(K479&amp;L479,'Validation Page'!$U$7:$Z$139,6,FALSE),"")</f>
        <v/>
      </c>
      <c r="P479" s="150"/>
      <c r="Q479" s="151" t="str">
        <f>IF(P479&lt;&gt;"",VLOOKUP(P479,'Validation Page'!$M$7:$O$271,2,FALSE),"")</f>
        <v/>
      </c>
      <c r="R479" s="151" t="str">
        <f>IF(P479&lt;&gt;"",VLOOKUP(P479,'Validation Page'!$M$7:$O$271,3,FALSE),"")</f>
        <v/>
      </c>
      <c r="S479" s="155"/>
      <c r="T479" s="156"/>
      <c r="U479" s="157"/>
      <c r="V479" s="152"/>
      <c r="W479" s="158"/>
      <c r="X479" s="49"/>
      <c r="Y479" s="159"/>
      <c r="Z479" s="160"/>
      <c r="AA479" s="161"/>
      <c r="AB479" s="162"/>
      <c r="AC479" s="160">
        <f t="shared" si="28"/>
        <v>0</v>
      </c>
      <c r="AD479" s="163"/>
      <c r="AE479" s="163"/>
      <c r="AF479" s="164"/>
      <c r="AG479" s="160">
        <f t="shared" si="29"/>
        <v>0</v>
      </c>
      <c r="AH479" s="165"/>
      <c r="AI479" s="166"/>
      <c r="AJ479" s="167"/>
      <c r="AK479" s="168"/>
      <c r="AL479" s="168"/>
      <c r="AM479" s="168"/>
      <c r="AN479" s="168"/>
      <c r="AO479" s="169"/>
      <c r="AP479" s="167"/>
      <c r="AQ479" s="168"/>
      <c r="AR479" s="168"/>
      <c r="AS479" s="168"/>
      <c r="AT479" s="168"/>
      <c r="AU479" s="169"/>
      <c r="AV479" s="170"/>
      <c r="AW479" s="171"/>
      <c r="AX479" s="172"/>
      <c r="AY479" s="173"/>
      <c r="AZ479" s="174"/>
      <c r="BA479" s="175" t="str">
        <f t="shared" si="30"/>
        <v/>
      </c>
      <c r="BB479" s="242" t="str">
        <f t="shared" si="31"/>
        <v/>
      </c>
      <c r="BC479" s="176"/>
    </row>
    <row r="480" spans="1:55" x14ac:dyDescent="0.25">
      <c r="A480" s="147"/>
      <c r="B480" s="148"/>
      <c r="C480" s="149"/>
      <c r="D480" s="150"/>
      <c r="E480" s="150"/>
      <c r="F480" s="253"/>
      <c r="G480" s="149"/>
      <c r="H480" s="151" t="str">
        <f>IF(F480&lt;&gt;"",VLOOKUP('MH PAM Template'!F480,'Validation Page'!$J$7:$L$81,2,FALSE),"")</f>
        <v/>
      </c>
      <c r="I480" s="151" t="str">
        <f>IF(F480&lt;&gt;"",VLOOKUP('MH PAM Template'!F480,'Validation Page'!$J$7:$L$81,3,FALSE),"")</f>
        <v/>
      </c>
      <c r="J480" s="152"/>
      <c r="K480" s="151" t="str">
        <f>IF(J480&lt;&gt;"",VLOOKUP('MH PAM Template'!J480,'Validation Page'!$Q$7:$R$38,2,FALSE),"")</f>
        <v/>
      </c>
      <c r="L480" s="150"/>
      <c r="M480" s="153" t="str">
        <f>IF(AND(J480 &lt;&gt; "",L480&lt;&gt;""),VLOOKUP(K480&amp;L480,'Validation Page'!$U$7:$Z$139,2,FALSE),"")</f>
        <v/>
      </c>
      <c r="N480" s="154" t="str">
        <f>IF(AND(J480 &lt;&gt; "",L480&lt;&gt;""),VLOOKUP(K480&amp;L480,'Validation Page'!$U$7:$Z$139,5,FALSE),"")</f>
        <v/>
      </c>
      <c r="O480" s="154" t="str">
        <f>IF(AND(J480 &lt;&gt; "",L480&lt;&gt;""),VLOOKUP(K480&amp;L480,'Validation Page'!$U$7:$Z$139,6,FALSE),"")</f>
        <v/>
      </c>
      <c r="P480" s="150"/>
      <c r="Q480" s="151" t="str">
        <f>IF(P480&lt;&gt;"",VLOOKUP(P480,'Validation Page'!$M$7:$O$271,2,FALSE),"")</f>
        <v/>
      </c>
      <c r="R480" s="151" t="str">
        <f>IF(P480&lt;&gt;"",VLOOKUP(P480,'Validation Page'!$M$7:$O$271,3,FALSE),"")</f>
        <v/>
      </c>
      <c r="S480" s="155"/>
      <c r="T480" s="156"/>
      <c r="U480" s="157"/>
      <c r="V480" s="152"/>
      <c r="W480" s="158"/>
      <c r="X480" s="49"/>
      <c r="Y480" s="159"/>
      <c r="Z480" s="160"/>
      <c r="AA480" s="161"/>
      <c r="AB480" s="162"/>
      <c r="AC480" s="160">
        <f t="shared" si="28"/>
        <v>0</v>
      </c>
      <c r="AD480" s="163"/>
      <c r="AE480" s="163"/>
      <c r="AF480" s="164"/>
      <c r="AG480" s="160">
        <f t="shared" si="29"/>
        <v>0</v>
      </c>
      <c r="AH480" s="165"/>
      <c r="AI480" s="166"/>
      <c r="AJ480" s="167"/>
      <c r="AK480" s="168"/>
      <c r="AL480" s="168"/>
      <c r="AM480" s="168"/>
      <c r="AN480" s="168"/>
      <c r="AO480" s="169"/>
      <c r="AP480" s="167"/>
      <c r="AQ480" s="168"/>
      <c r="AR480" s="168"/>
      <c r="AS480" s="168"/>
      <c r="AT480" s="168"/>
      <c r="AU480" s="169"/>
      <c r="AV480" s="170"/>
      <c r="AW480" s="171"/>
      <c r="AX480" s="172"/>
      <c r="AY480" s="173"/>
      <c r="AZ480" s="174"/>
      <c r="BA480" s="175" t="str">
        <f t="shared" si="30"/>
        <v/>
      </c>
      <c r="BB480" s="242" t="str">
        <f t="shared" si="31"/>
        <v/>
      </c>
      <c r="BC480" s="176"/>
    </row>
    <row r="481" spans="1:55" x14ac:dyDescent="0.25">
      <c r="A481" s="147"/>
      <c r="B481" s="148"/>
      <c r="C481" s="149"/>
      <c r="D481" s="150"/>
      <c r="E481" s="150"/>
      <c r="F481" s="253"/>
      <c r="G481" s="149"/>
      <c r="H481" s="151" t="str">
        <f>IF(F481&lt;&gt;"",VLOOKUP('MH PAM Template'!F481,'Validation Page'!$J$7:$L$81,2,FALSE),"")</f>
        <v/>
      </c>
      <c r="I481" s="151" t="str">
        <f>IF(F481&lt;&gt;"",VLOOKUP('MH PAM Template'!F481,'Validation Page'!$J$7:$L$81,3,FALSE),"")</f>
        <v/>
      </c>
      <c r="J481" s="152"/>
      <c r="K481" s="151" t="str">
        <f>IF(J481&lt;&gt;"",VLOOKUP('MH PAM Template'!J481,'Validation Page'!$Q$7:$R$38,2,FALSE),"")</f>
        <v/>
      </c>
      <c r="L481" s="150"/>
      <c r="M481" s="153" t="str">
        <f>IF(AND(J481 &lt;&gt; "",L481&lt;&gt;""),VLOOKUP(K481&amp;L481,'Validation Page'!$U$7:$Z$139,2,FALSE),"")</f>
        <v/>
      </c>
      <c r="N481" s="154" t="str">
        <f>IF(AND(J481 &lt;&gt; "",L481&lt;&gt;""),VLOOKUP(K481&amp;L481,'Validation Page'!$U$7:$Z$139,5,FALSE),"")</f>
        <v/>
      </c>
      <c r="O481" s="154" t="str">
        <f>IF(AND(J481 &lt;&gt; "",L481&lt;&gt;""),VLOOKUP(K481&amp;L481,'Validation Page'!$U$7:$Z$139,6,FALSE),"")</f>
        <v/>
      </c>
      <c r="P481" s="150"/>
      <c r="Q481" s="151" t="str">
        <f>IF(P481&lt;&gt;"",VLOOKUP(P481,'Validation Page'!$M$7:$O$271,2,FALSE),"")</f>
        <v/>
      </c>
      <c r="R481" s="151" t="str">
        <f>IF(P481&lt;&gt;"",VLOOKUP(P481,'Validation Page'!$M$7:$O$271,3,FALSE),"")</f>
        <v/>
      </c>
      <c r="S481" s="155"/>
      <c r="T481" s="156"/>
      <c r="U481" s="157"/>
      <c r="V481" s="152"/>
      <c r="W481" s="158"/>
      <c r="X481" s="49"/>
      <c r="Y481" s="159"/>
      <c r="Z481" s="160"/>
      <c r="AA481" s="161"/>
      <c r="AB481" s="162"/>
      <c r="AC481" s="160">
        <f t="shared" si="28"/>
        <v>0</v>
      </c>
      <c r="AD481" s="163"/>
      <c r="AE481" s="163"/>
      <c r="AF481" s="164"/>
      <c r="AG481" s="160">
        <f t="shared" si="29"/>
        <v>0</v>
      </c>
      <c r="AH481" s="165"/>
      <c r="AI481" s="166"/>
      <c r="AJ481" s="167"/>
      <c r="AK481" s="168"/>
      <c r="AL481" s="168"/>
      <c r="AM481" s="168"/>
      <c r="AN481" s="168"/>
      <c r="AO481" s="169"/>
      <c r="AP481" s="167"/>
      <c r="AQ481" s="168"/>
      <c r="AR481" s="168"/>
      <c r="AS481" s="168"/>
      <c r="AT481" s="168"/>
      <c r="AU481" s="169"/>
      <c r="AV481" s="170"/>
      <c r="AW481" s="171"/>
      <c r="AX481" s="172"/>
      <c r="AY481" s="173"/>
      <c r="AZ481" s="174"/>
      <c r="BA481" s="175" t="str">
        <f t="shared" si="30"/>
        <v/>
      </c>
      <c r="BB481" s="242" t="str">
        <f t="shared" si="31"/>
        <v/>
      </c>
      <c r="BC481" s="176"/>
    </row>
    <row r="482" spans="1:55" x14ac:dyDescent="0.25">
      <c r="A482" s="147"/>
      <c r="B482" s="148"/>
      <c r="C482" s="149"/>
      <c r="D482" s="150"/>
      <c r="E482" s="150"/>
      <c r="F482" s="253"/>
      <c r="G482" s="149"/>
      <c r="H482" s="151" t="str">
        <f>IF(F482&lt;&gt;"",VLOOKUP('MH PAM Template'!F482,'Validation Page'!$J$7:$L$81,2,FALSE),"")</f>
        <v/>
      </c>
      <c r="I482" s="151" t="str">
        <f>IF(F482&lt;&gt;"",VLOOKUP('MH PAM Template'!F482,'Validation Page'!$J$7:$L$81,3,FALSE),"")</f>
        <v/>
      </c>
      <c r="J482" s="152"/>
      <c r="K482" s="151" t="str">
        <f>IF(J482&lt;&gt;"",VLOOKUP('MH PAM Template'!J482,'Validation Page'!$Q$7:$R$38,2,FALSE),"")</f>
        <v/>
      </c>
      <c r="L482" s="150"/>
      <c r="M482" s="153" t="str">
        <f>IF(AND(J482 &lt;&gt; "",L482&lt;&gt;""),VLOOKUP(K482&amp;L482,'Validation Page'!$U$7:$Z$139,2,FALSE),"")</f>
        <v/>
      </c>
      <c r="N482" s="154" t="str">
        <f>IF(AND(J482 &lt;&gt; "",L482&lt;&gt;""),VLOOKUP(K482&amp;L482,'Validation Page'!$U$7:$Z$139,5,FALSE),"")</f>
        <v/>
      </c>
      <c r="O482" s="154" t="str">
        <f>IF(AND(J482 &lt;&gt; "",L482&lt;&gt;""),VLOOKUP(K482&amp;L482,'Validation Page'!$U$7:$Z$139,6,FALSE),"")</f>
        <v/>
      </c>
      <c r="P482" s="150"/>
      <c r="Q482" s="151" t="str">
        <f>IF(P482&lt;&gt;"",VLOOKUP(P482,'Validation Page'!$M$7:$O$271,2,FALSE),"")</f>
        <v/>
      </c>
      <c r="R482" s="151" t="str">
        <f>IF(P482&lt;&gt;"",VLOOKUP(P482,'Validation Page'!$M$7:$O$271,3,FALSE),"")</f>
        <v/>
      </c>
      <c r="S482" s="155"/>
      <c r="T482" s="156"/>
      <c r="U482" s="157"/>
      <c r="V482" s="152"/>
      <c r="W482" s="158"/>
      <c r="X482" s="49"/>
      <c r="Y482" s="159"/>
      <c r="Z482" s="160"/>
      <c r="AA482" s="161"/>
      <c r="AB482" s="162"/>
      <c r="AC482" s="160">
        <f t="shared" si="28"/>
        <v>0</v>
      </c>
      <c r="AD482" s="163"/>
      <c r="AE482" s="163"/>
      <c r="AF482" s="164"/>
      <c r="AG482" s="160">
        <f t="shared" si="29"/>
        <v>0</v>
      </c>
      <c r="AH482" s="165"/>
      <c r="AI482" s="166"/>
      <c r="AJ482" s="167"/>
      <c r="AK482" s="168"/>
      <c r="AL482" s="168"/>
      <c r="AM482" s="168"/>
      <c r="AN482" s="168"/>
      <c r="AO482" s="169"/>
      <c r="AP482" s="167"/>
      <c r="AQ482" s="168"/>
      <c r="AR482" s="168"/>
      <c r="AS482" s="168"/>
      <c r="AT482" s="168"/>
      <c r="AU482" s="169"/>
      <c r="AV482" s="170"/>
      <c r="AW482" s="171"/>
      <c r="AX482" s="172"/>
      <c r="AY482" s="173"/>
      <c r="AZ482" s="174"/>
      <c r="BA482" s="175" t="str">
        <f t="shared" si="30"/>
        <v/>
      </c>
      <c r="BB482" s="242" t="str">
        <f t="shared" si="31"/>
        <v/>
      </c>
      <c r="BC482" s="176"/>
    </row>
    <row r="483" spans="1:55" x14ac:dyDescent="0.25">
      <c r="A483" s="147"/>
      <c r="B483" s="148"/>
      <c r="C483" s="149"/>
      <c r="D483" s="150"/>
      <c r="E483" s="150"/>
      <c r="F483" s="253"/>
      <c r="G483" s="149"/>
      <c r="H483" s="151" t="str">
        <f>IF(F483&lt;&gt;"",VLOOKUP('MH PAM Template'!F483,'Validation Page'!$J$7:$L$81,2,FALSE),"")</f>
        <v/>
      </c>
      <c r="I483" s="151" t="str">
        <f>IF(F483&lt;&gt;"",VLOOKUP('MH PAM Template'!F483,'Validation Page'!$J$7:$L$81,3,FALSE),"")</f>
        <v/>
      </c>
      <c r="J483" s="152"/>
      <c r="K483" s="151" t="str">
        <f>IF(J483&lt;&gt;"",VLOOKUP('MH PAM Template'!J483,'Validation Page'!$Q$7:$R$38,2,FALSE),"")</f>
        <v/>
      </c>
      <c r="L483" s="150"/>
      <c r="M483" s="153" t="str">
        <f>IF(AND(J483 &lt;&gt; "",L483&lt;&gt;""),VLOOKUP(K483&amp;L483,'Validation Page'!$U$7:$Z$139,2,FALSE),"")</f>
        <v/>
      </c>
      <c r="N483" s="154" t="str">
        <f>IF(AND(J483 &lt;&gt; "",L483&lt;&gt;""),VLOOKUP(K483&amp;L483,'Validation Page'!$U$7:$Z$139,5,FALSE),"")</f>
        <v/>
      </c>
      <c r="O483" s="154" t="str">
        <f>IF(AND(J483 &lt;&gt; "",L483&lt;&gt;""),VLOOKUP(K483&amp;L483,'Validation Page'!$U$7:$Z$139,6,FALSE),"")</f>
        <v/>
      </c>
      <c r="P483" s="150"/>
      <c r="Q483" s="151" t="str">
        <f>IF(P483&lt;&gt;"",VLOOKUP(P483,'Validation Page'!$M$7:$O$271,2,FALSE),"")</f>
        <v/>
      </c>
      <c r="R483" s="151" t="str">
        <f>IF(P483&lt;&gt;"",VLOOKUP(P483,'Validation Page'!$M$7:$O$271,3,FALSE),"")</f>
        <v/>
      </c>
      <c r="S483" s="155"/>
      <c r="T483" s="156"/>
      <c r="U483" s="157"/>
      <c r="V483" s="152"/>
      <c r="W483" s="158"/>
      <c r="X483" s="49"/>
      <c r="Y483" s="159"/>
      <c r="Z483" s="160"/>
      <c r="AA483" s="161"/>
      <c r="AB483" s="162"/>
      <c r="AC483" s="160">
        <f t="shared" si="28"/>
        <v>0</v>
      </c>
      <c r="AD483" s="163"/>
      <c r="AE483" s="163"/>
      <c r="AF483" s="164"/>
      <c r="AG483" s="160">
        <f t="shared" si="29"/>
        <v>0</v>
      </c>
      <c r="AH483" s="165"/>
      <c r="AI483" s="166"/>
      <c r="AJ483" s="167"/>
      <c r="AK483" s="168"/>
      <c r="AL483" s="168"/>
      <c r="AM483" s="168"/>
      <c r="AN483" s="168"/>
      <c r="AO483" s="169"/>
      <c r="AP483" s="167"/>
      <c r="AQ483" s="168"/>
      <c r="AR483" s="168"/>
      <c r="AS483" s="168"/>
      <c r="AT483" s="168"/>
      <c r="AU483" s="169"/>
      <c r="AV483" s="170"/>
      <c r="AW483" s="171"/>
      <c r="AX483" s="172"/>
      <c r="AY483" s="173"/>
      <c r="AZ483" s="174"/>
      <c r="BA483" s="175" t="str">
        <f t="shared" si="30"/>
        <v/>
      </c>
      <c r="BB483" s="242" t="str">
        <f t="shared" si="31"/>
        <v/>
      </c>
      <c r="BC483" s="176"/>
    </row>
    <row r="484" spans="1:55" x14ac:dyDescent="0.25">
      <c r="A484" s="147"/>
      <c r="B484" s="148"/>
      <c r="C484" s="149"/>
      <c r="D484" s="150"/>
      <c r="E484" s="150"/>
      <c r="F484" s="253"/>
      <c r="G484" s="149"/>
      <c r="H484" s="151" t="str">
        <f>IF(F484&lt;&gt;"",VLOOKUP('MH PAM Template'!F484,'Validation Page'!$J$7:$L$81,2,FALSE),"")</f>
        <v/>
      </c>
      <c r="I484" s="151" t="str">
        <f>IF(F484&lt;&gt;"",VLOOKUP('MH PAM Template'!F484,'Validation Page'!$J$7:$L$81,3,FALSE),"")</f>
        <v/>
      </c>
      <c r="J484" s="152"/>
      <c r="K484" s="151" t="str">
        <f>IF(J484&lt;&gt;"",VLOOKUP('MH PAM Template'!J484,'Validation Page'!$Q$7:$R$38,2,FALSE),"")</f>
        <v/>
      </c>
      <c r="L484" s="150"/>
      <c r="M484" s="153" t="str">
        <f>IF(AND(J484 &lt;&gt; "",L484&lt;&gt;""),VLOOKUP(K484&amp;L484,'Validation Page'!$U$7:$Z$139,2,FALSE),"")</f>
        <v/>
      </c>
      <c r="N484" s="154" t="str">
        <f>IF(AND(J484 &lt;&gt; "",L484&lt;&gt;""),VLOOKUP(K484&amp;L484,'Validation Page'!$U$7:$Z$139,5,FALSE),"")</f>
        <v/>
      </c>
      <c r="O484" s="154" t="str">
        <f>IF(AND(J484 &lt;&gt; "",L484&lt;&gt;""),VLOOKUP(K484&amp;L484,'Validation Page'!$U$7:$Z$139,6,FALSE),"")</f>
        <v/>
      </c>
      <c r="P484" s="150"/>
      <c r="Q484" s="151" t="str">
        <f>IF(P484&lt;&gt;"",VLOOKUP(P484,'Validation Page'!$M$7:$O$271,2,FALSE),"")</f>
        <v/>
      </c>
      <c r="R484" s="151" t="str">
        <f>IF(P484&lt;&gt;"",VLOOKUP(P484,'Validation Page'!$M$7:$O$271,3,FALSE),"")</f>
        <v/>
      </c>
      <c r="S484" s="155"/>
      <c r="T484" s="156"/>
      <c r="U484" s="157"/>
      <c r="V484" s="152"/>
      <c r="W484" s="158"/>
      <c r="X484" s="49"/>
      <c r="Y484" s="159"/>
      <c r="Z484" s="160"/>
      <c r="AA484" s="161"/>
      <c r="AB484" s="162"/>
      <c r="AC484" s="160">
        <f t="shared" si="28"/>
        <v>0</v>
      </c>
      <c r="AD484" s="163"/>
      <c r="AE484" s="163"/>
      <c r="AF484" s="164"/>
      <c r="AG484" s="160">
        <f t="shared" si="29"/>
        <v>0</v>
      </c>
      <c r="AH484" s="165"/>
      <c r="AI484" s="166"/>
      <c r="AJ484" s="167"/>
      <c r="AK484" s="168"/>
      <c r="AL484" s="168"/>
      <c r="AM484" s="168"/>
      <c r="AN484" s="168"/>
      <c r="AO484" s="169"/>
      <c r="AP484" s="167"/>
      <c r="AQ484" s="168"/>
      <c r="AR484" s="168"/>
      <c r="AS484" s="168"/>
      <c r="AT484" s="168"/>
      <c r="AU484" s="169"/>
      <c r="AV484" s="170"/>
      <c r="AW484" s="171"/>
      <c r="AX484" s="172"/>
      <c r="AY484" s="173"/>
      <c r="AZ484" s="174"/>
      <c r="BA484" s="175" t="str">
        <f t="shared" si="30"/>
        <v/>
      </c>
      <c r="BB484" s="242" t="str">
        <f t="shared" si="31"/>
        <v/>
      </c>
      <c r="BC484" s="176"/>
    </row>
    <row r="485" spans="1:55" x14ac:dyDescent="0.25">
      <c r="A485" s="147"/>
      <c r="B485" s="148"/>
      <c r="C485" s="149"/>
      <c r="D485" s="150"/>
      <c r="E485" s="150"/>
      <c r="F485" s="253"/>
      <c r="G485" s="149"/>
      <c r="H485" s="151" t="str">
        <f>IF(F485&lt;&gt;"",VLOOKUP('MH PAM Template'!F485,'Validation Page'!$J$7:$L$81,2,FALSE),"")</f>
        <v/>
      </c>
      <c r="I485" s="151" t="str">
        <f>IF(F485&lt;&gt;"",VLOOKUP('MH PAM Template'!F485,'Validation Page'!$J$7:$L$81,3,FALSE),"")</f>
        <v/>
      </c>
      <c r="J485" s="152"/>
      <c r="K485" s="151" t="str">
        <f>IF(J485&lt;&gt;"",VLOOKUP('MH PAM Template'!J485,'Validation Page'!$Q$7:$R$38,2,FALSE),"")</f>
        <v/>
      </c>
      <c r="L485" s="150"/>
      <c r="M485" s="153" t="str">
        <f>IF(AND(J485 &lt;&gt; "",L485&lt;&gt;""),VLOOKUP(K485&amp;L485,'Validation Page'!$U$7:$Z$139,2,FALSE),"")</f>
        <v/>
      </c>
      <c r="N485" s="154" t="str">
        <f>IF(AND(J485 &lt;&gt; "",L485&lt;&gt;""),VLOOKUP(K485&amp;L485,'Validation Page'!$U$7:$Z$139,5,FALSE),"")</f>
        <v/>
      </c>
      <c r="O485" s="154" t="str">
        <f>IF(AND(J485 &lt;&gt; "",L485&lt;&gt;""),VLOOKUP(K485&amp;L485,'Validation Page'!$U$7:$Z$139,6,FALSE),"")</f>
        <v/>
      </c>
      <c r="P485" s="150"/>
      <c r="Q485" s="151" t="str">
        <f>IF(P485&lt;&gt;"",VLOOKUP(P485,'Validation Page'!$M$7:$O$271,2,FALSE),"")</f>
        <v/>
      </c>
      <c r="R485" s="151" t="str">
        <f>IF(P485&lt;&gt;"",VLOOKUP(P485,'Validation Page'!$M$7:$O$271,3,FALSE),"")</f>
        <v/>
      </c>
      <c r="S485" s="155"/>
      <c r="T485" s="156"/>
      <c r="U485" s="157"/>
      <c r="V485" s="152"/>
      <c r="W485" s="158"/>
      <c r="X485" s="49"/>
      <c r="Y485" s="159"/>
      <c r="Z485" s="160"/>
      <c r="AA485" s="161"/>
      <c r="AB485" s="162"/>
      <c r="AC485" s="160">
        <f t="shared" si="28"/>
        <v>0</v>
      </c>
      <c r="AD485" s="163"/>
      <c r="AE485" s="163"/>
      <c r="AF485" s="164"/>
      <c r="AG485" s="160">
        <f t="shared" si="29"/>
        <v>0</v>
      </c>
      <c r="AH485" s="165"/>
      <c r="AI485" s="166"/>
      <c r="AJ485" s="167"/>
      <c r="AK485" s="168"/>
      <c r="AL485" s="168"/>
      <c r="AM485" s="168"/>
      <c r="AN485" s="168"/>
      <c r="AO485" s="169"/>
      <c r="AP485" s="167"/>
      <c r="AQ485" s="168"/>
      <c r="AR485" s="168"/>
      <c r="AS485" s="168"/>
      <c r="AT485" s="168"/>
      <c r="AU485" s="169"/>
      <c r="AV485" s="170"/>
      <c r="AW485" s="171"/>
      <c r="AX485" s="172"/>
      <c r="AY485" s="173"/>
      <c r="AZ485" s="174"/>
      <c r="BA485" s="175" t="str">
        <f t="shared" si="30"/>
        <v/>
      </c>
      <c r="BB485" s="242" t="str">
        <f t="shared" si="31"/>
        <v/>
      </c>
      <c r="BC485" s="176"/>
    </row>
    <row r="486" spans="1:55" x14ac:dyDescent="0.25">
      <c r="A486" s="147"/>
      <c r="B486" s="148"/>
      <c r="C486" s="149"/>
      <c r="D486" s="150"/>
      <c r="E486" s="150"/>
      <c r="F486" s="253"/>
      <c r="G486" s="149"/>
      <c r="H486" s="151" t="str">
        <f>IF(F486&lt;&gt;"",VLOOKUP('MH PAM Template'!F486,'Validation Page'!$J$7:$L$81,2,FALSE),"")</f>
        <v/>
      </c>
      <c r="I486" s="151" t="str">
        <f>IF(F486&lt;&gt;"",VLOOKUP('MH PAM Template'!F486,'Validation Page'!$J$7:$L$81,3,FALSE),"")</f>
        <v/>
      </c>
      <c r="J486" s="152"/>
      <c r="K486" s="151" t="str">
        <f>IF(J486&lt;&gt;"",VLOOKUP('MH PAM Template'!J486,'Validation Page'!$Q$7:$R$38,2,FALSE),"")</f>
        <v/>
      </c>
      <c r="L486" s="150"/>
      <c r="M486" s="153" t="str">
        <f>IF(AND(J486 &lt;&gt; "",L486&lt;&gt;""),VLOOKUP(K486&amp;L486,'Validation Page'!$U$7:$Z$139,2,FALSE),"")</f>
        <v/>
      </c>
      <c r="N486" s="154" t="str">
        <f>IF(AND(J486 &lt;&gt; "",L486&lt;&gt;""),VLOOKUP(K486&amp;L486,'Validation Page'!$U$7:$Z$139,5,FALSE),"")</f>
        <v/>
      </c>
      <c r="O486" s="154" t="str">
        <f>IF(AND(J486 &lt;&gt; "",L486&lt;&gt;""),VLOOKUP(K486&amp;L486,'Validation Page'!$U$7:$Z$139,6,FALSE),"")</f>
        <v/>
      </c>
      <c r="P486" s="150"/>
      <c r="Q486" s="151" t="str">
        <f>IF(P486&lt;&gt;"",VLOOKUP(P486,'Validation Page'!$M$7:$O$271,2,FALSE),"")</f>
        <v/>
      </c>
      <c r="R486" s="151" t="str">
        <f>IF(P486&lt;&gt;"",VLOOKUP(P486,'Validation Page'!$M$7:$O$271,3,FALSE),"")</f>
        <v/>
      </c>
      <c r="S486" s="155"/>
      <c r="T486" s="156"/>
      <c r="U486" s="157"/>
      <c r="V486" s="152"/>
      <c r="W486" s="158"/>
      <c r="X486" s="49"/>
      <c r="Y486" s="159"/>
      <c r="Z486" s="160"/>
      <c r="AA486" s="161"/>
      <c r="AB486" s="162"/>
      <c r="AC486" s="160">
        <f t="shared" si="28"/>
        <v>0</v>
      </c>
      <c r="AD486" s="163"/>
      <c r="AE486" s="163"/>
      <c r="AF486" s="164"/>
      <c r="AG486" s="160">
        <f t="shared" si="29"/>
        <v>0</v>
      </c>
      <c r="AH486" s="165"/>
      <c r="AI486" s="166"/>
      <c r="AJ486" s="167"/>
      <c r="AK486" s="168"/>
      <c r="AL486" s="168"/>
      <c r="AM486" s="168"/>
      <c r="AN486" s="168"/>
      <c r="AO486" s="169"/>
      <c r="AP486" s="167"/>
      <c r="AQ486" s="168"/>
      <c r="AR486" s="168"/>
      <c r="AS486" s="168"/>
      <c r="AT486" s="168"/>
      <c r="AU486" s="169"/>
      <c r="AV486" s="170"/>
      <c r="AW486" s="171"/>
      <c r="AX486" s="172"/>
      <c r="AY486" s="173"/>
      <c r="AZ486" s="174"/>
      <c r="BA486" s="175" t="str">
        <f t="shared" si="30"/>
        <v/>
      </c>
      <c r="BB486" s="242" t="str">
        <f t="shared" si="31"/>
        <v/>
      </c>
      <c r="BC486" s="176"/>
    </row>
    <row r="487" spans="1:55" x14ac:dyDescent="0.25">
      <c r="A487" s="147"/>
      <c r="B487" s="148"/>
      <c r="C487" s="149"/>
      <c r="D487" s="150"/>
      <c r="E487" s="150"/>
      <c r="F487" s="253"/>
      <c r="G487" s="149"/>
      <c r="H487" s="151" t="str">
        <f>IF(F487&lt;&gt;"",VLOOKUP('MH PAM Template'!F487,'Validation Page'!$J$7:$L$81,2,FALSE),"")</f>
        <v/>
      </c>
      <c r="I487" s="151" t="str">
        <f>IF(F487&lt;&gt;"",VLOOKUP('MH PAM Template'!F487,'Validation Page'!$J$7:$L$81,3,FALSE),"")</f>
        <v/>
      </c>
      <c r="J487" s="152"/>
      <c r="K487" s="151" t="str">
        <f>IF(J487&lt;&gt;"",VLOOKUP('MH PAM Template'!J487,'Validation Page'!$Q$7:$R$38,2,FALSE),"")</f>
        <v/>
      </c>
      <c r="L487" s="150"/>
      <c r="M487" s="153" t="str">
        <f>IF(AND(J487 &lt;&gt; "",L487&lt;&gt;""),VLOOKUP(K487&amp;L487,'Validation Page'!$U$7:$Z$139,2,FALSE),"")</f>
        <v/>
      </c>
      <c r="N487" s="154" t="str">
        <f>IF(AND(J487 &lt;&gt; "",L487&lt;&gt;""),VLOOKUP(K487&amp;L487,'Validation Page'!$U$7:$Z$139,5,FALSE),"")</f>
        <v/>
      </c>
      <c r="O487" s="154" t="str">
        <f>IF(AND(J487 &lt;&gt; "",L487&lt;&gt;""),VLOOKUP(K487&amp;L487,'Validation Page'!$U$7:$Z$139,6,FALSE),"")</f>
        <v/>
      </c>
      <c r="P487" s="150"/>
      <c r="Q487" s="151" t="str">
        <f>IF(P487&lt;&gt;"",VLOOKUP(P487,'Validation Page'!$M$7:$O$271,2,FALSE),"")</f>
        <v/>
      </c>
      <c r="R487" s="151" t="str">
        <f>IF(P487&lt;&gt;"",VLOOKUP(P487,'Validation Page'!$M$7:$O$271,3,FALSE),"")</f>
        <v/>
      </c>
      <c r="S487" s="155"/>
      <c r="T487" s="156"/>
      <c r="U487" s="157"/>
      <c r="V487" s="152"/>
      <c r="W487" s="158"/>
      <c r="X487" s="49"/>
      <c r="Y487" s="159"/>
      <c r="Z487" s="160"/>
      <c r="AA487" s="161"/>
      <c r="AB487" s="162"/>
      <c r="AC487" s="160">
        <f t="shared" si="28"/>
        <v>0</v>
      </c>
      <c r="AD487" s="163"/>
      <c r="AE487" s="163"/>
      <c r="AF487" s="164"/>
      <c r="AG487" s="160">
        <f t="shared" si="29"/>
        <v>0</v>
      </c>
      <c r="AH487" s="165"/>
      <c r="AI487" s="166"/>
      <c r="AJ487" s="167"/>
      <c r="AK487" s="168"/>
      <c r="AL487" s="168"/>
      <c r="AM487" s="168"/>
      <c r="AN487" s="168"/>
      <c r="AO487" s="169"/>
      <c r="AP487" s="167"/>
      <c r="AQ487" s="168"/>
      <c r="AR487" s="168"/>
      <c r="AS487" s="168"/>
      <c r="AT487" s="168"/>
      <c r="AU487" s="169"/>
      <c r="AV487" s="170"/>
      <c r="AW487" s="171"/>
      <c r="AX487" s="172"/>
      <c r="AY487" s="173"/>
      <c r="AZ487" s="174"/>
      <c r="BA487" s="175" t="str">
        <f t="shared" si="30"/>
        <v/>
      </c>
      <c r="BB487" s="242" t="str">
        <f t="shared" si="31"/>
        <v/>
      </c>
      <c r="BC487" s="176"/>
    </row>
    <row r="488" spans="1:55" x14ac:dyDescent="0.25">
      <c r="A488" s="147"/>
      <c r="B488" s="148"/>
      <c r="C488" s="149"/>
      <c r="D488" s="150"/>
      <c r="E488" s="150"/>
      <c r="F488" s="253"/>
      <c r="G488" s="149"/>
      <c r="H488" s="151" t="str">
        <f>IF(F488&lt;&gt;"",VLOOKUP('MH PAM Template'!F488,'Validation Page'!$J$7:$L$81,2,FALSE),"")</f>
        <v/>
      </c>
      <c r="I488" s="151" t="str">
        <f>IF(F488&lt;&gt;"",VLOOKUP('MH PAM Template'!F488,'Validation Page'!$J$7:$L$81,3,FALSE),"")</f>
        <v/>
      </c>
      <c r="J488" s="152"/>
      <c r="K488" s="151" t="str">
        <f>IF(J488&lt;&gt;"",VLOOKUP('MH PAM Template'!J488,'Validation Page'!$Q$7:$R$38,2,FALSE),"")</f>
        <v/>
      </c>
      <c r="L488" s="150"/>
      <c r="M488" s="153" t="str">
        <f>IF(AND(J488 &lt;&gt; "",L488&lt;&gt;""),VLOOKUP(K488&amp;L488,'Validation Page'!$U$7:$Z$139,2,FALSE),"")</f>
        <v/>
      </c>
      <c r="N488" s="154" t="str">
        <f>IF(AND(J488 &lt;&gt; "",L488&lt;&gt;""),VLOOKUP(K488&amp;L488,'Validation Page'!$U$7:$Z$139,5,FALSE),"")</f>
        <v/>
      </c>
      <c r="O488" s="154" t="str">
        <f>IF(AND(J488 &lt;&gt; "",L488&lt;&gt;""),VLOOKUP(K488&amp;L488,'Validation Page'!$U$7:$Z$139,6,FALSE),"")</f>
        <v/>
      </c>
      <c r="P488" s="150"/>
      <c r="Q488" s="151" t="str">
        <f>IF(P488&lt;&gt;"",VLOOKUP(P488,'Validation Page'!$M$7:$O$271,2,FALSE),"")</f>
        <v/>
      </c>
      <c r="R488" s="151" t="str">
        <f>IF(P488&lt;&gt;"",VLOOKUP(P488,'Validation Page'!$M$7:$O$271,3,FALSE),"")</f>
        <v/>
      </c>
      <c r="S488" s="155"/>
      <c r="T488" s="156"/>
      <c r="U488" s="157"/>
      <c r="V488" s="152"/>
      <c r="W488" s="158"/>
      <c r="X488" s="49"/>
      <c r="Y488" s="159"/>
      <c r="Z488" s="160"/>
      <c r="AA488" s="161"/>
      <c r="AB488" s="162"/>
      <c r="AC488" s="160">
        <f t="shared" si="28"/>
        <v>0</v>
      </c>
      <c r="AD488" s="163"/>
      <c r="AE488" s="163"/>
      <c r="AF488" s="164"/>
      <c r="AG488" s="160">
        <f t="shared" si="29"/>
        <v>0</v>
      </c>
      <c r="AH488" s="165"/>
      <c r="AI488" s="166"/>
      <c r="AJ488" s="167"/>
      <c r="AK488" s="168"/>
      <c r="AL488" s="168"/>
      <c r="AM488" s="168"/>
      <c r="AN488" s="168"/>
      <c r="AO488" s="169"/>
      <c r="AP488" s="167"/>
      <c r="AQ488" s="168"/>
      <c r="AR488" s="168"/>
      <c r="AS488" s="168"/>
      <c r="AT488" s="168"/>
      <c r="AU488" s="169"/>
      <c r="AV488" s="170"/>
      <c r="AW488" s="171"/>
      <c r="AX488" s="172"/>
      <c r="AY488" s="173"/>
      <c r="AZ488" s="174"/>
      <c r="BA488" s="175" t="str">
        <f t="shared" si="30"/>
        <v/>
      </c>
      <c r="BB488" s="242" t="str">
        <f t="shared" si="31"/>
        <v/>
      </c>
      <c r="BC488" s="176"/>
    </row>
    <row r="489" spans="1:55" x14ac:dyDescent="0.25">
      <c r="A489" s="147"/>
      <c r="B489" s="148"/>
      <c r="C489" s="149"/>
      <c r="D489" s="150"/>
      <c r="E489" s="150"/>
      <c r="F489" s="253"/>
      <c r="G489" s="149"/>
      <c r="H489" s="151" t="str">
        <f>IF(F489&lt;&gt;"",VLOOKUP('MH PAM Template'!F489,'Validation Page'!$J$7:$L$81,2,FALSE),"")</f>
        <v/>
      </c>
      <c r="I489" s="151" t="str">
        <f>IF(F489&lt;&gt;"",VLOOKUP('MH PAM Template'!F489,'Validation Page'!$J$7:$L$81,3,FALSE),"")</f>
        <v/>
      </c>
      <c r="J489" s="152"/>
      <c r="K489" s="151" t="str">
        <f>IF(J489&lt;&gt;"",VLOOKUP('MH PAM Template'!J489,'Validation Page'!$Q$7:$R$38,2,FALSE),"")</f>
        <v/>
      </c>
      <c r="L489" s="150"/>
      <c r="M489" s="153" t="str">
        <f>IF(AND(J489 &lt;&gt; "",L489&lt;&gt;""),VLOOKUP(K489&amp;L489,'Validation Page'!$U$7:$Z$139,2,FALSE),"")</f>
        <v/>
      </c>
      <c r="N489" s="154" t="str">
        <f>IF(AND(J489 &lt;&gt; "",L489&lt;&gt;""),VLOOKUP(K489&amp;L489,'Validation Page'!$U$7:$Z$139,5,FALSE),"")</f>
        <v/>
      </c>
      <c r="O489" s="154" t="str">
        <f>IF(AND(J489 &lt;&gt; "",L489&lt;&gt;""),VLOOKUP(K489&amp;L489,'Validation Page'!$U$7:$Z$139,6,FALSE),"")</f>
        <v/>
      </c>
      <c r="P489" s="150"/>
      <c r="Q489" s="151" t="str">
        <f>IF(P489&lt;&gt;"",VLOOKUP(P489,'Validation Page'!$M$7:$O$271,2,FALSE),"")</f>
        <v/>
      </c>
      <c r="R489" s="151" t="str">
        <f>IF(P489&lt;&gt;"",VLOOKUP(P489,'Validation Page'!$M$7:$O$271,3,FALSE),"")</f>
        <v/>
      </c>
      <c r="S489" s="155"/>
      <c r="T489" s="156"/>
      <c r="U489" s="157"/>
      <c r="V489" s="152"/>
      <c r="W489" s="158"/>
      <c r="X489" s="49"/>
      <c r="Y489" s="159"/>
      <c r="Z489" s="160"/>
      <c r="AA489" s="161"/>
      <c r="AB489" s="162"/>
      <c r="AC489" s="160">
        <f t="shared" si="28"/>
        <v>0</v>
      </c>
      <c r="AD489" s="163"/>
      <c r="AE489" s="163"/>
      <c r="AF489" s="164"/>
      <c r="AG489" s="160">
        <f t="shared" si="29"/>
        <v>0</v>
      </c>
      <c r="AH489" s="165"/>
      <c r="AI489" s="166"/>
      <c r="AJ489" s="167"/>
      <c r="AK489" s="168"/>
      <c r="AL489" s="168"/>
      <c r="AM489" s="168"/>
      <c r="AN489" s="168"/>
      <c r="AO489" s="169"/>
      <c r="AP489" s="167"/>
      <c r="AQ489" s="168"/>
      <c r="AR489" s="168"/>
      <c r="AS489" s="168"/>
      <c r="AT489" s="168"/>
      <c r="AU489" s="169"/>
      <c r="AV489" s="170"/>
      <c r="AW489" s="171"/>
      <c r="AX489" s="172"/>
      <c r="AY489" s="173"/>
      <c r="AZ489" s="174"/>
      <c r="BA489" s="175" t="str">
        <f t="shared" si="30"/>
        <v/>
      </c>
      <c r="BB489" s="242" t="str">
        <f t="shared" si="31"/>
        <v/>
      </c>
      <c r="BC489" s="176"/>
    </row>
    <row r="490" spans="1:55" x14ac:dyDescent="0.25">
      <c r="A490" s="147"/>
      <c r="B490" s="148"/>
      <c r="C490" s="149"/>
      <c r="D490" s="150"/>
      <c r="E490" s="150"/>
      <c r="F490" s="253"/>
      <c r="G490" s="149"/>
      <c r="H490" s="151" t="str">
        <f>IF(F490&lt;&gt;"",VLOOKUP('MH PAM Template'!F490,'Validation Page'!$J$7:$L$81,2,FALSE),"")</f>
        <v/>
      </c>
      <c r="I490" s="151" t="str">
        <f>IF(F490&lt;&gt;"",VLOOKUP('MH PAM Template'!F490,'Validation Page'!$J$7:$L$81,3,FALSE),"")</f>
        <v/>
      </c>
      <c r="J490" s="152"/>
      <c r="K490" s="151" t="str">
        <f>IF(J490&lt;&gt;"",VLOOKUP('MH PAM Template'!J490,'Validation Page'!$Q$7:$R$38,2,FALSE),"")</f>
        <v/>
      </c>
      <c r="L490" s="150"/>
      <c r="M490" s="153" t="str">
        <f>IF(AND(J490 &lt;&gt; "",L490&lt;&gt;""),VLOOKUP(K490&amp;L490,'Validation Page'!$U$7:$Z$139,2,FALSE),"")</f>
        <v/>
      </c>
      <c r="N490" s="154" t="str">
        <f>IF(AND(J490 &lt;&gt; "",L490&lt;&gt;""),VLOOKUP(K490&amp;L490,'Validation Page'!$U$7:$Z$139,5,FALSE),"")</f>
        <v/>
      </c>
      <c r="O490" s="154" t="str">
        <f>IF(AND(J490 &lt;&gt; "",L490&lt;&gt;""),VLOOKUP(K490&amp;L490,'Validation Page'!$U$7:$Z$139,6,FALSE),"")</f>
        <v/>
      </c>
      <c r="P490" s="150"/>
      <c r="Q490" s="151" t="str">
        <f>IF(P490&lt;&gt;"",VLOOKUP(P490,'Validation Page'!$M$7:$O$271,2,FALSE),"")</f>
        <v/>
      </c>
      <c r="R490" s="151" t="str">
        <f>IF(P490&lt;&gt;"",VLOOKUP(P490,'Validation Page'!$M$7:$O$271,3,FALSE),"")</f>
        <v/>
      </c>
      <c r="S490" s="155"/>
      <c r="T490" s="156"/>
      <c r="U490" s="157"/>
      <c r="V490" s="152"/>
      <c r="W490" s="158"/>
      <c r="X490" s="49"/>
      <c r="Y490" s="159"/>
      <c r="Z490" s="160"/>
      <c r="AA490" s="161"/>
      <c r="AB490" s="162"/>
      <c r="AC490" s="160">
        <f t="shared" si="28"/>
        <v>0</v>
      </c>
      <c r="AD490" s="163"/>
      <c r="AE490" s="163"/>
      <c r="AF490" s="164"/>
      <c r="AG490" s="160">
        <f t="shared" si="29"/>
        <v>0</v>
      </c>
      <c r="AH490" s="165"/>
      <c r="AI490" s="166"/>
      <c r="AJ490" s="167"/>
      <c r="AK490" s="168"/>
      <c r="AL490" s="168"/>
      <c r="AM490" s="168"/>
      <c r="AN490" s="168"/>
      <c r="AO490" s="169"/>
      <c r="AP490" s="167"/>
      <c r="AQ490" s="168"/>
      <c r="AR490" s="168"/>
      <c r="AS490" s="168"/>
      <c r="AT490" s="168"/>
      <c r="AU490" s="169"/>
      <c r="AV490" s="170"/>
      <c r="AW490" s="171"/>
      <c r="AX490" s="172"/>
      <c r="AY490" s="173"/>
      <c r="AZ490" s="174"/>
      <c r="BA490" s="175" t="str">
        <f t="shared" si="30"/>
        <v/>
      </c>
      <c r="BB490" s="242" t="str">
        <f t="shared" si="31"/>
        <v/>
      </c>
      <c r="BC490" s="176"/>
    </row>
    <row r="491" spans="1:55" x14ac:dyDescent="0.25">
      <c r="A491" s="147"/>
      <c r="B491" s="148"/>
      <c r="C491" s="149"/>
      <c r="D491" s="150"/>
      <c r="E491" s="150"/>
      <c r="F491" s="253"/>
      <c r="G491" s="149"/>
      <c r="H491" s="151" t="str">
        <f>IF(F491&lt;&gt;"",VLOOKUP('MH PAM Template'!F491,'Validation Page'!$J$7:$L$81,2,FALSE),"")</f>
        <v/>
      </c>
      <c r="I491" s="151" t="str">
        <f>IF(F491&lt;&gt;"",VLOOKUP('MH PAM Template'!F491,'Validation Page'!$J$7:$L$81,3,FALSE),"")</f>
        <v/>
      </c>
      <c r="J491" s="152"/>
      <c r="K491" s="151" t="str">
        <f>IF(J491&lt;&gt;"",VLOOKUP('MH PAM Template'!J491,'Validation Page'!$Q$7:$R$38,2,FALSE),"")</f>
        <v/>
      </c>
      <c r="L491" s="150"/>
      <c r="M491" s="153" t="str">
        <f>IF(AND(J491 &lt;&gt; "",L491&lt;&gt;""),VLOOKUP(K491&amp;L491,'Validation Page'!$U$7:$Z$139,2,FALSE),"")</f>
        <v/>
      </c>
      <c r="N491" s="154" t="str">
        <f>IF(AND(J491 &lt;&gt; "",L491&lt;&gt;""),VLOOKUP(K491&amp;L491,'Validation Page'!$U$7:$Z$139,5,FALSE),"")</f>
        <v/>
      </c>
      <c r="O491" s="154" t="str">
        <f>IF(AND(J491 &lt;&gt; "",L491&lt;&gt;""),VLOOKUP(K491&amp;L491,'Validation Page'!$U$7:$Z$139,6,FALSE),"")</f>
        <v/>
      </c>
      <c r="P491" s="150"/>
      <c r="Q491" s="151" t="str">
        <f>IF(P491&lt;&gt;"",VLOOKUP(P491,'Validation Page'!$M$7:$O$271,2,FALSE),"")</f>
        <v/>
      </c>
      <c r="R491" s="151" t="str">
        <f>IF(P491&lt;&gt;"",VLOOKUP(P491,'Validation Page'!$M$7:$O$271,3,FALSE),"")</f>
        <v/>
      </c>
      <c r="S491" s="155"/>
      <c r="T491" s="156"/>
      <c r="U491" s="157"/>
      <c r="V491" s="152"/>
      <c r="W491" s="158"/>
      <c r="X491" s="49"/>
      <c r="Y491" s="159"/>
      <c r="Z491" s="160"/>
      <c r="AA491" s="161"/>
      <c r="AB491" s="162"/>
      <c r="AC491" s="160">
        <f t="shared" si="28"/>
        <v>0</v>
      </c>
      <c r="AD491" s="163"/>
      <c r="AE491" s="163"/>
      <c r="AF491" s="164"/>
      <c r="AG491" s="160">
        <f t="shared" si="29"/>
        <v>0</v>
      </c>
      <c r="AH491" s="165"/>
      <c r="AI491" s="166"/>
      <c r="AJ491" s="167"/>
      <c r="AK491" s="168"/>
      <c r="AL491" s="168"/>
      <c r="AM491" s="168"/>
      <c r="AN491" s="168"/>
      <c r="AO491" s="169"/>
      <c r="AP491" s="167"/>
      <c r="AQ491" s="168"/>
      <c r="AR491" s="168"/>
      <c r="AS491" s="168"/>
      <c r="AT491" s="168"/>
      <c r="AU491" s="169"/>
      <c r="AV491" s="170"/>
      <c r="AW491" s="171"/>
      <c r="AX491" s="172"/>
      <c r="AY491" s="173"/>
      <c r="AZ491" s="174"/>
      <c r="BA491" s="175" t="str">
        <f t="shared" si="30"/>
        <v/>
      </c>
      <c r="BB491" s="242" t="str">
        <f t="shared" si="31"/>
        <v/>
      </c>
      <c r="BC491" s="176"/>
    </row>
    <row r="492" spans="1:55" x14ac:dyDescent="0.25">
      <c r="A492" s="147"/>
      <c r="B492" s="148"/>
      <c r="C492" s="149"/>
      <c r="D492" s="150"/>
      <c r="E492" s="150"/>
      <c r="F492" s="253"/>
      <c r="G492" s="149"/>
      <c r="H492" s="151" t="str">
        <f>IF(F492&lt;&gt;"",VLOOKUP('MH PAM Template'!F492,'Validation Page'!$J$7:$L$81,2,FALSE),"")</f>
        <v/>
      </c>
      <c r="I492" s="151" t="str">
        <f>IF(F492&lt;&gt;"",VLOOKUP('MH PAM Template'!F492,'Validation Page'!$J$7:$L$81,3,FALSE),"")</f>
        <v/>
      </c>
      <c r="J492" s="152"/>
      <c r="K492" s="151" t="str">
        <f>IF(J492&lt;&gt;"",VLOOKUP('MH PAM Template'!J492,'Validation Page'!$Q$7:$R$38,2,FALSE),"")</f>
        <v/>
      </c>
      <c r="L492" s="150"/>
      <c r="M492" s="153" t="str">
        <f>IF(AND(J492 &lt;&gt; "",L492&lt;&gt;""),VLOOKUP(K492&amp;L492,'Validation Page'!$U$7:$Z$139,2,FALSE),"")</f>
        <v/>
      </c>
      <c r="N492" s="154" t="str">
        <f>IF(AND(J492 &lt;&gt; "",L492&lt;&gt;""),VLOOKUP(K492&amp;L492,'Validation Page'!$U$7:$Z$139,5,FALSE),"")</f>
        <v/>
      </c>
      <c r="O492" s="154" t="str">
        <f>IF(AND(J492 &lt;&gt; "",L492&lt;&gt;""),VLOOKUP(K492&amp;L492,'Validation Page'!$U$7:$Z$139,6,FALSE),"")</f>
        <v/>
      </c>
      <c r="P492" s="150"/>
      <c r="Q492" s="151" t="str">
        <f>IF(P492&lt;&gt;"",VLOOKUP(P492,'Validation Page'!$M$7:$O$271,2,FALSE),"")</f>
        <v/>
      </c>
      <c r="R492" s="151" t="str">
        <f>IF(P492&lt;&gt;"",VLOOKUP(P492,'Validation Page'!$M$7:$O$271,3,FALSE),"")</f>
        <v/>
      </c>
      <c r="S492" s="155"/>
      <c r="T492" s="156"/>
      <c r="U492" s="157"/>
      <c r="V492" s="152"/>
      <c r="W492" s="158"/>
      <c r="X492" s="49"/>
      <c r="Y492" s="159"/>
      <c r="Z492" s="160"/>
      <c r="AA492" s="161"/>
      <c r="AB492" s="162"/>
      <c r="AC492" s="160">
        <f t="shared" si="28"/>
        <v>0</v>
      </c>
      <c r="AD492" s="163"/>
      <c r="AE492" s="163"/>
      <c r="AF492" s="164"/>
      <c r="AG492" s="160">
        <f t="shared" si="29"/>
        <v>0</v>
      </c>
      <c r="AH492" s="165"/>
      <c r="AI492" s="166"/>
      <c r="AJ492" s="167"/>
      <c r="AK492" s="168"/>
      <c r="AL492" s="168"/>
      <c r="AM492" s="168"/>
      <c r="AN492" s="168"/>
      <c r="AO492" s="169"/>
      <c r="AP492" s="167"/>
      <c r="AQ492" s="168"/>
      <c r="AR492" s="168"/>
      <c r="AS492" s="168"/>
      <c r="AT492" s="168"/>
      <c r="AU492" s="169"/>
      <c r="AV492" s="170"/>
      <c r="AW492" s="171"/>
      <c r="AX492" s="172"/>
      <c r="AY492" s="173"/>
      <c r="AZ492" s="174"/>
      <c r="BA492" s="175" t="str">
        <f t="shared" si="30"/>
        <v/>
      </c>
      <c r="BB492" s="242" t="str">
        <f t="shared" si="31"/>
        <v/>
      </c>
      <c r="BC492" s="176"/>
    </row>
    <row r="493" spans="1:55" x14ac:dyDescent="0.25">
      <c r="A493" s="147"/>
      <c r="B493" s="148"/>
      <c r="C493" s="149"/>
      <c r="D493" s="150"/>
      <c r="E493" s="150"/>
      <c r="F493" s="253"/>
      <c r="G493" s="149"/>
      <c r="H493" s="151" t="str">
        <f>IF(F493&lt;&gt;"",VLOOKUP('MH PAM Template'!F493,'Validation Page'!$J$7:$L$81,2,FALSE),"")</f>
        <v/>
      </c>
      <c r="I493" s="151" t="str">
        <f>IF(F493&lt;&gt;"",VLOOKUP('MH PAM Template'!F493,'Validation Page'!$J$7:$L$81,3,FALSE),"")</f>
        <v/>
      </c>
      <c r="J493" s="152"/>
      <c r="K493" s="151" t="str">
        <f>IF(J493&lt;&gt;"",VLOOKUP('MH PAM Template'!J493,'Validation Page'!$Q$7:$R$38,2,FALSE),"")</f>
        <v/>
      </c>
      <c r="L493" s="150"/>
      <c r="M493" s="153" t="str">
        <f>IF(AND(J493 &lt;&gt; "",L493&lt;&gt;""),VLOOKUP(K493&amp;L493,'Validation Page'!$U$7:$Z$139,2,FALSE),"")</f>
        <v/>
      </c>
      <c r="N493" s="154" t="str">
        <f>IF(AND(J493 &lt;&gt; "",L493&lt;&gt;""),VLOOKUP(K493&amp;L493,'Validation Page'!$U$7:$Z$139,5,FALSE),"")</f>
        <v/>
      </c>
      <c r="O493" s="154" t="str">
        <f>IF(AND(J493 &lt;&gt; "",L493&lt;&gt;""),VLOOKUP(K493&amp;L493,'Validation Page'!$U$7:$Z$139,6,FALSE),"")</f>
        <v/>
      </c>
      <c r="P493" s="150"/>
      <c r="Q493" s="151" t="str">
        <f>IF(P493&lt;&gt;"",VLOOKUP(P493,'Validation Page'!$M$7:$O$271,2,FALSE),"")</f>
        <v/>
      </c>
      <c r="R493" s="151" t="str">
        <f>IF(P493&lt;&gt;"",VLOOKUP(P493,'Validation Page'!$M$7:$O$271,3,FALSE),"")</f>
        <v/>
      </c>
      <c r="S493" s="155"/>
      <c r="T493" s="156"/>
      <c r="U493" s="157"/>
      <c r="V493" s="152"/>
      <c r="W493" s="158"/>
      <c r="X493" s="49"/>
      <c r="Y493" s="159"/>
      <c r="Z493" s="160"/>
      <c r="AA493" s="161"/>
      <c r="AB493" s="162"/>
      <c r="AC493" s="160">
        <f t="shared" si="28"/>
        <v>0</v>
      </c>
      <c r="AD493" s="163"/>
      <c r="AE493" s="163"/>
      <c r="AF493" s="164"/>
      <c r="AG493" s="160">
        <f t="shared" si="29"/>
        <v>0</v>
      </c>
      <c r="AH493" s="165"/>
      <c r="AI493" s="166"/>
      <c r="AJ493" s="167"/>
      <c r="AK493" s="168"/>
      <c r="AL493" s="168"/>
      <c r="AM493" s="168"/>
      <c r="AN493" s="168"/>
      <c r="AO493" s="169"/>
      <c r="AP493" s="167"/>
      <c r="AQ493" s="168"/>
      <c r="AR493" s="168"/>
      <c r="AS493" s="168"/>
      <c r="AT493" s="168"/>
      <c r="AU493" s="169"/>
      <c r="AV493" s="170"/>
      <c r="AW493" s="171"/>
      <c r="AX493" s="172"/>
      <c r="AY493" s="173"/>
      <c r="AZ493" s="174"/>
      <c r="BA493" s="175" t="str">
        <f t="shared" si="30"/>
        <v/>
      </c>
      <c r="BB493" s="242" t="str">
        <f t="shared" si="31"/>
        <v/>
      </c>
      <c r="BC493" s="176"/>
    </row>
    <row r="494" spans="1:55" x14ac:dyDescent="0.25">
      <c r="A494" s="147"/>
      <c r="B494" s="148"/>
      <c r="C494" s="149"/>
      <c r="D494" s="150"/>
      <c r="E494" s="150"/>
      <c r="F494" s="253"/>
      <c r="G494" s="149"/>
      <c r="H494" s="151" t="str">
        <f>IF(F494&lt;&gt;"",VLOOKUP('MH PAM Template'!F494,'Validation Page'!$J$7:$L$81,2,FALSE),"")</f>
        <v/>
      </c>
      <c r="I494" s="151" t="str">
        <f>IF(F494&lt;&gt;"",VLOOKUP('MH PAM Template'!F494,'Validation Page'!$J$7:$L$81,3,FALSE),"")</f>
        <v/>
      </c>
      <c r="J494" s="152"/>
      <c r="K494" s="151" t="str">
        <f>IF(J494&lt;&gt;"",VLOOKUP('MH PAM Template'!J494,'Validation Page'!$Q$7:$R$38,2,FALSE),"")</f>
        <v/>
      </c>
      <c r="L494" s="150"/>
      <c r="M494" s="153" t="str">
        <f>IF(AND(J494 &lt;&gt; "",L494&lt;&gt;""),VLOOKUP(K494&amp;L494,'Validation Page'!$U$7:$Z$139,2,FALSE),"")</f>
        <v/>
      </c>
      <c r="N494" s="154" t="str">
        <f>IF(AND(J494 &lt;&gt; "",L494&lt;&gt;""),VLOOKUP(K494&amp;L494,'Validation Page'!$U$7:$Z$139,5,FALSE),"")</f>
        <v/>
      </c>
      <c r="O494" s="154" t="str">
        <f>IF(AND(J494 &lt;&gt; "",L494&lt;&gt;""),VLOOKUP(K494&amp;L494,'Validation Page'!$U$7:$Z$139,6,FALSE),"")</f>
        <v/>
      </c>
      <c r="P494" s="150"/>
      <c r="Q494" s="151" t="str">
        <f>IF(P494&lt;&gt;"",VLOOKUP(P494,'Validation Page'!$M$7:$O$271,2,FALSE),"")</f>
        <v/>
      </c>
      <c r="R494" s="151" t="str">
        <f>IF(P494&lt;&gt;"",VLOOKUP(P494,'Validation Page'!$M$7:$O$271,3,FALSE),"")</f>
        <v/>
      </c>
      <c r="S494" s="155"/>
      <c r="T494" s="156"/>
      <c r="U494" s="157"/>
      <c r="V494" s="152"/>
      <c r="W494" s="158"/>
      <c r="X494" s="49"/>
      <c r="Y494" s="159"/>
      <c r="Z494" s="160"/>
      <c r="AA494" s="161"/>
      <c r="AB494" s="162"/>
      <c r="AC494" s="160">
        <f t="shared" si="28"/>
        <v>0</v>
      </c>
      <c r="AD494" s="163"/>
      <c r="AE494" s="163"/>
      <c r="AF494" s="164"/>
      <c r="AG494" s="160">
        <f t="shared" si="29"/>
        <v>0</v>
      </c>
      <c r="AH494" s="165"/>
      <c r="AI494" s="166"/>
      <c r="AJ494" s="167"/>
      <c r="AK494" s="168"/>
      <c r="AL494" s="168"/>
      <c r="AM494" s="168"/>
      <c r="AN494" s="168"/>
      <c r="AO494" s="169"/>
      <c r="AP494" s="167"/>
      <c r="AQ494" s="168"/>
      <c r="AR494" s="168"/>
      <c r="AS494" s="168"/>
      <c r="AT494" s="168"/>
      <c r="AU494" s="169"/>
      <c r="AV494" s="170"/>
      <c r="AW494" s="171"/>
      <c r="AX494" s="172"/>
      <c r="AY494" s="173"/>
      <c r="AZ494" s="174"/>
      <c r="BA494" s="175" t="str">
        <f t="shared" si="30"/>
        <v/>
      </c>
      <c r="BB494" s="242" t="str">
        <f t="shared" si="31"/>
        <v/>
      </c>
      <c r="BC494" s="176"/>
    </row>
    <row r="495" spans="1:55" x14ac:dyDescent="0.25">
      <c r="A495" s="147"/>
      <c r="B495" s="148"/>
      <c r="C495" s="149"/>
      <c r="D495" s="150"/>
      <c r="E495" s="150"/>
      <c r="F495" s="253"/>
      <c r="G495" s="149"/>
      <c r="H495" s="151" t="str">
        <f>IF(F495&lt;&gt;"",VLOOKUP('MH PAM Template'!F495,'Validation Page'!$J$7:$L$81,2,FALSE),"")</f>
        <v/>
      </c>
      <c r="I495" s="151" t="str">
        <f>IF(F495&lt;&gt;"",VLOOKUP('MH PAM Template'!F495,'Validation Page'!$J$7:$L$81,3,FALSE),"")</f>
        <v/>
      </c>
      <c r="J495" s="152"/>
      <c r="K495" s="151" t="str">
        <f>IF(J495&lt;&gt;"",VLOOKUP('MH PAM Template'!J495,'Validation Page'!$Q$7:$R$38,2,FALSE),"")</f>
        <v/>
      </c>
      <c r="L495" s="150"/>
      <c r="M495" s="153" t="str">
        <f>IF(AND(J495 &lt;&gt; "",L495&lt;&gt;""),VLOOKUP(K495&amp;L495,'Validation Page'!$U$7:$Z$139,2,FALSE),"")</f>
        <v/>
      </c>
      <c r="N495" s="154" t="str">
        <f>IF(AND(J495 &lt;&gt; "",L495&lt;&gt;""),VLOOKUP(K495&amp;L495,'Validation Page'!$U$7:$Z$139,5,FALSE),"")</f>
        <v/>
      </c>
      <c r="O495" s="154" t="str">
        <f>IF(AND(J495 &lt;&gt; "",L495&lt;&gt;""),VLOOKUP(K495&amp;L495,'Validation Page'!$U$7:$Z$139,6,FALSE),"")</f>
        <v/>
      </c>
      <c r="P495" s="150"/>
      <c r="Q495" s="151" t="str">
        <f>IF(P495&lt;&gt;"",VLOOKUP(P495,'Validation Page'!$M$7:$O$271,2,FALSE),"")</f>
        <v/>
      </c>
      <c r="R495" s="151" t="str">
        <f>IF(P495&lt;&gt;"",VLOOKUP(P495,'Validation Page'!$M$7:$O$271,3,FALSE),"")</f>
        <v/>
      </c>
      <c r="S495" s="155"/>
      <c r="T495" s="156"/>
      <c r="U495" s="157"/>
      <c r="V495" s="152"/>
      <c r="W495" s="158"/>
      <c r="X495" s="49"/>
      <c r="Y495" s="159"/>
      <c r="Z495" s="160"/>
      <c r="AA495" s="161"/>
      <c r="AB495" s="162"/>
      <c r="AC495" s="160">
        <f t="shared" si="28"/>
        <v>0</v>
      </c>
      <c r="AD495" s="163"/>
      <c r="AE495" s="163"/>
      <c r="AF495" s="164"/>
      <c r="AG495" s="160">
        <f t="shared" si="29"/>
        <v>0</v>
      </c>
      <c r="AH495" s="165"/>
      <c r="AI495" s="166"/>
      <c r="AJ495" s="167"/>
      <c r="AK495" s="168"/>
      <c r="AL495" s="168"/>
      <c r="AM495" s="168"/>
      <c r="AN495" s="168"/>
      <c r="AO495" s="169"/>
      <c r="AP495" s="167"/>
      <c r="AQ495" s="168"/>
      <c r="AR495" s="168"/>
      <c r="AS495" s="168"/>
      <c r="AT495" s="168"/>
      <c r="AU495" s="169"/>
      <c r="AV495" s="170"/>
      <c r="AW495" s="171"/>
      <c r="AX495" s="172"/>
      <c r="AY495" s="173"/>
      <c r="AZ495" s="174"/>
      <c r="BA495" s="175" t="str">
        <f t="shared" si="30"/>
        <v/>
      </c>
      <c r="BB495" s="242" t="str">
        <f t="shared" si="31"/>
        <v/>
      </c>
      <c r="BC495" s="176"/>
    </row>
    <row r="496" spans="1:55" x14ac:dyDescent="0.25">
      <c r="A496" s="147"/>
      <c r="B496" s="148"/>
      <c r="C496" s="149"/>
      <c r="D496" s="150"/>
      <c r="E496" s="150"/>
      <c r="F496" s="253"/>
      <c r="G496" s="149"/>
      <c r="H496" s="151" t="str">
        <f>IF(F496&lt;&gt;"",VLOOKUP('MH PAM Template'!F496,'Validation Page'!$J$7:$L$81,2,FALSE),"")</f>
        <v/>
      </c>
      <c r="I496" s="151" t="str">
        <f>IF(F496&lt;&gt;"",VLOOKUP('MH PAM Template'!F496,'Validation Page'!$J$7:$L$81,3,FALSE),"")</f>
        <v/>
      </c>
      <c r="J496" s="152"/>
      <c r="K496" s="151" t="str">
        <f>IF(J496&lt;&gt;"",VLOOKUP('MH PAM Template'!J496,'Validation Page'!$Q$7:$R$38,2,FALSE),"")</f>
        <v/>
      </c>
      <c r="L496" s="150"/>
      <c r="M496" s="153" t="str">
        <f>IF(AND(J496 &lt;&gt; "",L496&lt;&gt;""),VLOOKUP(K496&amp;L496,'Validation Page'!$U$7:$Z$139,2,FALSE),"")</f>
        <v/>
      </c>
      <c r="N496" s="154" t="str">
        <f>IF(AND(J496 &lt;&gt; "",L496&lt;&gt;""),VLOOKUP(K496&amp;L496,'Validation Page'!$U$7:$Z$139,5,FALSE),"")</f>
        <v/>
      </c>
      <c r="O496" s="154" t="str">
        <f>IF(AND(J496 &lt;&gt; "",L496&lt;&gt;""),VLOOKUP(K496&amp;L496,'Validation Page'!$U$7:$Z$139,6,FALSE),"")</f>
        <v/>
      </c>
      <c r="P496" s="150"/>
      <c r="Q496" s="151" t="str">
        <f>IF(P496&lt;&gt;"",VLOOKUP(P496,'Validation Page'!$M$7:$O$271,2,FALSE),"")</f>
        <v/>
      </c>
      <c r="R496" s="151" t="str">
        <f>IF(P496&lt;&gt;"",VLOOKUP(P496,'Validation Page'!$M$7:$O$271,3,FALSE),"")</f>
        <v/>
      </c>
      <c r="S496" s="155"/>
      <c r="T496" s="156"/>
      <c r="U496" s="157"/>
      <c r="V496" s="152"/>
      <c r="W496" s="158"/>
      <c r="X496" s="49"/>
      <c r="Y496" s="159"/>
      <c r="Z496" s="160"/>
      <c r="AA496" s="161"/>
      <c r="AB496" s="162"/>
      <c r="AC496" s="160">
        <f t="shared" si="28"/>
        <v>0</v>
      </c>
      <c r="AD496" s="163"/>
      <c r="AE496" s="163"/>
      <c r="AF496" s="164"/>
      <c r="AG496" s="160">
        <f t="shared" si="29"/>
        <v>0</v>
      </c>
      <c r="AH496" s="165"/>
      <c r="AI496" s="166"/>
      <c r="AJ496" s="167"/>
      <c r="AK496" s="168"/>
      <c r="AL496" s="168"/>
      <c r="AM496" s="168"/>
      <c r="AN496" s="168"/>
      <c r="AO496" s="169"/>
      <c r="AP496" s="167"/>
      <c r="AQ496" s="168"/>
      <c r="AR496" s="168"/>
      <c r="AS496" s="168"/>
      <c r="AT496" s="168"/>
      <c r="AU496" s="169"/>
      <c r="AV496" s="170"/>
      <c r="AW496" s="171"/>
      <c r="AX496" s="172"/>
      <c r="AY496" s="173"/>
      <c r="AZ496" s="174"/>
      <c r="BA496" s="175" t="str">
        <f t="shared" si="30"/>
        <v/>
      </c>
      <c r="BB496" s="242" t="str">
        <f t="shared" si="31"/>
        <v/>
      </c>
      <c r="BC496" s="176"/>
    </row>
    <row r="497" spans="1:55" x14ac:dyDescent="0.25">
      <c r="A497" s="147"/>
      <c r="B497" s="148"/>
      <c r="C497" s="149"/>
      <c r="D497" s="150"/>
      <c r="E497" s="150"/>
      <c r="F497" s="253"/>
      <c r="G497" s="149"/>
      <c r="H497" s="151" t="str">
        <f>IF(F497&lt;&gt;"",VLOOKUP('MH PAM Template'!F497,'Validation Page'!$J$7:$L$81,2,FALSE),"")</f>
        <v/>
      </c>
      <c r="I497" s="151" t="str">
        <f>IF(F497&lt;&gt;"",VLOOKUP('MH PAM Template'!F497,'Validation Page'!$J$7:$L$81,3,FALSE),"")</f>
        <v/>
      </c>
      <c r="J497" s="152"/>
      <c r="K497" s="151" t="str">
        <f>IF(J497&lt;&gt;"",VLOOKUP('MH PAM Template'!J497,'Validation Page'!$Q$7:$R$38,2,FALSE),"")</f>
        <v/>
      </c>
      <c r="L497" s="150"/>
      <c r="M497" s="153" t="str">
        <f>IF(AND(J497 &lt;&gt; "",L497&lt;&gt;""),VLOOKUP(K497&amp;L497,'Validation Page'!$U$7:$Z$139,2,FALSE),"")</f>
        <v/>
      </c>
      <c r="N497" s="154" t="str">
        <f>IF(AND(J497 &lt;&gt; "",L497&lt;&gt;""),VLOOKUP(K497&amp;L497,'Validation Page'!$U$7:$Z$139,5,FALSE),"")</f>
        <v/>
      </c>
      <c r="O497" s="154" t="str">
        <f>IF(AND(J497 &lt;&gt; "",L497&lt;&gt;""),VLOOKUP(K497&amp;L497,'Validation Page'!$U$7:$Z$139,6,FALSE),"")</f>
        <v/>
      </c>
      <c r="P497" s="150"/>
      <c r="Q497" s="151" t="str">
        <f>IF(P497&lt;&gt;"",VLOOKUP(P497,'Validation Page'!$M$7:$O$271,2,FALSE),"")</f>
        <v/>
      </c>
      <c r="R497" s="151" t="str">
        <f>IF(P497&lt;&gt;"",VLOOKUP(P497,'Validation Page'!$M$7:$O$271,3,FALSE),"")</f>
        <v/>
      </c>
      <c r="S497" s="155"/>
      <c r="T497" s="156"/>
      <c r="U497" s="157"/>
      <c r="V497" s="152"/>
      <c r="W497" s="158"/>
      <c r="X497" s="49"/>
      <c r="Y497" s="159"/>
      <c r="Z497" s="160"/>
      <c r="AA497" s="161"/>
      <c r="AB497" s="162"/>
      <c r="AC497" s="160">
        <f t="shared" si="28"/>
        <v>0</v>
      </c>
      <c r="AD497" s="163"/>
      <c r="AE497" s="163"/>
      <c r="AF497" s="164"/>
      <c r="AG497" s="160">
        <f t="shared" si="29"/>
        <v>0</v>
      </c>
      <c r="AH497" s="165"/>
      <c r="AI497" s="166"/>
      <c r="AJ497" s="167"/>
      <c r="AK497" s="168"/>
      <c r="AL497" s="168"/>
      <c r="AM497" s="168"/>
      <c r="AN497" s="168"/>
      <c r="AO497" s="169"/>
      <c r="AP497" s="167"/>
      <c r="AQ497" s="168"/>
      <c r="AR497" s="168"/>
      <c r="AS497" s="168"/>
      <c r="AT497" s="168"/>
      <c r="AU497" s="169"/>
      <c r="AV497" s="170"/>
      <c r="AW497" s="171"/>
      <c r="AX497" s="172"/>
      <c r="AY497" s="173"/>
      <c r="AZ497" s="174"/>
      <c r="BA497" s="175" t="str">
        <f t="shared" si="30"/>
        <v/>
      </c>
      <c r="BB497" s="242" t="str">
        <f t="shared" si="31"/>
        <v/>
      </c>
      <c r="BC497" s="176"/>
    </row>
    <row r="498" spans="1:55" x14ac:dyDescent="0.25">
      <c r="A498" s="147"/>
      <c r="B498" s="148"/>
      <c r="C498" s="149"/>
      <c r="D498" s="150"/>
      <c r="E498" s="150"/>
      <c r="F498" s="253"/>
      <c r="G498" s="149"/>
      <c r="H498" s="151" t="str">
        <f>IF(F498&lt;&gt;"",VLOOKUP('MH PAM Template'!F498,'Validation Page'!$J$7:$L$81,2,FALSE),"")</f>
        <v/>
      </c>
      <c r="I498" s="151" t="str">
        <f>IF(F498&lt;&gt;"",VLOOKUP('MH PAM Template'!F498,'Validation Page'!$J$7:$L$81,3,FALSE),"")</f>
        <v/>
      </c>
      <c r="J498" s="152"/>
      <c r="K498" s="151" t="str">
        <f>IF(J498&lt;&gt;"",VLOOKUP('MH PAM Template'!J498,'Validation Page'!$Q$7:$R$38,2,FALSE),"")</f>
        <v/>
      </c>
      <c r="L498" s="150"/>
      <c r="M498" s="153" t="str">
        <f>IF(AND(J498 &lt;&gt; "",L498&lt;&gt;""),VLOOKUP(K498&amp;L498,'Validation Page'!$U$7:$Z$139,2,FALSE),"")</f>
        <v/>
      </c>
      <c r="N498" s="154" t="str">
        <f>IF(AND(J498 &lt;&gt; "",L498&lt;&gt;""),VLOOKUP(K498&amp;L498,'Validation Page'!$U$7:$Z$139,5,FALSE),"")</f>
        <v/>
      </c>
      <c r="O498" s="154" t="str">
        <f>IF(AND(J498 &lt;&gt; "",L498&lt;&gt;""),VLOOKUP(K498&amp;L498,'Validation Page'!$U$7:$Z$139,6,FALSE),"")</f>
        <v/>
      </c>
      <c r="P498" s="150"/>
      <c r="Q498" s="151" t="str">
        <f>IF(P498&lt;&gt;"",VLOOKUP(P498,'Validation Page'!$M$7:$O$271,2,FALSE),"")</f>
        <v/>
      </c>
      <c r="R498" s="151" t="str">
        <f>IF(P498&lt;&gt;"",VLOOKUP(P498,'Validation Page'!$M$7:$O$271,3,FALSE),"")</f>
        <v/>
      </c>
      <c r="S498" s="155"/>
      <c r="T498" s="156"/>
      <c r="U498" s="157"/>
      <c r="V498" s="152"/>
      <c r="W498" s="158"/>
      <c r="X498" s="49"/>
      <c r="Y498" s="159"/>
      <c r="Z498" s="160"/>
      <c r="AA498" s="161"/>
      <c r="AB498" s="162"/>
      <c r="AC498" s="160">
        <f t="shared" si="28"/>
        <v>0</v>
      </c>
      <c r="AD498" s="163"/>
      <c r="AE498" s="163"/>
      <c r="AF498" s="164"/>
      <c r="AG498" s="160">
        <f t="shared" si="29"/>
        <v>0</v>
      </c>
      <c r="AH498" s="165"/>
      <c r="AI498" s="166"/>
      <c r="AJ498" s="167"/>
      <c r="AK498" s="168"/>
      <c r="AL498" s="168"/>
      <c r="AM498" s="168"/>
      <c r="AN498" s="168"/>
      <c r="AO498" s="169"/>
      <c r="AP498" s="167"/>
      <c r="AQ498" s="168"/>
      <c r="AR498" s="168"/>
      <c r="AS498" s="168"/>
      <c r="AT498" s="168"/>
      <c r="AU498" s="169"/>
      <c r="AV498" s="170"/>
      <c r="AW498" s="171"/>
      <c r="AX498" s="172"/>
      <c r="AY498" s="173"/>
      <c r="AZ498" s="174"/>
      <c r="BA498" s="175" t="str">
        <f t="shared" si="30"/>
        <v/>
      </c>
      <c r="BB498" s="242" t="str">
        <f t="shared" si="31"/>
        <v/>
      </c>
      <c r="BC498" s="176"/>
    </row>
    <row r="499" spans="1:55" x14ac:dyDescent="0.25">
      <c r="A499" s="147"/>
      <c r="B499" s="148"/>
      <c r="C499" s="149"/>
      <c r="D499" s="150"/>
      <c r="E499" s="150"/>
      <c r="F499" s="253"/>
      <c r="G499" s="149"/>
      <c r="H499" s="151" t="str">
        <f>IF(F499&lt;&gt;"",VLOOKUP('MH PAM Template'!F499,'Validation Page'!$J$7:$L$81,2,FALSE),"")</f>
        <v/>
      </c>
      <c r="I499" s="151" t="str">
        <f>IF(F499&lt;&gt;"",VLOOKUP('MH PAM Template'!F499,'Validation Page'!$J$7:$L$81,3,FALSE),"")</f>
        <v/>
      </c>
      <c r="J499" s="152"/>
      <c r="K499" s="151" t="str">
        <f>IF(J499&lt;&gt;"",VLOOKUP('MH PAM Template'!J499,'Validation Page'!$Q$7:$R$38,2,FALSE),"")</f>
        <v/>
      </c>
      <c r="L499" s="150"/>
      <c r="M499" s="153" t="str">
        <f>IF(AND(J499 &lt;&gt; "",L499&lt;&gt;""),VLOOKUP(K499&amp;L499,'Validation Page'!$U$7:$Z$139,2,FALSE),"")</f>
        <v/>
      </c>
      <c r="N499" s="154" t="str">
        <f>IF(AND(J499 &lt;&gt; "",L499&lt;&gt;""),VLOOKUP(K499&amp;L499,'Validation Page'!$U$7:$Z$139,5,FALSE),"")</f>
        <v/>
      </c>
      <c r="O499" s="154" t="str">
        <f>IF(AND(J499 &lt;&gt; "",L499&lt;&gt;""),VLOOKUP(K499&amp;L499,'Validation Page'!$U$7:$Z$139,6,FALSE),"")</f>
        <v/>
      </c>
      <c r="P499" s="150"/>
      <c r="Q499" s="151" t="str">
        <f>IF(P499&lt;&gt;"",VLOOKUP(P499,'Validation Page'!$M$7:$O$271,2,FALSE),"")</f>
        <v/>
      </c>
      <c r="R499" s="151" t="str">
        <f>IF(P499&lt;&gt;"",VLOOKUP(P499,'Validation Page'!$M$7:$O$271,3,FALSE),"")</f>
        <v/>
      </c>
      <c r="S499" s="155"/>
      <c r="T499" s="156"/>
      <c r="U499" s="157"/>
      <c r="V499" s="152"/>
      <c r="W499" s="158"/>
      <c r="X499" s="49"/>
      <c r="Y499" s="159"/>
      <c r="Z499" s="160"/>
      <c r="AA499" s="161"/>
      <c r="AB499" s="162"/>
      <c r="AC499" s="160">
        <f t="shared" si="28"/>
        <v>0</v>
      </c>
      <c r="AD499" s="163"/>
      <c r="AE499" s="163"/>
      <c r="AF499" s="164"/>
      <c r="AG499" s="160">
        <f t="shared" si="29"/>
        <v>0</v>
      </c>
      <c r="AH499" s="165"/>
      <c r="AI499" s="166"/>
      <c r="AJ499" s="167"/>
      <c r="AK499" s="168"/>
      <c r="AL499" s="168"/>
      <c r="AM499" s="168"/>
      <c r="AN499" s="168"/>
      <c r="AO499" s="169"/>
      <c r="AP499" s="167"/>
      <c r="AQ499" s="168"/>
      <c r="AR499" s="168"/>
      <c r="AS499" s="168"/>
      <c r="AT499" s="168"/>
      <c r="AU499" s="169"/>
      <c r="AV499" s="170"/>
      <c r="AW499" s="171"/>
      <c r="AX499" s="172"/>
      <c r="AY499" s="173"/>
      <c r="AZ499" s="174"/>
      <c r="BA499" s="175" t="str">
        <f t="shared" si="30"/>
        <v/>
      </c>
      <c r="BB499" s="242" t="str">
        <f t="shared" si="31"/>
        <v/>
      </c>
      <c r="BC499" s="176"/>
    </row>
    <row r="500" spans="1:55" ht="16.5" thickBot="1" x14ac:dyDescent="0.3">
      <c r="A500" s="147"/>
      <c r="B500" s="148"/>
      <c r="C500" s="149"/>
      <c r="D500" s="150"/>
      <c r="E500" s="150"/>
      <c r="F500" s="254"/>
      <c r="G500" s="149"/>
      <c r="H500" s="151" t="str">
        <f>IF(F500&lt;&gt;"",VLOOKUP('MH PAM Template'!F500,'Validation Page'!$J$7:$L$81,2,FALSE),"")</f>
        <v/>
      </c>
      <c r="I500" s="151" t="str">
        <f>IF(F500&lt;&gt;"",VLOOKUP('MH PAM Template'!F500,'Validation Page'!$J$7:$L$81,3,FALSE),"")</f>
        <v/>
      </c>
      <c r="J500" s="152"/>
      <c r="K500" s="151" t="str">
        <f>IF(J500&lt;&gt;"",VLOOKUP('MH PAM Template'!J500,'Validation Page'!$Q$7:$R$38,2,FALSE),"")</f>
        <v/>
      </c>
      <c r="L500" s="150"/>
      <c r="M500" s="153" t="str">
        <f>IF(AND(J500 &lt;&gt; "",L500&lt;&gt;""),VLOOKUP(K500&amp;L500,'Validation Page'!$U$7:$Z$139,2,FALSE),"")</f>
        <v/>
      </c>
      <c r="N500" s="154" t="str">
        <f>IF(AND(J500 &lt;&gt; "",L500&lt;&gt;""),VLOOKUP(K500&amp;L500,'Validation Page'!$U$7:$Z$139,5,FALSE),"")</f>
        <v/>
      </c>
      <c r="O500" s="154" t="str">
        <f>IF(AND(J500 &lt;&gt; "",L500&lt;&gt;""),VLOOKUP(K500&amp;L500,'Validation Page'!$U$7:$Z$139,6,FALSE),"")</f>
        <v/>
      </c>
      <c r="P500" s="150"/>
      <c r="Q500" s="151" t="str">
        <f>IF(P500&lt;&gt;"",VLOOKUP(P500,'Validation Page'!$M$7:$O$271,2,FALSE),"")</f>
        <v/>
      </c>
      <c r="R500" s="151" t="str">
        <f>IF(P500&lt;&gt;"",VLOOKUP(P500,'Validation Page'!$M$7:$O$271,3,FALSE),"")</f>
        <v/>
      </c>
      <c r="S500" s="155"/>
      <c r="T500" s="156"/>
      <c r="U500" s="157"/>
      <c r="V500" s="152"/>
      <c r="W500" s="158"/>
      <c r="X500" s="49"/>
      <c r="Y500" s="159"/>
      <c r="Z500" s="160"/>
      <c r="AA500" s="161"/>
      <c r="AB500" s="162"/>
      <c r="AC500" s="160">
        <f t="shared" si="28"/>
        <v>0</v>
      </c>
      <c r="AD500" s="163"/>
      <c r="AE500" s="163"/>
      <c r="AF500" s="164"/>
      <c r="AG500" s="160">
        <f t="shared" si="29"/>
        <v>0</v>
      </c>
      <c r="AH500" s="165"/>
      <c r="AI500" s="166"/>
      <c r="AJ500" s="167"/>
      <c r="AK500" s="168"/>
      <c r="AL500" s="168"/>
      <c r="AM500" s="168"/>
      <c r="AN500" s="168"/>
      <c r="AO500" s="169"/>
      <c r="AP500" s="167"/>
      <c r="AQ500" s="168"/>
      <c r="AR500" s="168"/>
      <c r="AS500" s="168"/>
      <c r="AT500" s="168"/>
      <c r="AU500" s="169"/>
      <c r="AV500" s="170"/>
      <c r="AW500" s="171"/>
      <c r="AX500" s="172"/>
      <c r="AY500" s="173"/>
      <c r="AZ500" s="174"/>
      <c r="BA500" s="175" t="str">
        <f t="shared" si="30"/>
        <v/>
      </c>
      <c r="BB500" s="242" t="str">
        <f t="shared" si="31"/>
        <v/>
      </c>
      <c r="BC500" s="176"/>
    </row>
    <row r="501" spans="1:55" s="6" customFormat="1" ht="26.25" customHeight="1" thickBot="1" x14ac:dyDescent="0.3">
      <c r="A501" s="177" t="s">
        <v>105</v>
      </c>
      <c r="B501" s="178"/>
      <c r="C501" s="178"/>
      <c r="D501" s="178"/>
      <c r="E501" s="178"/>
      <c r="F501" s="178"/>
      <c r="G501" s="178"/>
      <c r="H501" s="178"/>
      <c r="I501" s="178"/>
      <c r="J501" s="178"/>
      <c r="K501" s="178"/>
      <c r="L501" s="179" t="s">
        <v>105</v>
      </c>
      <c r="M501" s="177"/>
      <c r="N501" s="177"/>
      <c r="O501" s="177"/>
      <c r="P501" s="64"/>
      <c r="Q501" s="63"/>
      <c r="R501" s="64"/>
      <c r="S501" s="64"/>
      <c r="T501" s="65"/>
      <c r="U501" s="180"/>
      <c r="V501" s="180"/>
      <c r="W501" s="180">
        <f>SUM(W5:W500)</f>
        <v>0</v>
      </c>
      <c r="X501" s="65"/>
      <c r="Y501" s="180"/>
      <c r="Z501" s="181">
        <f>SUM(Z5:Z500)</f>
        <v>0</v>
      </c>
      <c r="AA501" s="181">
        <f>SUM(AA5:AA500)</f>
        <v>0</v>
      </c>
      <c r="AB501" s="180"/>
      <c r="AC501" s="181">
        <f>SUM(AC5:AC500)</f>
        <v>0</v>
      </c>
      <c r="AD501" s="180"/>
      <c r="AE501" s="180"/>
      <c r="AF501" s="181">
        <f>SUM(AF5:AF500)</f>
        <v>0</v>
      </c>
      <c r="AG501" s="181">
        <f>SUM(AG5:AG500)</f>
        <v>0</v>
      </c>
      <c r="AH501" s="180"/>
      <c r="AI501" s="180"/>
      <c r="AJ501" s="180"/>
      <c r="AK501" s="180"/>
      <c r="AL501" s="180"/>
      <c r="AM501" s="180"/>
      <c r="AN501" s="180"/>
      <c r="AO501" s="180"/>
      <c r="AP501" s="180"/>
      <c r="AQ501" s="180"/>
      <c r="AR501" s="180"/>
      <c r="AS501" s="180"/>
      <c r="AT501" s="180"/>
      <c r="AU501" s="180"/>
      <c r="AV501" s="180"/>
      <c r="AW501" s="180"/>
      <c r="AX501" s="180"/>
      <c r="AY501" s="179">
        <f>SUM(AY5:AY500)</f>
        <v>0</v>
      </c>
      <c r="AZ501" s="179">
        <f>SUM(AZ5:AZ500)</f>
        <v>0</v>
      </c>
      <c r="BA501" s="179">
        <f>SUM(BA5:BA500)</f>
        <v>0</v>
      </c>
      <c r="BB501" s="180"/>
      <c r="BC501" s="182"/>
    </row>
  </sheetData>
  <sheetProtection formatCells="0" formatColumns="0" formatRows="0" insertRows="0" selectLockedCells="1" autoFilter="0"/>
  <autoFilter ref="A4:BC501" xr:uid="{00000000-0009-0000-0000-000004000000}"/>
  <mergeCells count="7">
    <mergeCell ref="B2:T3"/>
    <mergeCell ref="A2:A3"/>
    <mergeCell ref="AY2:BB3"/>
    <mergeCell ref="AI2:AX2"/>
    <mergeCell ref="U2:AH3"/>
    <mergeCell ref="AJ3:AO3"/>
    <mergeCell ref="AP3:AU3"/>
  </mergeCells>
  <dataValidations count="5">
    <dataValidation errorStyle="warning" allowBlank="1" showInputMessage="1" showErrorMessage="1" sqref="R5:S500 A5:A500" xr:uid="{00000000-0002-0000-0400-000000000000}"/>
    <dataValidation type="list" errorStyle="warning" allowBlank="1" showInputMessage="1" showErrorMessage="1" sqref="T5:T500" xr:uid="{00000000-0002-0000-0400-000001000000}">
      <formula1>Wards2</formula1>
    </dataValidation>
    <dataValidation type="list" errorStyle="warning" allowBlank="1" showInputMessage="1" showErrorMessage="1" sqref="B5:B500" xr:uid="{00000000-0002-0000-0400-000002000000}">
      <formula1>Area</formula1>
    </dataValidation>
    <dataValidation type="list" errorStyle="warning" allowBlank="1" showInputMessage="1" showErrorMessage="1" sqref="P5:P500" xr:uid="{00000000-0002-0000-0400-000003000000}">
      <formula1>UnitList2</formula1>
    </dataValidation>
    <dataValidation type="list" allowBlank="1" showInputMessage="1" showErrorMessage="1" sqref="L5:L500" xr:uid="{00000000-0002-0000-0400-000004000000}">
      <formula1>INDIRECT(K5)</formula1>
    </dataValidation>
  </dataValidations>
  <pageMargins left="0.39370078740157483" right="0.15748031496062992" top="0.74803149606299213" bottom="0.74803149606299213" header="0.31496062992125984" footer="0.31496062992125984"/>
  <pageSetup paperSize="8" scale="43" fitToWidth="2" fitToHeight="0" orientation="landscape" r:id="rId1"/>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5000000}">
          <x14:formula1>
            <xm:f>'Validation Page'!$E$7:$E$8</xm:f>
          </x14:formula1>
          <xm:sqref>AH5:AI500</xm:sqref>
        </x14:dataValidation>
        <x14:dataValidation type="list" showInputMessage="1" showErrorMessage="1" xr:uid="{00000000-0002-0000-0400-000006000000}">
          <x14:formula1>
            <xm:f>'Validation Page'!$F$7:$F$9</xm:f>
          </x14:formula1>
          <xm:sqref>U5:U500</xm:sqref>
        </x14:dataValidation>
        <x14:dataValidation type="list" allowBlank="1" showInputMessage="1" showErrorMessage="1" xr:uid="{00000000-0002-0000-0400-000007000000}">
          <x14:formula1>
            <xm:f>'Validation Page'!$G$7:$G$11</xm:f>
          </x14:formula1>
          <xm:sqref>V5:V500</xm:sqref>
        </x14:dataValidation>
        <x14:dataValidation type="list" allowBlank="1" showInputMessage="1" showErrorMessage="1" xr:uid="{00000000-0002-0000-0400-00000A000000}">
          <x14:formula1>
            <xm:f>'Validation Page'!$E$13:$E$15</xm:f>
          </x14:formula1>
          <xm:sqref>AD5:AD500</xm:sqref>
        </x14:dataValidation>
        <x14:dataValidation type="list" allowBlank="1" showInputMessage="1" showErrorMessage="1" xr:uid="{00000000-0002-0000-0400-00000B000000}">
          <x14:formula1>
            <xm:f>'Validation Page'!$E$18:$E$22</xm:f>
          </x14:formula1>
          <xm:sqref>AE5:AE500</xm:sqref>
        </x14:dataValidation>
        <x14:dataValidation type="list" allowBlank="1" showInputMessage="1" showErrorMessage="1" xr:uid="{00000000-0002-0000-0400-00000C000000}">
          <x14:formula1>
            <xm:f>'Validation Page'!$C$7:$C$9</xm:f>
          </x14:formula1>
          <xm:sqref>G5:G500</xm:sqref>
        </x14:dataValidation>
        <x14:dataValidation type="list" allowBlank="1" showInputMessage="1" showErrorMessage="1" xr:uid="{00000000-0002-0000-0400-00000D000000}">
          <x14:formula1>
            <xm:f>'Validation Page'!$AB$7:$AB$15</xm:f>
          </x14:formula1>
          <xm:sqref>X5:X500</xm:sqref>
        </x14:dataValidation>
        <x14:dataValidation type="list" errorStyle="warning" allowBlank="1" showInputMessage="1" showErrorMessage="1" xr:uid="{00000000-0002-0000-0400-00000E000000}">
          <x14:formula1>
            <xm:f>'Validation Page'!$I$7:$I$54</xm:f>
          </x14:formula1>
          <xm:sqref>E6:E500 D5:D500</xm:sqref>
        </x14:dataValidation>
        <x14:dataValidation type="list" errorStyle="warning" allowBlank="1" showInputMessage="1" showErrorMessage="1" xr:uid="{00000000-0002-0000-0400-000010000000}">
          <x14:formula1>
            <xm:f>'Validation Page'!$I$7:$I$61</xm:f>
          </x14:formula1>
          <xm:sqref>E5</xm:sqref>
        </x14:dataValidation>
        <x14:dataValidation type="list" allowBlank="1" showInputMessage="1" showErrorMessage="1" xr:uid="{00000000-0002-0000-0400-000008000000}">
          <x14:formula1>
            <xm:f>'Validation Page'!$D$7:$D$9</xm:f>
          </x14:formula1>
          <xm:sqref>C5:C500</xm:sqref>
        </x14:dataValidation>
        <x14:dataValidation type="list" errorStyle="warning" allowBlank="1" showInputMessage="1" showErrorMessage="1" xr:uid="{00000000-0002-0000-0400-00000F000000}">
          <x14:formula1>
            <xm:f>'Validation Page'!$J$7:$J$80</xm:f>
          </x14:formula1>
          <xm:sqref>F5:F500</xm:sqref>
        </x14:dataValidation>
        <x14:dataValidation type="list" allowBlank="1" showInputMessage="1" showErrorMessage="1" xr:uid="{00000000-0002-0000-0400-000009000000}">
          <x14:formula1>
            <xm:f>'Validation Page'!$Q$7:$Q$38</xm:f>
          </x14:formula1>
          <xm:sqref>J5:J500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3"/>
  <sheetViews>
    <sheetView topLeftCell="G46" workbookViewId="0">
      <selection activeCell="J5" sqref="J5"/>
    </sheetView>
  </sheetViews>
  <sheetFormatPr defaultColWidth="9.42578125" defaultRowHeight="15" x14ac:dyDescent="0.25"/>
  <cols>
    <col min="1" max="1" width="3.42578125" style="183" bestFit="1" customWidth="1"/>
    <col min="2" max="2" width="21.140625" style="183" bestFit="1" customWidth="1"/>
    <col min="3" max="3" width="29" style="183" bestFit="1" customWidth="1"/>
    <col min="4" max="4" width="20.42578125" style="183" bestFit="1" customWidth="1"/>
    <col min="5" max="5" width="20.42578125" style="183" customWidth="1"/>
    <col min="6" max="6" width="32.28515625" style="183" bestFit="1" customWidth="1"/>
    <col min="7" max="7" width="47" style="183" customWidth="1"/>
    <col min="8" max="8" width="81.28515625" style="183" customWidth="1"/>
    <col min="9" max="9" width="23.7109375" style="183" customWidth="1"/>
    <col min="10" max="11" width="22.85546875" style="229" customWidth="1"/>
    <col min="12" max="12" width="9.42578125" style="183"/>
    <col min="13" max="13" width="28.7109375" style="186" bestFit="1" customWidth="1"/>
    <col min="14" max="14" width="29.7109375" style="183" bestFit="1" customWidth="1"/>
    <col min="15" max="16384" width="9.42578125" style="183"/>
  </cols>
  <sheetData>
    <row r="1" spans="1:14" ht="13.5" thickBot="1" x14ac:dyDescent="0.25">
      <c r="B1" s="336" t="s">
        <v>2371</v>
      </c>
      <c r="C1" s="337"/>
      <c r="J1" s="184"/>
      <c r="K1" s="185"/>
    </row>
    <row r="2" spans="1:14" ht="12.75" x14ac:dyDescent="0.25">
      <c r="A2" s="183">
        <v>1</v>
      </c>
      <c r="B2" s="183">
        <v>2</v>
      </c>
      <c r="C2" s="183">
        <v>3</v>
      </c>
      <c r="D2" s="183">
        <v>4</v>
      </c>
      <c r="F2" s="183">
        <v>5</v>
      </c>
      <c r="G2" s="183">
        <v>6</v>
      </c>
      <c r="H2" s="183">
        <v>7</v>
      </c>
      <c r="I2" s="183">
        <v>8</v>
      </c>
      <c r="J2" s="183">
        <v>9</v>
      </c>
      <c r="K2" s="183">
        <v>10</v>
      </c>
      <c r="L2" s="183">
        <v>23</v>
      </c>
      <c r="M2" s="183">
        <v>24</v>
      </c>
      <c r="N2" s="183">
        <v>25</v>
      </c>
    </row>
    <row r="3" spans="1:14" ht="12.75" x14ac:dyDescent="0.25">
      <c r="A3" s="187"/>
      <c r="B3" s="338" t="s">
        <v>2372</v>
      </c>
      <c r="C3" s="188" t="s">
        <v>2373</v>
      </c>
      <c r="D3" s="189"/>
      <c r="E3" s="189"/>
      <c r="F3" s="189"/>
      <c r="G3" s="189"/>
      <c r="H3" s="190"/>
      <c r="I3" s="189"/>
      <c r="J3" s="191"/>
      <c r="K3" s="192"/>
      <c r="L3" s="193"/>
      <c r="M3" s="194" t="s">
        <v>2374</v>
      </c>
      <c r="N3" s="195"/>
    </row>
    <row r="4" spans="1:14" ht="38.25" x14ac:dyDescent="0.25">
      <c r="A4" s="187"/>
      <c r="B4" s="338" t="s">
        <v>2375</v>
      </c>
      <c r="C4" s="196" t="s">
        <v>2376</v>
      </c>
      <c r="D4" s="196" t="s">
        <v>2377</v>
      </c>
      <c r="E4" s="197" t="s">
        <v>2559</v>
      </c>
      <c r="F4" s="197" t="s">
        <v>2378</v>
      </c>
      <c r="G4" s="196" t="s">
        <v>2379</v>
      </c>
      <c r="H4" s="198" t="s">
        <v>2088</v>
      </c>
      <c r="I4" s="196" t="s">
        <v>2380</v>
      </c>
      <c r="J4" s="196" t="s">
        <v>2381</v>
      </c>
      <c r="K4" s="196" t="s">
        <v>2382</v>
      </c>
      <c r="L4" s="196" t="s">
        <v>2383</v>
      </c>
      <c r="M4" s="199" t="s">
        <v>2384</v>
      </c>
      <c r="N4" s="200" t="s">
        <v>2385</v>
      </c>
    </row>
    <row r="5" spans="1:14" ht="25.5" x14ac:dyDescent="0.25">
      <c r="A5" s="201">
        <v>3</v>
      </c>
      <c r="B5" s="204" t="s">
        <v>135</v>
      </c>
      <c r="C5" s="202" t="s">
        <v>2386</v>
      </c>
      <c r="D5" s="204" t="s">
        <v>2400</v>
      </c>
      <c r="E5" s="232" t="s">
        <v>2027</v>
      </c>
      <c r="F5" s="203" t="s">
        <v>2388</v>
      </c>
      <c r="G5" s="204" t="s">
        <v>2401</v>
      </c>
      <c r="H5" s="204" t="s">
        <v>2402</v>
      </c>
      <c r="I5" s="205" t="s">
        <v>2391</v>
      </c>
      <c r="J5" s="206">
        <v>43922</v>
      </c>
      <c r="K5" s="206">
        <v>43922</v>
      </c>
      <c r="L5" s="207" t="s">
        <v>2393</v>
      </c>
      <c r="M5" s="208" t="s">
        <v>2394</v>
      </c>
      <c r="N5" s="209" t="str">
        <f>VLOOKUP(A5,'[1]CCGs &amp; codes'!$A$3:$L$569,12,FALSE)</f>
        <v>London South East</v>
      </c>
    </row>
    <row r="6" spans="1:14" ht="51" x14ac:dyDescent="0.25">
      <c r="A6" s="201">
        <v>15</v>
      </c>
      <c r="B6" s="209" t="s">
        <v>134</v>
      </c>
      <c r="C6" s="209" t="s">
        <v>134</v>
      </c>
      <c r="D6" s="209" t="s">
        <v>2400</v>
      </c>
      <c r="E6" s="232" t="s">
        <v>2029</v>
      </c>
      <c r="F6" s="210" t="s">
        <v>134</v>
      </c>
      <c r="G6" s="213" t="s">
        <v>2449</v>
      </c>
      <c r="H6" s="214" t="s">
        <v>2447</v>
      </c>
      <c r="I6" s="205" t="s">
        <v>2441</v>
      </c>
      <c r="J6" s="206">
        <v>44105</v>
      </c>
      <c r="K6" s="206">
        <v>44105</v>
      </c>
      <c r="L6" s="207" t="s">
        <v>2393</v>
      </c>
      <c r="M6" s="208" t="s">
        <v>2450</v>
      </c>
      <c r="N6" s="209" t="str">
        <f>VLOOKUP(A6,'[1]CCGs &amp; codes'!$A$3:$L$569,12,FALSE)</f>
        <v>Bedford, Luton and Milton Keynes</v>
      </c>
    </row>
    <row r="7" spans="1:14" ht="38.25" x14ac:dyDescent="0.25">
      <c r="A7" s="201">
        <v>19</v>
      </c>
      <c r="B7" s="209" t="s">
        <v>2453</v>
      </c>
      <c r="C7" s="210" t="s">
        <v>2454</v>
      </c>
      <c r="D7" s="209" t="s">
        <v>2412</v>
      </c>
      <c r="E7" s="232" t="s">
        <v>2030</v>
      </c>
      <c r="F7" s="203" t="s">
        <v>2464</v>
      </c>
      <c r="G7" s="209" t="s">
        <v>2465</v>
      </c>
      <c r="H7" s="215" t="s">
        <v>2466</v>
      </c>
      <c r="I7" s="205" t="s">
        <v>2391</v>
      </c>
      <c r="J7" s="206">
        <v>43922</v>
      </c>
      <c r="K7" s="206">
        <v>43922</v>
      </c>
      <c r="L7" s="207" t="s">
        <v>2393</v>
      </c>
      <c r="M7" s="208" t="s">
        <v>2467</v>
      </c>
      <c r="N7" s="209" t="str">
        <f>VLOOKUP(A7,'[1]CCGs &amp; codes'!$A$3:$L$569,12,FALSE)</f>
        <v xml:space="preserve">Bradford </v>
      </c>
    </row>
    <row r="8" spans="1:14" ht="30" x14ac:dyDescent="0.25">
      <c r="A8" s="201">
        <v>29</v>
      </c>
      <c r="B8" s="209" t="s">
        <v>137</v>
      </c>
      <c r="C8" s="202" t="s">
        <v>2496</v>
      </c>
      <c r="D8" s="209" t="s">
        <v>2387</v>
      </c>
      <c r="E8" s="232" t="s">
        <v>2035</v>
      </c>
      <c r="F8" s="210" t="s">
        <v>2497</v>
      </c>
      <c r="G8" s="209" t="s">
        <v>2498</v>
      </c>
      <c r="H8" s="208" t="s">
        <v>2558</v>
      </c>
      <c r="I8" s="205" t="s">
        <v>2391</v>
      </c>
      <c r="J8" s="206">
        <v>43922</v>
      </c>
      <c r="K8" s="206" t="s">
        <v>2415</v>
      </c>
      <c r="L8" s="207" t="s">
        <v>2393</v>
      </c>
      <c r="M8" s="208" t="s">
        <v>2499</v>
      </c>
      <c r="N8" s="209" t="str">
        <f>VLOOKUP(A8,'[1]CCGs &amp; codes'!$A$3:$L$569,12,FALSE)</f>
        <v>Cheshire &amp; Merseyside</v>
      </c>
    </row>
    <row r="9" spans="1:14" ht="38.25" x14ac:dyDescent="0.25">
      <c r="A9" s="201">
        <v>2</v>
      </c>
      <c r="B9" s="204" t="s">
        <v>135</v>
      </c>
      <c r="C9" s="202" t="s">
        <v>2395</v>
      </c>
      <c r="D9" s="202" t="s">
        <v>2387</v>
      </c>
      <c r="E9" s="232" t="s">
        <v>2032</v>
      </c>
      <c r="F9" s="203" t="s">
        <v>2396</v>
      </c>
      <c r="G9" s="204" t="s">
        <v>2397</v>
      </c>
      <c r="H9" s="204" t="s">
        <v>2398</v>
      </c>
      <c r="I9" s="205" t="s">
        <v>2391</v>
      </c>
      <c r="J9" s="206">
        <v>43922</v>
      </c>
      <c r="K9" s="206" t="s">
        <v>2392</v>
      </c>
      <c r="L9" s="207" t="s">
        <v>2393</v>
      </c>
      <c r="M9" s="208" t="s">
        <v>2399</v>
      </c>
      <c r="N9" s="209" t="str">
        <f>VLOOKUP(A9,'[1]CCGs &amp; codes'!$A$3:$L$569,12,FALSE)</f>
        <v xml:space="preserve">Outer North East London </v>
      </c>
    </row>
    <row r="10" spans="1:14" ht="51" x14ac:dyDescent="0.25">
      <c r="A10" s="217">
        <v>28</v>
      </c>
      <c r="B10" s="213" t="s">
        <v>2453</v>
      </c>
      <c r="C10" s="213" t="s">
        <v>2492</v>
      </c>
      <c r="D10" s="213" t="s">
        <v>2387</v>
      </c>
      <c r="E10" s="232" t="s">
        <v>2028</v>
      </c>
      <c r="F10" s="219" t="s">
        <v>2487</v>
      </c>
      <c r="G10" s="214" t="s">
        <v>2493</v>
      </c>
      <c r="H10" s="214" t="s">
        <v>2494</v>
      </c>
      <c r="I10" s="205" t="s">
        <v>2423</v>
      </c>
      <c r="J10" s="206">
        <v>44105</v>
      </c>
      <c r="K10" s="206" t="s">
        <v>2424</v>
      </c>
      <c r="L10" s="221" t="s">
        <v>2393</v>
      </c>
      <c r="M10" s="214" t="s">
        <v>2495</v>
      </c>
      <c r="N10" s="209" t="str">
        <f>VLOOKUP(A10,'[1]CCGs &amp; codes'!$A$3:$L$569,12,FALSE)</f>
        <v>North Cumbria and North East</v>
      </c>
    </row>
    <row r="11" spans="1:14" ht="38.25" x14ac:dyDescent="0.25">
      <c r="A11" s="201">
        <v>39</v>
      </c>
      <c r="B11" s="209" t="s">
        <v>1489</v>
      </c>
      <c r="C11" s="213" t="s">
        <v>1489</v>
      </c>
      <c r="D11" s="209" t="s">
        <v>2387</v>
      </c>
      <c r="E11" s="232" t="s">
        <v>2033</v>
      </c>
      <c r="F11" s="203" t="s">
        <v>2526</v>
      </c>
      <c r="G11" s="237" t="s">
        <v>2527</v>
      </c>
      <c r="H11" s="219" t="s">
        <v>2528</v>
      </c>
      <c r="I11" s="205" t="s">
        <v>2391</v>
      </c>
      <c r="J11" s="206">
        <v>43922</v>
      </c>
      <c r="K11" s="206" t="s">
        <v>2415</v>
      </c>
      <c r="L11" s="207" t="s">
        <v>2393</v>
      </c>
      <c r="M11" s="208" t="s">
        <v>2529</v>
      </c>
      <c r="N11" s="209" t="str">
        <f>VLOOKUP(A11,'[1]CCGs &amp; codes'!$A$3:$L$569,12,FALSE)</f>
        <v>Kent and Medway</v>
      </c>
    </row>
    <row r="12" spans="1:14" ht="60" x14ac:dyDescent="0.25">
      <c r="A12" s="217">
        <v>42</v>
      </c>
      <c r="B12" s="209" t="s">
        <v>1489</v>
      </c>
      <c r="C12" s="209" t="s">
        <v>2537</v>
      </c>
      <c r="D12" s="209" t="s">
        <v>2387</v>
      </c>
      <c r="E12" s="235" t="s">
        <v>2033</v>
      </c>
      <c r="F12" s="203" t="s">
        <v>2538</v>
      </c>
      <c r="G12" s="213" t="s">
        <v>2539</v>
      </c>
      <c r="H12" s="224" t="s">
        <v>2540</v>
      </c>
      <c r="I12" s="205" t="s">
        <v>2391</v>
      </c>
      <c r="J12" s="206">
        <v>43922</v>
      </c>
      <c r="K12" s="206" t="s">
        <v>2541</v>
      </c>
      <c r="L12" s="207" t="s">
        <v>2393</v>
      </c>
      <c r="M12" s="208" t="s">
        <v>2542</v>
      </c>
      <c r="N12" s="209" t="str">
        <f>VLOOKUP(A12,'[1]CCGs &amp; codes'!$A$3:$L$569,12,FALSE)</f>
        <v>Berkshire</v>
      </c>
    </row>
    <row r="13" spans="1:14" ht="51" x14ac:dyDescent="0.25">
      <c r="A13" s="201">
        <v>43</v>
      </c>
      <c r="B13" s="209" t="s">
        <v>1489</v>
      </c>
      <c r="C13" s="209" t="s">
        <v>2543</v>
      </c>
      <c r="D13" s="209" t="s">
        <v>2400</v>
      </c>
      <c r="E13" s="235" t="s">
        <v>2036</v>
      </c>
      <c r="F13" s="203" t="s">
        <v>2544</v>
      </c>
      <c r="G13" s="213" t="s">
        <v>2539</v>
      </c>
      <c r="H13" s="225" t="s">
        <v>2545</v>
      </c>
      <c r="I13" s="205" t="s">
        <v>2391</v>
      </c>
      <c r="J13" s="206">
        <v>44013</v>
      </c>
      <c r="K13" s="206">
        <v>43922</v>
      </c>
      <c r="L13" s="207"/>
      <c r="M13" s="208" t="s">
        <v>2542</v>
      </c>
      <c r="N13" s="209" t="str">
        <f>VLOOKUP(A13,'[1]CCGs &amp; codes'!$A$3:$L$569,12,FALSE)</f>
        <v>Bath, Swindon and Wiltshire</v>
      </c>
    </row>
    <row r="14" spans="1:14" ht="38.25" x14ac:dyDescent="0.25">
      <c r="A14" s="217">
        <v>37</v>
      </c>
      <c r="B14" s="213" t="s">
        <v>140</v>
      </c>
      <c r="C14" s="213" t="s">
        <v>140</v>
      </c>
      <c r="D14" s="213" t="s">
        <v>2400</v>
      </c>
      <c r="E14" s="235" t="s">
        <v>2037</v>
      </c>
      <c r="F14" s="212" t="s">
        <v>2522</v>
      </c>
      <c r="G14" s="213" t="s">
        <v>245</v>
      </c>
      <c r="H14" s="214" t="s">
        <v>2523</v>
      </c>
      <c r="I14" s="220" t="s">
        <v>2524</v>
      </c>
      <c r="J14" s="206" t="s">
        <v>1390</v>
      </c>
      <c r="K14" s="206" t="s">
        <v>1390</v>
      </c>
      <c r="L14" s="221"/>
      <c r="M14" s="214"/>
      <c r="N14" s="213" t="str">
        <f>VLOOKUP(A14,'[1]CCGs &amp; codes'!$A$3:$L$569,12,FALSE)</f>
        <v>Cornwall</v>
      </c>
    </row>
    <row r="15" spans="1:14" ht="25.5" x14ac:dyDescent="0.25">
      <c r="A15" s="201">
        <v>4</v>
      </c>
      <c r="B15" s="202" t="s">
        <v>135</v>
      </c>
      <c r="C15" s="202" t="s">
        <v>2403</v>
      </c>
      <c r="D15" s="204" t="s">
        <v>2400</v>
      </c>
      <c r="E15" s="232" t="s">
        <v>2021</v>
      </c>
      <c r="F15" s="203" t="s">
        <v>2403</v>
      </c>
      <c r="G15" s="204" t="s">
        <v>2404</v>
      </c>
      <c r="H15" s="204" t="s">
        <v>2405</v>
      </c>
      <c r="I15" s="205" t="s">
        <v>2391</v>
      </c>
      <c r="J15" s="206">
        <v>43922</v>
      </c>
      <c r="K15" s="206">
        <v>43922</v>
      </c>
      <c r="L15" s="207" t="s">
        <v>2393</v>
      </c>
      <c r="M15" s="208" t="s">
        <v>2406</v>
      </c>
      <c r="N15" s="209" t="str">
        <f>VLOOKUP(A15,'[1]CCGs &amp; codes'!$A$3:$L$569,12,FALSE)</f>
        <v>London North West</v>
      </c>
    </row>
    <row r="16" spans="1:14" ht="38.25" x14ac:dyDescent="0.25">
      <c r="A16" s="217">
        <v>40</v>
      </c>
      <c r="B16" s="209" t="s">
        <v>1489</v>
      </c>
      <c r="C16" s="213" t="s">
        <v>2530</v>
      </c>
      <c r="D16" s="209" t="s">
        <v>2400</v>
      </c>
      <c r="E16" s="235" t="s">
        <v>2322</v>
      </c>
      <c r="F16" s="203" t="s">
        <v>2531</v>
      </c>
      <c r="G16" s="213" t="s">
        <v>2527</v>
      </c>
      <c r="H16" s="214" t="s">
        <v>2532</v>
      </c>
      <c r="I16" s="223" t="s">
        <v>2533</v>
      </c>
      <c r="J16" s="206" t="s">
        <v>2534</v>
      </c>
      <c r="K16" s="206">
        <v>43922</v>
      </c>
      <c r="L16" s="207"/>
      <c r="M16" s="208" t="s">
        <v>2529</v>
      </c>
      <c r="N16" s="209" t="str">
        <f>VLOOKUP(A16,'[1]CCGs &amp; codes'!$A$3:$L$569,12,FALSE)</f>
        <v>Hampshire &amp; Isle of Wight</v>
      </c>
    </row>
    <row r="17" spans="1:14" ht="25.5" x14ac:dyDescent="0.25">
      <c r="A17" s="201">
        <v>7</v>
      </c>
      <c r="B17" s="202" t="s">
        <v>135</v>
      </c>
      <c r="C17" s="202" t="s">
        <v>2386</v>
      </c>
      <c r="D17" s="204" t="s">
        <v>2412</v>
      </c>
      <c r="E17" s="232" t="s">
        <v>2089</v>
      </c>
      <c r="F17" s="203" t="s">
        <v>2388</v>
      </c>
      <c r="G17" s="236" t="s">
        <v>2417</v>
      </c>
      <c r="H17" s="204" t="s">
        <v>2418</v>
      </c>
      <c r="I17" s="205" t="s">
        <v>2391</v>
      </c>
      <c r="J17" s="206">
        <v>43922</v>
      </c>
      <c r="K17" s="206">
        <v>43922</v>
      </c>
      <c r="L17" s="207"/>
      <c r="M17" s="208" t="s">
        <v>2419</v>
      </c>
      <c r="N17" s="209" t="str">
        <f>VLOOKUP(A17,'[1]CCGs &amp; codes'!$A$3:$L$569,12,FALSE)</f>
        <v>London South East</v>
      </c>
    </row>
    <row r="18" spans="1:14" ht="38.25" x14ac:dyDescent="0.25">
      <c r="A18" s="201">
        <v>5</v>
      </c>
      <c r="B18" s="204" t="s">
        <v>135</v>
      </c>
      <c r="C18" s="202" t="s">
        <v>2407</v>
      </c>
      <c r="D18" s="204" t="s">
        <v>2400</v>
      </c>
      <c r="E18" s="232" t="s">
        <v>2090</v>
      </c>
      <c r="F18" s="203" t="s">
        <v>2408</v>
      </c>
      <c r="G18" s="204" t="s">
        <v>2409</v>
      </c>
      <c r="H18" s="204" t="s">
        <v>2410</v>
      </c>
      <c r="I18" s="205" t="s">
        <v>2391</v>
      </c>
      <c r="J18" s="206">
        <v>43922</v>
      </c>
      <c r="K18" s="206">
        <v>43922</v>
      </c>
      <c r="L18" s="207"/>
      <c r="M18" s="208" t="s">
        <v>2411</v>
      </c>
      <c r="N18" s="209" t="str">
        <f>VLOOKUP(A18,'[1]CCGs &amp; codes'!$A$3:$L$569,12,FALSE)</f>
        <v>North, Central London</v>
      </c>
    </row>
    <row r="19" spans="1:14" ht="30" x14ac:dyDescent="0.25">
      <c r="A19" s="201">
        <v>6</v>
      </c>
      <c r="B19" s="202" t="s">
        <v>135</v>
      </c>
      <c r="C19" s="202" t="s">
        <v>2395</v>
      </c>
      <c r="D19" s="204" t="s">
        <v>2412</v>
      </c>
      <c r="E19" s="232" t="s">
        <v>2091</v>
      </c>
      <c r="F19" s="203" t="s">
        <v>2395</v>
      </c>
      <c r="G19" s="204" t="s">
        <v>2413</v>
      </c>
      <c r="H19" s="204" t="s">
        <v>2414</v>
      </c>
      <c r="I19" s="205" t="s">
        <v>2391</v>
      </c>
      <c r="J19" s="206">
        <v>43922</v>
      </c>
      <c r="K19" s="206" t="s">
        <v>2415</v>
      </c>
      <c r="L19" s="207"/>
      <c r="M19" s="208" t="s">
        <v>2416</v>
      </c>
      <c r="N19" s="209" t="str">
        <f>VLOOKUP(A19,'[1]CCGs &amp; codes'!$A$3:$L$569,12,FALSE)</f>
        <v xml:space="preserve">Inner North East London </v>
      </c>
    </row>
    <row r="20" spans="1:14" ht="25.5" x14ac:dyDescent="0.25">
      <c r="A20" s="217">
        <v>41</v>
      </c>
      <c r="B20" s="209" t="s">
        <v>1489</v>
      </c>
      <c r="C20" s="213" t="s">
        <v>2535</v>
      </c>
      <c r="D20" s="209" t="s">
        <v>2412</v>
      </c>
      <c r="E20" s="235" t="s">
        <v>2092</v>
      </c>
      <c r="F20" s="203" t="s">
        <v>2536</v>
      </c>
      <c r="G20" s="213" t="s">
        <v>2527</v>
      </c>
      <c r="H20" s="213" t="s">
        <v>247</v>
      </c>
      <c r="I20" s="205" t="s">
        <v>2429</v>
      </c>
      <c r="J20" s="206">
        <v>44287</v>
      </c>
      <c r="K20" s="206">
        <v>44287</v>
      </c>
      <c r="L20" s="207"/>
      <c r="M20" s="208" t="s">
        <v>2529</v>
      </c>
      <c r="N20" s="209" t="str">
        <f>VLOOKUP(A20,'[1]CCGs &amp; codes'!$A$3:$L$569,12,FALSE)</f>
        <v>Kent and Medway</v>
      </c>
    </row>
    <row r="21" spans="1:14" ht="51" x14ac:dyDescent="0.25">
      <c r="A21" s="201">
        <v>44</v>
      </c>
      <c r="B21" s="209" t="s">
        <v>1489</v>
      </c>
      <c r="C21" s="208" t="s">
        <v>2546</v>
      </c>
      <c r="D21" s="209" t="s">
        <v>2412</v>
      </c>
      <c r="E21" s="235" t="s">
        <v>2092</v>
      </c>
      <c r="F21" s="203" t="s">
        <v>2547</v>
      </c>
      <c r="G21" s="213" t="s">
        <v>2539</v>
      </c>
      <c r="H21" s="214" t="s">
        <v>2548</v>
      </c>
      <c r="I21" s="205" t="s">
        <v>2441</v>
      </c>
      <c r="J21" s="206">
        <v>44105</v>
      </c>
      <c r="K21" s="206">
        <v>44105</v>
      </c>
      <c r="L21" s="207"/>
      <c r="M21" s="208" t="s">
        <v>2542</v>
      </c>
      <c r="N21" s="209" t="str">
        <f>VLOOKUP(A21,'[1]CCGs &amp; codes'!$A$3:$L$569,12,FALSE)</f>
        <v>Berkshire</v>
      </c>
    </row>
    <row r="22" spans="1:14" ht="25.5" x14ac:dyDescent="0.25">
      <c r="A22" s="201">
        <v>45</v>
      </c>
      <c r="B22" s="209" t="s">
        <v>1489</v>
      </c>
      <c r="C22" s="209" t="s">
        <v>2549</v>
      </c>
      <c r="D22" s="209" t="s">
        <v>2412</v>
      </c>
      <c r="E22" s="235" t="s">
        <v>2093</v>
      </c>
      <c r="F22" s="203" t="s">
        <v>2550</v>
      </c>
      <c r="G22" s="213" t="s">
        <v>2551</v>
      </c>
      <c r="H22" s="214" t="s">
        <v>2552</v>
      </c>
      <c r="I22" s="205" t="s">
        <v>2429</v>
      </c>
      <c r="J22" s="206">
        <v>44287</v>
      </c>
      <c r="K22" s="206">
        <v>44287</v>
      </c>
      <c r="L22" s="207"/>
      <c r="M22" s="208" t="s">
        <v>2553</v>
      </c>
      <c r="N22" s="209" t="str">
        <f>VLOOKUP(A22,'[1]CCGs &amp; codes'!$A$3:$L$569,12,FALSE)</f>
        <v>Dorset</v>
      </c>
    </row>
    <row r="23" spans="1:14" ht="38.25" x14ac:dyDescent="0.25">
      <c r="A23" s="201">
        <v>38</v>
      </c>
      <c r="B23" s="209" t="s">
        <v>140</v>
      </c>
      <c r="C23" s="213" t="s">
        <v>140</v>
      </c>
      <c r="D23" s="209" t="s">
        <v>2412</v>
      </c>
      <c r="E23" s="232" t="s">
        <v>2094</v>
      </c>
      <c r="F23" s="203" t="s">
        <v>2525</v>
      </c>
      <c r="G23" s="213" t="s">
        <v>245</v>
      </c>
      <c r="H23" s="214" t="s">
        <v>2523</v>
      </c>
      <c r="I23" s="205" t="s">
        <v>2441</v>
      </c>
      <c r="J23" s="206">
        <v>44105</v>
      </c>
      <c r="K23" s="206">
        <v>44105</v>
      </c>
      <c r="L23" s="207"/>
      <c r="M23" s="208" t="s">
        <v>2521</v>
      </c>
      <c r="N23" s="209" t="str">
        <f>VLOOKUP(A23,'[1]CCGs &amp; codes'!$A$3:$L$569,12,FALSE)</f>
        <v>Cornwall</v>
      </c>
    </row>
    <row r="24" spans="1:14" ht="38.25" x14ac:dyDescent="0.25">
      <c r="A24" s="201">
        <v>9</v>
      </c>
      <c r="B24" s="209" t="s">
        <v>2082</v>
      </c>
      <c r="C24" s="210" t="s">
        <v>141</v>
      </c>
      <c r="D24" s="209" t="s">
        <v>2400</v>
      </c>
      <c r="E24" s="232" t="s">
        <v>2095</v>
      </c>
      <c r="F24" s="203" t="s">
        <v>2426</v>
      </c>
      <c r="G24" s="209" t="s">
        <v>2427</v>
      </c>
      <c r="H24" s="208" t="s">
        <v>2428</v>
      </c>
      <c r="I24" s="205" t="s">
        <v>2429</v>
      </c>
      <c r="J24" s="206">
        <v>44287</v>
      </c>
      <c r="K24" s="206">
        <v>44287</v>
      </c>
      <c r="L24" s="207"/>
      <c r="M24" s="208" t="s">
        <v>2425</v>
      </c>
      <c r="N24" s="209" t="str">
        <f>VLOOKUP(A24,'[1]CCGs &amp; codes'!$A$3:$L$569,12,FALSE)</f>
        <v>Shropshire</v>
      </c>
    </row>
    <row r="25" spans="1:14" ht="76.5" x14ac:dyDescent="0.25">
      <c r="A25" s="201">
        <v>10</v>
      </c>
      <c r="B25" s="209" t="s">
        <v>2082</v>
      </c>
      <c r="C25" s="210" t="s">
        <v>141</v>
      </c>
      <c r="D25" s="209" t="s">
        <v>2412</v>
      </c>
      <c r="E25" s="232" t="s">
        <v>2096</v>
      </c>
      <c r="F25" s="203" t="s">
        <v>141</v>
      </c>
      <c r="G25" s="209" t="s">
        <v>2430</v>
      </c>
      <c r="H25" s="208" t="s">
        <v>2431</v>
      </c>
      <c r="I25" s="205" t="s">
        <v>2391</v>
      </c>
      <c r="J25" s="206" t="s">
        <v>2432</v>
      </c>
      <c r="K25" s="206">
        <v>43922</v>
      </c>
      <c r="L25" s="207"/>
      <c r="M25" s="208" t="s">
        <v>2433</v>
      </c>
      <c r="N25" s="209" t="str">
        <f>VLOOKUP(A25,'[1]CCGs &amp; codes'!$A$3:$L$569,12,FALSE)</f>
        <v>Shropshire</v>
      </c>
    </row>
    <row r="26" spans="1:14" ht="51" x14ac:dyDescent="0.25">
      <c r="A26" s="201">
        <v>11</v>
      </c>
      <c r="B26" s="209" t="s">
        <v>2082</v>
      </c>
      <c r="C26" s="210" t="s">
        <v>133</v>
      </c>
      <c r="D26" s="209" t="s">
        <v>2387</v>
      </c>
      <c r="E26" s="234" t="s">
        <v>2097</v>
      </c>
      <c r="F26" s="203" t="s">
        <v>2434</v>
      </c>
      <c r="G26" s="209" t="s">
        <v>2435</v>
      </c>
      <c r="H26" s="208" t="s">
        <v>2436</v>
      </c>
      <c r="I26" s="205" t="s">
        <v>2391</v>
      </c>
      <c r="J26" s="206">
        <v>43922</v>
      </c>
      <c r="K26" s="206" t="s">
        <v>2415</v>
      </c>
      <c r="L26" s="207"/>
      <c r="M26" s="208" t="s">
        <v>2437</v>
      </c>
      <c r="N26" s="209" t="str">
        <f>VLOOKUP(A26,'[1]CCGs &amp; codes'!$A$3:$L$569,12,FALSE)</f>
        <v>Nottinghamshire</v>
      </c>
    </row>
    <row r="27" spans="1:14" ht="30" x14ac:dyDescent="0.25">
      <c r="A27" s="201">
        <v>1</v>
      </c>
      <c r="B27" s="202" t="s">
        <v>135</v>
      </c>
      <c r="C27" s="202" t="s">
        <v>2386</v>
      </c>
      <c r="D27" s="202" t="s">
        <v>2387</v>
      </c>
      <c r="E27" s="232" t="s">
        <v>2022</v>
      </c>
      <c r="F27" s="203" t="s">
        <v>2388</v>
      </c>
      <c r="G27" s="204" t="s">
        <v>2389</v>
      </c>
      <c r="H27" s="204" t="s">
        <v>2390</v>
      </c>
      <c r="I27" s="205" t="s">
        <v>2391</v>
      </c>
      <c r="J27" s="206">
        <v>43922</v>
      </c>
      <c r="K27" s="206" t="s">
        <v>2392</v>
      </c>
      <c r="L27" s="207" t="s">
        <v>2393</v>
      </c>
      <c r="M27" s="208" t="s">
        <v>2394</v>
      </c>
      <c r="N27" s="209" t="str">
        <f>VLOOKUP(A27,'[1]CCGs &amp; codes'!$A$3:$L$569,12,FALSE)</f>
        <v>London South East</v>
      </c>
    </row>
    <row r="28" spans="1:14" ht="51" x14ac:dyDescent="0.25">
      <c r="A28" s="201">
        <v>12</v>
      </c>
      <c r="B28" s="209" t="s">
        <v>2082</v>
      </c>
      <c r="C28" s="210" t="s">
        <v>133</v>
      </c>
      <c r="D28" s="209" t="s">
        <v>2400</v>
      </c>
      <c r="E28" s="234" t="s">
        <v>2098</v>
      </c>
      <c r="F28" s="203" t="s">
        <v>2438</v>
      </c>
      <c r="G28" s="209" t="s">
        <v>2439</v>
      </c>
      <c r="H28" s="208" t="s">
        <v>2440</v>
      </c>
      <c r="I28" s="205" t="s">
        <v>2441</v>
      </c>
      <c r="J28" s="206">
        <v>44105</v>
      </c>
      <c r="K28" s="206">
        <v>44105</v>
      </c>
      <c r="L28" s="207"/>
      <c r="M28" s="208" t="s">
        <v>2437</v>
      </c>
      <c r="N28" s="209" t="str">
        <f>VLOOKUP(A28,'[1]CCGs &amp; codes'!$A$3:$L$569,12,FALSE)</f>
        <v>Leicestershire</v>
      </c>
    </row>
    <row r="29" spans="1:14" ht="38.25" x14ac:dyDescent="0.25">
      <c r="A29" s="201">
        <v>13</v>
      </c>
      <c r="B29" s="209" t="s">
        <v>2082</v>
      </c>
      <c r="C29" s="210" t="s">
        <v>133</v>
      </c>
      <c r="D29" s="209" t="s">
        <v>2412</v>
      </c>
      <c r="E29" s="234" t="s">
        <v>2099</v>
      </c>
      <c r="F29" s="212" t="s">
        <v>2442</v>
      </c>
      <c r="G29" s="209" t="s">
        <v>2443</v>
      </c>
      <c r="H29" s="208" t="s">
        <v>2444</v>
      </c>
      <c r="I29" s="205" t="s">
        <v>2441</v>
      </c>
      <c r="J29" s="206">
        <v>44105</v>
      </c>
      <c r="K29" s="206">
        <v>44105</v>
      </c>
      <c r="L29" s="207"/>
      <c r="M29" s="208" t="s">
        <v>2445</v>
      </c>
      <c r="N29" s="209" t="str">
        <f>VLOOKUP(A29,'[1]CCGs &amp; codes'!$A$3:$L$569,12,FALSE)</f>
        <v>Leicestershire</v>
      </c>
    </row>
    <row r="30" spans="1:14" s="222" customFormat="1" ht="51" x14ac:dyDescent="0.25">
      <c r="A30" s="201">
        <v>14</v>
      </c>
      <c r="B30" s="209" t="s">
        <v>134</v>
      </c>
      <c r="C30" s="209" t="s">
        <v>134</v>
      </c>
      <c r="D30" s="209" t="s">
        <v>2387</v>
      </c>
      <c r="E30" s="234" t="s">
        <v>2100</v>
      </c>
      <c r="F30" s="210" t="s">
        <v>134</v>
      </c>
      <c r="G30" s="213" t="s">
        <v>2446</v>
      </c>
      <c r="H30" s="214" t="s">
        <v>2447</v>
      </c>
      <c r="I30" s="205" t="s">
        <v>2423</v>
      </c>
      <c r="J30" s="206">
        <v>44105</v>
      </c>
      <c r="K30" s="206" t="s">
        <v>2424</v>
      </c>
      <c r="L30" s="207"/>
      <c r="M30" s="208" t="s">
        <v>2448</v>
      </c>
      <c r="N30" s="209" t="str">
        <f>VLOOKUP(A30,'[1]CCGs &amp; codes'!$A$3:$L$569,12,FALSE)</f>
        <v>Bedford, Luton and Milton Keynes</v>
      </c>
    </row>
    <row r="31" spans="1:14" s="222" customFormat="1" ht="51" x14ac:dyDescent="0.25">
      <c r="A31" s="201">
        <v>16</v>
      </c>
      <c r="B31" s="209" t="s">
        <v>134</v>
      </c>
      <c r="C31" s="209" t="s">
        <v>134</v>
      </c>
      <c r="D31" s="209" t="s">
        <v>2412</v>
      </c>
      <c r="E31" s="234" t="s">
        <v>2101</v>
      </c>
      <c r="F31" s="210" t="s">
        <v>134</v>
      </c>
      <c r="G31" s="213" t="s">
        <v>2451</v>
      </c>
      <c r="H31" s="214" t="s">
        <v>2447</v>
      </c>
      <c r="I31" s="205" t="s">
        <v>2441</v>
      </c>
      <c r="J31" s="206">
        <v>44105</v>
      </c>
      <c r="K31" s="206">
        <v>44105</v>
      </c>
      <c r="L31" s="207"/>
      <c r="M31" s="208" t="s">
        <v>2452</v>
      </c>
      <c r="N31" s="209" t="str">
        <f>VLOOKUP(A31,'[1]CCGs &amp; codes'!$A$3:$L$569,12,FALSE)</f>
        <v>Bedford, Luton and Milton Keynes</v>
      </c>
    </row>
    <row r="32" spans="1:14" s="222" customFormat="1" ht="38.25" x14ac:dyDescent="0.25">
      <c r="A32" s="201">
        <v>17</v>
      </c>
      <c r="B32" s="209" t="s">
        <v>2453</v>
      </c>
      <c r="C32" s="210" t="s">
        <v>2454</v>
      </c>
      <c r="D32" s="209" t="s">
        <v>2387</v>
      </c>
      <c r="E32" s="232" t="s">
        <v>2102</v>
      </c>
      <c r="F32" s="203" t="s">
        <v>2455</v>
      </c>
      <c r="G32" s="209" t="s">
        <v>2456</v>
      </c>
      <c r="H32" s="208" t="s">
        <v>2457</v>
      </c>
      <c r="I32" s="205" t="s">
        <v>2429</v>
      </c>
      <c r="J32" s="206">
        <v>44287</v>
      </c>
      <c r="K32" s="206" t="s">
        <v>2458</v>
      </c>
      <c r="L32" s="207"/>
      <c r="M32" s="208" t="s">
        <v>2459</v>
      </c>
      <c r="N32" s="209" t="str">
        <f>VLOOKUP(A32,'[1]CCGs &amp; codes'!$A$3:$L$569,12,FALSE)</f>
        <v xml:space="preserve">Bradford </v>
      </c>
    </row>
    <row r="33" spans="1:14" ht="38.25" x14ac:dyDescent="0.25">
      <c r="A33" s="201">
        <v>20</v>
      </c>
      <c r="B33" s="209" t="s">
        <v>2453</v>
      </c>
      <c r="C33" s="210" t="s">
        <v>2468</v>
      </c>
      <c r="D33" s="209" t="s">
        <v>2387</v>
      </c>
      <c r="E33" s="232" t="s">
        <v>2103</v>
      </c>
      <c r="F33" s="203" t="s">
        <v>2469</v>
      </c>
      <c r="G33" s="209" t="s">
        <v>2470</v>
      </c>
      <c r="H33" s="214" t="s">
        <v>2471</v>
      </c>
      <c r="I33" s="205" t="s">
        <v>2423</v>
      </c>
      <c r="J33" s="206">
        <v>44105</v>
      </c>
      <c r="K33" s="206">
        <v>44105</v>
      </c>
      <c r="L33" s="207"/>
      <c r="M33" s="208" t="s">
        <v>2459</v>
      </c>
      <c r="N33" s="209" t="str">
        <f>VLOOKUP(A33,'[1]CCGs &amp; codes'!$A$3:$L$569,12,FALSE)</f>
        <v>CKWB</v>
      </c>
    </row>
    <row r="34" spans="1:14" ht="38.25" x14ac:dyDescent="0.25">
      <c r="A34" s="201">
        <v>21</v>
      </c>
      <c r="B34" s="209" t="s">
        <v>2453</v>
      </c>
      <c r="C34" s="210" t="s">
        <v>2468</v>
      </c>
      <c r="D34" s="209" t="s">
        <v>2400</v>
      </c>
      <c r="E34" s="234" t="s">
        <v>2104</v>
      </c>
      <c r="F34" s="203" t="s">
        <v>2472</v>
      </c>
      <c r="G34" s="209" t="s">
        <v>2473</v>
      </c>
      <c r="H34" s="214" t="s">
        <v>2474</v>
      </c>
      <c r="I34" s="205" t="s">
        <v>2441</v>
      </c>
      <c r="J34" s="206">
        <v>44105</v>
      </c>
      <c r="K34" s="206">
        <v>44105</v>
      </c>
      <c r="L34" s="207"/>
      <c r="M34" s="208" t="s">
        <v>2459</v>
      </c>
      <c r="N34" s="209" t="str">
        <f>VLOOKUP(A34,'[1]CCGs &amp; codes'!$A$3:$L$569,12,FALSE)</f>
        <v>South Yorkshire</v>
      </c>
    </row>
    <row r="35" spans="1:14" ht="38.25" x14ac:dyDescent="0.25">
      <c r="A35" s="201">
        <v>22</v>
      </c>
      <c r="B35" s="209" t="s">
        <v>2453</v>
      </c>
      <c r="C35" s="210" t="s">
        <v>2468</v>
      </c>
      <c r="D35" s="209" t="s">
        <v>2412</v>
      </c>
      <c r="E35" s="233" t="s">
        <v>2105</v>
      </c>
      <c r="F35" s="203" t="s">
        <v>2475</v>
      </c>
      <c r="G35" s="209" t="s">
        <v>2476</v>
      </c>
      <c r="H35" s="208" t="s">
        <v>2477</v>
      </c>
      <c r="I35" s="205" t="s">
        <v>2429</v>
      </c>
      <c r="J35" s="206">
        <v>44287</v>
      </c>
      <c r="K35" s="206">
        <v>44287</v>
      </c>
      <c r="L35" s="207"/>
      <c r="M35" s="208" t="s">
        <v>2478</v>
      </c>
      <c r="N35" s="209" t="str">
        <f>VLOOKUP(A35,'[1]CCGs &amp; codes'!$A$3:$L$569,12,FALSE)</f>
        <v>CKWB</v>
      </c>
    </row>
    <row r="36" spans="1:14" ht="30" x14ac:dyDescent="0.25">
      <c r="A36" s="201">
        <v>23</v>
      </c>
      <c r="B36" s="209" t="s">
        <v>2453</v>
      </c>
      <c r="C36" s="210" t="s">
        <v>2479</v>
      </c>
      <c r="D36" s="209" t="s">
        <v>2387</v>
      </c>
      <c r="E36" s="232" t="s">
        <v>2106</v>
      </c>
      <c r="F36" s="203" t="s">
        <v>2480</v>
      </c>
      <c r="G36" s="209" t="s">
        <v>2481</v>
      </c>
      <c r="H36" s="214" t="s">
        <v>2482</v>
      </c>
      <c r="I36" s="205" t="s">
        <v>2429</v>
      </c>
      <c r="J36" s="206">
        <v>44287</v>
      </c>
      <c r="K36" s="206" t="s">
        <v>2458</v>
      </c>
      <c r="L36" s="207"/>
      <c r="M36" s="216" t="s">
        <v>2483</v>
      </c>
      <c r="N36" s="209" t="str">
        <f>VLOOKUP(A36,'[1]CCGs &amp; codes'!$A$3:$L$569,12,FALSE)</f>
        <v>Humber</v>
      </c>
    </row>
    <row r="37" spans="1:14" ht="25.5" x14ac:dyDescent="0.25">
      <c r="A37" s="201">
        <v>24</v>
      </c>
      <c r="B37" s="209" t="s">
        <v>2453</v>
      </c>
      <c r="C37" s="210" t="s">
        <v>2479</v>
      </c>
      <c r="D37" s="209" t="s">
        <v>2400</v>
      </c>
      <c r="E37" s="49" t="s">
        <v>2107</v>
      </c>
      <c r="F37" s="203" t="s">
        <v>2484</v>
      </c>
      <c r="G37" s="209" t="s">
        <v>2481</v>
      </c>
      <c r="H37" s="214" t="s">
        <v>2482</v>
      </c>
      <c r="I37" s="205" t="s">
        <v>2429</v>
      </c>
      <c r="J37" s="206">
        <v>44287</v>
      </c>
      <c r="K37" s="206">
        <v>44287</v>
      </c>
      <c r="L37" s="207"/>
      <c r="M37" s="216" t="s">
        <v>2483</v>
      </c>
      <c r="N37" s="209" t="str">
        <f>VLOOKUP(A37,'[1]CCGs &amp; codes'!$A$3:$L$569,12,FALSE)</f>
        <v>Humber</v>
      </c>
    </row>
    <row r="38" spans="1:14" ht="30" x14ac:dyDescent="0.25">
      <c r="A38" s="201">
        <v>8</v>
      </c>
      <c r="B38" s="209" t="s">
        <v>2082</v>
      </c>
      <c r="C38" s="210" t="s">
        <v>141</v>
      </c>
      <c r="D38" s="209" t="s">
        <v>2387</v>
      </c>
      <c r="E38" s="234" t="s">
        <v>2023</v>
      </c>
      <c r="F38" s="211" t="s">
        <v>2420</v>
      </c>
      <c r="G38" s="209" t="s">
        <v>2421</v>
      </c>
      <c r="H38" s="208" t="s">
        <v>2422</v>
      </c>
      <c r="I38" s="205" t="s">
        <v>2423</v>
      </c>
      <c r="J38" s="206">
        <v>44105</v>
      </c>
      <c r="K38" s="206" t="s">
        <v>2424</v>
      </c>
      <c r="L38" s="207" t="s">
        <v>2393</v>
      </c>
      <c r="M38" s="208" t="s">
        <v>2425</v>
      </c>
      <c r="N38" s="209" t="str">
        <f>VLOOKUP(A38,'[1]CCGs &amp; codes'!$A$3:$L$569,12,FALSE)</f>
        <v>Shropshire</v>
      </c>
    </row>
    <row r="39" spans="1:14" ht="30" x14ac:dyDescent="0.25">
      <c r="A39" s="201">
        <v>25</v>
      </c>
      <c r="B39" s="209" t="s">
        <v>2453</v>
      </c>
      <c r="C39" s="210" t="s">
        <v>2479</v>
      </c>
      <c r="D39" s="209" t="s">
        <v>2412</v>
      </c>
      <c r="E39" s="233" t="s">
        <v>2108</v>
      </c>
      <c r="F39" s="203" t="s">
        <v>2485</v>
      </c>
      <c r="G39" s="209" t="s">
        <v>2481</v>
      </c>
      <c r="H39" s="214" t="s">
        <v>2482</v>
      </c>
      <c r="I39" s="205" t="s">
        <v>2429</v>
      </c>
      <c r="J39" s="206">
        <v>44287</v>
      </c>
      <c r="K39" s="206">
        <v>44287</v>
      </c>
      <c r="L39" s="207"/>
      <c r="M39" s="216" t="s">
        <v>2483</v>
      </c>
      <c r="N39" s="209" t="str">
        <f>VLOOKUP(A39,'[1]CCGs &amp; codes'!$A$3:$L$569,12,FALSE)</f>
        <v>Humber</v>
      </c>
    </row>
    <row r="40" spans="1:14" ht="25.5" x14ac:dyDescent="0.25">
      <c r="A40" s="217">
        <v>27</v>
      </c>
      <c r="B40" s="213" t="s">
        <v>2453</v>
      </c>
      <c r="C40" s="218" t="s">
        <v>2486</v>
      </c>
      <c r="D40" s="213" t="s">
        <v>2412</v>
      </c>
      <c r="E40" s="235" t="s">
        <v>2109</v>
      </c>
      <c r="F40" s="219" t="s">
        <v>2487</v>
      </c>
      <c r="G40" s="214" t="s">
        <v>2488</v>
      </c>
      <c r="H40" s="214" t="s">
        <v>2491</v>
      </c>
      <c r="I40" s="220" t="s">
        <v>2441</v>
      </c>
      <c r="J40" s="206">
        <v>44105</v>
      </c>
      <c r="K40" s="206">
        <v>44105</v>
      </c>
      <c r="L40" s="221"/>
      <c r="M40" s="214" t="s">
        <v>2490</v>
      </c>
      <c r="N40" s="209" t="str">
        <f>VLOOKUP(A40,'[1]CCGs &amp; codes'!$A$3:$L$569,12,FALSE)</f>
        <v>North Cumbria and North East</v>
      </c>
    </row>
    <row r="41" spans="1:14" s="222" customFormat="1" ht="30" x14ac:dyDescent="0.25">
      <c r="A41" s="201">
        <v>30</v>
      </c>
      <c r="B41" s="209" t="s">
        <v>137</v>
      </c>
      <c r="C41" s="202" t="s">
        <v>2496</v>
      </c>
      <c r="D41" s="209" t="s">
        <v>2400</v>
      </c>
      <c r="E41" s="49" t="s">
        <v>2110</v>
      </c>
      <c r="F41" s="203" t="s">
        <v>2500</v>
      </c>
      <c r="G41" s="209" t="s">
        <v>2501</v>
      </c>
      <c r="H41" s="209" t="s">
        <v>2502</v>
      </c>
      <c r="I41" s="205" t="s">
        <v>2441</v>
      </c>
      <c r="J41" s="206">
        <v>44105</v>
      </c>
      <c r="K41" s="206">
        <v>44105</v>
      </c>
      <c r="L41" s="207"/>
      <c r="M41" s="208" t="s">
        <v>2499</v>
      </c>
      <c r="N41" s="209" t="str">
        <f>VLOOKUP(A41,'[1]CCGs &amp; codes'!$A$3:$L$569,12,FALSE)</f>
        <v>Cheshire &amp; Merseyside</v>
      </c>
    </row>
    <row r="42" spans="1:14" ht="30" x14ac:dyDescent="0.25">
      <c r="A42" s="201">
        <v>31</v>
      </c>
      <c r="B42" s="209" t="s">
        <v>137</v>
      </c>
      <c r="C42" s="202" t="s">
        <v>2503</v>
      </c>
      <c r="D42" s="209" t="s">
        <v>2387</v>
      </c>
      <c r="E42" s="232" t="s">
        <v>2111</v>
      </c>
      <c r="F42" s="203" t="s">
        <v>2504</v>
      </c>
      <c r="G42" s="209" t="s">
        <v>2505</v>
      </c>
      <c r="H42" s="208" t="s">
        <v>2506</v>
      </c>
      <c r="I42" s="205" t="s">
        <v>2423</v>
      </c>
      <c r="J42" s="206">
        <v>44105</v>
      </c>
      <c r="K42" s="206" t="s">
        <v>2424</v>
      </c>
      <c r="L42" s="207"/>
      <c r="M42" s="208" t="s">
        <v>2507</v>
      </c>
      <c r="N42" s="209" t="str">
        <f>VLOOKUP(A42,'[1]CCGs &amp; codes'!$A$3:$L$569,12,FALSE)</f>
        <v>Greater Manchester</v>
      </c>
    </row>
    <row r="43" spans="1:14" ht="25.5" x14ac:dyDescent="0.25">
      <c r="A43" s="201">
        <v>32</v>
      </c>
      <c r="B43" s="209" t="s">
        <v>137</v>
      </c>
      <c r="C43" s="202" t="s">
        <v>2503</v>
      </c>
      <c r="D43" s="209" t="s">
        <v>2400</v>
      </c>
      <c r="E43" s="232" t="s">
        <v>2112</v>
      </c>
      <c r="F43" s="203" t="s">
        <v>2508</v>
      </c>
      <c r="G43" s="209" t="s">
        <v>2509</v>
      </c>
      <c r="H43" s="208" t="s">
        <v>2510</v>
      </c>
      <c r="I43" s="205" t="s">
        <v>2441</v>
      </c>
      <c r="J43" s="206">
        <v>44105</v>
      </c>
      <c r="K43" s="206">
        <v>44105</v>
      </c>
      <c r="L43" s="207"/>
      <c r="M43" s="208" t="s">
        <v>2507</v>
      </c>
      <c r="N43" s="209" t="str">
        <f>VLOOKUP(A43,'[1]CCGs &amp; codes'!$A$3:$L$569,12,FALSE)</f>
        <v>Greater Manchester</v>
      </c>
    </row>
    <row r="44" spans="1:14" ht="45" x14ac:dyDescent="0.25">
      <c r="A44" s="217">
        <v>33</v>
      </c>
      <c r="B44" s="209" t="s">
        <v>137</v>
      </c>
      <c r="C44" s="202" t="s">
        <v>2511</v>
      </c>
      <c r="D44" s="209" t="s">
        <v>2387</v>
      </c>
      <c r="E44" s="49" t="s">
        <v>2113</v>
      </c>
      <c r="F44" s="203" t="s">
        <v>2512</v>
      </c>
      <c r="G44" s="209" t="s">
        <v>2513</v>
      </c>
      <c r="H44" s="209" t="s">
        <v>2514</v>
      </c>
      <c r="I44" s="205" t="s">
        <v>2429</v>
      </c>
      <c r="J44" s="206">
        <v>44287</v>
      </c>
      <c r="K44" s="206" t="s">
        <v>2458</v>
      </c>
      <c r="L44" s="207"/>
      <c r="M44" s="208" t="s">
        <v>2515</v>
      </c>
      <c r="N44" s="209" t="str">
        <f>VLOOKUP(A44,'[1]CCGs &amp; codes'!$A$3:$L$569,12,FALSE)</f>
        <v>Lancashire &amp; South Cumbria</v>
      </c>
    </row>
    <row r="45" spans="1:14" ht="45" x14ac:dyDescent="0.25">
      <c r="A45" s="217">
        <v>34</v>
      </c>
      <c r="B45" s="209" t="s">
        <v>137</v>
      </c>
      <c r="C45" s="202" t="s">
        <v>2511</v>
      </c>
      <c r="D45" s="209" t="s">
        <v>2400</v>
      </c>
      <c r="E45" s="49" t="s">
        <v>2114</v>
      </c>
      <c r="F45" s="203" t="s">
        <v>2516</v>
      </c>
      <c r="G45" s="209" t="s">
        <v>2513</v>
      </c>
      <c r="H45" s="209" t="s">
        <v>2514</v>
      </c>
      <c r="I45" s="205" t="s">
        <v>2441</v>
      </c>
      <c r="J45" s="206">
        <v>44105</v>
      </c>
      <c r="K45" s="206">
        <v>44105</v>
      </c>
      <c r="L45" s="207"/>
      <c r="M45" s="208" t="s">
        <v>2515</v>
      </c>
      <c r="N45" s="209" t="str">
        <f>VLOOKUP(A45,'[1]CCGs &amp; codes'!$A$3:$L$569,12,FALSE)</f>
        <v>Lancashire &amp; South Cumbria</v>
      </c>
    </row>
    <row r="46" spans="1:14" x14ac:dyDescent="0.25">
      <c r="A46" s="217">
        <v>35</v>
      </c>
      <c r="B46" s="209" t="s">
        <v>137</v>
      </c>
      <c r="C46" s="209" t="s">
        <v>137</v>
      </c>
      <c r="D46" s="209" t="s">
        <v>2412</v>
      </c>
      <c r="E46" s="234" t="s">
        <v>2115</v>
      </c>
      <c r="F46" s="203" t="s">
        <v>2517</v>
      </c>
      <c r="G46" s="209" t="s">
        <v>2501</v>
      </c>
      <c r="H46" s="209" t="s">
        <v>2518</v>
      </c>
      <c r="I46" s="205" t="s">
        <v>2441</v>
      </c>
      <c r="J46" s="206">
        <v>44105</v>
      </c>
      <c r="K46" s="206">
        <v>44105</v>
      </c>
      <c r="L46" s="207"/>
      <c r="M46" s="208" t="s">
        <v>2499</v>
      </c>
      <c r="N46" s="209" t="str">
        <f>VLOOKUP(A46,'[1]CCGs &amp; codes'!$A$3:$L$569,12,FALSE)</f>
        <v>Cheshire &amp; Merseyside</v>
      </c>
    </row>
    <row r="47" spans="1:14" x14ac:dyDescent="0.25">
      <c r="A47" s="217">
        <v>46</v>
      </c>
      <c r="B47" s="213" t="s">
        <v>1489</v>
      </c>
      <c r="C47" s="226" t="s">
        <v>2554</v>
      </c>
      <c r="D47" s="213" t="s">
        <v>2400</v>
      </c>
      <c r="E47" s="12" t="s">
        <v>2323</v>
      </c>
      <c r="F47" s="213" t="s">
        <v>2555</v>
      </c>
      <c r="G47" s="213" t="s">
        <v>2556</v>
      </c>
      <c r="H47" s="213" t="s">
        <v>2557</v>
      </c>
      <c r="I47" s="227" t="s">
        <v>2441</v>
      </c>
      <c r="J47" s="206">
        <v>44105</v>
      </c>
      <c r="K47" s="206">
        <v>44105</v>
      </c>
      <c r="L47" s="213"/>
      <c r="M47" s="214"/>
      <c r="N47" s="209" t="str">
        <f>VLOOKUP(A47,'[1]CCGs &amp; codes'!$A$3:$L$569,12,FALSE)</f>
        <v>Surrey</v>
      </c>
    </row>
    <row r="48" spans="1:14" ht="38.25" x14ac:dyDescent="0.25">
      <c r="A48" s="201">
        <v>36</v>
      </c>
      <c r="B48" s="209" t="s">
        <v>140</v>
      </c>
      <c r="C48" s="213" t="s">
        <v>140</v>
      </c>
      <c r="D48" s="209" t="s">
        <v>2387</v>
      </c>
      <c r="E48" s="234" t="s">
        <v>2025</v>
      </c>
      <c r="F48" s="203" t="s">
        <v>2519</v>
      </c>
      <c r="G48" s="213" t="s">
        <v>245</v>
      </c>
      <c r="H48" s="214" t="s">
        <v>2520</v>
      </c>
      <c r="I48" s="205" t="s">
        <v>2391</v>
      </c>
      <c r="J48" s="206">
        <v>43922</v>
      </c>
      <c r="K48" s="206" t="s">
        <v>2415</v>
      </c>
      <c r="L48" s="207" t="s">
        <v>2393</v>
      </c>
      <c r="M48" s="208" t="s">
        <v>2521</v>
      </c>
      <c r="N48" s="209" t="str">
        <f>VLOOKUP(A48,'[1]CCGs &amp; codes'!$A$3:$L$569,12,FALSE)</f>
        <v>Cornwall</v>
      </c>
    </row>
    <row r="49" spans="1:14" ht="25.5" x14ac:dyDescent="0.25">
      <c r="A49" s="217">
        <v>26</v>
      </c>
      <c r="B49" s="213" t="s">
        <v>2453</v>
      </c>
      <c r="C49" s="218" t="s">
        <v>2486</v>
      </c>
      <c r="D49" s="213" t="s">
        <v>2400</v>
      </c>
      <c r="E49" s="12" t="s">
        <v>2026</v>
      </c>
      <c r="F49" s="219" t="s">
        <v>2487</v>
      </c>
      <c r="G49" s="214" t="s">
        <v>2488</v>
      </c>
      <c r="H49" s="214" t="s">
        <v>2489</v>
      </c>
      <c r="I49" s="220" t="s">
        <v>2441</v>
      </c>
      <c r="J49" s="206">
        <v>44105</v>
      </c>
      <c r="K49" s="206">
        <v>44105</v>
      </c>
      <c r="L49" s="221" t="s">
        <v>2393</v>
      </c>
      <c r="M49" s="214" t="s">
        <v>2490</v>
      </c>
      <c r="N49" s="209" t="str">
        <f>VLOOKUP(A49,'[1]CCGs &amp; codes'!$A$3:$L$569,12,FALSE)</f>
        <v>North Cumbria and North East</v>
      </c>
    </row>
    <row r="50" spans="1:14" s="222" customFormat="1" ht="25.5" x14ac:dyDescent="0.25">
      <c r="A50" s="201">
        <v>18</v>
      </c>
      <c r="B50" s="209" t="s">
        <v>2453</v>
      </c>
      <c r="C50" s="210" t="s">
        <v>2454</v>
      </c>
      <c r="D50" s="209" t="s">
        <v>2400</v>
      </c>
      <c r="E50" s="234" t="s">
        <v>2031</v>
      </c>
      <c r="F50" s="203" t="s">
        <v>2460</v>
      </c>
      <c r="G50" s="209" t="s">
        <v>255</v>
      </c>
      <c r="H50" s="208" t="s">
        <v>2461</v>
      </c>
      <c r="I50" s="205" t="s">
        <v>2462</v>
      </c>
      <c r="J50" s="206">
        <v>44105</v>
      </c>
      <c r="K50" s="206">
        <v>44105</v>
      </c>
      <c r="L50" s="207" t="s">
        <v>2393</v>
      </c>
      <c r="M50" s="208" t="s">
        <v>2463</v>
      </c>
      <c r="N50" s="209" t="str">
        <f>VLOOKUP(A50,'[1]CCGs &amp; codes'!$A$3:$L$569,12,FALSE)</f>
        <v xml:space="preserve">Bradford </v>
      </c>
    </row>
    <row r="51" spans="1:14" x14ac:dyDescent="0.25">
      <c r="A51" s="228"/>
      <c r="B51" s="228"/>
      <c r="C51" s="228"/>
      <c r="D51" s="228"/>
      <c r="E51" s="228"/>
    </row>
    <row r="52" spans="1:14" x14ac:dyDescent="0.25">
      <c r="A52" s="228"/>
      <c r="B52" s="230"/>
      <c r="C52" s="230"/>
      <c r="D52" s="231"/>
      <c r="E52" s="231"/>
    </row>
    <row r="53" spans="1:14" x14ac:dyDescent="0.25">
      <c r="A53" s="228"/>
      <c r="B53" s="230"/>
      <c r="C53" s="230"/>
      <c r="D53" s="231"/>
      <c r="E53" s="231"/>
    </row>
    <row r="54" spans="1:14" x14ac:dyDescent="0.25">
      <c r="A54" s="228"/>
      <c r="B54" s="230"/>
      <c r="C54" s="230"/>
      <c r="D54" s="231"/>
      <c r="E54" s="231"/>
    </row>
    <row r="55" spans="1:14" x14ac:dyDescent="0.25">
      <c r="A55" s="228"/>
      <c r="B55" s="230"/>
      <c r="C55" s="230"/>
      <c r="D55" s="231"/>
      <c r="E55" s="231"/>
    </row>
    <row r="56" spans="1:14" x14ac:dyDescent="0.25">
      <c r="A56" s="228"/>
      <c r="B56" s="230"/>
      <c r="C56" s="230"/>
      <c r="D56" s="231"/>
      <c r="E56" s="231"/>
    </row>
    <row r="57" spans="1:14" x14ac:dyDescent="0.25">
      <c r="A57" s="228"/>
      <c r="B57" s="230"/>
      <c r="C57" s="230"/>
      <c r="D57" s="231"/>
      <c r="E57" s="231"/>
    </row>
    <row r="58" spans="1:14" x14ac:dyDescent="0.25">
      <c r="A58" s="228"/>
      <c r="B58" s="230"/>
      <c r="C58" s="230"/>
      <c r="D58" s="231"/>
      <c r="E58" s="231"/>
    </row>
    <row r="59" spans="1:14" x14ac:dyDescent="0.25">
      <c r="A59" s="228"/>
      <c r="B59" s="228"/>
      <c r="C59" s="228"/>
      <c r="D59" s="228"/>
      <c r="E59" s="228"/>
    </row>
    <row r="60" spans="1:14" x14ac:dyDescent="0.25">
      <c r="A60" s="228"/>
      <c r="B60" s="228"/>
      <c r="C60" s="228"/>
      <c r="D60" s="228"/>
      <c r="E60" s="228"/>
    </row>
    <row r="63" spans="1:14" x14ac:dyDescent="0.25">
      <c r="F63" s="228"/>
    </row>
  </sheetData>
  <sortState xmlns:xlrd2="http://schemas.microsoft.com/office/spreadsheetml/2017/richdata2" ref="A5:N50">
    <sortCondition ref="E5:E50"/>
  </sortState>
  <mergeCells count="2">
    <mergeCell ref="B1:C1"/>
    <mergeCell ref="B3:B4"/>
  </mergeCells>
  <conditionalFormatting sqref="M27:M29">
    <cfRule type="containsText" dxfId="3" priority="1" operator="containsText" text="Y">
      <formula>NOT(ISERROR(SEARCH("Y",M27)))</formula>
    </cfRule>
  </conditionalFormatting>
  <conditionalFormatting sqref="L5:L49">
    <cfRule type="containsText" dxfId="2" priority="2" operator="containsText" text="Y">
      <formula>NOT(ISERROR(SEARCH("Y",L5)))</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00000000-0002-0000-0500-000000000000}">
          <x14:formula1>
            <xm:f>'Validation Page'!$I$7:$I$54</xm:f>
          </x14:formula1>
          <xm:sqref>E8 E26 E28:E29 E34 E37:E38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AE542"/>
  <sheetViews>
    <sheetView topLeftCell="O1" zoomScale="70" zoomScaleNormal="70" workbookViewId="0">
      <pane ySplit="6" topLeftCell="A129" activePane="bottomLeft" state="frozen"/>
      <selection activeCell="BD3" sqref="BD3"/>
      <selection pane="bottomLeft" activeCell="Z139" sqref="Z139"/>
    </sheetView>
  </sheetViews>
  <sheetFormatPr defaultColWidth="27.85546875" defaultRowHeight="15" x14ac:dyDescent="0.25"/>
  <cols>
    <col min="1" max="1" width="29.7109375" style="3" customWidth="1"/>
    <col min="2" max="2" width="17.28515625" style="72" bestFit="1" customWidth="1"/>
    <col min="3" max="3" width="29.7109375" style="72" customWidth="1"/>
    <col min="4" max="4" width="10.42578125" style="3" bestFit="1" customWidth="1"/>
    <col min="5" max="5" width="24.28515625" style="3" bestFit="1" customWidth="1"/>
    <col min="6" max="6" width="15.5703125" style="3" bestFit="1" customWidth="1"/>
    <col min="7" max="7" width="18.42578125" style="3" bestFit="1" customWidth="1"/>
    <col min="8" max="8" width="20.85546875" style="3" bestFit="1" customWidth="1"/>
    <col min="9" max="9" width="35" style="72" bestFit="1" customWidth="1"/>
    <col min="10" max="10" width="58.42578125" style="3" bestFit="1" customWidth="1"/>
    <col min="11" max="11" width="16" style="11" bestFit="1" customWidth="1"/>
    <col min="12" max="12" width="15.7109375" style="21" bestFit="1" customWidth="1"/>
    <col min="13" max="13" width="57.5703125" style="3" bestFit="1" customWidth="1"/>
    <col min="14" max="14" width="14" style="3" bestFit="1" customWidth="1"/>
    <col min="15" max="15" width="20.85546875" style="21" bestFit="1" customWidth="1"/>
    <col min="16" max="16" width="10" style="3" bestFit="1" customWidth="1"/>
    <col min="17" max="17" width="64.7109375" style="3" bestFit="1" customWidth="1"/>
    <col min="18" max="18" width="13.140625" style="3" bestFit="1" customWidth="1"/>
    <col min="19" max="20" width="33.7109375" style="19" customWidth="1"/>
    <col min="21" max="21" width="67.85546875" style="21" customWidth="1"/>
    <col min="22" max="22" width="39.7109375" style="20" bestFit="1" customWidth="1"/>
    <col min="23" max="23" width="33.7109375" style="21" customWidth="1"/>
    <col min="24" max="26" width="15" style="19" customWidth="1"/>
    <col min="27" max="27" width="34.5703125" style="3" bestFit="1" customWidth="1"/>
    <col min="28" max="30" width="27.85546875" style="3"/>
    <col min="31" max="31" width="93.5703125" style="3" bestFit="1" customWidth="1"/>
    <col min="32" max="16384" width="27.85546875" style="3"/>
  </cols>
  <sheetData>
    <row r="1" spans="1:31" ht="18.75" x14ac:dyDescent="0.3">
      <c r="A1" s="10" t="s">
        <v>555</v>
      </c>
      <c r="B1" s="10"/>
      <c r="C1" s="10"/>
      <c r="D1" s="10"/>
    </row>
    <row r="2" spans="1:31" x14ac:dyDescent="0.25">
      <c r="T2" s="19" t="s">
        <v>1384</v>
      </c>
    </row>
    <row r="3" spans="1:31" x14ac:dyDescent="0.25">
      <c r="A3" s="1" t="s">
        <v>553</v>
      </c>
      <c r="B3" s="1"/>
      <c r="C3" s="1"/>
      <c r="D3" s="1"/>
    </row>
    <row r="4" spans="1:31" x14ac:dyDescent="0.25">
      <c r="A4" s="1" t="s">
        <v>554</v>
      </c>
      <c r="B4" s="1"/>
      <c r="C4" s="1"/>
      <c r="D4" s="1"/>
    </row>
    <row r="5" spans="1:31" x14ac:dyDescent="0.25">
      <c r="A5" s="13"/>
      <c r="B5" s="13"/>
      <c r="C5" s="13"/>
      <c r="D5" s="13"/>
      <c r="E5" s="13"/>
      <c r="F5" s="13"/>
      <c r="G5" s="13"/>
      <c r="H5" s="13"/>
      <c r="I5" s="13"/>
      <c r="J5" s="13"/>
      <c r="K5" s="13"/>
      <c r="L5" s="13"/>
      <c r="M5" s="13"/>
      <c r="N5" s="13"/>
      <c r="O5" s="13"/>
      <c r="P5" s="13"/>
      <c r="Q5" s="13"/>
      <c r="R5" s="13"/>
      <c r="S5" s="339" t="s">
        <v>9</v>
      </c>
      <c r="T5" s="340"/>
      <c r="U5" s="340"/>
      <c r="V5" s="340"/>
      <c r="W5" s="340"/>
      <c r="X5" s="340"/>
      <c r="Y5" s="340"/>
      <c r="Z5" s="341"/>
    </row>
    <row r="6" spans="1:31" s="81" customFormat="1" ht="30" x14ac:dyDescent="0.25">
      <c r="A6" s="80" t="s">
        <v>92</v>
      </c>
      <c r="B6" s="80" t="s">
        <v>2006</v>
      </c>
      <c r="C6" s="80" t="s">
        <v>1988</v>
      </c>
      <c r="D6" s="80" t="s">
        <v>556</v>
      </c>
      <c r="E6" s="80" t="s">
        <v>91</v>
      </c>
      <c r="F6" s="80" t="s">
        <v>2</v>
      </c>
      <c r="G6" s="80" t="s">
        <v>53</v>
      </c>
      <c r="H6" s="110" t="s">
        <v>125</v>
      </c>
      <c r="I6" s="80" t="s">
        <v>2088</v>
      </c>
      <c r="J6" s="80" t="s">
        <v>126</v>
      </c>
      <c r="K6" s="80" t="s">
        <v>127</v>
      </c>
      <c r="L6" s="80" t="s">
        <v>594</v>
      </c>
      <c r="M6" s="80" t="s">
        <v>128</v>
      </c>
      <c r="N6" s="80" t="s">
        <v>129</v>
      </c>
      <c r="O6" s="80" t="s">
        <v>772</v>
      </c>
      <c r="P6" s="80" t="s">
        <v>107</v>
      </c>
      <c r="Q6" s="80" t="s">
        <v>1</v>
      </c>
      <c r="R6" s="80" t="s">
        <v>54</v>
      </c>
      <c r="S6" s="80" t="s">
        <v>574</v>
      </c>
      <c r="T6" s="80" t="s">
        <v>575</v>
      </c>
      <c r="U6" s="80" t="s">
        <v>577</v>
      </c>
      <c r="V6" s="80" t="s">
        <v>558</v>
      </c>
      <c r="W6" s="80" t="s">
        <v>557</v>
      </c>
      <c r="X6" s="80" t="s">
        <v>59</v>
      </c>
      <c r="Y6" s="80" t="s">
        <v>115</v>
      </c>
      <c r="Z6" s="80" t="s">
        <v>576</v>
      </c>
      <c r="AA6" s="80" t="s">
        <v>132</v>
      </c>
      <c r="AB6" s="240" t="s">
        <v>2571</v>
      </c>
      <c r="AD6" s="256" t="s">
        <v>2589</v>
      </c>
      <c r="AE6" s="256" t="s">
        <v>2587</v>
      </c>
    </row>
    <row r="7" spans="1:31" ht="30" x14ac:dyDescent="0.25">
      <c r="A7" s="12" t="s">
        <v>93</v>
      </c>
      <c r="B7" s="12" t="s">
        <v>2007</v>
      </c>
      <c r="C7" s="100" t="s">
        <v>2085</v>
      </c>
      <c r="D7" s="101" t="s">
        <v>2047</v>
      </c>
      <c r="E7" s="100" t="s">
        <v>98</v>
      </c>
      <c r="F7" s="100" t="s">
        <v>88</v>
      </c>
      <c r="G7" s="99" t="s">
        <v>58</v>
      </c>
      <c r="H7" s="99" t="s">
        <v>134</v>
      </c>
      <c r="I7" s="100" t="s">
        <v>2590</v>
      </c>
      <c r="J7" s="99" t="s">
        <v>1147</v>
      </c>
      <c r="K7" s="100" t="s">
        <v>1163</v>
      </c>
      <c r="L7" s="100" t="s">
        <v>93</v>
      </c>
      <c r="M7" s="100" t="s">
        <v>1202</v>
      </c>
      <c r="N7" s="99" t="s">
        <v>1471</v>
      </c>
      <c r="O7" s="100" t="s">
        <v>137</v>
      </c>
      <c r="P7" s="46" t="s">
        <v>108</v>
      </c>
      <c r="Q7" s="99" t="s">
        <v>1095</v>
      </c>
      <c r="R7" s="99" t="s">
        <v>1005</v>
      </c>
      <c r="S7" s="104" t="s">
        <v>1383</v>
      </c>
      <c r="T7" s="105" t="s">
        <v>1102</v>
      </c>
      <c r="U7" s="100" t="str">
        <f>S7&amp;W7</f>
        <v>NCBPS05COutpatient - Communication Aids</v>
      </c>
      <c r="V7" s="104" t="s">
        <v>1444</v>
      </c>
      <c r="W7" s="106" t="s">
        <v>1385</v>
      </c>
      <c r="X7" s="105" t="s">
        <v>1447</v>
      </c>
      <c r="Y7" s="105" t="s">
        <v>116</v>
      </c>
      <c r="Z7" s="105">
        <v>725</v>
      </c>
      <c r="AA7" s="12" t="s">
        <v>578</v>
      </c>
      <c r="AB7" s="238" t="s">
        <v>2564</v>
      </c>
      <c r="AD7" s="257" t="s">
        <v>2021</v>
      </c>
      <c r="AE7" s="257" t="s">
        <v>2590</v>
      </c>
    </row>
    <row r="8" spans="1:31" ht="30" x14ac:dyDescent="0.25">
      <c r="A8" s="12" t="s">
        <v>94</v>
      </c>
      <c r="B8" s="12" t="s">
        <v>1989</v>
      </c>
      <c r="C8" s="100" t="s">
        <v>2086</v>
      </c>
      <c r="D8" s="101" t="s">
        <v>2048</v>
      </c>
      <c r="E8" s="100" t="s">
        <v>99</v>
      </c>
      <c r="F8" s="100" t="s">
        <v>89</v>
      </c>
      <c r="G8" s="99" t="s">
        <v>74</v>
      </c>
      <c r="H8" s="99" t="s">
        <v>135</v>
      </c>
      <c r="I8" s="100" t="s">
        <v>2591</v>
      </c>
      <c r="J8" s="99" t="s">
        <v>239</v>
      </c>
      <c r="K8" s="100" t="s">
        <v>184</v>
      </c>
      <c r="L8" s="100" t="s">
        <v>93</v>
      </c>
      <c r="M8" s="100" t="s">
        <v>1231</v>
      </c>
      <c r="N8" s="99" t="s">
        <v>935</v>
      </c>
      <c r="O8" s="100" t="s">
        <v>140</v>
      </c>
      <c r="P8" s="46" t="s">
        <v>551</v>
      </c>
      <c r="Q8" s="99" t="s">
        <v>1102</v>
      </c>
      <c r="R8" s="99" t="s">
        <v>1383</v>
      </c>
      <c r="S8" s="104" t="s">
        <v>1050</v>
      </c>
      <c r="T8" s="105" t="s">
        <v>1101</v>
      </c>
      <c r="U8" s="100" t="str">
        <f t="shared" ref="U8:U71" si="0">S8&amp;W8</f>
        <v>NCBPS05EOutpatient - Environmental Controls</v>
      </c>
      <c r="V8" s="104" t="s">
        <v>1978</v>
      </c>
      <c r="W8" s="106" t="s">
        <v>1976</v>
      </c>
      <c r="X8" s="105" t="s">
        <v>1447</v>
      </c>
      <c r="Y8" s="105" t="s">
        <v>116</v>
      </c>
      <c r="Z8" s="105">
        <v>725</v>
      </c>
      <c r="AA8" s="12" t="s">
        <v>579</v>
      </c>
      <c r="AB8" s="238" t="s">
        <v>2563</v>
      </c>
      <c r="AD8" s="257" t="s">
        <v>2022</v>
      </c>
      <c r="AE8" s="257" t="s">
        <v>2591</v>
      </c>
    </row>
    <row r="9" spans="1:31" ht="30" x14ac:dyDescent="0.25">
      <c r="A9" s="27"/>
      <c r="B9" s="12" t="s">
        <v>1990</v>
      </c>
      <c r="C9" s="100" t="s">
        <v>2311</v>
      </c>
      <c r="D9" s="101" t="s">
        <v>2049</v>
      </c>
      <c r="E9" s="5"/>
      <c r="F9" s="100" t="s">
        <v>90</v>
      </c>
      <c r="G9" s="99" t="s">
        <v>560</v>
      </c>
      <c r="H9" s="99" t="s">
        <v>2082</v>
      </c>
      <c r="I9" s="100" t="s">
        <v>2592</v>
      </c>
      <c r="J9" s="99" t="s">
        <v>95</v>
      </c>
      <c r="K9" s="100" t="s">
        <v>175</v>
      </c>
      <c r="L9" s="100" t="s">
        <v>93</v>
      </c>
      <c r="M9" s="100" t="s">
        <v>468</v>
      </c>
      <c r="N9" s="99" t="s">
        <v>936</v>
      </c>
      <c r="O9" s="100" t="s">
        <v>140</v>
      </c>
      <c r="P9" s="46" t="s">
        <v>552</v>
      </c>
      <c r="Q9" s="99" t="s">
        <v>1101</v>
      </c>
      <c r="R9" s="99" t="s">
        <v>1050</v>
      </c>
      <c r="S9" s="104" t="s">
        <v>1051</v>
      </c>
      <c r="T9" s="105" t="s">
        <v>1103</v>
      </c>
      <c r="U9" s="100" t="str">
        <f t="shared" si="0"/>
        <v>NCBPS08YDay Care</v>
      </c>
      <c r="V9" s="104" t="s">
        <v>1061</v>
      </c>
      <c r="W9" s="106" t="s">
        <v>1062</v>
      </c>
      <c r="X9" s="105" t="s">
        <v>1447</v>
      </c>
      <c r="Y9" s="105" t="s">
        <v>116</v>
      </c>
      <c r="Z9" s="105">
        <v>712</v>
      </c>
      <c r="AA9" s="12" t="s">
        <v>580</v>
      </c>
      <c r="AB9" s="238" t="s">
        <v>2564</v>
      </c>
      <c r="AD9" s="257" t="s">
        <v>2023</v>
      </c>
      <c r="AE9" s="257" t="s">
        <v>2592</v>
      </c>
    </row>
    <row r="10" spans="1:31" ht="45" x14ac:dyDescent="0.25">
      <c r="B10" s="12" t="s">
        <v>1991</v>
      </c>
      <c r="D10" s="72"/>
      <c r="E10" s="4"/>
      <c r="F10" s="11"/>
      <c r="G10" s="99" t="s">
        <v>561</v>
      </c>
      <c r="H10" s="99" t="s">
        <v>2083</v>
      </c>
      <c r="I10" s="100" t="s">
        <v>2593</v>
      </c>
      <c r="J10" s="99" t="s">
        <v>246</v>
      </c>
      <c r="K10" s="100" t="s">
        <v>191</v>
      </c>
      <c r="L10" s="100" t="s">
        <v>93</v>
      </c>
      <c r="M10" s="100" t="s">
        <v>465</v>
      </c>
      <c r="N10" s="99" t="s">
        <v>938</v>
      </c>
      <c r="O10" s="100" t="s">
        <v>140</v>
      </c>
      <c r="Q10" s="99" t="s">
        <v>2056</v>
      </c>
      <c r="R10" s="99" t="s">
        <v>2055</v>
      </c>
      <c r="S10" s="104" t="s">
        <v>1051</v>
      </c>
      <c r="T10" s="105" t="s">
        <v>1103</v>
      </c>
      <c r="U10" s="100" t="str">
        <f t="shared" si="0"/>
        <v>NCBPS08YInpatient</v>
      </c>
      <c r="V10" s="104" t="s">
        <v>1052</v>
      </c>
      <c r="W10" s="106" t="s">
        <v>10</v>
      </c>
      <c r="X10" s="105" t="s">
        <v>2054</v>
      </c>
      <c r="Y10" s="105" t="s">
        <v>118</v>
      </c>
      <c r="Z10" s="105">
        <v>712</v>
      </c>
      <c r="AA10" s="12" t="s">
        <v>581</v>
      </c>
      <c r="AB10" s="238" t="s">
        <v>2565</v>
      </c>
      <c r="AD10" s="257" t="s">
        <v>2024</v>
      </c>
      <c r="AE10" s="257" t="s">
        <v>2593</v>
      </c>
    </row>
    <row r="11" spans="1:31" ht="30" x14ac:dyDescent="0.25">
      <c r="B11" s="12" t="s">
        <v>1992</v>
      </c>
      <c r="D11" s="72"/>
      <c r="E11" s="4"/>
      <c r="G11" s="100" t="s">
        <v>715</v>
      </c>
      <c r="H11" s="99" t="s">
        <v>137</v>
      </c>
      <c r="I11" s="100" t="s">
        <v>2594</v>
      </c>
      <c r="J11" s="99" t="s">
        <v>1154</v>
      </c>
      <c r="K11" s="100" t="s">
        <v>199</v>
      </c>
      <c r="L11" s="100" t="s">
        <v>93</v>
      </c>
      <c r="M11" s="100" t="s">
        <v>467</v>
      </c>
      <c r="N11" s="99" t="s">
        <v>466</v>
      </c>
      <c r="O11" s="100" t="s">
        <v>140</v>
      </c>
      <c r="Q11" s="99" t="s">
        <v>1096</v>
      </c>
      <c r="R11" s="99" t="s">
        <v>1009</v>
      </c>
      <c r="S11" s="104" t="s">
        <v>1051</v>
      </c>
      <c r="T11" s="105" t="s">
        <v>1103</v>
      </c>
      <c r="U11" s="100" t="str">
        <f t="shared" si="0"/>
        <v>NCBPS08YOutpatient First Appointment</v>
      </c>
      <c r="V11" s="104" t="s">
        <v>1053</v>
      </c>
      <c r="W11" s="106" t="s">
        <v>71</v>
      </c>
      <c r="X11" s="105" t="s">
        <v>1447</v>
      </c>
      <c r="Y11" s="105" t="s">
        <v>120</v>
      </c>
      <c r="Z11" s="105">
        <v>712</v>
      </c>
      <c r="AA11" s="12" t="s">
        <v>582</v>
      </c>
      <c r="AB11" s="238" t="s">
        <v>2566</v>
      </c>
      <c r="AD11" s="257" t="s">
        <v>2025</v>
      </c>
      <c r="AE11" s="257" t="s">
        <v>2594</v>
      </c>
    </row>
    <row r="12" spans="1:31" x14ac:dyDescent="0.25">
      <c r="B12" s="12" t="s">
        <v>1993</v>
      </c>
      <c r="D12" s="72"/>
      <c r="E12" s="109" t="s">
        <v>2116</v>
      </c>
      <c r="G12" s="100" t="s">
        <v>63</v>
      </c>
      <c r="H12" s="99" t="s">
        <v>1489</v>
      </c>
      <c r="I12" s="100" t="s">
        <v>2595</v>
      </c>
      <c r="J12" s="99" t="s">
        <v>1155</v>
      </c>
      <c r="K12" s="100" t="s">
        <v>172</v>
      </c>
      <c r="L12" s="100" t="s">
        <v>93</v>
      </c>
      <c r="M12" s="100" t="s">
        <v>1230</v>
      </c>
      <c r="N12" s="99" t="s">
        <v>939</v>
      </c>
      <c r="O12" s="100" t="s">
        <v>140</v>
      </c>
      <c r="Q12" s="99" t="s">
        <v>1105</v>
      </c>
      <c r="R12" s="99" t="s">
        <v>1010</v>
      </c>
      <c r="S12" s="104" t="s">
        <v>1051</v>
      </c>
      <c r="T12" s="105" t="s">
        <v>1103</v>
      </c>
      <c r="U12" s="100" t="str">
        <f t="shared" si="0"/>
        <v>NCBPS08YOutpatient Follow Up</v>
      </c>
      <c r="V12" s="104" t="s">
        <v>1054</v>
      </c>
      <c r="W12" s="106" t="s">
        <v>1977</v>
      </c>
      <c r="X12" s="105" t="s">
        <v>1447</v>
      </c>
      <c r="Y12" s="105" t="s">
        <v>121</v>
      </c>
      <c r="Z12" s="105">
        <v>712</v>
      </c>
      <c r="AA12" s="27" t="s">
        <v>1979</v>
      </c>
      <c r="AB12" s="239" t="s">
        <v>2567</v>
      </c>
      <c r="AD12" s="257" t="s">
        <v>2026</v>
      </c>
      <c r="AE12" s="257" t="s">
        <v>2595</v>
      </c>
    </row>
    <row r="13" spans="1:31" ht="60" x14ac:dyDescent="0.25">
      <c r="B13" s="12" t="s">
        <v>1994</v>
      </c>
      <c r="D13" s="72"/>
      <c r="E13" s="100" t="s">
        <v>2117</v>
      </c>
      <c r="H13" s="99" t="s">
        <v>140</v>
      </c>
      <c r="I13" s="100" t="s">
        <v>2596</v>
      </c>
      <c r="J13" s="99" t="s">
        <v>259</v>
      </c>
      <c r="K13" s="100" t="s">
        <v>207</v>
      </c>
      <c r="L13" s="100" t="s">
        <v>93</v>
      </c>
      <c r="M13" s="100" t="s">
        <v>1216</v>
      </c>
      <c r="N13" s="99" t="s">
        <v>1296</v>
      </c>
      <c r="O13" s="100" t="s">
        <v>135</v>
      </c>
      <c r="Q13" s="99" t="s">
        <v>1103</v>
      </c>
      <c r="R13" s="99" t="s">
        <v>1051</v>
      </c>
      <c r="S13" s="104" t="s">
        <v>1009</v>
      </c>
      <c r="T13" s="107" t="s">
        <v>1096</v>
      </c>
      <c r="U13" s="100" t="str">
        <f t="shared" si="0"/>
        <v>NCBPS22AOutpatients - Group Appointment</v>
      </c>
      <c r="V13" s="105" t="s">
        <v>1406</v>
      </c>
      <c r="W13" s="106" t="s">
        <v>79</v>
      </c>
      <c r="X13" s="105" t="s">
        <v>1447</v>
      </c>
      <c r="Y13" s="105" t="s">
        <v>116</v>
      </c>
      <c r="Z13" s="105">
        <v>711</v>
      </c>
      <c r="AA13" s="27" t="s">
        <v>1979</v>
      </c>
      <c r="AB13" s="238" t="s">
        <v>2568</v>
      </c>
      <c r="AD13" s="257" t="s">
        <v>2031</v>
      </c>
      <c r="AE13" s="257" t="s">
        <v>2596</v>
      </c>
    </row>
    <row r="14" spans="1:31" ht="30" x14ac:dyDescent="0.25">
      <c r="B14" s="12" t="s">
        <v>1995</v>
      </c>
      <c r="D14" s="72"/>
      <c r="E14" s="100" t="s">
        <v>2118</v>
      </c>
      <c r="H14" s="11"/>
      <c r="I14" s="100" t="s">
        <v>2597</v>
      </c>
      <c r="J14" s="99" t="s">
        <v>257</v>
      </c>
      <c r="K14" s="100" t="s">
        <v>205</v>
      </c>
      <c r="L14" s="100" t="s">
        <v>93</v>
      </c>
      <c r="M14" s="100" t="s">
        <v>440</v>
      </c>
      <c r="N14" s="99" t="s">
        <v>439</v>
      </c>
      <c r="O14" s="100" t="s">
        <v>135</v>
      </c>
      <c r="Q14" s="99" t="s">
        <v>1104</v>
      </c>
      <c r="R14" s="99" t="s">
        <v>1055</v>
      </c>
      <c r="S14" s="104" t="s">
        <v>1009</v>
      </c>
      <c r="T14" s="107" t="s">
        <v>1096</v>
      </c>
      <c r="U14" s="100" t="str">
        <f t="shared" si="0"/>
        <v>NCBPS22AOutpatients - Standard Appointment</v>
      </c>
      <c r="V14" s="105" t="s">
        <v>1407</v>
      </c>
      <c r="W14" s="106" t="s">
        <v>80</v>
      </c>
      <c r="X14" s="105" t="s">
        <v>1447</v>
      </c>
      <c r="Y14" s="105" t="s">
        <v>116</v>
      </c>
      <c r="Z14" s="105">
        <v>711</v>
      </c>
      <c r="AA14" s="27" t="s">
        <v>1979</v>
      </c>
      <c r="AB14" s="238" t="s">
        <v>2569</v>
      </c>
      <c r="AD14" s="257" t="s">
        <v>2027</v>
      </c>
      <c r="AE14" s="257" t="s">
        <v>2597</v>
      </c>
    </row>
    <row r="15" spans="1:31" ht="30" x14ac:dyDescent="0.25">
      <c r="B15" s="12" t="s">
        <v>1996</v>
      </c>
      <c r="D15" s="72"/>
      <c r="E15" s="100" t="s">
        <v>99</v>
      </c>
      <c r="I15" s="100" t="s">
        <v>2598</v>
      </c>
      <c r="J15" s="99" t="s">
        <v>1152</v>
      </c>
      <c r="K15" s="100" t="s">
        <v>145</v>
      </c>
      <c r="L15" s="100" t="s">
        <v>94</v>
      </c>
      <c r="M15" s="100" t="s">
        <v>1218</v>
      </c>
      <c r="N15" s="99" t="s">
        <v>913</v>
      </c>
      <c r="O15" s="100" t="s">
        <v>135</v>
      </c>
      <c r="Q15" s="99" t="s">
        <v>1106</v>
      </c>
      <c r="R15" s="99" t="s">
        <v>1015</v>
      </c>
      <c r="S15" s="104" t="s">
        <v>1009</v>
      </c>
      <c r="T15" s="107" t="s">
        <v>1096</v>
      </c>
      <c r="U15" s="100" t="str">
        <f t="shared" si="0"/>
        <v>NCBPS22AOutreach</v>
      </c>
      <c r="V15" s="105" t="s">
        <v>1408</v>
      </c>
      <c r="W15" s="106" t="s">
        <v>119</v>
      </c>
      <c r="X15" s="105" t="s">
        <v>1447</v>
      </c>
      <c r="Y15" s="105" t="s">
        <v>116</v>
      </c>
      <c r="Z15" s="105">
        <v>711</v>
      </c>
      <c r="AA15" s="27" t="s">
        <v>1979</v>
      </c>
      <c r="AB15" s="238" t="s">
        <v>2570</v>
      </c>
      <c r="AD15" s="257" t="s">
        <v>2029</v>
      </c>
      <c r="AE15" s="257" t="s">
        <v>2598</v>
      </c>
    </row>
    <row r="16" spans="1:31" x14ac:dyDescent="0.25">
      <c r="B16" s="12" t="s">
        <v>1997</v>
      </c>
      <c r="D16" s="72"/>
      <c r="I16" s="100" t="s">
        <v>2599</v>
      </c>
      <c r="J16" s="99" t="s">
        <v>232</v>
      </c>
      <c r="K16" s="100" t="s">
        <v>176</v>
      </c>
      <c r="L16" s="100" t="s">
        <v>93</v>
      </c>
      <c r="M16" s="100" t="s">
        <v>1217</v>
      </c>
      <c r="N16" s="99" t="s">
        <v>622</v>
      </c>
      <c r="O16" s="100" t="s">
        <v>135</v>
      </c>
      <c r="Q16" s="99" t="s">
        <v>1097</v>
      </c>
      <c r="R16" s="99" t="s">
        <v>1107</v>
      </c>
      <c r="S16" s="104" t="s">
        <v>1012</v>
      </c>
      <c r="T16" s="107" t="s">
        <v>2752</v>
      </c>
      <c r="U16" s="100" t="str">
        <f t="shared" si="0"/>
        <v>NCBPS22BOutpatients</v>
      </c>
      <c r="V16" s="105" t="s">
        <v>1014</v>
      </c>
      <c r="W16" s="106" t="s">
        <v>28</v>
      </c>
      <c r="X16" s="105" t="s">
        <v>2053</v>
      </c>
      <c r="Y16" s="105" t="s">
        <v>116</v>
      </c>
      <c r="Z16" s="105">
        <v>711</v>
      </c>
      <c r="AA16" s="27" t="s">
        <v>1979</v>
      </c>
      <c r="AD16" s="257" t="s">
        <v>2030</v>
      </c>
      <c r="AE16" s="257" t="s">
        <v>2599</v>
      </c>
    </row>
    <row r="17" spans="2:31" x14ac:dyDescent="0.25">
      <c r="B17" s="12" t="s">
        <v>1998</v>
      </c>
      <c r="D17" s="72"/>
      <c r="E17" s="109" t="s">
        <v>2119</v>
      </c>
      <c r="I17" s="100" t="s">
        <v>2600</v>
      </c>
      <c r="J17" s="99" t="s">
        <v>2708</v>
      </c>
      <c r="K17" s="100" t="s">
        <v>2638</v>
      </c>
      <c r="L17" s="100" t="s">
        <v>94</v>
      </c>
      <c r="M17" s="100" t="s">
        <v>499</v>
      </c>
      <c r="N17" s="99" t="s">
        <v>498</v>
      </c>
      <c r="O17" s="100" t="s">
        <v>1489</v>
      </c>
      <c r="Q17" s="99" t="s">
        <v>1098</v>
      </c>
      <c r="R17" s="99" t="s">
        <v>1018</v>
      </c>
      <c r="S17" s="104" t="s">
        <v>1012</v>
      </c>
      <c r="T17" s="107" t="s">
        <v>2752</v>
      </c>
      <c r="U17" s="100" t="str">
        <f t="shared" si="0"/>
        <v>NCBPS22BCommunity Outreach</v>
      </c>
      <c r="V17" s="105" t="s">
        <v>1414</v>
      </c>
      <c r="W17" s="106" t="s">
        <v>1972</v>
      </c>
      <c r="X17" s="105" t="s">
        <v>2053</v>
      </c>
      <c r="Y17" s="105" t="s">
        <v>116</v>
      </c>
      <c r="Z17" s="105">
        <v>711</v>
      </c>
      <c r="AA17" s="27" t="s">
        <v>1979</v>
      </c>
      <c r="AD17" s="257" t="s">
        <v>2034</v>
      </c>
      <c r="AE17" s="257" t="s">
        <v>2600</v>
      </c>
    </row>
    <row r="18" spans="2:31" x14ac:dyDescent="0.25">
      <c r="B18" s="12" t="s">
        <v>1999</v>
      </c>
      <c r="E18" s="100" t="s">
        <v>2079</v>
      </c>
      <c r="I18" s="100" t="s">
        <v>2601</v>
      </c>
      <c r="J18" s="99" t="s">
        <v>236</v>
      </c>
      <c r="K18" s="100" t="s">
        <v>181</v>
      </c>
      <c r="L18" s="100" t="s">
        <v>93</v>
      </c>
      <c r="M18" s="100" t="s">
        <v>1257</v>
      </c>
      <c r="N18" s="99" t="s">
        <v>966</v>
      </c>
      <c r="O18" s="100" t="s">
        <v>2082</v>
      </c>
      <c r="Q18" s="99" t="s">
        <v>1455</v>
      </c>
      <c r="R18" s="99" t="s">
        <v>1042</v>
      </c>
      <c r="S18" s="104" t="s">
        <v>1012</v>
      </c>
      <c r="T18" s="107" t="s">
        <v>2576</v>
      </c>
      <c r="U18" s="100" t="str">
        <f t="shared" si="0"/>
        <v>NCBPS22BInpatient</v>
      </c>
      <c r="V18" s="105" t="s">
        <v>1013</v>
      </c>
      <c r="W18" s="106" t="s">
        <v>10</v>
      </c>
      <c r="X18" s="105" t="s">
        <v>2054</v>
      </c>
      <c r="Y18" s="105" t="s">
        <v>118</v>
      </c>
      <c r="Z18" s="105">
        <v>711</v>
      </c>
      <c r="AA18" s="3" t="s">
        <v>1979</v>
      </c>
      <c r="AD18" s="257" t="s">
        <v>2035</v>
      </c>
      <c r="AE18" s="257" t="s">
        <v>2601</v>
      </c>
    </row>
    <row r="19" spans="2:31" x14ac:dyDescent="0.25">
      <c r="B19" s="12" t="s">
        <v>2000</v>
      </c>
      <c r="E19" s="100" t="s">
        <v>2080</v>
      </c>
      <c r="I19" s="100" t="s">
        <v>2602</v>
      </c>
      <c r="J19" s="99" t="s">
        <v>1148</v>
      </c>
      <c r="K19" s="100" t="s">
        <v>2073</v>
      </c>
      <c r="L19" s="100" t="s">
        <v>93</v>
      </c>
      <c r="M19" s="100" t="s">
        <v>1259</v>
      </c>
      <c r="N19" s="99" t="s">
        <v>967</v>
      </c>
      <c r="O19" s="100" t="s">
        <v>2082</v>
      </c>
      <c r="Q19" s="99" t="s">
        <v>1456</v>
      </c>
      <c r="R19" s="99" t="s">
        <v>1454</v>
      </c>
      <c r="S19" s="104" t="s">
        <v>1037</v>
      </c>
      <c r="T19" s="107" t="s">
        <v>2739</v>
      </c>
      <c r="U19" s="100" t="str">
        <f t="shared" si="0"/>
        <v>NCBPS22CMedium Secure Female MI</v>
      </c>
      <c r="V19" s="105" t="s">
        <v>1038</v>
      </c>
      <c r="W19" s="106" t="s">
        <v>16</v>
      </c>
      <c r="X19" s="105" t="s">
        <v>2054</v>
      </c>
      <c r="Y19" s="105" t="s">
        <v>118</v>
      </c>
      <c r="Z19" s="105">
        <v>711</v>
      </c>
      <c r="AA19" s="3" t="s">
        <v>1979</v>
      </c>
      <c r="AD19" s="257" t="s">
        <v>2032</v>
      </c>
      <c r="AE19" s="257" t="s">
        <v>2602</v>
      </c>
    </row>
    <row r="20" spans="2:31" x14ac:dyDescent="0.25">
      <c r="B20" s="12" t="s">
        <v>2001</v>
      </c>
      <c r="E20" s="100" t="s">
        <v>2081</v>
      </c>
      <c r="I20" s="100" t="s">
        <v>2603</v>
      </c>
      <c r="J20" s="99" t="s">
        <v>250</v>
      </c>
      <c r="K20" s="100" t="s">
        <v>195</v>
      </c>
      <c r="L20" s="100" t="s">
        <v>93</v>
      </c>
      <c r="M20" s="100" t="s">
        <v>1260</v>
      </c>
      <c r="N20" s="99" t="s">
        <v>969</v>
      </c>
      <c r="O20" s="100" t="s">
        <v>2082</v>
      </c>
      <c r="Q20" s="99" t="s">
        <v>2749</v>
      </c>
      <c r="R20" s="99" t="s">
        <v>1121</v>
      </c>
      <c r="S20" s="104" t="s">
        <v>1037</v>
      </c>
      <c r="T20" s="107" t="s">
        <v>2739</v>
      </c>
      <c r="U20" s="100" t="str">
        <f t="shared" si="0"/>
        <v>NCBPS22CMedium Secure LD</v>
      </c>
      <c r="V20" s="105" t="s">
        <v>1039</v>
      </c>
      <c r="W20" s="106" t="s">
        <v>85</v>
      </c>
      <c r="X20" s="105" t="s">
        <v>2054</v>
      </c>
      <c r="Y20" s="105" t="s">
        <v>118</v>
      </c>
      <c r="Z20" s="105">
        <v>711</v>
      </c>
      <c r="AA20" s="3" t="s">
        <v>1979</v>
      </c>
      <c r="AD20" s="257" t="s">
        <v>2028</v>
      </c>
      <c r="AE20" s="257" t="s">
        <v>2603</v>
      </c>
    </row>
    <row r="21" spans="2:31" x14ac:dyDescent="0.25">
      <c r="B21" s="12" t="s">
        <v>2002</v>
      </c>
      <c r="E21" s="100" t="s">
        <v>119</v>
      </c>
      <c r="I21" s="100" t="s">
        <v>2604</v>
      </c>
      <c r="J21" s="99" t="s">
        <v>223</v>
      </c>
      <c r="K21" s="100" t="s">
        <v>162</v>
      </c>
      <c r="L21" s="100" t="s">
        <v>93</v>
      </c>
      <c r="M21" s="100" t="s">
        <v>1258</v>
      </c>
      <c r="N21" s="99" t="s">
        <v>1315</v>
      </c>
      <c r="O21" s="100" t="s">
        <v>2082</v>
      </c>
      <c r="P21" s="72"/>
      <c r="Q21" s="99" t="s">
        <v>2040</v>
      </c>
      <c r="R21" s="99" t="s">
        <v>2065</v>
      </c>
      <c r="S21" s="104" t="s">
        <v>1037</v>
      </c>
      <c r="T21" s="107" t="s">
        <v>2739</v>
      </c>
      <c r="U21" s="100" t="str">
        <f t="shared" si="0"/>
        <v>NCBPS22CMedium Secure Male MI</v>
      </c>
      <c r="V21" s="105" t="s">
        <v>1040</v>
      </c>
      <c r="W21" s="106" t="s">
        <v>12</v>
      </c>
      <c r="X21" s="105" t="s">
        <v>2054</v>
      </c>
      <c r="Y21" s="105" t="s">
        <v>118</v>
      </c>
      <c r="Z21" s="105">
        <v>711</v>
      </c>
      <c r="AA21" s="3" t="s">
        <v>1979</v>
      </c>
      <c r="AD21" s="257" t="s">
        <v>2033</v>
      </c>
      <c r="AE21" s="257" t="s">
        <v>2604</v>
      </c>
    </row>
    <row r="22" spans="2:31" x14ac:dyDescent="0.25">
      <c r="B22" s="12" t="s">
        <v>2003</v>
      </c>
      <c r="E22" s="100" t="s">
        <v>2120</v>
      </c>
      <c r="I22" s="100" t="s">
        <v>2605</v>
      </c>
      <c r="J22" s="99" t="s">
        <v>256</v>
      </c>
      <c r="K22" s="100" t="s">
        <v>203</v>
      </c>
      <c r="L22" s="100" t="s">
        <v>93</v>
      </c>
      <c r="M22" s="100" t="s">
        <v>1261</v>
      </c>
      <c r="N22" s="99" t="s">
        <v>971</v>
      </c>
      <c r="O22" s="100" t="s">
        <v>2082</v>
      </c>
      <c r="P22" s="72"/>
      <c r="Q22" s="99" t="s">
        <v>2752</v>
      </c>
      <c r="R22" s="99" t="s">
        <v>1012</v>
      </c>
      <c r="S22" s="104" t="s">
        <v>1037</v>
      </c>
      <c r="T22" s="107" t="s">
        <v>2739</v>
      </c>
      <c r="U22" s="100" t="str">
        <f t="shared" si="0"/>
        <v>NCBPS22CMedium Secure Mixed Gender MI</v>
      </c>
      <c r="V22" s="105" t="s">
        <v>1041</v>
      </c>
      <c r="W22" s="106" t="s">
        <v>767</v>
      </c>
      <c r="X22" s="105" t="s">
        <v>2054</v>
      </c>
      <c r="Y22" s="105" t="s">
        <v>118</v>
      </c>
      <c r="Z22" s="105">
        <v>711</v>
      </c>
      <c r="AA22" s="72" t="s">
        <v>1979</v>
      </c>
      <c r="AD22" s="257" t="s">
        <v>2036</v>
      </c>
      <c r="AE22" s="257" t="s">
        <v>2605</v>
      </c>
    </row>
    <row r="23" spans="2:31" x14ac:dyDescent="0.25">
      <c r="B23" s="12" t="s">
        <v>2014</v>
      </c>
      <c r="E23" s="72"/>
      <c r="I23" s="100" t="s">
        <v>2606</v>
      </c>
      <c r="J23" s="99" t="s">
        <v>2709</v>
      </c>
      <c r="K23" s="100" t="s">
        <v>194</v>
      </c>
      <c r="L23" s="100" t="s">
        <v>93</v>
      </c>
      <c r="M23" s="100" t="s">
        <v>1212</v>
      </c>
      <c r="N23" s="99" t="s">
        <v>1294</v>
      </c>
      <c r="O23" s="100" t="s">
        <v>2082</v>
      </c>
      <c r="P23" s="72"/>
      <c r="Q23" s="99" t="s">
        <v>2583</v>
      </c>
      <c r="R23" s="99" t="s">
        <v>1122</v>
      </c>
      <c r="S23" s="104" t="s">
        <v>1037</v>
      </c>
      <c r="T23" s="107" t="s">
        <v>2739</v>
      </c>
      <c r="U23" s="100" t="str">
        <f t="shared" si="0"/>
        <v>NCBPS22COutreach</v>
      </c>
      <c r="V23" s="105" t="s">
        <v>1422</v>
      </c>
      <c r="W23" s="106" t="s">
        <v>119</v>
      </c>
      <c r="X23" s="105" t="s">
        <v>2053</v>
      </c>
      <c r="Y23" s="105" t="s">
        <v>116</v>
      </c>
      <c r="Z23" s="105">
        <v>711</v>
      </c>
      <c r="AA23" s="3" t="s">
        <v>1979</v>
      </c>
      <c r="AD23" s="257" t="s">
        <v>2037</v>
      </c>
      <c r="AE23" s="257" t="s">
        <v>2606</v>
      </c>
    </row>
    <row r="24" spans="2:31" x14ac:dyDescent="0.25">
      <c r="B24" s="12" t="s">
        <v>2015</v>
      </c>
      <c r="I24" s="100" t="s">
        <v>2607</v>
      </c>
      <c r="J24" s="99" t="s">
        <v>1149</v>
      </c>
      <c r="K24" s="100" t="s">
        <v>147</v>
      </c>
      <c r="L24" s="100" t="s">
        <v>94</v>
      </c>
      <c r="M24" s="100" t="s">
        <v>550</v>
      </c>
      <c r="N24" s="99" t="s">
        <v>549</v>
      </c>
      <c r="O24" s="100" t="s">
        <v>2082</v>
      </c>
      <c r="P24" s="72"/>
      <c r="Q24" s="99" t="s">
        <v>2736</v>
      </c>
      <c r="R24" s="99" t="s">
        <v>1045</v>
      </c>
      <c r="S24" s="104" t="s">
        <v>1037</v>
      </c>
      <c r="T24" s="107" t="s">
        <v>2577</v>
      </c>
      <c r="U24" s="100" t="str">
        <f t="shared" si="0"/>
        <v>NCBPS22CMedium Secure ASD</v>
      </c>
      <c r="V24" s="105" t="s">
        <v>1142</v>
      </c>
      <c r="W24" s="106" t="s">
        <v>1141</v>
      </c>
      <c r="X24" s="105" t="s">
        <v>2054</v>
      </c>
      <c r="Y24" s="105" t="s">
        <v>118</v>
      </c>
      <c r="Z24" s="105">
        <v>711</v>
      </c>
      <c r="AA24" s="3" t="s">
        <v>1979</v>
      </c>
      <c r="AD24" s="257" t="s">
        <v>2038</v>
      </c>
      <c r="AE24" s="257" t="s">
        <v>2607</v>
      </c>
    </row>
    <row r="25" spans="2:31" ht="30" x14ac:dyDescent="0.25">
      <c r="B25" s="12" t="s">
        <v>2016</v>
      </c>
      <c r="E25" s="72"/>
      <c r="I25" s="100" t="s">
        <v>2608</v>
      </c>
      <c r="J25" s="99" t="s">
        <v>253</v>
      </c>
      <c r="K25" s="100" t="s">
        <v>198</v>
      </c>
      <c r="L25" s="100" t="s">
        <v>93</v>
      </c>
      <c r="M25" s="100" t="s">
        <v>1465</v>
      </c>
      <c r="N25" s="99" t="s">
        <v>2643</v>
      </c>
      <c r="O25" s="100" t="s">
        <v>2082</v>
      </c>
      <c r="P25" s="72"/>
      <c r="Q25" s="99" t="s">
        <v>1099</v>
      </c>
      <c r="R25" s="99" t="s">
        <v>1120</v>
      </c>
      <c r="S25" s="104" t="s">
        <v>1010</v>
      </c>
      <c r="T25" s="107" t="s">
        <v>1105</v>
      </c>
      <c r="U25" s="100" t="str">
        <f t="shared" si="0"/>
        <v>NCBPS22DAssessment - Extended</v>
      </c>
      <c r="V25" s="105" t="s">
        <v>1409</v>
      </c>
      <c r="W25" s="106" t="s">
        <v>81</v>
      </c>
      <c r="X25" s="105" t="s">
        <v>2053</v>
      </c>
      <c r="Y25" s="105" t="s">
        <v>116</v>
      </c>
      <c r="Z25" s="105">
        <v>710</v>
      </c>
      <c r="AA25" s="3" t="s">
        <v>1979</v>
      </c>
      <c r="AD25" s="257" t="s">
        <v>2588</v>
      </c>
      <c r="AE25" s="257" t="s">
        <v>2608</v>
      </c>
    </row>
    <row r="26" spans="2:31" ht="30" x14ac:dyDescent="0.25">
      <c r="B26" s="12" t="s">
        <v>2017</v>
      </c>
      <c r="I26" s="100" t="s">
        <v>2609</v>
      </c>
      <c r="J26" s="99" t="s">
        <v>245</v>
      </c>
      <c r="K26" s="100" t="s">
        <v>190</v>
      </c>
      <c r="L26" s="100" t="s">
        <v>93</v>
      </c>
      <c r="M26" s="100" t="s">
        <v>546</v>
      </c>
      <c r="N26" s="99" t="s">
        <v>545</v>
      </c>
      <c r="O26" s="100" t="s">
        <v>2083</v>
      </c>
      <c r="P26" s="72"/>
      <c r="Q26" s="99" t="s">
        <v>2742</v>
      </c>
      <c r="R26" s="99" t="s">
        <v>1111</v>
      </c>
      <c r="S26" s="104" t="s">
        <v>1010</v>
      </c>
      <c r="T26" s="107" t="s">
        <v>1105</v>
      </c>
      <c r="U26" s="100" t="str">
        <f t="shared" si="0"/>
        <v>NCBPS22DAssessment - Standard</v>
      </c>
      <c r="V26" s="105" t="s">
        <v>1410</v>
      </c>
      <c r="W26" s="106" t="s">
        <v>82</v>
      </c>
      <c r="X26" s="105" t="s">
        <v>2053</v>
      </c>
      <c r="Y26" s="105" t="s">
        <v>116</v>
      </c>
      <c r="Z26" s="105">
        <v>710</v>
      </c>
      <c r="AA26" s="3" t="s">
        <v>1979</v>
      </c>
      <c r="AD26" s="257" t="s">
        <v>2089</v>
      </c>
      <c r="AE26" s="257" t="s">
        <v>2609</v>
      </c>
    </row>
    <row r="27" spans="2:31" ht="30" x14ac:dyDescent="0.25">
      <c r="B27" s="12"/>
      <c r="D27" s="4"/>
      <c r="I27" s="100" t="s">
        <v>2610</v>
      </c>
      <c r="J27" s="99" t="s">
        <v>219</v>
      </c>
      <c r="K27" s="100" t="s">
        <v>158</v>
      </c>
      <c r="L27" s="100" t="s">
        <v>93</v>
      </c>
      <c r="M27" s="100" t="s">
        <v>2644</v>
      </c>
      <c r="N27" s="99" t="s">
        <v>262</v>
      </c>
      <c r="O27" s="100" t="s">
        <v>1489</v>
      </c>
      <c r="P27" s="72"/>
      <c r="Q27" s="99" t="s">
        <v>2739</v>
      </c>
      <c r="R27" s="99" t="s">
        <v>1037</v>
      </c>
      <c r="S27" s="104" t="s">
        <v>1010</v>
      </c>
      <c r="T27" s="107" t="s">
        <v>1105</v>
      </c>
      <c r="U27" s="100" t="str">
        <f t="shared" si="0"/>
        <v>NCBPS22DDay Care - Full Day</v>
      </c>
      <c r="V27" s="105" t="s">
        <v>1125</v>
      </c>
      <c r="W27" s="106" t="s">
        <v>47</v>
      </c>
      <c r="X27" s="105" t="s">
        <v>2053</v>
      </c>
      <c r="Y27" s="105" t="s">
        <v>117</v>
      </c>
      <c r="Z27" s="105">
        <v>710</v>
      </c>
      <c r="AA27" s="3" t="s">
        <v>1979</v>
      </c>
      <c r="AD27" s="257" t="s">
        <v>2090</v>
      </c>
      <c r="AE27" s="257" t="s">
        <v>2610</v>
      </c>
    </row>
    <row r="28" spans="2:31" ht="30" x14ac:dyDescent="0.25">
      <c r="I28" s="100" t="s">
        <v>2611</v>
      </c>
      <c r="J28" s="99" t="s">
        <v>243</v>
      </c>
      <c r="K28" s="100" t="s">
        <v>188</v>
      </c>
      <c r="L28" s="100" t="s">
        <v>93</v>
      </c>
      <c r="M28" s="100" t="s">
        <v>1221</v>
      </c>
      <c r="N28" s="99" t="s">
        <v>914</v>
      </c>
      <c r="O28" s="100" t="s">
        <v>134</v>
      </c>
      <c r="P28" s="72"/>
      <c r="Q28" s="99" t="s">
        <v>2580</v>
      </c>
      <c r="R28" s="99" t="s">
        <v>1118</v>
      </c>
      <c r="S28" s="104" t="s">
        <v>1010</v>
      </c>
      <c r="T28" s="107" t="s">
        <v>1105</v>
      </c>
      <c r="U28" s="100" t="str">
        <f t="shared" si="0"/>
        <v>NCBPS22DDay Care - Half Day</v>
      </c>
      <c r="V28" s="105" t="s">
        <v>1126</v>
      </c>
      <c r="W28" s="106" t="s">
        <v>48</v>
      </c>
      <c r="X28" s="105" t="s">
        <v>2053</v>
      </c>
      <c r="Y28" s="105" t="s">
        <v>117</v>
      </c>
      <c r="Z28" s="105">
        <v>710</v>
      </c>
      <c r="AA28" s="3" t="s">
        <v>1979</v>
      </c>
      <c r="AD28" s="257" t="s">
        <v>2091</v>
      </c>
      <c r="AE28" s="257" t="s">
        <v>2611</v>
      </c>
    </row>
    <row r="29" spans="2:31" ht="30" x14ac:dyDescent="0.25">
      <c r="B29" s="4"/>
      <c r="C29" s="4"/>
      <c r="E29" s="4"/>
      <c r="F29" s="4"/>
      <c r="G29" s="4"/>
      <c r="H29" s="4"/>
      <c r="I29" s="100" t="s">
        <v>2612</v>
      </c>
      <c r="J29" s="99" t="s">
        <v>2310</v>
      </c>
      <c r="K29" s="100" t="s">
        <v>2309</v>
      </c>
      <c r="L29" s="100" t="s">
        <v>94</v>
      </c>
      <c r="M29" s="100" t="s">
        <v>1219</v>
      </c>
      <c r="N29" s="99" t="s">
        <v>441</v>
      </c>
      <c r="O29" s="100" t="s">
        <v>134</v>
      </c>
      <c r="P29" s="72"/>
      <c r="Q29" s="99" t="s">
        <v>2582</v>
      </c>
      <c r="R29" s="99" t="s">
        <v>1121</v>
      </c>
      <c r="S29" s="104" t="s">
        <v>1010</v>
      </c>
      <c r="T29" s="107" t="s">
        <v>1105</v>
      </c>
      <c r="U29" s="100" t="str">
        <f t="shared" si="0"/>
        <v>NCBPS22DInpatient</v>
      </c>
      <c r="V29" s="105" t="s">
        <v>1011</v>
      </c>
      <c r="W29" s="106" t="s">
        <v>10</v>
      </c>
      <c r="X29" s="105" t="s">
        <v>2054</v>
      </c>
      <c r="Y29" s="105" t="s">
        <v>118</v>
      </c>
      <c r="Z29" s="105">
        <v>710</v>
      </c>
      <c r="AA29" s="4" t="s">
        <v>1979</v>
      </c>
      <c r="AD29" s="257" t="s">
        <v>2092</v>
      </c>
      <c r="AE29" s="257" t="s">
        <v>2612</v>
      </c>
    </row>
    <row r="30" spans="2:31" ht="30" x14ac:dyDescent="0.25">
      <c r="I30" s="100" t="s">
        <v>2613</v>
      </c>
      <c r="J30" s="99" t="s">
        <v>1153</v>
      </c>
      <c r="K30" s="100" t="s">
        <v>1164</v>
      </c>
      <c r="L30" s="100" t="s">
        <v>94</v>
      </c>
      <c r="M30" s="100" t="s">
        <v>1222</v>
      </c>
      <c r="N30" s="99" t="s">
        <v>442</v>
      </c>
      <c r="O30" s="100" t="s">
        <v>134</v>
      </c>
      <c r="Q30" s="100" t="s">
        <v>2745</v>
      </c>
      <c r="R30" s="99" t="s">
        <v>2065</v>
      </c>
      <c r="S30" s="104" t="s">
        <v>1010</v>
      </c>
      <c r="T30" s="107" t="s">
        <v>1105</v>
      </c>
      <c r="U30" s="100" t="str">
        <f t="shared" si="0"/>
        <v>NCBPS22DOutpatient - Extended</v>
      </c>
      <c r="V30" s="105" t="s">
        <v>1411</v>
      </c>
      <c r="W30" s="106" t="s">
        <v>83</v>
      </c>
      <c r="X30" s="105" t="s">
        <v>2053</v>
      </c>
      <c r="Y30" s="105" t="s">
        <v>116</v>
      </c>
      <c r="Z30" s="105">
        <v>710</v>
      </c>
      <c r="AA30" s="3" t="s">
        <v>1979</v>
      </c>
      <c r="AD30" s="257" t="s">
        <v>2093</v>
      </c>
      <c r="AE30" s="257" t="s">
        <v>2613</v>
      </c>
    </row>
    <row r="31" spans="2:31" ht="30" x14ac:dyDescent="0.25">
      <c r="I31" s="100" t="s">
        <v>2614</v>
      </c>
      <c r="J31" s="99" t="s">
        <v>2575</v>
      </c>
      <c r="K31" s="100" t="s">
        <v>1162</v>
      </c>
      <c r="L31" s="100" t="s">
        <v>93</v>
      </c>
      <c r="M31" s="100" t="s">
        <v>1220</v>
      </c>
      <c r="N31" s="99" t="s">
        <v>623</v>
      </c>
      <c r="O31" s="100" t="s">
        <v>134</v>
      </c>
      <c r="Q31" s="100" t="s">
        <v>2576</v>
      </c>
      <c r="R31" s="99" t="s">
        <v>1012</v>
      </c>
      <c r="S31" s="104" t="s">
        <v>1010</v>
      </c>
      <c r="T31" s="107" t="s">
        <v>1105</v>
      </c>
      <c r="U31" s="100" t="str">
        <f t="shared" si="0"/>
        <v>NCBPS22DOutpatient - Standard</v>
      </c>
      <c r="V31" s="105" t="s">
        <v>1412</v>
      </c>
      <c r="W31" s="106" t="s">
        <v>84</v>
      </c>
      <c r="X31" s="105" t="s">
        <v>2053</v>
      </c>
      <c r="Y31" s="105" t="s">
        <v>116</v>
      </c>
      <c r="Z31" s="105">
        <v>710</v>
      </c>
      <c r="AA31" s="3" t="s">
        <v>1979</v>
      </c>
      <c r="AD31" s="257" t="s">
        <v>2094</v>
      </c>
      <c r="AE31" s="257" t="s">
        <v>2614</v>
      </c>
    </row>
    <row r="32" spans="2:31" ht="30" x14ac:dyDescent="0.25">
      <c r="I32" s="100" t="s">
        <v>2615</v>
      </c>
      <c r="J32" s="99" t="s">
        <v>235</v>
      </c>
      <c r="K32" s="100" t="s">
        <v>179</v>
      </c>
      <c r="L32" s="100" t="s">
        <v>93</v>
      </c>
      <c r="M32" s="100" t="s">
        <v>1223</v>
      </c>
      <c r="N32" s="99" t="s">
        <v>443</v>
      </c>
      <c r="O32" s="100" t="s">
        <v>134</v>
      </c>
      <c r="Q32" s="100" t="s">
        <v>2578</v>
      </c>
      <c r="R32" s="99" t="s">
        <v>1045</v>
      </c>
      <c r="S32" s="104" t="s">
        <v>1010</v>
      </c>
      <c r="T32" s="105" t="s">
        <v>1105</v>
      </c>
      <c r="U32" s="100" t="str">
        <f t="shared" si="0"/>
        <v>NCBPS22DOutreach</v>
      </c>
      <c r="V32" s="105" t="s">
        <v>1413</v>
      </c>
      <c r="W32" s="106" t="s">
        <v>119</v>
      </c>
      <c r="X32" s="105" t="s">
        <v>2053</v>
      </c>
      <c r="Y32" s="105" t="s">
        <v>116</v>
      </c>
      <c r="Z32" s="105">
        <v>710</v>
      </c>
      <c r="AA32" s="3" t="s">
        <v>1979</v>
      </c>
      <c r="AD32" s="257" t="s">
        <v>2095</v>
      </c>
      <c r="AE32" s="257" t="s">
        <v>2615</v>
      </c>
    </row>
    <row r="33" spans="8:31" x14ac:dyDescent="0.25">
      <c r="I33" s="100" t="s">
        <v>2616</v>
      </c>
      <c r="J33" s="99" t="s">
        <v>588</v>
      </c>
      <c r="K33" s="100" t="s">
        <v>169</v>
      </c>
      <c r="L33" s="100" t="s">
        <v>93</v>
      </c>
      <c r="M33" s="100" t="s">
        <v>348</v>
      </c>
      <c r="N33" s="99" t="s">
        <v>2638</v>
      </c>
      <c r="O33" s="100" t="s">
        <v>1489</v>
      </c>
      <c r="Q33" s="100" t="s">
        <v>2581</v>
      </c>
      <c r="R33" s="99" t="s">
        <v>1120</v>
      </c>
      <c r="S33" s="104" t="s">
        <v>1005</v>
      </c>
      <c r="T33" s="105" t="s">
        <v>1095</v>
      </c>
      <c r="U33" s="100" t="str">
        <f t="shared" si="0"/>
        <v>NCBPS22EAssessments</v>
      </c>
      <c r="V33" s="105" t="s">
        <v>1401</v>
      </c>
      <c r="W33" s="106" t="s">
        <v>73</v>
      </c>
      <c r="X33" s="105" t="s">
        <v>2053</v>
      </c>
      <c r="Y33" s="105" t="s">
        <v>116</v>
      </c>
      <c r="Z33" s="105">
        <v>720</v>
      </c>
      <c r="AA33" s="3" t="s">
        <v>1979</v>
      </c>
      <c r="AD33" s="257" t="s">
        <v>2096</v>
      </c>
      <c r="AE33" s="257" t="s">
        <v>2616</v>
      </c>
    </row>
    <row r="34" spans="8:31" x14ac:dyDescent="0.25">
      <c r="I34" s="100" t="s">
        <v>2617</v>
      </c>
      <c r="J34" s="99" t="s">
        <v>1150</v>
      </c>
      <c r="K34" s="100" t="s">
        <v>200</v>
      </c>
      <c r="L34" s="100" t="s">
        <v>93</v>
      </c>
      <c r="M34" s="100" t="s">
        <v>453</v>
      </c>
      <c r="N34" s="99" t="s">
        <v>452</v>
      </c>
      <c r="O34" s="100" t="s">
        <v>135</v>
      </c>
      <c r="Q34" s="100" t="s">
        <v>2579</v>
      </c>
      <c r="R34" s="99" t="s">
        <v>1111</v>
      </c>
      <c r="S34" s="104" t="s">
        <v>1005</v>
      </c>
      <c r="T34" s="105" t="s">
        <v>1095</v>
      </c>
      <c r="U34" s="100" t="str">
        <f t="shared" si="0"/>
        <v>NCBPS22EDay Care - Full Day</v>
      </c>
      <c r="V34" s="105" t="s">
        <v>1006</v>
      </c>
      <c r="W34" s="106" t="s">
        <v>47</v>
      </c>
      <c r="X34" s="105" t="s">
        <v>2053</v>
      </c>
      <c r="Y34" s="105" t="s">
        <v>117</v>
      </c>
      <c r="Z34" s="105">
        <v>720</v>
      </c>
      <c r="AA34" s="3" t="s">
        <v>1979</v>
      </c>
      <c r="AD34" s="257" t="s">
        <v>2097</v>
      </c>
      <c r="AE34" s="257" t="s">
        <v>2617</v>
      </c>
    </row>
    <row r="35" spans="8:31" x14ac:dyDescent="0.25">
      <c r="I35" s="100" t="s">
        <v>2618</v>
      </c>
      <c r="J35" s="99" t="s">
        <v>210</v>
      </c>
      <c r="K35" s="100" t="s">
        <v>144</v>
      </c>
      <c r="L35" s="100" t="s">
        <v>94</v>
      </c>
      <c r="M35" s="100" t="s">
        <v>2122</v>
      </c>
      <c r="N35" s="99" t="s">
        <v>2123</v>
      </c>
      <c r="O35" s="100" t="s">
        <v>135</v>
      </c>
      <c r="Q35" s="100" t="s">
        <v>2577</v>
      </c>
      <c r="R35" s="99" t="s">
        <v>1037</v>
      </c>
      <c r="S35" s="104" t="s">
        <v>1005</v>
      </c>
      <c r="T35" s="105" t="s">
        <v>1095</v>
      </c>
      <c r="U35" s="100" t="str">
        <f t="shared" si="0"/>
        <v>NCBPS22EDay Care - Half Day</v>
      </c>
      <c r="V35" s="105" t="s">
        <v>1007</v>
      </c>
      <c r="W35" s="106" t="s">
        <v>48</v>
      </c>
      <c r="X35" s="105" t="s">
        <v>2053</v>
      </c>
      <c r="Y35" s="105" t="s">
        <v>117</v>
      </c>
      <c r="Z35" s="105">
        <v>720</v>
      </c>
      <c r="AA35" s="3" t="s">
        <v>1979</v>
      </c>
      <c r="AD35" s="257" t="s">
        <v>2098</v>
      </c>
      <c r="AE35" s="257" t="s">
        <v>2618</v>
      </c>
    </row>
    <row r="36" spans="8:31" x14ac:dyDescent="0.25">
      <c r="I36" s="100" t="s">
        <v>2619</v>
      </c>
      <c r="J36" s="99" t="s">
        <v>244</v>
      </c>
      <c r="K36" s="100" t="s">
        <v>189</v>
      </c>
      <c r="L36" s="100" t="s">
        <v>93</v>
      </c>
      <c r="M36" s="100" t="s">
        <v>457</v>
      </c>
      <c r="N36" s="99" t="s">
        <v>456</v>
      </c>
      <c r="O36" s="100" t="s">
        <v>135</v>
      </c>
      <c r="Q36" s="100" t="s">
        <v>1100</v>
      </c>
      <c r="R36" s="99" t="s">
        <v>1047</v>
      </c>
      <c r="S36" s="104" t="s">
        <v>1005</v>
      </c>
      <c r="T36" s="105" t="s">
        <v>1095</v>
      </c>
      <c r="U36" s="100" t="str">
        <f t="shared" si="0"/>
        <v>NCBPS22EInpatient</v>
      </c>
      <c r="V36" s="104" t="s">
        <v>1008</v>
      </c>
      <c r="W36" s="106" t="s">
        <v>10</v>
      </c>
      <c r="X36" s="105" t="s">
        <v>2054</v>
      </c>
      <c r="Y36" s="105" t="s">
        <v>118</v>
      </c>
      <c r="Z36" s="105">
        <v>720</v>
      </c>
      <c r="AA36" s="3" t="s">
        <v>1979</v>
      </c>
      <c r="AD36" s="257" t="s">
        <v>2099</v>
      </c>
      <c r="AE36" s="257" t="s">
        <v>2619</v>
      </c>
    </row>
    <row r="37" spans="8:31" x14ac:dyDescent="0.25">
      <c r="I37" s="100" t="s">
        <v>2620</v>
      </c>
      <c r="J37" s="99" t="s">
        <v>238</v>
      </c>
      <c r="K37" s="100" t="s">
        <v>183</v>
      </c>
      <c r="L37" s="100" t="s">
        <v>93</v>
      </c>
      <c r="M37" s="100" t="s">
        <v>2124</v>
      </c>
      <c r="N37" s="99" t="s">
        <v>2125</v>
      </c>
      <c r="O37" s="100" t="s">
        <v>135</v>
      </c>
      <c r="Q37" s="100" t="s">
        <v>1983</v>
      </c>
      <c r="R37" s="99" t="s">
        <v>1980</v>
      </c>
      <c r="S37" s="104" t="s">
        <v>1005</v>
      </c>
      <c r="T37" s="105" t="s">
        <v>1095</v>
      </c>
      <c r="U37" s="100" t="str">
        <f t="shared" si="0"/>
        <v>NCBPS22ELiaison Service</v>
      </c>
      <c r="V37" s="104" t="s">
        <v>1402</v>
      </c>
      <c r="W37" s="106" t="s">
        <v>75</v>
      </c>
      <c r="X37" s="105" t="s">
        <v>2053</v>
      </c>
      <c r="Y37" s="105" t="s">
        <v>116</v>
      </c>
      <c r="Z37" s="105">
        <v>720</v>
      </c>
      <c r="AA37" s="3" t="s">
        <v>1979</v>
      </c>
      <c r="AD37" s="257" t="s">
        <v>2100</v>
      </c>
      <c r="AE37" s="257" t="s">
        <v>2620</v>
      </c>
    </row>
    <row r="38" spans="8:31" ht="30" x14ac:dyDescent="0.25">
      <c r="I38" s="100" t="s">
        <v>2621</v>
      </c>
      <c r="J38" s="99" t="s">
        <v>209</v>
      </c>
      <c r="K38" s="100" t="s">
        <v>143</v>
      </c>
      <c r="L38" s="100" t="s">
        <v>94</v>
      </c>
      <c r="M38" s="100" t="s">
        <v>2645</v>
      </c>
      <c r="N38" s="99" t="s">
        <v>1301</v>
      </c>
      <c r="O38" s="100" t="s">
        <v>135</v>
      </c>
      <c r="Q38" s="100" t="s">
        <v>1984</v>
      </c>
      <c r="R38" s="99" t="s">
        <v>1076</v>
      </c>
      <c r="S38" s="104" t="s">
        <v>1005</v>
      </c>
      <c r="T38" s="105" t="s">
        <v>1095</v>
      </c>
      <c r="U38" s="100" t="str">
        <f t="shared" si="0"/>
        <v>NCBPS22EOutpatients - Group Appointment (First Attendance)</v>
      </c>
      <c r="V38" s="104" t="s">
        <v>1403</v>
      </c>
      <c r="W38" s="106" t="s">
        <v>1063</v>
      </c>
      <c r="X38" s="105" t="s">
        <v>2053</v>
      </c>
      <c r="Y38" s="105" t="s">
        <v>120</v>
      </c>
      <c r="Z38" s="105">
        <v>720</v>
      </c>
      <c r="AA38" s="3" t="s">
        <v>1979</v>
      </c>
      <c r="AD38" s="257" t="s">
        <v>2101</v>
      </c>
      <c r="AE38" s="257" t="s">
        <v>2621</v>
      </c>
    </row>
    <row r="39" spans="8:31" ht="30" x14ac:dyDescent="0.25">
      <c r="I39" s="100" t="s">
        <v>2622</v>
      </c>
      <c r="J39" s="99" t="s">
        <v>254</v>
      </c>
      <c r="K39" s="100" t="s">
        <v>201</v>
      </c>
      <c r="L39" s="100" t="s">
        <v>94</v>
      </c>
      <c r="M39" s="100" t="s">
        <v>1232</v>
      </c>
      <c r="N39" s="99" t="s">
        <v>2126</v>
      </c>
      <c r="O39" s="100" t="s">
        <v>137</v>
      </c>
      <c r="Q39" s="27"/>
      <c r="R39" s="27" t="s">
        <v>1979</v>
      </c>
      <c r="S39" s="104" t="s">
        <v>1005</v>
      </c>
      <c r="T39" s="105" t="s">
        <v>1095</v>
      </c>
      <c r="U39" s="100" t="str">
        <f t="shared" si="0"/>
        <v>NCBPS22EOutpatients - Group Appointment (Follow Up Attendance)</v>
      </c>
      <c r="V39" s="104" t="s">
        <v>1404</v>
      </c>
      <c r="W39" s="106" t="s">
        <v>1064</v>
      </c>
      <c r="X39" s="105" t="s">
        <v>2053</v>
      </c>
      <c r="Y39" s="105" t="s">
        <v>121</v>
      </c>
      <c r="Z39" s="105">
        <v>720</v>
      </c>
      <c r="AA39" s="3" t="s">
        <v>1979</v>
      </c>
      <c r="AD39" s="257" t="s">
        <v>2102</v>
      </c>
      <c r="AE39" s="257" t="s">
        <v>2622</v>
      </c>
    </row>
    <row r="40" spans="8:31" x14ac:dyDescent="0.25">
      <c r="H40" s="4"/>
      <c r="I40" s="100" t="s">
        <v>2623</v>
      </c>
      <c r="J40" s="99" t="s">
        <v>242</v>
      </c>
      <c r="K40" s="100" t="s">
        <v>187</v>
      </c>
      <c r="L40" s="100" t="s">
        <v>93</v>
      </c>
      <c r="M40" s="100" t="s">
        <v>2154</v>
      </c>
      <c r="N40" s="99" t="s">
        <v>959</v>
      </c>
      <c r="O40" s="100" t="s">
        <v>137</v>
      </c>
      <c r="P40" s="4"/>
      <c r="Q40" s="27"/>
      <c r="R40" s="27" t="s">
        <v>1979</v>
      </c>
      <c r="S40" s="104" t="s">
        <v>1005</v>
      </c>
      <c r="T40" s="105" t="s">
        <v>1095</v>
      </c>
      <c r="U40" s="100" t="str">
        <f t="shared" si="0"/>
        <v>NCBPS22EOutreach</v>
      </c>
      <c r="V40" s="104" t="s">
        <v>1405</v>
      </c>
      <c r="W40" s="106" t="s">
        <v>119</v>
      </c>
      <c r="X40" s="105" t="s">
        <v>2053</v>
      </c>
      <c r="Y40" s="105" t="s">
        <v>116</v>
      </c>
      <c r="Z40" s="105">
        <v>720</v>
      </c>
      <c r="AA40" s="4" t="s">
        <v>1979</v>
      </c>
      <c r="AD40" s="257" t="s">
        <v>2103</v>
      </c>
      <c r="AE40" s="257" t="s">
        <v>2623</v>
      </c>
    </row>
    <row r="41" spans="8:31" ht="45" x14ac:dyDescent="0.25">
      <c r="I41" s="100" t="s">
        <v>2624</v>
      </c>
      <c r="J41" s="99" t="s">
        <v>220</v>
      </c>
      <c r="K41" s="100" t="s">
        <v>159</v>
      </c>
      <c r="L41" s="100" t="s">
        <v>93</v>
      </c>
      <c r="M41" s="100" t="s">
        <v>1630</v>
      </c>
      <c r="N41" s="99" t="s">
        <v>962</v>
      </c>
      <c r="O41" s="100" t="s">
        <v>137</v>
      </c>
      <c r="Q41" s="27"/>
      <c r="R41" s="27" t="s">
        <v>1979</v>
      </c>
      <c r="S41" s="104" t="s">
        <v>1042</v>
      </c>
      <c r="T41" s="105" t="s">
        <v>1455</v>
      </c>
      <c r="U41" s="100" t="str">
        <f t="shared" si="0"/>
        <v>NCBPS22FAssessment</v>
      </c>
      <c r="V41" s="104" t="s">
        <v>1423</v>
      </c>
      <c r="W41" s="106" t="s">
        <v>27</v>
      </c>
      <c r="X41" s="105" t="s">
        <v>2053</v>
      </c>
      <c r="Y41" s="105" t="s">
        <v>116</v>
      </c>
      <c r="Z41" s="105">
        <v>710</v>
      </c>
      <c r="AA41" s="3" t="s">
        <v>1979</v>
      </c>
      <c r="AD41" s="257" t="s">
        <v>2104</v>
      </c>
      <c r="AE41" s="257" t="s">
        <v>2624</v>
      </c>
    </row>
    <row r="42" spans="8:31" ht="45" x14ac:dyDescent="0.25">
      <c r="I42" s="100" t="s">
        <v>2625</v>
      </c>
      <c r="J42" s="99" t="s">
        <v>255</v>
      </c>
      <c r="K42" s="100" t="s">
        <v>202</v>
      </c>
      <c r="L42" s="100" t="s">
        <v>93</v>
      </c>
      <c r="M42" s="100" t="s">
        <v>1250</v>
      </c>
      <c r="N42" s="99" t="s">
        <v>1311</v>
      </c>
      <c r="O42" s="100" t="s">
        <v>137</v>
      </c>
      <c r="Q42" s="27"/>
      <c r="R42" s="27" t="s">
        <v>1979</v>
      </c>
      <c r="S42" s="104" t="s">
        <v>1042</v>
      </c>
      <c r="T42" s="105" t="s">
        <v>1455</v>
      </c>
      <c r="U42" s="100" t="str">
        <f t="shared" si="0"/>
        <v>NCBPS22FInpatient</v>
      </c>
      <c r="V42" s="104" t="s">
        <v>1043</v>
      </c>
      <c r="W42" s="106" t="s">
        <v>10</v>
      </c>
      <c r="X42" s="105" t="s">
        <v>2054</v>
      </c>
      <c r="Y42" s="105" t="s">
        <v>118</v>
      </c>
      <c r="Z42" s="105">
        <v>710</v>
      </c>
      <c r="AA42" s="3" t="s">
        <v>1979</v>
      </c>
      <c r="AD42" s="257" t="s">
        <v>2105</v>
      </c>
      <c r="AE42" s="257" t="s">
        <v>2625</v>
      </c>
    </row>
    <row r="43" spans="8:31" ht="45" x14ac:dyDescent="0.25">
      <c r="I43" s="100" t="s">
        <v>2626</v>
      </c>
      <c r="J43" s="99" t="s">
        <v>234</v>
      </c>
      <c r="K43" s="100" t="s">
        <v>178</v>
      </c>
      <c r="L43" s="100" t="s">
        <v>93</v>
      </c>
      <c r="M43" s="100" t="s">
        <v>1254</v>
      </c>
      <c r="N43" s="99" t="s">
        <v>963</v>
      </c>
      <c r="O43" s="100" t="s">
        <v>137</v>
      </c>
      <c r="Q43" s="27"/>
      <c r="R43" s="27" t="s">
        <v>1979</v>
      </c>
      <c r="S43" s="104" t="s">
        <v>1042</v>
      </c>
      <c r="T43" s="105" t="s">
        <v>1455</v>
      </c>
      <c r="U43" s="100" t="str">
        <f t="shared" si="0"/>
        <v>NCBPS22FOutpatient</v>
      </c>
      <c r="V43" s="104" t="s">
        <v>1044</v>
      </c>
      <c r="W43" s="106" t="s">
        <v>86</v>
      </c>
      <c r="X43" s="105" t="s">
        <v>2053</v>
      </c>
      <c r="Y43" s="105" t="s">
        <v>116</v>
      </c>
      <c r="Z43" s="105">
        <v>710</v>
      </c>
      <c r="AA43" s="3" t="s">
        <v>1979</v>
      </c>
      <c r="AD43" s="257" t="s">
        <v>2106</v>
      </c>
      <c r="AE43" s="257" t="s">
        <v>2626</v>
      </c>
    </row>
    <row r="44" spans="8:31" ht="45" x14ac:dyDescent="0.25">
      <c r="I44" s="100" t="s">
        <v>2627</v>
      </c>
      <c r="J44" s="99" t="s">
        <v>229</v>
      </c>
      <c r="K44" s="100" t="s">
        <v>170</v>
      </c>
      <c r="L44" s="100" t="s">
        <v>93</v>
      </c>
      <c r="M44" s="100" t="s">
        <v>1251</v>
      </c>
      <c r="N44" s="99" t="s">
        <v>1312</v>
      </c>
      <c r="O44" s="100" t="s">
        <v>137</v>
      </c>
      <c r="Q44" s="27"/>
      <c r="R44" s="27" t="s">
        <v>1979</v>
      </c>
      <c r="S44" s="104" t="s">
        <v>1042</v>
      </c>
      <c r="T44" s="105" t="s">
        <v>1455</v>
      </c>
      <c r="U44" s="100" t="str">
        <f t="shared" si="0"/>
        <v>NCBPS22FOutreach</v>
      </c>
      <c r="V44" s="104" t="s">
        <v>1424</v>
      </c>
      <c r="W44" s="106" t="s">
        <v>119</v>
      </c>
      <c r="X44" s="105" t="s">
        <v>2053</v>
      </c>
      <c r="Y44" s="105" t="s">
        <v>116</v>
      </c>
      <c r="Z44" s="105">
        <v>710</v>
      </c>
      <c r="AA44" s="3" t="s">
        <v>1979</v>
      </c>
      <c r="AD44" s="257" t="s">
        <v>2107</v>
      </c>
      <c r="AE44" s="257" t="s">
        <v>2627</v>
      </c>
    </row>
    <row r="45" spans="8:31" ht="45" x14ac:dyDescent="0.25">
      <c r="I45" s="100" t="s">
        <v>2628</v>
      </c>
      <c r="J45" s="99" t="s">
        <v>589</v>
      </c>
      <c r="K45" s="100" t="s">
        <v>150</v>
      </c>
      <c r="L45" s="100" t="s">
        <v>93</v>
      </c>
      <c r="M45" s="100" t="s">
        <v>1252</v>
      </c>
      <c r="N45" s="99" t="s">
        <v>1313</v>
      </c>
      <c r="O45" s="100" t="s">
        <v>137</v>
      </c>
      <c r="Q45" s="27"/>
      <c r="R45" s="27" t="s">
        <v>1979</v>
      </c>
      <c r="S45" s="104" t="s">
        <v>1454</v>
      </c>
      <c r="T45" s="105" t="s">
        <v>1456</v>
      </c>
      <c r="U45" s="100" t="str">
        <f t="shared" si="0"/>
        <v>NCBPS22HAssessment</v>
      </c>
      <c r="V45" s="104" t="s">
        <v>1457</v>
      </c>
      <c r="W45" s="106" t="s">
        <v>27</v>
      </c>
      <c r="X45" s="105" t="s">
        <v>2053</v>
      </c>
      <c r="Y45" s="105" t="s">
        <v>116</v>
      </c>
      <c r="Z45" s="105">
        <v>710</v>
      </c>
      <c r="AA45" s="3" t="s">
        <v>1979</v>
      </c>
      <c r="AD45" s="257" t="s">
        <v>2108</v>
      </c>
      <c r="AE45" s="257" t="s">
        <v>2628</v>
      </c>
    </row>
    <row r="46" spans="8:31" ht="45" x14ac:dyDescent="0.25">
      <c r="I46" s="100" t="s">
        <v>2629</v>
      </c>
      <c r="J46" s="99" t="s">
        <v>241</v>
      </c>
      <c r="K46" s="100" t="s">
        <v>186</v>
      </c>
      <c r="L46" s="100" t="s">
        <v>94</v>
      </c>
      <c r="M46" s="100" t="s">
        <v>2127</v>
      </c>
      <c r="N46" s="99" t="s">
        <v>2128</v>
      </c>
      <c r="O46" s="100" t="s">
        <v>140</v>
      </c>
      <c r="Q46" s="13"/>
      <c r="R46" s="13" t="s">
        <v>1979</v>
      </c>
      <c r="S46" s="104" t="s">
        <v>1454</v>
      </c>
      <c r="T46" s="105" t="s">
        <v>1456</v>
      </c>
      <c r="U46" s="100" t="str">
        <f t="shared" si="0"/>
        <v>NCBPS22HInpatient</v>
      </c>
      <c r="V46" s="104" t="s">
        <v>1458</v>
      </c>
      <c r="W46" s="106" t="s">
        <v>10</v>
      </c>
      <c r="X46" s="105" t="s">
        <v>2054</v>
      </c>
      <c r="Y46" s="105" t="s">
        <v>118</v>
      </c>
      <c r="Z46" s="105">
        <v>710</v>
      </c>
      <c r="AA46" s="3" t="s">
        <v>1979</v>
      </c>
      <c r="AD46" s="257" t="s">
        <v>2109</v>
      </c>
      <c r="AE46" s="257" t="s">
        <v>2629</v>
      </c>
    </row>
    <row r="47" spans="8:31" ht="45" x14ac:dyDescent="0.25">
      <c r="I47" s="100" t="s">
        <v>2630</v>
      </c>
      <c r="J47" s="99" t="s">
        <v>1461</v>
      </c>
      <c r="K47" s="100" t="s">
        <v>174</v>
      </c>
      <c r="L47" s="100" t="s">
        <v>93</v>
      </c>
      <c r="M47" s="100" t="s">
        <v>389</v>
      </c>
      <c r="N47" s="99" t="s">
        <v>388</v>
      </c>
      <c r="O47" s="100" t="s">
        <v>140</v>
      </c>
      <c r="Q47" s="27"/>
      <c r="R47" s="27" t="s">
        <v>1979</v>
      </c>
      <c r="S47" s="104" t="s">
        <v>1454</v>
      </c>
      <c r="T47" s="105" t="s">
        <v>1456</v>
      </c>
      <c r="U47" s="100" t="str">
        <f t="shared" si="0"/>
        <v>NCBPS22HOutpatient</v>
      </c>
      <c r="V47" s="104" t="s">
        <v>1459</v>
      </c>
      <c r="W47" s="106" t="s">
        <v>86</v>
      </c>
      <c r="X47" s="105" t="s">
        <v>2053</v>
      </c>
      <c r="Y47" s="105" t="s">
        <v>116</v>
      </c>
      <c r="Z47" s="105">
        <v>710</v>
      </c>
      <c r="AA47" s="3" t="s">
        <v>1979</v>
      </c>
      <c r="AD47" s="257" t="s">
        <v>2110</v>
      </c>
      <c r="AE47" s="257" t="s">
        <v>2630</v>
      </c>
    </row>
    <row r="48" spans="8:31" ht="45" x14ac:dyDescent="0.25">
      <c r="I48" s="100" t="s">
        <v>2631</v>
      </c>
      <c r="J48" s="99" t="s">
        <v>590</v>
      </c>
      <c r="K48" s="100" t="s">
        <v>149</v>
      </c>
      <c r="L48" s="100" t="s">
        <v>93</v>
      </c>
      <c r="M48" s="100" t="s">
        <v>2646</v>
      </c>
      <c r="N48" s="99" t="s">
        <v>1322</v>
      </c>
      <c r="O48" s="100" t="s">
        <v>2082</v>
      </c>
      <c r="Q48" s="27"/>
      <c r="R48" s="27" t="s">
        <v>1979</v>
      </c>
      <c r="S48" s="104" t="s">
        <v>1454</v>
      </c>
      <c r="T48" s="105" t="s">
        <v>1456</v>
      </c>
      <c r="U48" s="100" t="str">
        <f t="shared" si="0"/>
        <v>NCBPS22HOutreach</v>
      </c>
      <c r="V48" s="104" t="s">
        <v>1460</v>
      </c>
      <c r="W48" s="106" t="s">
        <v>119</v>
      </c>
      <c r="X48" s="105" t="s">
        <v>2053</v>
      </c>
      <c r="Y48" s="105" t="s">
        <v>116</v>
      </c>
      <c r="Z48" s="105">
        <v>710</v>
      </c>
      <c r="AA48" s="3" t="s">
        <v>1979</v>
      </c>
      <c r="AD48" s="257" t="s">
        <v>2111</v>
      </c>
      <c r="AE48" s="257" t="s">
        <v>2631</v>
      </c>
    </row>
    <row r="49" spans="9:31" ht="30" x14ac:dyDescent="0.25">
      <c r="I49" s="100" t="s">
        <v>2632</v>
      </c>
      <c r="J49" s="99" t="s">
        <v>1157</v>
      </c>
      <c r="K49" s="100" t="s">
        <v>146</v>
      </c>
      <c r="L49" s="100" t="s">
        <v>94</v>
      </c>
      <c r="M49" s="100" t="s">
        <v>542</v>
      </c>
      <c r="N49" s="99" t="s">
        <v>541</v>
      </c>
      <c r="O49" s="100" t="s">
        <v>2082</v>
      </c>
      <c r="Q49" s="13"/>
      <c r="R49" s="13" t="s">
        <v>1979</v>
      </c>
      <c r="S49" s="104" t="s">
        <v>1055</v>
      </c>
      <c r="T49" s="105" t="s">
        <v>1104</v>
      </c>
      <c r="U49" s="100" t="str">
        <f t="shared" si="0"/>
        <v>NCBPS22OOffender Personality Disorders</v>
      </c>
      <c r="V49" s="104" t="s">
        <v>1399</v>
      </c>
      <c r="W49" s="106" t="s">
        <v>1400</v>
      </c>
      <c r="X49" s="105" t="s">
        <v>1449</v>
      </c>
      <c r="Y49" s="105" t="s">
        <v>122</v>
      </c>
      <c r="Z49" s="105">
        <v>710</v>
      </c>
      <c r="AA49" s="3" t="s">
        <v>1979</v>
      </c>
      <c r="AD49" s="257" t="s">
        <v>2112</v>
      </c>
      <c r="AE49" s="257" t="s">
        <v>2632</v>
      </c>
    </row>
    <row r="50" spans="9:31" ht="30" x14ac:dyDescent="0.25">
      <c r="I50" s="100" t="s">
        <v>2633</v>
      </c>
      <c r="J50" s="99" t="s">
        <v>2121</v>
      </c>
      <c r="K50" s="100" t="s">
        <v>260</v>
      </c>
      <c r="L50" s="100" t="s">
        <v>94</v>
      </c>
      <c r="M50" s="100" t="s">
        <v>2647</v>
      </c>
      <c r="N50" s="99" t="s">
        <v>2648</v>
      </c>
      <c r="O50" s="100" t="s">
        <v>2083</v>
      </c>
      <c r="Q50" s="13"/>
      <c r="R50" s="13" t="s">
        <v>1979</v>
      </c>
      <c r="S50" s="104" t="s">
        <v>1015</v>
      </c>
      <c r="T50" s="105" t="s">
        <v>1106</v>
      </c>
      <c r="U50" s="100" t="str">
        <f t="shared" si="0"/>
        <v>NCBPS22PAssessment</v>
      </c>
      <c r="V50" s="104" t="s">
        <v>1415</v>
      </c>
      <c r="W50" s="106" t="s">
        <v>27</v>
      </c>
      <c r="X50" s="105" t="s">
        <v>2053</v>
      </c>
      <c r="Y50" s="105" t="s">
        <v>116</v>
      </c>
      <c r="Z50" s="105">
        <v>724</v>
      </c>
      <c r="AA50" s="3" t="s">
        <v>1979</v>
      </c>
      <c r="AD50" s="257" t="s">
        <v>2113</v>
      </c>
      <c r="AE50" s="257" t="s">
        <v>2633</v>
      </c>
    </row>
    <row r="51" spans="9:31" ht="30" x14ac:dyDescent="0.25">
      <c r="I51" s="100" t="s">
        <v>2634</v>
      </c>
      <c r="J51" s="99" t="s">
        <v>226</v>
      </c>
      <c r="K51" s="100" t="s">
        <v>166</v>
      </c>
      <c r="L51" s="100" t="s">
        <v>94</v>
      </c>
      <c r="M51" s="100" t="s">
        <v>516</v>
      </c>
      <c r="N51" s="99" t="s">
        <v>515</v>
      </c>
      <c r="O51" s="100" t="s">
        <v>2083</v>
      </c>
      <c r="Q51" s="13"/>
      <c r="R51" s="13" t="s">
        <v>1979</v>
      </c>
      <c r="S51" s="104" t="s">
        <v>1015</v>
      </c>
      <c r="T51" s="105" t="s">
        <v>1106</v>
      </c>
      <c r="U51" s="100" t="str">
        <f t="shared" si="0"/>
        <v>NCBPS22PInpatient</v>
      </c>
      <c r="V51" s="104" t="s">
        <v>1016</v>
      </c>
      <c r="W51" s="106" t="s">
        <v>10</v>
      </c>
      <c r="X51" s="105" t="s">
        <v>2054</v>
      </c>
      <c r="Y51" s="105" t="s">
        <v>118</v>
      </c>
      <c r="Z51" s="105">
        <v>724</v>
      </c>
      <c r="AA51" s="3" t="s">
        <v>1979</v>
      </c>
      <c r="AD51" s="257" t="s">
        <v>2114</v>
      </c>
      <c r="AE51" s="257" t="s">
        <v>2634</v>
      </c>
    </row>
    <row r="52" spans="9:31" ht="30" x14ac:dyDescent="0.25">
      <c r="I52" s="100" t="s">
        <v>2635</v>
      </c>
      <c r="J52" s="99" t="s">
        <v>217</v>
      </c>
      <c r="K52" s="100" t="s">
        <v>156</v>
      </c>
      <c r="L52" s="100" t="s">
        <v>93</v>
      </c>
      <c r="M52" s="100" t="s">
        <v>2649</v>
      </c>
      <c r="N52" s="99" t="s">
        <v>956</v>
      </c>
      <c r="O52" s="100" t="s">
        <v>2083</v>
      </c>
      <c r="Q52" s="27"/>
      <c r="R52" s="27" t="s">
        <v>1979</v>
      </c>
      <c r="S52" s="104" t="s">
        <v>1015</v>
      </c>
      <c r="T52" s="105" t="s">
        <v>1106</v>
      </c>
      <c r="U52" s="100" t="str">
        <f t="shared" si="0"/>
        <v>NCBPS22POutpatient</v>
      </c>
      <c r="V52" s="104" t="s">
        <v>1017</v>
      </c>
      <c r="W52" s="106" t="s">
        <v>86</v>
      </c>
      <c r="X52" s="105" t="s">
        <v>2053</v>
      </c>
      <c r="Y52" s="105" t="s">
        <v>116</v>
      </c>
      <c r="Z52" s="105">
        <v>724</v>
      </c>
      <c r="AA52" s="3" t="s">
        <v>1979</v>
      </c>
      <c r="AD52" s="257" t="s">
        <v>2115</v>
      </c>
      <c r="AE52" s="257" t="s">
        <v>2635</v>
      </c>
    </row>
    <row r="53" spans="9:31" ht="30" x14ac:dyDescent="0.25">
      <c r="I53" s="100" t="s">
        <v>2636</v>
      </c>
      <c r="J53" s="99" t="s">
        <v>225</v>
      </c>
      <c r="K53" s="100" t="s">
        <v>165</v>
      </c>
      <c r="L53" s="100" t="s">
        <v>93</v>
      </c>
      <c r="M53" s="100" t="s">
        <v>1472</v>
      </c>
      <c r="N53" s="99" t="s">
        <v>1473</v>
      </c>
      <c r="O53" s="100" t="s">
        <v>2083</v>
      </c>
      <c r="Q53" s="13"/>
      <c r="R53" s="13" t="s">
        <v>1979</v>
      </c>
      <c r="S53" s="104" t="s">
        <v>1015</v>
      </c>
      <c r="T53" s="105" t="s">
        <v>1106</v>
      </c>
      <c r="U53" s="100" t="str">
        <f t="shared" si="0"/>
        <v>NCBPS22POutreach</v>
      </c>
      <c r="V53" s="104" t="s">
        <v>1416</v>
      </c>
      <c r="W53" s="106" t="s">
        <v>119</v>
      </c>
      <c r="X53" s="105" t="s">
        <v>2053</v>
      </c>
      <c r="Y53" s="105" t="s">
        <v>116</v>
      </c>
      <c r="Z53" s="105">
        <v>724</v>
      </c>
      <c r="AA53" s="3" t="s">
        <v>1979</v>
      </c>
      <c r="AD53" s="257" t="s">
        <v>2324</v>
      </c>
      <c r="AE53" s="257" t="s">
        <v>2636</v>
      </c>
    </row>
    <row r="54" spans="9:31" ht="45" x14ac:dyDescent="0.25">
      <c r="I54" s="100" t="s">
        <v>2637</v>
      </c>
      <c r="J54" s="99" t="s">
        <v>228</v>
      </c>
      <c r="K54" s="100" t="s">
        <v>168</v>
      </c>
      <c r="L54" s="100" t="s">
        <v>93</v>
      </c>
      <c r="M54" s="100" t="s">
        <v>1482</v>
      </c>
      <c r="N54" s="99" t="s">
        <v>1310</v>
      </c>
      <c r="O54" s="100" t="s">
        <v>2083</v>
      </c>
      <c r="Q54" s="27"/>
      <c r="R54" s="27" t="s">
        <v>1979</v>
      </c>
      <c r="S54" s="104" t="s">
        <v>1018</v>
      </c>
      <c r="T54" s="105" t="s">
        <v>1098</v>
      </c>
      <c r="U54" s="100" t="str">
        <f t="shared" si="0"/>
        <v>NCBPS22SAdult Secure Assessment</v>
      </c>
      <c r="V54" s="104" t="s">
        <v>1418</v>
      </c>
      <c r="W54" s="106" t="s">
        <v>1129</v>
      </c>
      <c r="X54" s="105" t="s">
        <v>2053</v>
      </c>
      <c r="Y54" s="105" t="s">
        <v>1056</v>
      </c>
      <c r="Z54" s="105">
        <v>712</v>
      </c>
      <c r="AA54" s="3" t="s">
        <v>1979</v>
      </c>
      <c r="AD54" s="257" t="s">
        <v>2586</v>
      </c>
      <c r="AE54" s="257" t="s">
        <v>2637</v>
      </c>
    </row>
    <row r="55" spans="9:31" ht="45" x14ac:dyDescent="0.25">
      <c r="I55" s="255" t="s">
        <v>134</v>
      </c>
      <c r="J55" s="99" t="s">
        <v>222</v>
      </c>
      <c r="K55" s="100" t="s">
        <v>161</v>
      </c>
      <c r="L55" s="100" t="s">
        <v>93</v>
      </c>
      <c r="M55" s="100" t="s">
        <v>1484</v>
      </c>
      <c r="N55" s="99" t="s">
        <v>518</v>
      </c>
      <c r="O55" s="100" t="s">
        <v>2083</v>
      </c>
      <c r="Q55" s="13"/>
      <c r="R55" s="13" t="s">
        <v>1979</v>
      </c>
      <c r="S55" s="104" t="s">
        <v>1018</v>
      </c>
      <c r="T55" s="105" t="s">
        <v>1098</v>
      </c>
      <c r="U55" s="100" t="str">
        <f t="shared" si="0"/>
        <v>NCBPS22SFOLS Outreach - Advice/Liaison (no patient contact)</v>
      </c>
      <c r="V55" s="104" t="s">
        <v>2727</v>
      </c>
      <c r="W55" s="106" t="s">
        <v>2728</v>
      </c>
      <c r="X55" s="105" t="s">
        <v>2053</v>
      </c>
      <c r="Y55" s="105" t="s">
        <v>116</v>
      </c>
      <c r="Z55" s="105" t="s">
        <v>2760</v>
      </c>
      <c r="AA55" s="3" t="s">
        <v>1979</v>
      </c>
    </row>
    <row r="56" spans="9:31" ht="45" x14ac:dyDescent="0.25">
      <c r="I56" s="255" t="s">
        <v>135</v>
      </c>
      <c r="J56" s="99" t="s">
        <v>227</v>
      </c>
      <c r="K56" s="100" t="s">
        <v>167</v>
      </c>
      <c r="L56" s="100" t="s">
        <v>93</v>
      </c>
      <c r="M56" s="100" t="s">
        <v>1249</v>
      </c>
      <c r="N56" s="99" t="s">
        <v>1485</v>
      </c>
      <c r="O56" s="100" t="s">
        <v>2083</v>
      </c>
      <c r="Q56" s="13"/>
      <c r="R56" s="13" t="s">
        <v>1979</v>
      </c>
      <c r="S56" s="104" t="s">
        <v>1018</v>
      </c>
      <c r="T56" s="105" t="s">
        <v>1098</v>
      </c>
      <c r="U56" s="100" t="str">
        <f t="shared" si="0"/>
        <v>NCBPS22SFOLS Outreach - Patient Contact</v>
      </c>
      <c r="V56" s="104" t="s">
        <v>2729</v>
      </c>
      <c r="W56" s="106" t="s">
        <v>2730</v>
      </c>
      <c r="X56" s="105" t="s">
        <v>2053</v>
      </c>
      <c r="Y56" s="105" t="s">
        <v>116</v>
      </c>
      <c r="Z56" s="105" t="s">
        <v>2760</v>
      </c>
      <c r="AA56" s="3" t="s">
        <v>1979</v>
      </c>
    </row>
    <row r="57" spans="9:31" ht="45" x14ac:dyDescent="0.25">
      <c r="I57" s="255" t="s">
        <v>2082</v>
      </c>
      <c r="J57" s="99" t="s">
        <v>230</v>
      </c>
      <c r="K57" s="100" t="s">
        <v>171</v>
      </c>
      <c r="L57" s="100" t="s">
        <v>93</v>
      </c>
      <c r="M57" s="100" t="s">
        <v>1174</v>
      </c>
      <c r="N57" s="99" t="s">
        <v>269</v>
      </c>
      <c r="O57" s="100" t="s">
        <v>2083</v>
      </c>
      <c r="Q57" s="13"/>
      <c r="R57" s="13" t="s">
        <v>1979</v>
      </c>
      <c r="S57" s="104" t="s">
        <v>1018</v>
      </c>
      <c r="T57" s="105" t="s">
        <v>1098</v>
      </c>
      <c r="U57" s="100" t="str">
        <f t="shared" si="0"/>
        <v>NCBPS22SLow Secure Female ASD</v>
      </c>
      <c r="V57" s="104" t="s">
        <v>1019</v>
      </c>
      <c r="W57" s="106" t="s">
        <v>26</v>
      </c>
      <c r="X57" s="105" t="s">
        <v>2054</v>
      </c>
      <c r="Y57" s="105" t="s">
        <v>118</v>
      </c>
      <c r="Z57" s="105">
        <v>712</v>
      </c>
      <c r="AA57" s="3" t="s">
        <v>1979</v>
      </c>
    </row>
    <row r="58" spans="9:31" ht="45" x14ac:dyDescent="0.25">
      <c r="I58" s="255" t="s">
        <v>2083</v>
      </c>
      <c r="J58" s="99" t="s">
        <v>211</v>
      </c>
      <c r="K58" s="100" t="s">
        <v>148</v>
      </c>
      <c r="L58" s="100" t="s">
        <v>93</v>
      </c>
      <c r="M58" s="100" t="s">
        <v>1179</v>
      </c>
      <c r="N58" s="99" t="s">
        <v>270</v>
      </c>
      <c r="O58" s="100" t="s">
        <v>140</v>
      </c>
      <c r="Q58" s="13"/>
      <c r="R58" s="13" t="s">
        <v>1979</v>
      </c>
      <c r="S58" s="104" t="s">
        <v>1018</v>
      </c>
      <c r="T58" s="105" t="s">
        <v>1098</v>
      </c>
      <c r="U58" s="100" t="str">
        <f t="shared" si="0"/>
        <v>NCBPS22SLow Secure Female Deaf</v>
      </c>
      <c r="V58" s="104" t="s">
        <v>1419</v>
      </c>
      <c r="W58" s="106" t="s">
        <v>1092</v>
      </c>
      <c r="X58" s="105" t="s">
        <v>2054</v>
      </c>
      <c r="Y58" s="105" t="s">
        <v>118</v>
      </c>
      <c r="Z58" s="105">
        <v>712</v>
      </c>
      <c r="AA58" s="3" t="s">
        <v>1979</v>
      </c>
    </row>
    <row r="59" spans="9:31" ht="45" x14ac:dyDescent="0.25">
      <c r="I59" s="255" t="s">
        <v>137</v>
      </c>
      <c r="J59" s="99" t="s">
        <v>233</v>
      </c>
      <c r="K59" s="100" t="s">
        <v>177</v>
      </c>
      <c r="L59" s="100" t="s">
        <v>94</v>
      </c>
      <c r="M59" s="100" t="s">
        <v>272</v>
      </c>
      <c r="N59" s="99" t="s">
        <v>271</v>
      </c>
      <c r="O59" s="100" t="s">
        <v>135</v>
      </c>
      <c r="Q59" s="13"/>
      <c r="R59" s="13" t="s">
        <v>1979</v>
      </c>
      <c r="S59" s="104" t="s">
        <v>1018</v>
      </c>
      <c r="T59" s="105" t="s">
        <v>1098</v>
      </c>
      <c r="U59" s="100" t="str">
        <f t="shared" si="0"/>
        <v>NCBPS22SLow Secure Female LD</v>
      </c>
      <c r="V59" s="104" t="s">
        <v>1020</v>
      </c>
      <c r="W59" s="106" t="s">
        <v>24</v>
      </c>
      <c r="X59" s="105" t="s">
        <v>2054</v>
      </c>
      <c r="Y59" s="105" t="s">
        <v>118</v>
      </c>
      <c r="Z59" s="105">
        <v>712</v>
      </c>
      <c r="AA59" s="3" t="s">
        <v>1979</v>
      </c>
    </row>
    <row r="60" spans="9:31" ht="45" x14ac:dyDescent="0.25">
      <c r="I60" s="255" t="s">
        <v>1489</v>
      </c>
      <c r="J60" s="99" t="s">
        <v>214</v>
      </c>
      <c r="K60" s="100" t="s">
        <v>153</v>
      </c>
      <c r="L60" s="100" t="s">
        <v>93</v>
      </c>
      <c r="M60" s="100" t="s">
        <v>2650</v>
      </c>
      <c r="N60" s="99" t="s">
        <v>273</v>
      </c>
      <c r="O60" s="100" t="s">
        <v>135</v>
      </c>
      <c r="Q60" s="13"/>
      <c r="R60" s="13" t="s">
        <v>1979</v>
      </c>
      <c r="S60" s="104" t="s">
        <v>1018</v>
      </c>
      <c r="T60" s="105" t="s">
        <v>1098</v>
      </c>
      <c r="U60" s="100" t="str">
        <f t="shared" si="0"/>
        <v>NCBPS22SLow Secure Female MI</v>
      </c>
      <c r="V60" s="104" t="s">
        <v>1021</v>
      </c>
      <c r="W60" s="106" t="s">
        <v>23</v>
      </c>
      <c r="X60" s="105" t="s">
        <v>2054</v>
      </c>
      <c r="Y60" s="105" t="s">
        <v>118</v>
      </c>
      <c r="Z60" s="105">
        <v>712</v>
      </c>
      <c r="AA60" s="3" t="s">
        <v>1979</v>
      </c>
    </row>
    <row r="61" spans="9:31" ht="45" x14ac:dyDescent="0.25">
      <c r="I61" s="255" t="s">
        <v>140</v>
      </c>
      <c r="J61" s="99" t="s">
        <v>1158</v>
      </c>
      <c r="K61" s="100" t="s">
        <v>2074</v>
      </c>
      <c r="L61" s="100" t="s">
        <v>94</v>
      </c>
      <c r="M61" s="100" t="s">
        <v>1175</v>
      </c>
      <c r="N61" s="99" t="s">
        <v>274</v>
      </c>
      <c r="O61" s="100" t="s">
        <v>2082</v>
      </c>
      <c r="Q61" s="13"/>
      <c r="R61" s="13" t="s">
        <v>1979</v>
      </c>
      <c r="S61" s="104" t="s">
        <v>1018</v>
      </c>
      <c r="T61" s="105" t="s">
        <v>1098</v>
      </c>
      <c r="U61" s="100" t="str">
        <f t="shared" si="0"/>
        <v>NCBPS22SLow Secure Female PD</v>
      </c>
      <c r="V61" s="104" t="s">
        <v>1022</v>
      </c>
      <c r="W61" s="106" t="s">
        <v>25</v>
      </c>
      <c r="X61" s="105" t="s">
        <v>2054</v>
      </c>
      <c r="Y61" s="105" t="s">
        <v>118</v>
      </c>
      <c r="Z61" s="105">
        <v>712</v>
      </c>
      <c r="AA61" s="3" t="s">
        <v>1979</v>
      </c>
    </row>
    <row r="62" spans="9:31" ht="45" x14ac:dyDescent="0.25">
      <c r="J62" s="99" t="s">
        <v>212</v>
      </c>
      <c r="K62" s="100" t="s">
        <v>151</v>
      </c>
      <c r="L62" s="100" t="s">
        <v>94</v>
      </c>
      <c r="M62" s="100" t="s">
        <v>2651</v>
      </c>
      <c r="N62" s="99" t="s">
        <v>275</v>
      </c>
      <c r="O62" s="100" t="s">
        <v>135</v>
      </c>
      <c r="Q62" s="13"/>
      <c r="R62" s="13" t="s">
        <v>1979</v>
      </c>
      <c r="S62" s="104" t="s">
        <v>1018</v>
      </c>
      <c r="T62" s="105" t="s">
        <v>1098</v>
      </c>
      <c r="U62" s="100" t="str">
        <f t="shared" si="0"/>
        <v>NCBPS22SLow Secure Male ABI</v>
      </c>
      <c r="V62" s="104" t="s">
        <v>1077</v>
      </c>
      <c r="W62" s="106" t="s">
        <v>1078</v>
      </c>
      <c r="X62" s="105" t="s">
        <v>2054</v>
      </c>
      <c r="Y62" s="105" t="s">
        <v>118</v>
      </c>
      <c r="Z62" s="105">
        <v>712</v>
      </c>
      <c r="AA62" s="3" t="s">
        <v>1979</v>
      </c>
    </row>
    <row r="63" spans="9:31" ht="45" x14ac:dyDescent="0.25">
      <c r="J63" s="99" t="s">
        <v>213</v>
      </c>
      <c r="K63" s="100" t="s">
        <v>152</v>
      </c>
      <c r="L63" s="100" t="s">
        <v>94</v>
      </c>
      <c r="M63" s="100" t="s">
        <v>277</v>
      </c>
      <c r="N63" s="99" t="s">
        <v>276</v>
      </c>
      <c r="O63" s="100" t="s">
        <v>135</v>
      </c>
      <c r="Q63" s="13"/>
      <c r="R63" s="13" t="s">
        <v>1979</v>
      </c>
      <c r="S63" s="104" t="s">
        <v>1018</v>
      </c>
      <c r="T63" s="105" t="s">
        <v>1098</v>
      </c>
      <c r="U63" s="100" t="str">
        <f t="shared" si="0"/>
        <v>NCBPS22SLow Secure Male ASD</v>
      </c>
      <c r="V63" s="104" t="s">
        <v>1023</v>
      </c>
      <c r="W63" s="106" t="s">
        <v>22</v>
      </c>
      <c r="X63" s="105" t="s">
        <v>2054</v>
      </c>
      <c r="Y63" s="105" t="s">
        <v>118</v>
      </c>
      <c r="Z63" s="105">
        <v>712</v>
      </c>
      <c r="AA63" s="3" t="s">
        <v>1979</v>
      </c>
    </row>
    <row r="64" spans="9:31" ht="45" x14ac:dyDescent="0.25">
      <c r="J64" s="99" t="s">
        <v>251</v>
      </c>
      <c r="K64" s="100" t="s">
        <v>196</v>
      </c>
      <c r="L64" s="100" t="s">
        <v>94</v>
      </c>
      <c r="M64" s="100" t="s">
        <v>1180</v>
      </c>
      <c r="N64" s="99" t="s">
        <v>278</v>
      </c>
      <c r="O64" s="100" t="s">
        <v>134</v>
      </c>
      <c r="Q64" s="13"/>
      <c r="R64" s="13" t="s">
        <v>1979</v>
      </c>
      <c r="S64" s="104" t="s">
        <v>1018</v>
      </c>
      <c r="T64" s="105" t="s">
        <v>1098</v>
      </c>
      <c r="U64" s="100" t="str">
        <f t="shared" si="0"/>
        <v>NCBPS22SLow Secure Male Deaf</v>
      </c>
      <c r="V64" s="104" t="s">
        <v>1420</v>
      </c>
      <c r="W64" s="106" t="s">
        <v>1093</v>
      </c>
      <c r="X64" s="105" t="s">
        <v>2054</v>
      </c>
      <c r="Y64" s="105" t="s">
        <v>118</v>
      </c>
      <c r="Z64" s="105">
        <v>712</v>
      </c>
      <c r="AA64" s="3" t="s">
        <v>1979</v>
      </c>
    </row>
    <row r="65" spans="10:27" ht="45" x14ac:dyDescent="0.25">
      <c r="J65" s="99" t="s">
        <v>218</v>
      </c>
      <c r="K65" s="100" t="s">
        <v>157</v>
      </c>
      <c r="L65" s="100" t="s">
        <v>93</v>
      </c>
      <c r="M65" s="100" t="s">
        <v>1177</v>
      </c>
      <c r="N65" s="99" t="s">
        <v>610</v>
      </c>
      <c r="O65" s="100" t="s">
        <v>137</v>
      </c>
      <c r="Q65" s="13"/>
      <c r="R65" s="13" t="s">
        <v>1979</v>
      </c>
      <c r="S65" s="104" t="s">
        <v>1018</v>
      </c>
      <c r="T65" s="105" t="s">
        <v>1098</v>
      </c>
      <c r="U65" s="100" t="str">
        <f t="shared" si="0"/>
        <v>NCBPS22SLow Secure Male LD</v>
      </c>
      <c r="V65" s="104" t="s">
        <v>1024</v>
      </c>
      <c r="W65" s="106" t="s">
        <v>20</v>
      </c>
      <c r="X65" s="105" t="s">
        <v>2054</v>
      </c>
      <c r="Y65" s="105" t="s">
        <v>118</v>
      </c>
      <c r="Z65" s="105">
        <v>712</v>
      </c>
      <c r="AA65" s="3" t="s">
        <v>1979</v>
      </c>
    </row>
    <row r="66" spans="10:27" ht="45" x14ac:dyDescent="0.25">
      <c r="J66" s="99" t="s">
        <v>258</v>
      </c>
      <c r="K66" s="100" t="s">
        <v>206</v>
      </c>
      <c r="L66" s="100" t="s">
        <v>93</v>
      </c>
      <c r="M66" s="100" t="s">
        <v>597</v>
      </c>
      <c r="N66" s="99" t="s">
        <v>611</v>
      </c>
      <c r="O66" s="100" t="s">
        <v>2083</v>
      </c>
      <c r="Q66" s="13"/>
      <c r="R66" s="13" t="s">
        <v>1979</v>
      </c>
      <c r="S66" s="104" t="s">
        <v>1018</v>
      </c>
      <c r="T66" s="105" t="s">
        <v>1098</v>
      </c>
      <c r="U66" s="100" t="str">
        <f t="shared" si="0"/>
        <v>NCBPS22SLow Secure Male MI</v>
      </c>
      <c r="V66" s="104" t="s">
        <v>1025</v>
      </c>
      <c r="W66" s="106" t="s">
        <v>19</v>
      </c>
      <c r="X66" s="105" t="s">
        <v>2054</v>
      </c>
      <c r="Y66" s="105" t="s">
        <v>118</v>
      </c>
      <c r="Z66" s="105">
        <v>712</v>
      </c>
      <c r="AA66" s="3" t="s">
        <v>1979</v>
      </c>
    </row>
    <row r="67" spans="10:27" ht="45" x14ac:dyDescent="0.25">
      <c r="J67" s="99" t="s">
        <v>221</v>
      </c>
      <c r="K67" s="100" t="s">
        <v>160</v>
      </c>
      <c r="L67" s="100" t="s">
        <v>93</v>
      </c>
      <c r="M67" s="100" t="s">
        <v>598</v>
      </c>
      <c r="N67" s="99" t="s">
        <v>612</v>
      </c>
      <c r="O67" s="100" t="s">
        <v>1489</v>
      </c>
      <c r="Q67" s="13"/>
      <c r="R67" s="13" t="s">
        <v>1979</v>
      </c>
      <c r="S67" s="104" t="s">
        <v>1018</v>
      </c>
      <c r="T67" s="105" t="s">
        <v>1098</v>
      </c>
      <c r="U67" s="100" t="str">
        <f t="shared" si="0"/>
        <v>NCBPS22SLow Secure Male PD</v>
      </c>
      <c r="V67" s="104" t="s">
        <v>1026</v>
      </c>
      <c r="W67" s="106" t="s">
        <v>21</v>
      </c>
      <c r="X67" s="105" t="s">
        <v>2054</v>
      </c>
      <c r="Y67" s="105" t="s">
        <v>118</v>
      </c>
      <c r="Z67" s="105">
        <v>712</v>
      </c>
      <c r="AA67" s="3" t="s">
        <v>1979</v>
      </c>
    </row>
    <row r="68" spans="10:27" ht="45" x14ac:dyDescent="0.25">
      <c r="J68" s="99" t="s">
        <v>237</v>
      </c>
      <c r="K68" s="100" t="s">
        <v>182</v>
      </c>
      <c r="L68" s="100" t="s">
        <v>93</v>
      </c>
      <c r="M68" s="100" t="s">
        <v>2131</v>
      </c>
      <c r="N68" s="99" t="s">
        <v>2132</v>
      </c>
      <c r="O68" s="100" t="s">
        <v>1489</v>
      </c>
      <c r="Q68" s="13"/>
      <c r="R68" s="13" t="s">
        <v>1979</v>
      </c>
      <c r="S68" s="104" t="s">
        <v>1018</v>
      </c>
      <c r="T68" s="105" t="s">
        <v>1098</v>
      </c>
      <c r="U68" s="100" t="str">
        <f t="shared" si="0"/>
        <v>NCBPS22SLow Secure Mixed Gender LD</v>
      </c>
      <c r="V68" s="104" t="s">
        <v>1027</v>
      </c>
      <c r="W68" s="106" t="s">
        <v>762</v>
      </c>
      <c r="X68" s="105" t="s">
        <v>2054</v>
      </c>
      <c r="Y68" s="105" t="s">
        <v>118</v>
      </c>
      <c r="Z68" s="105">
        <v>712</v>
      </c>
      <c r="AA68" s="3" t="s">
        <v>1979</v>
      </c>
    </row>
    <row r="69" spans="10:27" ht="45" x14ac:dyDescent="0.25">
      <c r="J69" s="99" t="s">
        <v>231</v>
      </c>
      <c r="K69" s="100" t="s">
        <v>173</v>
      </c>
      <c r="L69" s="100" t="s">
        <v>93</v>
      </c>
      <c r="M69" s="100" t="s">
        <v>2129</v>
      </c>
      <c r="N69" s="99" t="s">
        <v>2130</v>
      </c>
      <c r="O69" s="100" t="s">
        <v>2082</v>
      </c>
      <c r="Q69" s="13"/>
      <c r="R69" s="13" t="s">
        <v>1979</v>
      </c>
      <c r="S69" s="104" t="s">
        <v>1018</v>
      </c>
      <c r="T69" s="105" t="s">
        <v>1098</v>
      </c>
      <c r="U69" s="100" t="str">
        <f t="shared" si="0"/>
        <v>NCBPS22SMedium Secure Female ASD</v>
      </c>
      <c r="V69" s="104" t="s">
        <v>1028</v>
      </c>
      <c r="W69" s="106" t="s">
        <v>18</v>
      </c>
      <c r="X69" s="105" t="s">
        <v>2054</v>
      </c>
      <c r="Y69" s="105" t="s">
        <v>118</v>
      </c>
      <c r="Z69" s="105">
        <v>712</v>
      </c>
      <c r="AA69" s="3" t="s">
        <v>1979</v>
      </c>
    </row>
    <row r="70" spans="10:27" ht="45" x14ac:dyDescent="0.25">
      <c r="J70" s="99" t="s">
        <v>252</v>
      </c>
      <c r="K70" s="100" t="s">
        <v>197</v>
      </c>
      <c r="L70" s="100" t="s">
        <v>93</v>
      </c>
      <c r="M70" s="100" t="s">
        <v>2652</v>
      </c>
      <c r="N70" s="99" t="s">
        <v>2653</v>
      </c>
      <c r="O70" s="100" t="s">
        <v>2082</v>
      </c>
      <c r="Q70" s="13"/>
      <c r="R70" s="13" t="s">
        <v>1979</v>
      </c>
      <c r="S70" s="104" t="s">
        <v>1018</v>
      </c>
      <c r="T70" s="105" t="s">
        <v>1098</v>
      </c>
      <c r="U70" s="100" t="str">
        <f t="shared" si="0"/>
        <v>NCBPS22SMedium Secure Female Deaf</v>
      </c>
      <c r="V70" s="104" t="s">
        <v>2724</v>
      </c>
      <c r="W70" s="106" t="s">
        <v>2725</v>
      </c>
      <c r="X70" s="105" t="s">
        <v>2054</v>
      </c>
      <c r="Y70" s="105" t="s">
        <v>118</v>
      </c>
      <c r="Z70" s="105" t="s">
        <v>2760</v>
      </c>
      <c r="AA70" s="3" t="s">
        <v>1979</v>
      </c>
    </row>
    <row r="71" spans="10:27" ht="45" x14ac:dyDescent="0.25">
      <c r="J71" s="99" t="s">
        <v>240</v>
      </c>
      <c r="K71" s="100" t="s">
        <v>185</v>
      </c>
      <c r="L71" s="100" t="s">
        <v>93</v>
      </c>
      <c r="M71" s="100" t="s">
        <v>533</v>
      </c>
      <c r="N71" s="99" t="s">
        <v>532</v>
      </c>
      <c r="O71" s="100" t="s">
        <v>2082</v>
      </c>
      <c r="Q71" s="13"/>
      <c r="R71" s="13" t="s">
        <v>1979</v>
      </c>
      <c r="S71" s="104" t="s">
        <v>1018</v>
      </c>
      <c r="T71" s="105" t="s">
        <v>1098</v>
      </c>
      <c r="U71" s="100" t="str">
        <f t="shared" si="0"/>
        <v>NCBPS22SMedium Secure Female LD</v>
      </c>
      <c r="V71" s="104" t="s">
        <v>1029</v>
      </c>
      <c r="W71" s="106" t="s">
        <v>17</v>
      </c>
      <c r="X71" s="105" t="s">
        <v>2054</v>
      </c>
      <c r="Y71" s="105" t="s">
        <v>118</v>
      </c>
      <c r="Z71" s="105">
        <v>712</v>
      </c>
      <c r="AA71" s="3" t="s">
        <v>1979</v>
      </c>
    </row>
    <row r="72" spans="10:27" ht="45" x14ac:dyDescent="0.25">
      <c r="J72" s="99" t="s">
        <v>216</v>
      </c>
      <c r="K72" s="100" t="s">
        <v>155</v>
      </c>
      <c r="L72" s="100" t="s">
        <v>93</v>
      </c>
      <c r="M72" s="100" t="s">
        <v>1256</v>
      </c>
      <c r="N72" s="99" t="s">
        <v>1314</v>
      </c>
      <c r="O72" s="100" t="s">
        <v>2082</v>
      </c>
      <c r="Q72" s="13"/>
      <c r="R72" s="13" t="s">
        <v>1979</v>
      </c>
      <c r="S72" s="104" t="s">
        <v>1018</v>
      </c>
      <c r="T72" s="105" t="s">
        <v>1098</v>
      </c>
      <c r="U72" s="100" t="str">
        <f t="shared" ref="U72:U135" si="1">S72&amp;W72</f>
        <v>NCBPS22SMedium Secure Female MI</v>
      </c>
      <c r="V72" s="104" t="s">
        <v>1030</v>
      </c>
      <c r="W72" s="106" t="s">
        <v>16</v>
      </c>
      <c r="X72" s="105" t="s">
        <v>2054</v>
      </c>
      <c r="Y72" s="105" t="s">
        <v>118</v>
      </c>
      <c r="Z72" s="105">
        <v>712</v>
      </c>
      <c r="AA72" s="3" t="s">
        <v>1979</v>
      </c>
    </row>
    <row r="73" spans="10:27" ht="45" x14ac:dyDescent="0.25">
      <c r="J73" s="99" t="s">
        <v>208</v>
      </c>
      <c r="K73" s="100" t="s">
        <v>261</v>
      </c>
      <c r="L73" s="100" t="s">
        <v>94</v>
      </c>
      <c r="M73" s="100" t="s">
        <v>496</v>
      </c>
      <c r="N73" s="99" t="s">
        <v>495</v>
      </c>
      <c r="O73" s="100" t="s">
        <v>140</v>
      </c>
      <c r="Q73" s="13"/>
      <c r="R73" s="13" t="s">
        <v>1979</v>
      </c>
      <c r="S73" s="104" t="s">
        <v>1018</v>
      </c>
      <c r="T73" s="105" t="s">
        <v>1098</v>
      </c>
      <c r="U73" s="100" t="str">
        <f t="shared" si="1"/>
        <v>NCBPS22SMedium Secure Female PD</v>
      </c>
      <c r="V73" s="104" t="s">
        <v>1081</v>
      </c>
      <c r="W73" s="106" t="s">
        <v>1082</v>
      </c>
      <c r="X73" s="105" t="s">
        <v>2054</v>
      </c>
      <c r="Y73" s="105" t="s">
        <v>118</v>
      </c>
      <c r="Z73" s="105">
        <v>712</v>
      </c>
      <c r="AA73" s="3" t="s">
        <v>1979</v>
      </c>
    </row>
    <row r="74" spans="10:27" ht="45" x14ac:dyDescent="0.25">
      <c r="J74" s="99" t="s">
        <v>2639</v>
      </c>
      <c r="K74" s="100" t="s">
        <v>2640</v>
      </c>
      <c r="L74" s="100" t="s">
        <v>94</v>
      </c>
      <c r="M74" s="100" t="s">
        <v>1244</v>
      </c>
      <c r="N74" s="99" t="s">
        <v>497</v>
      </c>
      <c r="O74" s="100" t="s">
        <v>140</v>
      </c>
      <c r="Q74" s="13"/>
      <c r="R74" s="13" t="s">
        <v>1979</v>
      </c>
      <c r="S74" s="104" t="s">
        <v>1018</v>
      </c>
      <c r="T74" s="105" t="s">
        <v>1098</v>
      </c>
      <c r="U74" s="100" t="str">
        <f t="shared" si="1"/>
        <v>NCBPS22SMedium Secure Female WEMSS</v>
      </c>
      <c r="V74" s="104" t="s">
        <v>1031</v>
      </c>
      <c r="W74" s="106" t="s">
        <v>2726</v>
      </c>
      <c r="X74" s="105" t="s">
        <v>2054</v>
      </c>
      <c r="Y74" s="105" t="s">
        <v>118</v>
      </c>
      <c r="Z74" s="105">
        <v>712</v>
      </c>
      <c r="AA74" s="3" t="s">
        <v>1979</v>
      </c>
    </row>
    <row r="75" spans="10:27" ht="45" x14ac:dyDescent="0.25">
      <c r="J75" s="99" t="s">
        <v>247</v>
      </c>
      <c r="K75" s="100" t="s">
        <v>192</v>
      </c>
      <c r="L75" s="100" t="s">
        <v>93</v>
      </c>
      <c r="M75" s="100" t="s">
        <v>2654</v>
      </c>
      <c r="N75" s="99" t="s">
        <v>493</v>
      </c>
      <c r="O75" s="100" t="s">
        <v>140</v>
      </c>
      <c r="Q75" s="13"/>
      <c r="R75" s="13" t="s">
        <v>1979</v>
      </c>
      <c r="S75" s="104" t="s">
        <v>1018</v>
      </c>
      <c r="T75" s="105" t="s">
        <v>1098</v>
      </c>
      <c r="U75" s="100" t="str">
        <f t="shared" si="1"/>
        <v>NCBPS22SMedium Secure Male ABI</v>
      </c>
      <c r="V75" s="104" t="s">
        <v>1079</v>
      </c>
      <c r="W75" s="106" t="s">
        <v>1080</v>
      </c>
      <c r="X75" s="105" t="s">
        <v>2054</v>
      </c>
      <c r="Y75" s="105" t="s">
        <v>118</v>
      </c>
      <c r="Z75" s="105">
        <v>712</v>
      </c>
      <c r="AA75" s="3" t="s">
        <v>1979</v>
      </c>
    </row>
    <row r="76" spans="10:27" ht="45" x14ac:dyDescent="0.25">
      <c r="J76" s="99" t="s">
        <v>2641</v>
      </c>
      <c r="K76" s="100" t="s">
        <v>2642</v>
      </c>
      <c r="L76" s="100" t="s">
        <v>93</v>
      </c>
      <c r="M76" s="100" t="s">
        <v>2152</v>
      </c>
      <c r="N76" s="99" t="s">
        <v>1476</v>
      </c>
      <c r="O76" s="100" t="s">
        <v>140</v>
      </c>
      <c r="Q76" s="13"/>
      <c r="R76" s="13" t="s">
        <v>1979</v>
      </c>
      <c r="S76" s="104" t="s">
        <v>1018</v>
      </c>
      <c r="T76" s="105" t="s">
        <v>1098</v>
      </c>
      <c r="U76" s="100" t="str">
        <f t="shared" si="1"/>
        <v>NCBPS22SMedium Secure Male ASD</v>
      </c>
      <c r="V76" s="104" t="s">
        <v>1032</v>
      </c>
      <c r="W76" s="106" t="s">
        <v>15</v>
      </c>
      <c r="X76" s="105" t="s">
        <v>2054</v>
      </c>
      <c r="Y76" s="105" t="s">
        <v>118</v>
      </c>
      <c r="Z76" s="105">
        <v>712</v>
      </c>
      <c r="AA76" s="3" t="s">
        <v>1979</v>
      </c>
    </row>
    <row r="77" spans="10:27" ht="45" x14ac:dyDescent="0.25">
      <c r="J77" s="99" t="s">
        <v>248</v>
      </c>
      <c r="K77" s="100" t="s">
        <v>193</v>
      </c>
      <c r="L77" s="100" t="s">
        <v>93</v>
      </c>
      <c r="M77" s="100" t="s">
        <v>365</v>
      </c>
      <c r="N77" s="99" t="s">
        <v>364</v>
      </c>
      <c r="O77" s="100" t="s">
        <v>140</v>
      </c>
      <c r="Q77" s="13"/>
      <c r="R77" s="13" t="s">
        <v>1979</v>
      </c>
      <c r="S77" s="104" t="s">
        <v>1018</v>
      </c>
      <c r="T77" s="105" t="s">
        <v>1098</v>
      </c>
      <c r="U77" s="100" t="str">
        <f t="shared" si="1"/>
        <v>NCBPS22SMedium Secure Male Deaf</v>
      </c>
      <c r="V77" s="104" t="s">
        <v>1421</v>
      </c>
      <c r="W77" s="106" t="s">
        <v>1094</v>
      </c>
      <c r="X77" s="105" t="s">
        <v>2054</v>
      </c>
      <c r="Y77" s="105" t="s">
        <v>118</v>
      </c>
      <c r="Z77" s="105">
        <v>712</v>
      </c>
      <c r="AA77" s="3" t="s">
        <v>1979</v>
      </c>
    </row>
    <row r="78" spans="10:27" ht="45" x14ac:dyDescent="0.25">
      <c r="J78" s="99" t="s">
        <v>215</v>
      </c>
      <c r="K78" s="100" t="s">
        <v>154</v>
      </c>
      <c r="L78" s="100" t="s">
        <v>93</v>
      </c>
      <c r="M78" s="100" t="s">
        <v>369</v>
      </c>
      <c r="N78" s="99" t="s">
        <v>1287</v>
      </c>
      <c r="O78" s="100" t="s">
        <v>140</v>
      </c>
      <c r="Q78" s="13"/>
      <c r="R78" s="13" t="s">
        <v>1979</v>
      </c>
      <c r="S78" s="104" t="s">
        <v>1018</v>
      </c>
      <c r="T78" s="105" t="s">
        <v>1098</v>
      </c>
      <c r="U78" s="100" t="str">
        <f t="shared" si="1"/>
        <v>NCBPS22SMedium Secure Male LD</v>
      </c>
      <c r="V78" s="104" t="s">
        <v>1033</v>
      </c>
      <c r="W78" s="106" t="s">
        <v>13</v>
      </c>
      <c r="X78" s="105" t="s">
        <v>2054</v>
      </c>
      <c r="Y78" s="105" t="s">
        <v>118</v>
      </c>
      <c r="Z78" s="105">
        <v>712</v>
      </c>
      <c r="AA78" s="3" t="s">
        <v>1979</v>
      </c>
    </row>
    <row r="79" spans="10:27" ht="45" x14ac:dyDescent="0.25">
      <c r="J79" s="99" t="s">
        <v>224</v>
      </c>
      <c r="K79" s="100" t="s">
        <v>163</v>
      </c>
      <c r="L79" s="100" t="s">
        <v>94</v>
      </c>
      <c r="M79" s="100" t="s">
        <v>605</v>
      </c>
      <c r="N79" s="99" t="s">
        <v>618</v>
      </c>
      <c r="O79" s="100" t="s">
        <v>140</v>
      </c>
      <c r="Q79" s="13"/>
      <c r="R79" s="13" t="s">
        <v>1979</v>
      </c>
      <c r="S79" s="104" t="s">
        <v>1018</v>
      </c>
      <c r="T79" s="105" t="s">
        <v>1098</v>
      </c>
      <c r="U79" s="100" t="str">
        <f t="shared" si="1"/>
        <v>NCBPS22SMedium Secure Male MI</v>
      </c>
      <c r="V79" s="104" t="s">
        <v>1034</v>
      </c>
      <c r="W79" s="106" t="s">
        <v>12</v>
      </c>
      <c r="X79" s="105" t="s">
        <v>2054</v>
      </c>
      <c r="Y79" s="105" t="s">
        <v>118</v>
      </c>
      <c r="Z79" s="105">
        <v>712</v>
      </c>
      <c r="AA79" s="3" t="s">
        <v>1979</v>
      </c>
    </row>
    <row r="80" spans="10:27" ht="45" x14ac:dyDescent="0.25">
      <c r="J80" s="99" t="s">
        <v>2071</v>
      </c>
      <c r="K80" s="100" t="s">
        <v>164</v>
      </c>
      <c r="L80" s="100" t="s">
        <v>93</v>
      </c>
      <c r="M80" s="100" t="s">
        <v>367</v>
      </c>
      <c r="N80" s="99" t="s">
        <v>366</v>
      </c>
      <c r="O80" s="100" t="s">
        <v>140</v>
      </c>
      <c r="Q80" s="13"/>
      <c r="R80" s="13" t="s">
        <v>1979</v>
      </c>
      <c r="S80" s="104" t="s">
        <v>1018</v>
      </c>
      <c r="T80" s="105" t="s">
        <v>1098</v>
      </c>
      <c r="U80" s="100" t="str">
        <f t="shared" si="1"/>
        <v>NCBPS22SMedium Secure Male PD</v>
      </c>
      <c r="V80" s="104" t="s">
        <v>1035</v>
      </c>
      <c r="W80" s="106" t="s">
        <v>14</v>
      </c>
      <c r="X80" s="105" t="s">
        <v>2054</v>
      </c>
      <c r="Y80" s="105" t="s">
        <v>118</v>
      </c>
      <c r="Z80" s="105">
        <v>712</v>
      </c>
      <c r="AA80" s="3" t="s">
        <v>1979</v>
      </c>
    </row>
    <row r="81" spans="8:27" ht="45" x14ac:dyDescent="0.25">
      <c r="H81" s="4"/>
      <c r="J81" s="4"/>
      <c r="K81" s="4"/>
      <c r="L81" s="100" t="s">
        <v>93</v>
      </c>
      <c r="M81" s="100" t="s">
        <v>484</v>
      </c>
      <c r="N81" s="99" t="s">
        <v>1305</v>
      </c>
      <c r="O81" s="100" t="s">
        <v>135</v>
      </c>
      <c r="Q81" s="13"/>
      <c r="R81" s="13" t="s">
        <v>1979</v>
      </c>
      <c r="S81" s="104" t="s">
        <v>1018</v>
      </c>
      <c r="T81" s="105" t="s">
        <v>1098</v>
      </c>
      <c r="U81" s="100" t="str">
        <f t="shared" si="1"/>
        <v>NCBPS22SMedium Secure Mixed Gender MI</v>
      </c>
      <c r="V81" s="100" t="s">
        <v>1036</v>
      </c>
      <c r="W81" s="104" t="s">
        <v>767</v>
      </c>
      <c r="X81" s="105" t="s">
        <v>2054</v>
      </c>
      <c r="Y81" s="105" t="s">
        <v>118</v>
      </c>
      <c r="Z81" s="105">
        <v>712</v>
      </c>
      <c r="AA81" s="4" t="s">
        <v>1979</v>
      </c>
    </row>
    <row r="82" spans="8:27" ht="45" x14ac:dyDescent="0.25">
      <c r="J82" s="4"/>
      <c r="K82" s="4"/>
      <c r="L82" s="4"/>
      <c r="M82" s="100" t="s">
        <v>480</v>
      </c>
      <c r="N82" s="99" t="s">
        <v>479</v>
      </c>
      <c r="O82" s="100" t="s">
        <v>135</v>
      </c>
      <c r="Q82" s="13"/>
      <c r="R82" s="13" t="s">
        <v>1979</v>
      </c>
      <c r="S82" s="104" t="s">
        <v>1018</v>
      </c>
      <c r="T82" s="105" t="s">
        <v>1098</v>
      </c>
      <c r="U82" s="100" t="str">
        <f t="shared" si="1"/>
        <v>NCBPS22SSpecialist Forensic Community Team</v>
      </c>
      <c r="V82" s="104" t="s">
        <v>2733</v>
      </c>
      <c r="W82" s="106" t="s">
        <v>2734</v>
      </c>
      <c r="X82" s="105" t="s">
        <v>2053</v>
      </c>
      <c r="Y82" s="105" t="s">
        <v>116</v>
      </c>
      <c r="Z82" s="105">
        <v>712</v>
      </c>
      <c r="AA82" s="3" t="s">
        <v>1979</v>
      </c>
    </row>
    <row r="83" spans="8:27" ht="45" x14ac:dyDescent="0.25">
      <c r="H83" s="72"/>
      <c r="J83" s="4"/>
      <c r="K83" s="4"/>
      <c r="L83" s="4"/>
      <c r="M83" s="100" t="s">
        <v>608</v>
      </c>
      <c r="N83" s="99" t="s">
        <v>713</v>
      </c>
      <c r="O83" s="100" t="s">
        <v>135</v>
      </c>
      <c r="P83" s="72"/>
      <c r="Q83" s="13"/>
      <c r="R83" s="13" t="s">
        <v>1979</v>
      </c>
      <c r="S83" s="104" t="s">
        <v>1018</v>
      </c>
      <c r="T83" s="105" t="s">
        <v>1098</v>
      </c>
      <c r="U83" s="100" t="str">
        <f t="shared" si="1"/>
        <v>NCBPS22SStep Down from Secure Female LD MI</v>
      </c>
      <c r="V83" s="104" t="s">
        <v>1132</v>
      </c>
      <c r="W83" s="106" t="s">
        <v>1133</v>
      </c>
      <c r="X83" s="105" t="s">
        <v>2054</v>
      </c>
      <c r="Y83" s="105" t="s">
        <v>118</v>
      </c>
      <c r="Z83" s="105">
        <v>712</v>
      </c>
      <c r="AA83" s="72" t="s">
        <v>1979</v>
      </c>
    </row>
    <row r="84" spans="8:27" ht="45" x14ac:dyDescent="0.25">
      <c r="I84" s="4"/>
      <c r="J84" s="72"/>
      <c r="K84" s="72"/>
      <c r="L84" s="4"/>
      <c r="M84" s="100" t="s">
        <v>482</v>
      </c>
      <c r="N84" s="99" t="s">
        <v>481</v>
      </c>
      <c r="O84" s="100" t="s">
        <v>135</v>
      </c>
      <c r="Q84" s="13"/>
      <c r="R84" s="13" t="s">
        <v>1979</v>
      </c>
      <c r="S84" s="104" t="s">
        <v>1018</v>
      </c>
      <c r="T84" s="105" t="s">
        <v>1098</v>
      </c>
      <c r="U84" s="100" t="str">
        <f t="shared" si="1"/>
        <v>NCBPS22SStep Down from Secure Female MI</v>
      </c>
      <c r="V84" s="104" t="s">
        <v>1130</v>
      </c>
      <c r="W84" s="106" t="s">
        <v>1131</v>
      </c>
      <c r="X84" s="105" t="s">
        <v>2054</v>
      </c>
      <c r="Y84" s="105" t="s">
        <v>118</v>
      </c>
      <c r="Z84" s="105">
        <v>712</v>
      </c>
      <c r="AA84" s="3" t="s">
        <v>1979</v>
      </c>
    </row>
    <row r="85" spans="8:27" ht="45" x14ac:dyDescent="0.25">
      <c r="L85" s="72"/>
      <c r="M85" s="100" t="s">
        <v>2303</v>
      </c>
      <c r="N85" s="99" t="s">
        <v>2305</v>
      </c>
      <c r="O85" s="100" t="s">
        <v>135</v>
      </c>
      <c r="Q85" s="13"/>
      <c r="R85" s="13" t="s">
        <v>1979</v>
      </c>
      <c r="S85" s="104" t="s">
        <v>1018</v>
      </c>
      <c r="T85" s="105" t="s">
        <v>1098</v>
      </c>
      <c r="U85" s="100" t="str">
        <f t="shared" si="1"/>
        <v>NCBPS22SStep Down from Secure Male ABI</v>
      </c>
      <c r="V85" s="104" t="s">
        <v>1387</v>
      </c>
      <c r="W85" s="106" t="s">
        <v>1386</v>
      </c>
      <c r="X85" s="105" t="s">
        <v>2054</v>
      </c>
      <c r="Y85" s="105" t="s">
        <v>118</v>
      </c>
      <c r="Z85" s="105">
        <v>712</v>
      </c>
      <c r="AA85" s="3" t="s">
        <v>1979</v>
      </c>
    </row>
    <row r="86" spans="8:27" ht="45" x14ac:dyDescent="0.25">
      <c r="I86" s="4"/>
      <c r="M86" s="100" t="s">
        <v>2655</v>
      </c>
      <c r="N86" s="99" t="s">
        <v>2307</v>
      </c>
      <c r="O86" s="100" t="s">
        <v>135</v>
      </c>
      <c r="Q86" s="13"/>
      <c r="R86" s="13" t="s">
        <v>1979</v>
      </c>
      <c r="S86" s="104" t="s">
        <v>1018</v>
      </c>
      <c r="T86" s="105" t="s">
        <v>1098</v>
      </c>
      <c r="U86" s="100" t="str">
        <f t="shared" si="1"/>
        <v>NCBPS22SStep Down from Secure Male LD MI</v>
      </c>
      <c r="V86" s="104" t="s">
        <v>1136</v>
      </c>
      <c r="W86" s="106" t="s">
        <v>1137</v>
      </c>
      <c r="X86" s="105" t="s">
        <v>2054</v>
      </c>
      <c r="Y86" s="105" t="s">
        <v>118</v>
      </c>
      <c r="Z86" s="105">
        <v>712</v>
      </c>
      <c r="AA86" s="3" t="s">
        <v>1979</v>
      </c>
    </row>
    <row r="87" spans="8:27" ht="45" x14ac:dyDescent="0.25">
      <c r="I87" s="4"/>
      <c r="M87" s="100" t="s">
        <v>2304</v>
      </c>
      <c r="N87" s="99" t="s">
        <v>2306</v>
      </c>
      <c r="O87" s="100" t="s">
        <v>135</v>
      </c>
      <c r="Q87" s="13"/>
      <c r="R87" s="13" t="s">
        <v>1979</v>
      </c>
      <c r="S87" s="104" t="s">
        <v>1018</v>
      </c>
      <c r="T87" s="105" t="s">
        <v>1098</v>
      </c>
      <c r="U87" s="100" t="str">
        <f t="shared" si="1"/>
        <v>NCBPS22SStep Down from Secure Male MI</v>
      </c>
      <c r="V87" s="104" t="s">
        <v>1134</v>
      </c>
      <c r="W87" s="106" t="s">
        <v>1135</v>
      </c>
      <c r="X87" s="105" t="s">
        <v>2054</v>
      </c>
      <c r="Y87" s="105" t="s">
        <v>118</v>
      </c>
      <c r="Z87" s="105">
        <v>712</v>
      </c>
      <c r="AA87" s="3" t="s">
        <v>1979</v>
      </c>
    </row>
    <row r="88" spans="8:27" ht="45" x14ac:dyDescent="0.25">
      <c r="I88" s="4"/>
      <c r="M88" s="100" t="s">
        <v>291</v>
      </c>
      <c r="N88" s="99" t="s">
        <v>1270</v>
      </c>
      <c r="O88" s="100" t="s">
        <v>137</v>
      </c>
      <c r="Q88" s="27"/>
      <c r="R88" s="27" t="s">
        <v>1979</v>
      </c>
      <c r="S88" s="104" t="s">
        <v>1018</v>
      </c>
      <c r="T88" s="105" t="s">
        <v>1098</v>
      </c>
      <c r="U88" s="100" t="str">
        <f t="shared" si="1"/>
        <v>NCBPS22SStep Down from Secure Mixed Gender MI</v>
      </c>
      <c r="V88" s="104" t="s">
        <v>1138</v>
      </c>
      <c r="W88" s="106" t="s">
        <v>1139</v>
      </c>
      <c r="X88" s="105" t="s">
        <v>2054</v>
      </c>
      <c r="Y88" s="105" t="s">
        <v>118</v>
      </c>
      <c r="Z88" s="105">
        <v>712</v>
      </c>
      <c r="AA88" s="3" t="s">
        <v>1979</v>
      </c>
    </row>
    <row r="89" spans="8:27" ht="45" x14ac:dyDescent="0.25">
      <c r="J89" s="72"/>
      <c r="K89" s="72"/>
      <c r="M89" s="100" t="s">
        <v>603</v>
      </c>
      <c r="N89" s="99" t="s">
        <v>1273</v>
      </c>
      <c r="O89" s="100" t="s">
        <v>134</v>
      </c>
      <c r="Q89" s="13"/>
      <c r="R89" s="13" t="s">
        <v>1979</v>
      </c>
      <c r="S89" s="104" t="s">
        <v>1018</v>
      </c>
      <c r="T89" s="105" t="s">
        <v>1098</v>
      </c>
      <c r="U89" s="100" t="str">
        <f t="shared" si="1"/>
        <v>NCBPS22SAdult Specialised Women's Secure Blended Service</v>
      </c>
      <c r="V89" s="104" t="s">
        <v>2731</v>
      </c>
      <c r="W89" s="106" t="s">
        <v>2732</v>
      </c>
      <c r="X89" s="105" t="s">
        <v>2054</v>
      </c>
      <c r="Y89" s="105" t="s">
        <v>118</v>
      </c>
      <c r="Z89" s="105" t="s">
        <v>2760</v>
      </c>
      <c r="AA89" s="3" t="s">
        <v>1979</v>
      </c>
    </row>
    <row r="90" spans="8:27" x14ac:dyDescent="0.25">
      <c r="L90" s="72"/>
      <c r="M90" s="100" t="s">
        <v>1171</v>
      </c>
      <c r="N90" s="99" t="s">
        <v>1275</v>
      </c>
      <c r="O90" s="100" t="s">
        <v>137</v>
      </c>
      <c r="Q90" s="27"/>
      <c r="R90" s="27" t="s">
        <v>1979</v>
      </c>
      <c r="S90" s="104" t="s">
        <v>1047</v>
      </c>
      <c r="T90" s="105" t="s">
        <v>1100</v>
      </c>
      <c r="U90" s="100" t="str">
        <f t="shared" si="1"/>
        <v>NCBPS22TAssessment</v>
      </c>
      <c r="V90" s="104" t="s">
        <v>1442</v>
      </c>
      <c r="W90" s="106" t="s">
        <v>27</v>
      </c>
      <c r="X90" s="105" t="s">
        <v>1447</v>
      </c>
      <c r="Y90" s="105" t="s">
        <v>116</v>
      </c>
      <c r="Z90" s="105">
        <v>710</v>
      </c>
      <c r="AA90" s="3" t="s">
        <v>1979</v>
      </c>
    </row>
    <row r="91" spans="8:27" x14ac:dyDescent="0.25">
      <c r="M91" s="100" t="s">
        <v>1173</v>
      </c>
      <c r="N91" s="99" t="s">
        <v>1277</v>
      </c>
      <c r="O91" s="100" t="s">
        <v>140</v>
      </c>
      <c r="Q91" s="13"/>
      <c r="R91" s="13" t="s">
        <v>1979</v>
      </c>
      <c r="S91" s="104" t="s">
        <v>1047</v>
      </c>
      <c r="T91" s="105" t="s">
        <v>1100</v>
      </c>
      <c r="U91" s="100" t="str">
        <f t="shared" si="1"/>
        <v>NCBPS22TInpatient</v>
      </c>
      <c r="V91" s="104" t="s">
        <v>1048</v>
      </c>
      <c r="W91" s="106" t="s">
        <v>10</v>
      </c>
      <c r="X91" s="105" t="s">
        <v>2054</v>
      </c>
      <c r="Y91" s="105" t="s">
        <v>118</v>
      </c>
      <c r="Z91" s="105">
        <v>710</v>
      </c>
      <c r="AA91" s="3" t="s">
        <v>1979</v>
      </c>
    </row>
    <row r="92" spans="8:27" x14ac:dyDescent="0.25">
      <c r="J92" s="4"/>
      <c r="K92" s="4"/>
      <c r="M92" s="100" t="s">
        <v>1169</v>
      </c>
      <c r="N92" s="99" t="s">
        <v>1271</v>
      </c>
      <c r="O92" s="100" t="s">
        <v>1489</v>
      </c>
      <c r="Q92" s="13"/>
      <c r="R92" s="13" t="s">
        <v>1979</v>
      </c>
      <c r="S92" s="104" t="s">
        <v>1047</v>
      </c>
      <c r="T92" s="105" t="s">
        <v>1100</v>
      </c>
      <c r="U92" s="100" t="str">
        <f t="shared" si="1"/>
        <v>NCBPS22TOutpatient</v>
      </c>
      <c r="V92" s="104" t="s">
        <v>1049</v>
      </c>
      <c r="W92" s="106" t="s">
        <v>86</v>
      </c>
      <c r="X92" s="105" t="s">
        <v>1447</v>
      </c>
      <c r="Y92" s="105" t="s">
        <v>116</v>
      </c>
      <c r="Z92" s="105">
        <v>710</v>
      </c>
      <c r="AA92" s="3" t="s">
        <v>1979</v>
      </c>
    </row>
    <row r="93" spans="8:27" x14ac:dyDescent="0.25">
      <c r="L93" s="4"/>
      <c r="M93" s="100" t="s">
        <v>1172</v>
      </c>
      <c r="N93" s="99" t="s">
        <v>1276</v>
      </c>
      <c r="O93" s="100" t="s">
        <v>1489</v>
      </c>
      <c r="Q93" s="13"/>
      <c r="R93" s="13" t="s">
        <v>1979</v>
      </c>
      <c r="S93" s="104" t="s">
        <v>1047</v>
      </c>
      <c r="T93" s="105" t="s">
        <v>1100</v>
      </c>
      <c r="U93" s="100" t="str">
        <f t="shared" si="1"/>
        <v>NCBPS22TOutreach</v>
      </c>
      <c r="V93" s="104" t="s">
        <v>1443</v>
      </c>
      <c r="W93" s="106" t="s">
        <v>119</v>
      </c>
      <c r="X93" s="105" t="s">
        <v>1447</v>
      </c>
      <c r="Y93" s="105" t="s">
        <v>116</v>
      </c>
      <c r="Z93" s="105">
        <v>710</v>
      </c>
      <c r="AA93" s="3" t="s">
        <v>1979</v>
      </c>
    </row>
    <row r="94" spans="8:27" ht="30" x14ac:dyDescent="0.25">
      <c r="M94" s="100" t="s">
        <v>1170</v>
      </c>
      <c r="N94" s="99" t="s">
        <v>1272</v>
      </c>
      <c r="O94" s="100" t="s">
        <v>1489</v>
      </c>
      <c r="Q94" s="13"/>
      <c r="R94" s="13" t="s">
        <v>1979</v>
      </c>
      <c r="S94" s="104" t="s">
        <v>1107</v>
      </c>
      <c r="T94" s="105" t="s">
        <v>1097</v>
      </c>
      <c r="U94" s="100" t="str">
        <f t="shared" si="1"/>
        <v>NCBPS22UHigh Secure Female</v>
      </c>
      <c r="V94" s="104" t="s">
        <v>2717</v>
      </c>
      <c r="W94" s="106" t="s">
        <v>2718</v>
      </c>
      <c r="X94" s="105" t="s">
        <v>2054</v>
      </c>
      <c r="Y94" s="105" t="s">
        <v>118</v>
      </c>
      <c r="Z94" s="105">
        <v>712</v>
      </c>
      <c r="AA94" s="3" t="s">
        <v>1979</v>
      </c>
    </row>
    <row r="95" spans="8:27" ht="30" x14ac:dyDescent="0.25">
      <c r="J95" s="72"/>
      <c r="K95" s="72"/>
      <c r="M95" s="100" t="s">
        <v>1463</v>
      </c>
      <c r="N95" s="99" t="s">
        <v>1464</v>
      </c>
      <c r="O95" s="100" t="s">
        <v>1489</v>
      </c>
      <c r="Q95" s="13"/>
      <c r="R95" s="13" t="s">
        <v>1979</v>
      </c>
      <c r="S95" s="104" t="s">
        <v>1107</v>
      </c>
      <c r="T95" s="105" t="s">
        <v>1097</v>
      </c>
      <c r="U95" s="100" t="str">
        <f t="shared" si="1"/>
        <v>NCBPS22UHigh Secure Female Outreach</v>
      </c>
      <c r="V95" s="104" t="s">
        <v>2759</v>
      </c>
      <c r="W95" s="106" t="s">
        <v>2720</v>
      </c>
      <c r="X95" s="105" t="s">
        <v>2053</v>
      </c>
      <c r="Y95" s="105" t="s">
        <v>1056</v>
      </c>
      <c r="Z95" s="105">
        <v>712</v>
      </c>
      <c r="AA95" s="3" t="s">
        <v>1979</v>
      </c>
    </row>
    <row r="96" spans="8:27" ht="30" x14ac:dyDescent="0.25">
      <c r="J96" s="72"/>
      <c r="K96" s="72"/>
      <c r="L96" s="72"/>
      <c r="M96" s="100" t="s">
        <v>1477</v>
      </c>
      <c r="N96" s="99" t="s">
        <v>1478</v>
      </c>
      <c r="O96" s="100" t="s">
        <v>134</v>
      </c>
      <c r="Q96" s="13"/>
      <c r="R96" s="13" t="s">
        <v>1979</v>
      </c>
      <c r="S96" s="104" t="s">
        <v>1107</v>
      </c>
      <c r="T96" s="105" t="s">
        <v>1097</v>
      </c>
      <c r="U96" s="100" t="str">
        <f t="shared" si="1"/>
        <v>NCBPS22UHigh Secure Male Deaf</v>
      </c>
      <c r="V96" s="104" t="s">
        <v>1417</v>
      </c>
      <c r="W96" s="106" t="s">
        <v>33</v>
      </c>
      <c r="X96" s="105" t="s">
        <v>2054</v>
      </c>
      <c r="Y96" s="105" t="s">
        <v>118</v>
      </c>
      <c r="Z96" s="105">
        <v>712</v>
      </c>
      <c r="AA96" s="3" t="s">
        <v>1979</v>
      </c>
    </row>
    <row r="97" spans="8:27" ht="30" x14ac:dyDescent="0.25">
      <c r="H97" s="72"/>
      <c r="I97" s="4"/>
      <c r="L97" s="72"/>
      <c r="M97" s="100" t="s">
        <v>2656</v>
      </c>
      <c r="N97" s="99" t="s">
        <v>1487</v>
      </c>
      <c r="O97" s="100" t="s">
        <v>137</v>
      </c>
      <c r="P97" s="72"/>
      <c r="Q97" s="13"/>
      <c r="R97" s="13" t="s">
        <v>1979</v>
      </c>
      <c r="S97" s="104" t="s">
        <v>1107</v>
      </c>
      <c r="T97" s="105" t="s">
        <v>1097</v>
      </c>
      <c r="U97" s="100" t="str">
        <f t="shared" si="1"/>
        <v>NCBPS22UHigh Secure Male LD</v>
      </c>
      <c r="V97" s="104" t="s">
        <v>1108</v>
      </c>
      <c r="W97" s="106" t="s">
        <v>35</v>
      </c>
      <c r="X97" s="105" t="s">
        <v>2054</v>
      </c>
      <c r="Y97" s="105" t="s">
        <v>118</v>
      </c>
      <c r="Z97" s="105">
        <v>712</v>
      </c>
      <c r="AA97" s="72" t="s">
        <v>1979</v>
      </c>
    </row>
    <row r="98" spans="8:27" ht="30" x14ac:dyDescent="0.25">
      <c r="J98" s="72"/>
      <c r="K98" s="72"/>
      <c r="M98" s="100" t="s">
        <v>311</v>
      </c>
      <c r="N98" s="99" t="s">
        <v>1274</v>
      </c>
      <c r="O98" s="100" t="s">
        <v>2082</v>
      </c>
      <c r="Q98" s="13"/>
      <c r="R98" s="13" t="s">
        <v>1979</v>
      </c>
      <c r="S98" s="104" t="s">
        <v>1107</v>
      </c>
      <c r="T98" s="105" t="s">
        <v>1097</v>
      </c>
      <c r="U98" s="100" t="str">
        <f t="shared" si="1"/>
        <v>NCBPS22UHigh Secure Male MI</v>
      </c>
      <c r="V98" s="104" t="s">
        <v>1109</v>
      </c>
      <c r="W98" s="106" t="s">
        <v>29</v>
      </c>
      <c r="X98" s="105" t="s">
        <v>2054</v>
      </c>
      <c r="Y98" s="105" t="s">
        <v>118</v>
      </c>
      <c r="Z98" s="105">
        <v>712</v>
      </c>
      <c r="AA98" s="3" t="s">
        <v>1979</v>
      </c>
    </row>
    <row r="99" spans="8:27" ht="30" x14ac:dyDescent="0.25">
      <c r="J99" s="72"/>
      <c r="K99" s="72"/>
      <c r="L99" s="72"/>
      <c r="M99" s="100" t="s">
        <v>2657</v>
      </c>
      <c r="N99" s="99" t="s">
        <v>1462</v>
      </c>
      <c r="O99" s="100" t="s">
        <v>137</v>
      </c>
      <c r="Q99" s="13"/>
      <c r="R99" s="13" t="s">
        <v>1979</v>
      </c>
      <c r="S99" s="104" t="s">
        <v>1107</v>
      </c>
      <c r="T99" s="105" t="s">
        <v>1097</v>
      </c>
      <c r="U99" s="100" t="str">
        <f t="shared" si="1"/>
        <v>NCBPS22UHigh Secure Male PD</v>
      </c>
      <c r="V99" s="104" t="s">
        <v>1110</v>
      </c>
      <c r="W99" s="106" t="s">
        <v>31</v>
      </c>
      <c r="X99" s="105" t="s">
        <v>2054</v>
      </c>
      <c r="Y99" s="105" t="s">
        <v>118</v>
      </c>
      <c r="Z99" s="105">
        <v>712</v>
      </c>
      <c r="AA99" s="3" t="s">
        <v>1979</v>
      </c>
    </row>
    <row r="100" spans="8:27" ht="45" x14ac:dyDescent="0.25">
      <c r="L100" s="72"/>
      <c r="M100" s="100" t="s">
        <v>1185</v>
      </c>
      <c r="N100" s="99" t="s">
        <v>1483</v>
      </c>
      <c r="O100" s="100" t="s">
        <v>137</v>
      </c>
      <c r="Q100" s="13"/>
      <c r="R100" s="13" t="s">
        <v>1979</v>
      </c>
      <c r="S100" s="104" t="s">
        <v>1045</v>
      </c>
      <c r="T100" s="105" t="s">
        <v>2736</v>
      </c>
      <c r="U100" s="100" t="str">
        <f t="shared" si="1"/>
        <v>NCBPS23KAssessment - Adolescent MI</v>
      </c>
      <c r="V100" s="104" t="s">
        <v>1426</v>
      </c>
      <c r="W100" s="106" t="s">
        <v>67</v>
      </c>
      <c r="X100" s="105" t="s">
        <v>2053</v>
      </c>
      <c r="Y100" s="105" t="s">
        <v>116</v>
      </c>
      <c r="Z100" s="105">
        <v>711</v>
      </c>
      <c r="AA100" s="3" t="s">
        <v>1979</v>
      </c>
    </row>
    <row r="101" spans="8:27" ht="45" x14ac:dyDescent="0.25">
      <c r="M101" s="100" t="s">
        <v>2658</v>
      </c>
      <c r="N101" s="99" t="s">
        <v>2659</v>
      </c>
      <c r="O101" s="100" t="s">
        <v>2082</v>
      </c>
      <c r="Q101" s="13"/>
      <c r="R101" s="13" t="s">
        <v>1979</v>
      </c>
      <c r="S101" s="104" t="s">
        <v>1045</v>
      </c>
      <c r="T101" s="105" t="s">
        <v>2736</v>
      </c>
      <c r="U101" s="100" t="str">
        <f t="shared" si="1"/>
        <v>NCBPS23KEating Disorders - Adolescent Day Care</v>
      </c>
      <c r="V101" s="104" t="s">
        <v>1427</v>
      </c>
      <c r="W101" s="106" t="s">
        <v>38</v>
      </c>
      <c r="X101" s="105" t="s">
        <v>2053</v>
      </c>
      <c r="Y101" s="105" t="s">
        <v>117</v>
      </c>
      <c r="Z101" s="105">
        <v>711</v>
      </c>
      <c r="AA101" s="3" t="s">
        <v>1979</v>
      </c>
    </row>
    <row r="102" spans="8:27" ht="45" x14ac:dyDescent="0.25">
      <c r="J102" s="72"/>
      <c r="K102" s="72"/>
      <c r="M102" s="100" t="s">
        <v>1197</v>
      </c>
      <c r="N102" s="99" t="s">
        <v>1283</v>
      </c>
      <c r="O102" s="100" t="s">
        <v>134</v>
      </c>
      <c r="Q102" s="13"/>
      <c r="R102" s="13" t="s">
        <v>1979</v>
      </c>
      <c r="S102" s="104" t="s">
        <v>1045</v>
      </c>
      <c r="T102" s="105" t="s">
        <v>2736</v>
      </c>
      <c r="U102" s="100" t="str">
        <f t="shared" si="1"/>
        <v>NCBPS23KDay Care - Adolescent MI</v>
      </c>
      <c r="V102" s="104" t="s">
        <v>1428</v>
      </c>
      <c r="W102" s="106" t="s">
        <v>69</v>
      </c>
      <c r="X102" s="105" t="s">
        <v>2053</v>
      </c>
      <c r="Y102" s="105" t="s">
        <v>117</v>
      </c>
      <c r="Z102" s="105">
        <v>711</v>
      </c>
      <c r="AA102" s="3" t="s">
        <v>1979</v>
      </c>
    </row>
    <row r="103" spans="8:27" ht="45" x14ac:dyDescent="0.25">
      <c r="L103" s="72"/>
      <c r="M103" s="100" t="s">
        <v>1198</v>
      </c>
      <c r="N103" s="99" t="s">
        <v>1284</v>
      </c>
      <c r="O103" s="100" t="s">
        <v>134</v>
      </c>
      <c r="Q103" s="13"/>
      <c r="R103" s="13" t="s">
        <v>1979</v>
      </c>
      <c r="S103" s="104" t="s">
        <v>1045</v>
      </c>
      <c r="T103" s="105" t="s">
        <v>2736</v>
      </c>
      <c r="U103" s="100" t="str">
        <f t="shared" si="1"/>
        <v>NCBPS23KHigh Dependency</v>
      </c>
      <c r="V103" s="104" t="s">
        <v>1046</v>
      </c>
      <c r="W103" s="106" t="s">
        <v>759</v>
      </c>
      <c r="X103" s="105" t="s">
        <v>2054</v>
      </c>
      <c r="Y103" s="105" t="s">
        <v>118</v>
      </c>
      <c r="Z103" s="105">
        <v>711</v>
      </c>
      <c r="AA103" s="3" t="s">
        <v>1979</v>
      </c>
    </row>
    <row r="104" spans="8:27" ht="45" x14ac:dyDescent="0.25">
      <c r="M104" s="100" t="s">
        <v>1195</v>
      </c>
      <c r="N104" s="99" t="s">
        <v>1281</v>
      </c>
      <c r="O104" s="100" t="s">
        <v>134</v>
      </c>
      <c r="Q104" s="13"/>
      <c r="R104" s="13" t="s">
        <v>1979</v>
      </c>
      <c r="S104" s="104" t="s">
        <v>1045</v>
      </c>
      <c r="T104" s="105" t="s">
        <v>2736</v>
      </c>
      <c r="U104" s="100" t="str">
        <f t="shared" si="1"/>
        <v>NCBPS23KAcute - Adolescent Inpatient</v>
      </c>
      <c r="V104" s="104" t="s">
        <v>1429</v>
      </c>
      <c r="W104" s="106" t="s">
        <v>65</v>
      </c>
      <c r="X104" s="105" t="s">
        <v>2054</v>
      </c>
      <c r="Y104" s="105" t="s">
        <v>118</v>
      </c>
      <c r="Z104" s="105">
        <v>711</v>
      </c>
      <c r="AA104" s="3" t="s">
        <v>1979</v>
      </c>
    </row>
    <row r="105" spans="8:27" ht="45" x14ac:dyDescent="0.25">
      <c r="M105" s="100" t="s">
        <v>1194</v>
      </c>
      <c r="N105" s="99" t="s">
        <v>1280</v>
      </c>
      <c r="O105" s="100" t="s">
        <v>134</v>
      </c>
      <c r="Q105" s="13"/>
      <c r="R105" s="13" t="s">
        <v>1979</v>
      </c>
      <c r="S105" s="104" t="s">
        <v>1045</v>
      </c>
      <c r="T105" s="105" t="s">
        <v>2736</v>
      </c>
      <c r="U105" s="100" t="str">
        <f t="shared" si="1"/>
        <v>NCBPS23KEating Disorders - Adolescent Inpatient</v>
      </c>
      <c r="V105" s="104" t="s">
        <v>1430</v>
      </c>
      <c r="W105" s="106" t="s">
        <v>37</v>
      </c>
      <c r="X105" s="105" t="s">
        <v>2054</v>
      </c>
      <c r="Y105" s="105" t="s">
        <v>118</v>
      </c>
      <c r="Z105" s="105">
        <v>711</v>
      </c>
      <c r="AA105" s="3" t="s">
        <v>1979</v>
      </c>
    </row>
    <row r="106" spans="8:27" ht="45" x14ac:dyDescent="0.25">
      <c r="J106" s="4"/>
      <c r="K106" s="4"/>
      <c r="M106" s="100" t="s">
        <v>1199</v>
      </c>
      <c r="N106" s="99" t="s">
        <v>1285</v>
      </c>
      <c r="O106" s="100" t="s">
        <v>134</v>
      </c>
      <c r="Q106" s="13"/>
      <c r="R106" s="13" t="s">
        <v>1979</v>
      </c>
      <c r="S106" s="104" t="s">
        <v>1045</v>
      </c>
      <c r="T106" s="105" t="s">
        <v>2736</v>
      </c>
      <c r="U106" s="100" t="str">
        <f t="shared" si="1"/>
        <v>NCBPS23KOutreach - Adolescent / Child MI</v>
      </c>
      <c r="V106" s="104" t="s">
        <v>1431</v>
      </c>
      <c r="W106" s="106" t="s">
        <v>785</v>
      </c>
      <c r="X106" s="105" t="s">
        <v>2053</v>
      </c>
      <c r="Y106" s="105" t="s">
        <v>116</v>
      </c>
      <c r="Z106" s="105">
        <v>711</v>
      </c>
      <c r="AA106" s="3" t="s">
        <v>1979</v>
      </c>
    </row>
    <row r="107" spans="8:27" ht="45" x14ac:dyDescent="0.25">
      <c r="J107" s="4"/>
      <c r="K107" s="4"/>
      <c r="L107" s="4"/>
      <c r="M107" s="100" t="s">
        <v>1196</v>
      </c>
      <c r="N107" s="99" t="s">
        <v>1282</v>
      </c>
      <c r="O107" s="100" t="s">
        <v>134</v>
      </c>
      <c r="Q107" s="13"/>
      <c r="R107" s="13" t="s">
        <v>1979</v>
      </c>
      <c r="S107" s="104" t="s">
        <v>1045</v>
      </c>
      <c r="T107" s="105" t="s">
        <v>2736</v>
      </c>
      <c r="U107" s="100" t="str">
        <f t="shared" si="1"/>
        <v>NCBPS23KOutreach - Adolescent MI</v>
      </c>
      <c r="V107" s="104" t="s">
        <v>1432</v>
      </c>
      <c r="W107" s="106" t="s">
        <v>572</v>
      </c>
      <c r="X107" s="105" t="s">
        <v>2053</v>
      </c>
      <c r="Y107" s="105" t="s">
        <v>116</v>
      </c>
      <c r="Z107" s="105">
        <v>711</v>
      </c>
      <c r="AA107" s="3" t="s">
        <v>1979</v>
      </c>
    </row>
    <row r="108" spans="8:27" ht="45" x14ac:dyDescent="0.25">
      <c r="H108" s="4"/>
      <c r="L108" s="4"/>
      <c r="M108" s="100" t="s">
        <v>451</v>
      </c>
      <c r="N108" s="99" t="s">
        <v>450</v>
      </c>
      <c r="O108" s="100" t="s">
        <v>140</v>
      </c>
      <c r="P108" s="4"/>
      <c r="Q108" s="13"/>
      <c r="R108" s="13" t="s">
        <v>1979</v>
      </c>
      <c r="S108" s="104" t="s">
        <v>1045</v>
      </c>
      <c r="T108" s="105" t="s">
        <v>2736</v>
      </c>
      <c r="U108" s="100" t="str">
        <f t="shared" si="1"/>
        <v>NCBPS23KEating Disorders - Outreach</v>
      </c>
      <c r="V108" s="104" t="s">
        <v>1433</v>
      </c>
      <c r="W108" s="106" t="s">
        <v>87</v>
      </c>
      <c r="X108" s="105" t="s">
        <v>2053</v>
      </c>
      <c r="Y108" s="105" t="s">
        <v>116</v>
      </c>
      <c r="Z108" s="105">
        <v>711</v>
      </c>
      <c r="AA108" s="4" t="s">
        <v>1979</v>
      </c>
    </row>
    <row r="109" spans="8:27" ht="45" x14ac:dyDescent="0.25">
      <c r="M109" s="100" t="s">
        <v>1211</v>
      </c>
      <c r="N109" s="99" t="s">
        <v>909</v>
      </c>
      <c r="O109" s="100" t="s">
        <v>135</v>
      </c>
      <c r="Q109" s="13"/>
      <c r="R109" s="13" t="s">
        <v>1979</v>
      </c>
      <c r="S109" s="104" t="s">
        <v>1045</v>
      </c>
      <c r="T109" s="105" t="s">
        <v>2736</v>
      </c>
      <c r="U109" s="100" t="str">
        <f t="shared" si="1"/>
        <v>NCBPS23KYoung Person Home Treatment Team</v>
      </c>
      <c r="V109" s="104" t="s">
        <v>2063</v>
      </c>
      <c r="W109" s="106" t="s">
        <v>2064</v>
      </c>
      <c r="X109" s="105" t="s">
        <v>2053</v>
      </c>
      <c r="Y109" s="105" t="s">
        <v>116</v>
      </c>
      <c r="Z109" s="105">
        <v>711</v>
      </c>
      <c r="AA109" s="3" t="s">
        <v>1979</v>
      </c>
    </row>
    <row r="110" spans="8:27" ht="45" x14ac:dyDescent="0.25">
      <c r="J110" s="72"/>
      <c r="K110" s="72"/>
      <c r="M110" s="100" t="s">
        <v>1262</v>
      </c>
      <c r="N110" s="99" t="s">
        <v>1316</v>
      </c>
      <c r="O110" s="100" t="s">
        <v>137</v>
      </c>
      <c r="Q110" s="13"/>
      <c r="R110" s="13" t="s">
        <v>1979</v>
      </c>
      <c r="S110" s="104" t="s">
        <v>1045</v>
      </c>
      <c r="T110" s="105" t="s">
        <v>2578</v>
      </c>
      <c r="U110" s="100" t="str">
        <f t="shared" si="1"/>
        <v>NCBPS23KEating Disorders - Adolescent Assessment</v>
      </c>
      <c r="V110" s="104" t="s">
        <v>1425</v>
      </c>
      <c r="W110" s="106" t="s">
        <v>70</v>
      </c>
      <c r="X110" s="105" t="s">
        <v>2053</v>
      </c>
      <c r="Y110" s="105" t="s">
        <v>116</v>
      </c>
      <c r="Z110" s="105">
        <v>711</v>
      </c>
      <c r="AA110" s="3" t="s">
        <v>1979</v>
      </c>
    </row>
    <row r="111" spans="8:27" x14ac:dyDescent="0.25">
      <c r="I111" s="4"/>
      <c r="L111" s="72"/>
      <c r="M111" s="100" t="s">
        <v>1263</v>
      </c>
      <c r="N111" s="99" t="s">
        <v>1317</v>
      </c>
      <c r="O111" s="100" t="s">
        <v>137</v>
      </c>
      <c r="Q111" s="13"/>
      <c r="R111" s="13" t="s">
        <v>1979</v>
      </c>
      <c r="S111" s="104" t="s">
        <v>1111</v>
      </c>
      <c r="T111" s="105" t="s">
        <v>2742</v>
      </c>
      <c r="U111" s="100" t="str">
        <f t="shared" si="1"/>
        <v>NCBPS23LLow Secure Female MI</v>
      </c>
      <c r="V111" s="104" t="s">
        <v>1113</v>
      </c>
      <c r="W111" s="106" t="s">
        <v>23</v>
      </c>
      <c r="X111" s="105" t="s">
        <v>2054</v>
      </c>
      <c r="Y111" s="105" t="s">
        <v>118</v>
      </c>
      <c r="Z111" s="105">
        <v>711</v>
      </c>
      <c r="AA111" s="3" t="s">
        <v>1979</v>
      </c>
    </row>
    <row r="112" spans="8:27" x14ac:dyDescent="0.25">
      <c r="I112" s="4"/>
      <c r="M112" s="100" t="s">
        <v>1264</v>
      </c>
      <c r="N112" s="99" t="s">
        <v>1319</v>
      </c>
      <c r="O112" s="100" t="s">
        <v>137</v>
      </c>
      <c r="Q112" s="13"/>
      <c r="R112" s="13" t="s">
        <v>1979</v>
      </c>
      <c r="S112" s="104" t="s">
        <v>1111</v>
      </c>
      <c r="T112" s="105" t="s">
        <v>2742</v>
      </c>
      <c r="U112" s="100" t="str">
        <f t="shared" si="1"/>
        <v>NCBPS23LLow Secure Male LD</v>
      </c>
      <c r="V112" s="104" t="s">
        <v>1115</v>
      </c>
      <c r="W112" s="108" t="s">
        <v>20</v>
      </c>
      <c r="X112" s="105" t="s">
        <v>2054</v>
      </c>
      <c r="Y112" s="105" t="s">
        <v>118</v>
      </c>
      <c r="Z112" s="105">
        <v>711</v>
      </c>
      <c r="AA112" s="3" t="s">
        <v>1979</v>
      </c>
    </row>
    <row r="113" spans="8:27" ht="14.45" customHeight="1" x14ac:dyDescent="0.25">
      <c r="M113" s="100" t="s">
        <v>1644</v>
      </c>
      <c r="N113" s="99" t="s">
        <v>1318</v>
      </c>
      <c r="O113" s="100" t="s">
        <v>137</v>
      </c>
      <c r="Q113" s="13"/>
      <c r="R113" s="13" t="s">
        <v>1979</v>
      </c>
      <c r="S113" s="104" t="s">
        <v>1111</v>
      </c>
      <c r="T113" s="105" t="s">
        <v>2742</v>
      </c>
      <c r="U113" s="100" t="str">
        <f t="shared" si="1"/>
        <v>NCBPS23LLow Secure Male MI</v>
      </c>
      <c r="V113" s="104" t="s">
        <v>1116</v>
      </c>
      <c r="W113" s="106" t="s">
        <v>19</v>
      </c>
      <c r="X113" s="105" t="s">
        <v>2054</v>
      </c>
      <c r="Y113" s="105" t="s">
        <v>118</v>
      </c>
      <c r="Z113" s="105">
        <v>711</v>
      </c>
      <c r="AA113" s="3" t="s">
        <v>1979</v>
      </c>
    </row>
    <row r="114" spans="8:27" x14ac:dyDescent="0.25">
      <c r="J114" s="4"/>
      <c r="K114" s="4"/>
      <c r="M114" s="100" t="s">
        <v>1265</v>
      </c>
      <c r="N114" s="99" t="s">
        <v>1320</v>
      </c>
      <c r="O114" s="100" t="s">
        <v>137</v>
      </c>
      <c r="Q114" s="13"/>
      <c r="R114" s="13" t="s">
        <v>1979</v>
      </c>
      <c r="S114" s="104" t="s">
        <v>1111</v>
      </c>
      <c r="T114" s="105" t="s">
        <v>2742</v>
      </c>
      <c r="U114" s="100" t="str">
        <f t="shared" si="1"/>
        <v>NCBPS23LLow Secure Mixed Gender LD</v>
      </c>
      <c r="V114" s="104" t="s">
        <v>1117</v>
      </c>
      <c r="W114" s="106" t="s">
        <v>762</v>
      </c>
      <c r="X114" s="105" t="s">
        <v>2054</v>
      </c>
      <c r="Y114" s="105" t="s">
        <v>118</v>
      </c>
      <c r="Z114" s="105">
        <v>711</v>
      </c>
      <c r="AA114" s="3" t="s">
        <v>1979</v>
      </c>
    </row>
    <row r="115" spans="8:27" x14ac:dyDescent="0.25">
      <c r="L115" s="4"/>
      <c r="M115" s="100" t="s">
        <v>697</v>
      </c>
      <c r="N115" s="99" t="s">
        <v>490</v>
      </c>
      <c r="O115" s="100" t="s">
        <v>134</v>
      </c>
      <c r="Q115" s="27"/>
      <c r="R115" s="27" t="s">
        <v>1979</v>
      </c>
      <c r="S115" s="104" t="s">
        <v>1111</v>
      </c>
      <c r="T115" s="105" t="s">
        <v>2742</v>
      </c>
      <c r="U115" s="100" t="str">
        <f t="shared" si="1"/>
        <v>NCBPS23LLow Secure Mixed Gender MI</v>
      </c>
      <c r="V115" s="104" t="s">
        <v>1114</v>
      </c>
      <c r="W115" s="106" t="s">
        <v>763</v>
      </c>
      <c r="X115" s="105" t="s">
        <v>2054</v>
      </c>
      <c r="Y115" s="105" t="s">
        <v>118</v>
      </c>
      <c r="Z115" s="105">
        <v>711</v>
      </c>
      <c r="AA115" s="3" t="s">
        <v>1979</v>
      </c>
    </row>
    <row r="116" spans="8:27" x14ac:dyDescent="0.25">
      <c r="J116" s="4"/>
      <c r="K116" s="4"/>
      <c r="M116" s="100" t="s">
        <v>1240</v>
      </c>
      <c r="N116" s="99" t="s">
        <v>491</v>
      </c>
      <c r="O116" s="100" t="s">
        <v>134</v>
      </c>
      <c r="Q116" s="13"/>
      <c r="R116" s="13" t="s">
        <v>1979</v>
      </c>
      <c r="S116" s="104" t="s">
        <v>1111</v>
      </c>
      <c r="T116" s="105" t="s">
        <v>2579</v>
      </c>
      <c r="U116" s="100" t="str">
        <f t="shared" si="1"/>
        <v>NCBPS23LLow Secure Female LD</v>
      </c>
      <c r="V116" s="104" t="s">
        <v>1112</v>
      </c>
      <c r="W116" s="106" t="s">
        <v>24</v>
      </c>
      <c r="X116" s="105" t="s">
        <v>2054</v>
      </c>
      <c r="Y116" s="105" t="s">
        <v>118</v>
      </c>
      <c r="Z116" s="105">
        <v>711</v>
      </c>
      <c r="AA116" s="3" t="s">
        <v>1979</v>
      </c>
    </row>
    <row r="117" spans="8:27" x14ac:dyDescent="0.25">
      <c r="L117" s="4"/>
      <c r="M117" s="100" t="s">
        <v>1243</v>
      </c>
      <c r="N117" s="99" t="s">
        <v>492</v>
      </c>
      <c r="O117" s="100" t="s">
        <v>134</v>
      </c>
      <c r="Q117" s="13"/>
      <c r="R117" s="13" t="s">
        <v>1979</v>
      </c>
      <c r="S117" s="104" t="s">
        <v>1118</v>
      </c>
      <c r="T117" s="105" t="s">
        <v>2580</v>
      </c>
      <c r="U117" s="100" t="str">
        <f t="shared" si="1"/>
        <v>NCBPS23OPICU</v>
      </c>
      <c r="V117" s="104" t="s">
        <v>1119</v>
      </c>
      <c r="W117" s="106" t="s">
        <v>1973</v>
      </c>
      <c r="X117" s="105" t="s">
        <v>2054</v>
      </c>
      <c r="Y117" s="105" t="s">
        <v>118</v>
      </c>
      <c r="Z117" s="105">
        <v>711</v>
      </c>
      <c r="AA117" s="3" t="s">
        <v>1979</v>
      </c>
    </row>
    <row r="118" spans="8:27" x14ac:dyDescent="0.25">
      <c r="H118" s="4"/>
      <c r="M118" s="100" t="s">
        <v>1242</v>
      </c>
      <c r="N118" s="99" t="s">
        <v>625</v>
      </c>
      <c r="O118" s="100" t="s">
        <v>134</v>
      </c>
      <c r="Q118" s="13"/>
      <c r="R118" s="13" t="s">
        <v>1979</v>
      </c>
      <c r="S118" s="104" t="s">
        <v>1120</v>
      </c>
      <c r="T118" s="105" t="s">
        <v>1099</v>
      </c>
      <c r="U118" s="100" t="str">
        <f t="shared" si="1"/>
        <v>NCBPS23UAssessment - Adolescent LD</v>
      </c>
      <c r="V118" s="104" t="s">
        <v>1435</v>
      </c>
      <c r="W118" s="106" t="s">
        <v>66</v>
      </c>
      <c r="X118" s="105" t="s">
        <v>1447</v>
      </c>
      <c r="Y118" s="105" t="s">
        <v>116</v>
      </c>
      <c r="Z118" s="105">
        <v>711</v>
      </c>
      <c r="AA118" s="3" t="s">
        <v>1979</v>
      </c>
    </row>
    <row r="119" spans="8:27" x14ac:dyDescent="0.25">
      <c r="I119" s="4"/>
      <c r="J119" s="72"/>
      <c r="K119" s="72"/>
      <c r="M119" s="100" t="s">
        <v>1239</v>
      </c>
      <c r="N119" s="99" t="s">
        <v>954</v>
      </c>
      <c r="O119" s="100" t="s">
        <v>134</v>
      </c>
      <c r="Q119" s="13"/>
      <c r="R119" s="13" t="s">
        <v>1979</v>
      </c>
      <c r="S119" s="104" t="s">
        <v>1120</v>
      </c>
      <c r="T119" s="105" t="s">
        <v>1099</v>
      </c>
      <c r="U119" s="100" t="str">
        <f t="shared" si="1"/>
        <v>NCBPS23UAssessment - Child LD</v>
      </c>
      <c r="V119" s="104" t="s">
        <v>1436</v>
      </c>
      <c r="W119" s="106" t="s">
        <v>41</v>
      </c>
      <c r="X119" s="105" t="s">
        <v>1447</v>
      </c>
      <c r="Y119" s="105" t="s">
        <v>116</v>
      </c>
      <c r="Z119" s="105">
        <v>711</v>
      </c>
      <c r="AA119" s="3" t="s">
        <v>1979</v>
      </c>
    </row>
    <row r="120" spans="8:27" ht="30" x14ac:dyDescent="0.25">
      <c r="L120" s="72"/>
      <c r="M120" s="100" t="s">
        <v>2660</v>
      </c>
      <c r="N120" s="99" t="s">
        <v>1306</v>
      </c>
      <c r="O120" s="100" t="s">
        <v>134</v>
      </c>
      <c r="Q120" s="13"/>
      <c r="R120" s="13" t="s">
        <v>1979</v>
      </c>
      <c r="S120" s="104" t="s">
        <v>1120</v>
      </c>
      <c r="T120" s="105" t="s">
        <v>1099</v>
      </c>
      <c r="U120" s="100" t="str">
        <f t="shared" si="1"/>
        <v>NCBPS23UAssessment and Treatment - Adolescent / Child LD</v>
      </c>
      <c r="V120" s="104" t="s">
        <v>1437</v>
      </c>
      <c r="W120" s="106" t="s">
        <v>1065</v>
      </c>
      <c r="X120" s="105" t="s">
        <v>2054</v>
      </c>
      <c r="Y120" s="105" t="s">
        <v>118</v>
      </c>
      <c r="Z120" s="105">
        <v>711</v>
      </c>
      <c r="AA120" s="3" t="s">
        <v>1979</v>
      </c>
    </row>
    <row r="121" spans="8:27" x14ac:dyDescent="0.25">
      <c r="I121" s="4"/>
      <c r="J121" s="72"/>
      <c r="K121" s="72"/>
      <c r="M121" s="100" t="s">
        <v>464</v>
      </c>
      <c r="N121" s="99" t="s">
        <v>2661</v>
      </c>
      <c r="O121" s="100" t="s">
        <v>2083</v>
      </c>
      <c r="Q121" s="13"/>
      <c r="R121" s="13" t="s">
        <v>1979</v>
      </c>
      <c r="S121" s="104" t="s">
        <v>1120</v>
      </c>
      <c r="T121" s="105" t="s">
        <v>1099</v>
      </c>
      <c r="U121" s="100" t="str">
        <f t="shared" si="1"/>
        <v>NCBPS23UDay Care - Adolescent LD</v>
      </c>
      <c r="V121" s="104" t="s">
        <v>1438</v>
      </c>
      <c r="W121" s="106" t="s">
        <v>68</v>
      </c>
      <c r="X121" s="105" t="s">
        <v>1447</v>
      </c>
      <c r="Y121" s="105" t="s">
        <v>117</v>
      </c>
      <c r="Z121" s="105">
        <v>711</v>
      </c>
      <c r="AA121" s="3" t="s">
        <v>1979</v>
      </c>
    </row>
    <row r="122" spans="8:27" x14ac:dyDescent="0.25">
      <c r="J122" s="4"/>
      <c r="K122" s="4"/>
      <c r="L122" s="72"/>
      <c r="M122" s="100" t="s">
        <v>2662</v>
      </c>
      <c r="N122" s="99" t="s">
        <v>2663</v>
      </c>
      <c r="O122" s="100" t="s">
        <v>2083</v>
      </c>
      <c r="Q122" s="13"/>
      <c r="R122" s="13" t="s">
        <v>1979</v>
      </c>
      <c r="S122" s="104" t="s">
        <v>1120</v>
      </c>
      <c r="T122" s="105" t="s">
        <v>1099</v>
      </c>
      <c r="U122" s="100" t="str">
        <f t="shared" si="1"/>
        <v>NCBPS23UInpatient (Non-Secure) LD</v>
      </c>
      <c r="V122" s="104" t="s">
        <v>1143</v>
      </c>
      <c r="W122" s="106" t="s">
        <v>1144</v>
      </c>
      <c r="X122" s="105" t="s">
        <v>2054</v>
      </c>
      <c r="Y122" s="105" t="s">
        <v>118</v>
      </c>
      <c r="Z122" s="105">
        <v>711</v>
      </c>
      <c r="AA122" s="3" t="s">
        <v>1979</v>
      </c>
    </row>
    <row r="123" spans="8:27" x14ac:dyDescent="0.25">
      <c r="J123" s="4"/>
      <c r="K123" s="4"/>
      <c r="L123" s="4"/>
      <c r="M123" s="100" t="s">
        <v>1167</v>
      </c>
      <c r="N123" s="99" t="s">
        <v>804</v>
      </c>
      <c r="O123" s="100" t="s">
        <v>135</v>
      </c>
      <c r="Q123" s="27"/>
      <c r="R123" s="27" t="s">
        <v>1979</v>
      </c>
      <c r="S123" s="104" t="s">
        <v>1120</v>
      </c>
      <c r="T123" s="105" t="s">
        <v>2581</v>
      </c>
      <c r="U123" s="100" t="str">
        <f t="shared" si="1"/>
        <v>NCBPS23UAssessment - Adolescent / Child LD</v>
      </c>
      <c r="V123" s="104" t="s">
        <v>1434</v>
      </c>
      <c r="W123" s="106" t="s">
        <v>770</v>
      </c>
      <c r="X123" s="105" t="s">
        <v>1447</v>
      </c>
      <c r="Y123" s="105" t="s">
        <v>116</v>
      </c>
      <c r="Z123" s="105">
        <v>711</v>
      </c>
      <c r="AA123" s="3" t="s">
        <v>1979</v>
      </c>
    </row>
    <row r="124" spans="8:27" x14ac:dyDescent="0.25">
      <c r="J124" s="4"/>
      <c r="K124" s="4"/>
      <c r="L124" s="4"/>
      <c r="M124" s="100" t="s">
        <v>1168</v>
      </c>
      <c r="N124" s="99" t="s">
        <v>803</v>
      </c>
      <c r="O124" s="100" t="s">
        <v>2083</v>
      </c>
      <c r="Q124" s="13"/>
      <c r="R124" s="13" t="s">
        <v>1979</v>
      </c>
      <c r="S124" s="104" t="s">
        <v>1121</v>
      </c>
      <c r="T124" s="105" t="s">
        <v>2749</v>
      </c>
      <c r="U124" s="100" t="str">
        <f t="shared" si="1"/>
        <v>NCBPS23VASD assessment</v>
      </c>
      <c r="V124" s="104" t="s">
        <v>1440</v>
      </c>
      <c r="W124" s="106" t="s">
        <v>1974</v>
      </c>
      <c r="X124" s="105" t="s">
        <v>1447</v>
      </c>
      <c r="Y124" s="105" t="s">
        <v>116</v>
      </c>
      <c r="Z124" s="105">
        <v>711</v>
      </c>
      <c r="AA124" s="3" t="s">
        <v>1979</v>
      </c>
    </row>
    <row r="125" spans="8:27" x14ac:dyDescent="0.25">
      <c r="J125" s="4"/>
      <c r="K125" s="4"/>
      <c r="L125" s="4"/>
      <c r="M125" s="100" t="s">
        <v>2133</v>
      </c>
      <c r="N125" s="99" t="s">
        <v>2134</v>
      </c>
      <c r="O125" s="100" t="s">
        <v>1489</v>
      </c>
      <c r="Q125" s="27"/>
      <c r="R125" s="27" t="s">
        <v>1979</v>
      </c>
      <c r="S125" s="104" t="s">
        <v>1121</v>
      </c>
      <c r="T125" s="105" t="s">
        <v>2749</v>
      </c>
      <c r="U125" s="100" t="str">
        <f t="shared" si="1"/>
        <v>NCBPS23VInpatient (Non-Secure) ASD</v>
      </c>
      <c r="V125" s="104" t="s">
        <v>1146</v>
      </c>
      <c r="W125" s="106" t="s">
        <v>1145</v>
      </c>
      <c r="X125" s="105" t="s">
        <v>2054</v>
      </c>
      <c r="Y125" s="105" t="s">
        <v>118</v>
      </c>
      <c r="Z125" s="105">
        <v>711</v>
      </c>
      <c r="AA125" s="3" t="s">
        <v>1979</v>
      </c>
    </row>
    <row r="126" spans="8:27" x14ac:dyDescent="0.25">
      <c r="J126" s="4"/>
      <c r="K126" s="4"/>
      <c r="L126" s="4"/>
      <c r="M126" s="100" t="s">
        <v>537</v>
      </c>
      <c r="N126" s="99" t="s">
        <v>536</v>
      </c>
      <c r="O126" s="100" t="s">
        <v>1489</v>
      </c>
      <c r="Q126" s="13"/>
      <c r="R126" s="13" t="s">
        <v>1979</v>
      </c>
      <c r="S126" s="104" t="s">
        <v>1121</v>
      </c>
      <c r="T126" s="105" t="s">
        <v>2749</v>
      </c>
      <c r="U126" s="100" t="str">
        <f t="shared" si="1"/>
        <v>NCBPS23VASD treatment</v>
      </c>
      <c r="V126" s="104" t="s">
        <v>1441</v>
      </c>
      <c r="W126" s="106" t="s">
        <v>1975</v>
      </c>
      <c r="X126" s="105" t="s">
        <v>1447</v>
      </c>
      <c r="Y126" s="105" t="s">
        <v>116</v>
      </c>
      <c r="Z126" s="105">
        <v>711</v>
      </c>
      <c r="AA126" s="3" t="s">
        <v>1979</v>
      </c>
    </row>
    <row r="127" spans="8:27" ht="30" x14ac:dyDescent="0.25">
      <c r="J127" s="4"/>
      <c r="K127" s="4"/>
      <c r="L127" s="4"/>
      <c r="M127" s="100" t="s">
        <v>535</v>
      </c>
      <c r="N127" s="99" t="s">
        <v>1321</v>
      </c>
      <c r="O127" s="100" t="s">
        <v>1489</v>
      </c>
      <c r="Q127" s="13"/>
      <c r="R127" s="13" t="s">
        <v>1979</v>
      </c>
      <c r="S127" s="104" t="s">
        <v>1121</v>
      </c>
      <c r="T127" s="105" t="s">
        <v>2582</v>
      </c>
      <c r="U127" s="100" t="str">
        <f t="shared" si="1"/>
        <v>NCBPS23VASD assessment - Adolescent / Child</v>
      </c>
      <c r="V127" s="104" t="s">
        <v>1439</v>
      </c>
      <c r="W127" s="106" t="s">
        <v>769</v>
      </c>
      <c r="X127" s="105" t="s">
        <v>1447</v>
      </c>
      <c r="Y127" s="105" t="s">
        <v>116</v>
      </c>
      <c r="Z127" s="105">
        <v>711</v>
      </c>
      <c r="AA127" s="3" t="s">
        <v>1979</v>
      </c>
    </row>
    <row r="128" spans="8:27" x14ac:dyDescent="0.25">
      <c r="L128" s="4"/>
      <c r="M128" s="100" t="s">
        <v>2664</v>
      </c>
      <c r="N128" s="99" t="s">
        <v>538</v>
      </c>
      <c r="O128" s="100" t="s">
        <v>1489</v>
      </c>
      <c r="Q128" s="13"/>
      <c r="R128" s="13" t="s">
        <v>1979</v>
      </c>
      <c r="S128" s="104" t="s">
        <v>1122</v>
      </c>
      <c r="T128" s="105" t="s">
        <v>2583</v>
      </c>
      <c r="U128" s="100" t="str">
        <f t="shared" si="1"/>
        <v>NCBPS24CForensic CAMHS</v>
      </c>
      <c r="V128" s="104" t="s">
        <v>1123</v>
      </c>
      <c r="W128" s="106" t="s">
        <v>1083</v>
      </c>
      <c r="X128" s="105" t="s">
        <v>1447</v>
      </c>
      <c r="Y128" s="105" t="s">
        <v>116</v>
      </c>
      <c r="Z128" s="105">
        <v>711</v>
      </c>
      <c r="AA128" s="3" t="s">
        <v>1979</v>
      </c>
    </row>
    <row r="129" spans="9:27" ht="30" x14ac:dyDescent="0.25">
      <c r="M129" s="100" t="s">
        <v>2136</v>
      </c>
      <c r="N129" s="99" t="s">
        <v>2137</v>
      </c>
      <c r="O129" s="100" t="s">
        <v>137</v>
      </c>
      <c r="Q129" s="13"/>
      <c r="R129" s="13" t="s">
        <v>1979</v>
      </c>
      <c r="S129" s="104" t="s">
        <v>2065</v>
      </c>
      <c r="T129" s="105" t="s">
        <v>2040</v>
      </c>
      <c r="U129" s="100" t="str">
        <f t="shared" si="1"/>
        <v>NCBPS24EDay Care - Child MI</v>
      </c>
      <c r="V129" s="104" t="s">
        <v>2067</v>
      </c>
      <c r="W129" s="106" t="s">
        <v>42</v>
      </c>
      <c r="X129" s="105" t="s">
        <v>1447</v>
      </c>
      <c r="Y129" s="105" t="s">
        <v>117</v>
      </c>
      <c r="Z129" s="105">
        <v>711</v>
      </c>
      <c r="AA129" s="3" t="s">
        <v>1979</v>
      </c>
    </row>
    <row r="130" spans="9:27" ht="30" x14ac:dyDescent="0.25">
      <c r="J130" s="72"/>
      <c r="K130" s="72"/>
      <c r="M130" s="100" t="s">
        <v>1238</v>
      </c>
      <c r="N130" s="99" t="s">
        <v>948</v>
      </c>
      <c r="O130" s="100" t="s">
        <v>137</v>
      </c>
      <c r="Q130" s="13"/>
      <c r="R130" s="13" t="s">
        <v>1979</v>
      </c>
      <c r="S130" s="104" t="s">
        <v>2065</v>
      </c>
      <c r="T130" s="105" t="s">
        <v>2040</v>
      </c>
      <c r="U130" s="100" t="str">
        <f t="shared" si="1"/>
        <v>NCBPS24EAcute - Child Inpatient</v>
      </c>
      <c r="V130" s="104" t="s">
        <v>2068</v>
      </c>
      <c r="W130" s="106" t="s">
        <v>39</v>
      </c>
      <c r="X130" s="105" t="s">
        <v>2054</v>
      </c>
      <c r="Y130" s="105" t="s">
        <v>118</v>
      </c>
      <c r="Z130" s="105">
        <v>711</v>
      </c>
      <c r="AA130" s="3" t="s">
        <v>1979</v>
      </c>
    </row>
    <row r="131" spans="9:27" ht="30" x14ac:dyDescent="0.25">
      <c r="L131" s="72"/>
      <c r="M131" s="100" t="s">
        <v>2135</v>
      </c>
      <c r="N131" s="99" t="s">
        <v>1304</v>
      </c>
      <c r="O131" s="100" t="s">
        <v>137</v>
      </c>
      <c r="Q131" s="13"/>
      <c r="R131" s="13" t="s">
        <v>1979</v>
      </c>
      <c r="S131" s="104" t="s">
        <v>2065</v>
      </c>
      <c r="T131" s="105" t="s">
        <v>2040</v>
      </c>
      <c r="U131" s="100" t="str">
        <f t="shared" si="1"/>
        <v>NCBPS24EOutreach - Child MI</v>
      </c>
      <c r="V131" s="104" t="s">
        <v>2069</v>
      </c>
      <c r="W131" s="106" t="s">
        <v>573</v>
      </c>
      <c r="X131" s="105" t="s">
        <v>1447</v>
      </c>
      <c r="Y131" s="105" t="s">
        <v>116</v>
      </c>
      <c r="Z131" s="105">
        <v>711</v>
      </c>
      <c r="AA131" s="3" t="s">
        <v>1979</v>
      </c>
    </row>
    <row r="132" spans="9:27" ht="30" x14ac:dyDescent="0.25">
      <c r="J132" s="4"/>
      <c r="K132" s="4"/>
      <c r="M132" s="100" t="s">
        <v>2665</v>
      </c>
      <c r="N132" s="99" t="s">
        <v>2666</v>
      </c>
      <c r="O132" s="100" t="s">
        <v>2083</v>
      </c>
      <c r="Q132" s="13"/>
      <c r="R132" s="13" t="s">
        <v>1979</v>
      </c>
      <c r="S132" s="104" t="s">
        <v>2065</v>
      </c>
      <c r="T132" s="105" t="s">
        <v>2745</v>
      </c>
      <c r="U132" s="100" t="str">
        <f t="shared" si="1"/>
        <v>NCBPS24EAssessment - Child MI</v>
      </c>
      <c r="V132" s="104" t="s">
        <v>2066</v>
      </c>
      <c r="W132" s="106" t="s">
        <v>40</v>
      </c>
      <c r="X132" s="105" t="s">
        <v>1447</v>
      </c>
      <c r="Y132" s="105" t="s">
        <v>116</v>
      </c>
      <c r="Z132" s="105">
        <v>711</v>
      </c>
      <c r="AA132" s="3" t="s">
        <v>1979</v>
      </c>
    </row>
    <row r="133" spans="9:27" ht="30" x14ac:dyDescent="0.25">
      <c r="L133" s="4"/>
      <c r="M133" s="100" t="s">
        <v>371</v>
      </c>
      <c r="N133" s="99" t="s">
        <v>370</v>
      </c>
      <c r="O133" s="100" t="s">
        <v>2083</v>
      </c>
      <c r="Q133" s="13"/>
      <c r="R133" s="13" t="s">
        <v>1979</v>
      </c>
      <c r="S133" s="104" t="s">
        <v>2055</v>
      </c>
      <c r="T133" s="105" t="s">
        <v>2056</v>
      </c>
      <c r="U133" s="100" t="str">
        <f t="shared" si="1"/>
        <v>NCBPS42DOutpatient - First Attendance</v>
      </c>
      <c r="V133" s="104" t="s">
        <v>2059</v>
      </c>
      <c r="W133" s="106" t="s">
        <v>1140</v>
      </c>
      <c r="X133" s="105" t="s">
        <v>2053</v>
      </c>
      <c r="Y133" s="105" t="s">
        <v>120</v>
      </c>
      <c r="Z133" s="105">
        <v>710</v>
      </c>
      <c r="AA133" s="3" t="s">
        <v>1979</v>
      </c>
    </row>
    <row r="134" spans="9:27" ht="30" x14ac:dyDescent="0.25">
      <c r="M134" s="100" t="s">
        <v>1204</v>
      </c>
      <c r="N134" s="99" t="s">
        <v>891</v>
      </c>
      <c r="O134" s="100" t="s">
        <v>2083</v>
      </c>
      <c r="Q134" s="13"/>
      <c r="R134" s="13" t="s">
        <v>1979</v>
      </c>
      <c r="S134" s="104" t="s">
        <v>2055</v>
      </c>
      <c r="T134" s="105" t="s">
        <v>2056</v>
      </c>
      <c r="U134" s="100" t="str">
        <f t="shared" si="1"/>
        <v>NCBPS42DOutpatient - Follow-Up</v>
      </c>
      <c r="V134" s="104" t="s">
        <v>2060</v>
      </c>
      <c r="W134" s="106" t="s">
        <v>76</v>
      </c>
      <c r="X134" s="105" t="s">
        <v>2053</v>
      </c>
      <c r="Y134" s="105" t="s">
        <v>121</v>
      </c>
      <c r="Z134" s="105">
        <v>710</v>
      </c>
      <c r="AA134" s="3" t="s">
        <v>1979</v>
      </c>
    </row>
    <row r="135" spans="9:27" ht="30" x14ac:dyDescent="0.25">
      <c r="J135" s="4"/>
      <c r="K135" s="4"/>
      <c r="M135" s="100" t="s">
        <v>1466</v>
      </c>
      <c r="N135" s="99" t="s">
        <v>1467</v>
      </c>
      <c r="O135" s="100" t="s">
        <v>137</v>
      </c>
      <c r="Q135" s="13"/>
      <c r="R135" s="13" t="s">
        <v>1979</v>
      </c>
      <c r="S135" s="104" t="s">
        <v>2055</v>
      </c>
      <c r="T135" s="105" t="s">
        <v>2056</v>
      </c>
      <c r="U135" s="100" t="str">
        <f t="shared" si="1"/>
        <v>NCBPS42DOutpatient - Post-Op</v>
      </c>
      <c r="V135" s="104" t="s">
        <v>2061</v>
      </c>
      <c r="W135" s="106" t="s">
        <v>78</v>
      </c>
      <c r="X135" s="105" t="s">
        <v>2053</v>
      </c>
      <c r="Y135" s="105" t="s">
        <v>121</v>
      </c>
      <c r="Z135" s="105">
        <v>710</v>
      </c>
      <c r="AA135" s="3" t="s">
        <v>1979</v>
      </c>
    </row>
    <row r="136" spans="9:27" ht="30" x14ac:dyDescent="0.25">
      <c r="L136" s="4"/>
      <c r="M136" s="100" t="s">
        <v>1468</v>
      </c>
      <c r="N136" s="99" t="s">
        <v>1469</v>
      </c>
      <c r="O136" s="100" t="s">
        <v>2083</v>
      </c>
      <c r="Q136" s="13"/>
      <c r="R136" s="13" t="s">
        <v>1979</v>
      </c>
      <c r="S136" s="104" t="s">
        <v>2055</v>
      </c>
      <c r="T136" s="105" t="s">
        <v>2056</v>
      </c>
      <c r="U136" s="100" t="str">
        <f t="shared" ref="U136:U139" si="2">S136&amp;W136</f>
        <v>NCBPS42DOutpatient - Second Opinion</v>
      </c>
      <c r="V136" s="104" t="s">
        <v>2062</v>
      </c>
      <c r="W136" s="106" t="s">
        <v>77</v>
      </c>
      <c r="X136" s="105" t="s">
        <v>2053</v>
      </c>
      <c r="Y136" s="105" t="s">
        <v>121</v>
      </c>
      <c r="Z136" s="105">
        <v>710</v>
      </c>
      <c r="AA136" s="3" t="s">
        <v>1979</v>
      </c>
    </row>
    <row r="137" spans="9:27" ht="30" x14ac:dyDescent="0.25">
      <c r="M137" s="100" t="s">
        <v>373</v>
      </c>
      <c r="N137" s="99" t="s">
        <v>372</v>
      </c>
      <c r="O137" s="100" t="s">
        <v>2083</v>
      </c>
      <c r="Q137" s="13"/>
      <c r="R137" s="13" t="s">
        <v>1979</v>
      </c>
      <c r="S137" s="104" t="s">
        <v>2055</v>
      </c>
      <c r="T137" s="105" t="s">
        <v>2056</v>
      </c>
      <c r="U137" s="100" t="str">
        <f t="shared" si="2"/>
        <v>NCBPS42DPre - Assessment</v>
      </c>
      <c r="V137" s="104" t="s">
        <v>2057</v>
      </c>
      <c r="W137" s="106" t="s">
        <v>2058</v>
      </c>
      <c r="X137" s="105" t="s">
        <v>2053</v>
      </c>
      <c r="Y137" s="105" t="s">
        <v>116</v>
      </c>
      <c r="Z137" s="105">
        <v>710</v>
      </c>
      <c r="AA137" s="3" t="s">
        <v>1979</v>
      </c>
    </row>
    <row r="138" spans="9:27" ht="30" x14ac:dyDescent="0.25">
      <c r="M138" s="100" t="s">
        <v>1470</v>
      </c>
      <c r="N138" s="99" t="s">
        <v>374</v>
      </c>
      <c r="O138" s="100" t="s">
        <v>2083</v>
      </c>
      <c r="Q138" s="13"/>
      <c r="R138" s="13" t="s">
        <v>1979</v>
      </c>
      <c r="S138" s="104" t="s">
        <v>1076</v>
      </c>
      <c r="T138" s="105" t="s">
        <v>1984</v>
      </c>
      <c r="U138" s="100" t="str">
        <f t="shared" si="2"/>
        <v>NCBPSXXXOther</v>
      </c>
      <c r="V138" s="104" t="s">
        <v>1982</v>
      </c>
      <c r="W138" s="106" t="s">
        <v>123</v>
      </c>
      <c r="X138" s="105" t="s">
        <v>1056</v>
      </c>
      <c r="Y138" s="105" t="s">
        <v>1056</v>
      </c>
      <c r="Z138" s="105" t="s">
        <v>2760</v>
      </c>
      <c r="AA138" s="3" t="s">
        <v>1979</v>
      </c>
    </row>
    <row r="139" spans="9:27" ht="45" x14ac:dyDescent="0.25">
      <c r="M139" s="100" t="s">
        <v>1205</v>
      </c>
      <c r="N139" s="99" t="s">
        <v>1288</v>
      </c>
      <c r="O139" s="100" t="s">
        <v>2083</v>
      </c>
      <c r="Q139" s="13"/>
      <c r="R139" s="13" t="s">
        <v>1979</v>
      </c>
      <c r="S139" s="104" t="s">
        <v>1980</v>
      </c>
      <c r="T139" s="105" t="s">
        <v>1983</v>
      </c>
      <c r="U139" s="100" t="str">
        <f t="shared" si="2"/>
        <v>NCBPSYYYInpatient only - in accordance with guidance</v>
      </c>
      <c r="V139" s="104" t="s">
        <v>1981</v>
      </c>
      <c r="W139" s="106" t="s">
        <v>64</v>
      </c>
      <c r="X139" s="105" t="s">
        <v>1448</v>
      </c>
      <c r="Y139" s="105" t="s">
        <v>1060</v>
      </c>
      <c r="Z139" s="105" t="s">
        <v>124</v>
      </c>
      <c r="AA139" s="3" t="s">
        <v>1979</v>
      </c>
    </row>
    <row r="140" spans="9:27" x14ac:dyDescent="0.25">
      <c r="I140" s="4"/>
      <c r="J140" s="4"/>
      <c r="K140" s="4"/>
      <c r="M140" s="100" t="s">
        <v>1268</v>
      </c>
      <c r="N140" s="99" t="s">
        <v>2667</v>
      </c>
      <c r="O140" s="100" t="s">
        <v>2083</v>
      </c>
      <c r="Q140" s="13"/>
      <c r="R140" s="13" t="s">
        <v>1979</v>
      </c>
      <c r="S140" s="45" t="s">
        <v>1979</v>
      </c>
      <c r="T140" s="45" t="s">
        <v>1979</v>
      </c>
      <c r="U140" s="4" t="s">
        <v>1979</v>
      </c>
      <c r="V140" s="4" t="s">
        <v>1979</v>
      </c>
      <c r="W140" s="4" t="s">
        <v>1979</v>
      </c>
      <c r="X140" s="45" t="s">
        <v>1979</v>
      </c>
      <c r="Y140" s="45" t="s">
        <v>1979</v>
      </c>
      <c r="Z140" s="45" t="s">
        <v>1979</v>
      </c>
      <c r="AA140" s="3" t="s">
        <v>1979</v>
      </c>
    </row>
    <row r="141" spans="9:27" x14ac:dyDescent="0.25">
      <c r="L141" s="4"/>
      <c r="M141" s="100" t="s">
        <v>447</v>
      </c>
      <c r="N141" s="99" t="s">
        <v>446</v>
      </c>
      <c r="O141" s="100" t="s">
        <v>2082</v>
      </c>
      <c r="Q141" s="13"/>
      <c r="R141" s="13" t="s">
        <v>1979</v>
      </c>
      <c r="S141" s="19" t="s">
        <v>1979</v>
      </c>
      <c r="T141" s="19" t="s">
        <v>1979</v>
      </c>
      <c r="U141" s="21" t="s">
        <v>1979</v>
      </c>
      <c r="V141" s="20" t="s">
        <v>1979</v>
      </c>
      <c r="W141" s="21" t="s">
        <v>1979</v>
      </c>
      <c r="X141" s="19" t="s">
        <v>1979</v>
      </c>
      <c r="Y141" s="19" t="s">
        <v>1979</v>
      </c>
      <c r="Z141" s="19" t="s">
        <v>1979</v>
      </c>
      <c r="AA141" s="3" t="s">
        <v>1979</v>
      </c>
    </row>
    <row r="142" spans="9:27" x14ac:dyDescent="0.25">
      <c r="M142" s="100" t="s">
        <v>449</v>
      </c>
      <c r="N142" s="99" t="s">
        <v>448</v>
      </c>
      <c r="O142" s="100" t="s">
        <v>2082</v>
      </c>
      <c r="Q142" s="13"/>
      <c r="R142" s="13" t="s">
        <v>1979</v>
      </c>
      <c r="S142" s="19" t="s">
        <v>1979</v>
      </c>
      <c r="T142" s="19" t="s">
        <v>1979</v>
      </c>
      <c r="U142" s="72" t="s">
        <v>1979</v>
      </c>
      <c r="V142" s="72" t="s">
        <v>1979</v>
      </c>
      <c r="W142" s="72" t="s">
        <v>1979</v>
      </c>
      <c r="X142" s="19" t="s">
        <v>1979</v>
      </c>
      <c r="Y142" s="19" t="s">
        <v>1979</v>
      </c>
      <c r="Z142" s="19" t="s">
        <v>1979</v>
      </c>
      <c r="AA142" s="3" t="s">
        <v>1979</v>
      </c>
    </row>
    <row r="143" spans="9:27" x14ac:dyDescent="0.25">
      <c r="M143" s="100" t="s">
        <v>2668</v>
      </c>
      <c r="N143" s="99" t="s">
        <v>2669</v>
      </c>
      <c r="O143" s="100" t="s">
        <v>2082</v>
      </c>
      <c r="Q143" s="13"/>
      <c r="R143" s="13" t="s">
        <v>1979</v>
      </c>
      <c r="S143" s="111" t="s">
        <v>1979</v>
      </c>
      <c r="T143" s="111" t="s">
        <v>1979</v>
      </c>
      <c r="U143" s="4" t="s">
        <v>1979</v>
      </c>
      <c r="V143" s="4" t="s">
        <v>1979</v>
      </c>
      <c r="W143" s="4" t="s">
        <v>1979</v>
      </c>
      <c r="X143" s="111" t="s">
        <v>1979</v>
      </c>
      <c r="Y143" s="111" t="s">
        <v>1979</v>
      </c>
      <c r="Z143" s="111" t="s">
        <v>1979</v>
      </c>
      <c r="AA143" s="3" t="s">
        <v>1979</v>
      </c>
    </row>
    <row r="144" spans="9:27" x14ac:dyDescent="0.25">
      <c r="J144" s="72"/>
      <c r="K144" s="72"/>
      <c r="M144" s="100" t="s">
        <v>422</v>
      </c>
      <c r="N144" s="99" t="s">
        <v>421</v>
      </c>
      <c r="O144" s="100" t="s">
        <v>2082</v>
      </c>
      <c r="Q144" s="27"/>
      <c r="R144" s="27" t="s">
        <v>1979</v>
      </c>
      <c r="S144" s="111" t="s">
        <v>1979</v>
      </c>
      <c r="T144" s="111" t="s">
        <v>1979</v>
      </c>
      <c r="U144" s="4" t="s">
        <v>1979</v>
      </c>
      <c r="V144" s="4" t="s">
        <v>1979</v>
      </c>
      <c r="W144" s="4" t="s">
        <v>1979</v>
      </c>
      <c r="X144" s="111" t="s">
        <v>1979</v>
      </c>
      <c r="Y144" s="111" t="s">
        <v>1979</v>
      </c>
      <c r="Z144" s="111" t="s">
        <v>1979</v>
      </c>
      <c r="AA144" s="3" t="s">
        <v>1979</v>
      </c>
    </row>
    <row r="145" spans="8:27" x14ac:dyDescent="0.25">
      <c r="I145" s="4"/>
      <c r="J145" s="4"/>
      <c r="K145" s="4"/>
      <c r="L145" s="72"/>
      <c r="M145" s="100" t="s">
        <v>313</v>
      </c>
      <c r="N145" s="99" t="s">
        <v>312</v>
      </c>
      <c r="O145" s="100" t="s">
        <v>140</v>
      </c>
      <c r="Q145" s="13"/>
      <c r="R145" s="13" t="s">
        <v>1979</v>
      </c>
      <c r="S145" s="111" t="s">
        <v>1979</v>
      </c>
      <c r="T145" s="111" t="s">
        <v>1979</v>
      </c>
      <c r="U145" s="4" t="s">
        <v>1979</v>
      </c>
      <c r="V145" s="4" t="s">
        <v>1979</v>
      </c>
      <c r="W145" s="4" t="s">
        <v>1979</v>
      </c>
      <c r="X145" s="111" t="s">
        <v>1979</v>
      </c>
      <c r="Y145" s="111" t="s">
        <v>1979</v>
      </c>
      <c r="Z145" s="111" t="s">
        <v>1979</v>
      </c>
      <c r="AA145" s="3" t="s">
        <v>1979</v>
      </c>
    </row>
    <row r="146" spans="8:27" x14ac:dyDescent="0.25">
      <c r="H146" s="72"/>
      <c r="L146" s="4"/>
      <c r="M146" s="100" t="s">
        <v>315</v>
      </c>
      <c r="N146" s="99" t="s">
        <v>314</v>
      </c>
      <c r="O146" s="100" t="s">
        <v>140</v>
      </c>
      <c r="P146" s="72"/>
      <c r="Q146" s="13"/>
      <c r="R146" s="13" t="s">
        <v>1979</v>
      </c>
      <c r="S146" s="19" t="s">
        <v>1979</v>
      </c>
      <c r="T146" s="19" t="s">
        <v>1979</v>
      </c>
      <c r="U146" s="21" t="s">
        <v>1979</v>
      </c>
      <c r="V146" s="20" t="s">
        <v>1979</v>
      </c>
      <c r="W146" s="21" t="s">
        <v>1979</v>
      </c>
      <c r="X146" s="19" t="s">
        <v>1979</v>
      </c>
      <c r="Y146" s="19" t="s">
        <v>1979</v>
      </c>
      <c r="Z146" s="19" t="s">
        <v>1979</v>
      </c>
      <c r="AA146" s="72" t="s">
        <v>1979</v>
      </c>
    </row>
    <row r="147" spans="8:27" x14ac:dyDescent="0.25">
      <c r="J147" s="72"/>
      <c r="K147" s="72"/>
      <c r="M147" s="100" t="s">
        <v>362</v>
      </c>
      <c r="N147" s="99" t="s">
        <v>808</v>
      </c>
      <c r="O147" s="100" t="s">
        <v>817</v>
      </c>
      <c r="Q147" s="13"/>
      <c r="R147" s="13" t="s">
        <v>1979</v>
      </c>
      <c r="S147" s="111" t="s">
        <v>1979</v>
      </c>
      <c r="T147" s="111" t="s">
        <v>1979</v>
      </c>
      <c r="U147" s="4" t="s">
        <v>1979</v>
      </c>
      <c r="V147" s="4" t="s">
        <v>1979</v>
      </c>
      <c r="W147" s="4" t="s">
        <v>1979</v>
      </c>
      <c r="X147" s="111" t="s">
        <v>1979</v>
      </c>
      <c r="Y147" s="111" t="s">
        <v>1979</v>
      </c>
      <c r="Z147" s="111" t="s">
        <v>1979</v>
      </c>
      <c r="AA147" s="3" t="s">
        <v>1979</v>
      </c>
    </row>
    <row r="148" spans="8:27" x14ac:dyDescent="0.25">
      <c r="L148" s="72"/>
      <c r="M148" s="100" t="s">
        <v>1233</v>
      </c>
      <c r="N148" s="99" t="s">
        <v>943</v>
      </c>
      <c r="O148" s="100" t="s">
        <v>137</v>
      </c>
      <c r="Q148" s="13"/>
      <c r="R148" s="13" t="s">
        <v>1979</v>
      </c>
      <c r="S148" s="111" t="s">
        <v>1979</v>
      </c>
      <c r="T148" s="111" t="s">
        <v>1979</v>
      </c>
      <c r="U148" s="4" t="s">
        <v>1979</v>
      </c>
      <c r="V148" s="4" t="s">
        <v>1979</v>
      </c>
      <c r="W148" s="4" t="s">
        <v>1979</v>
      </c>
      <c r="X148" s="111" t="s">
        <v>1979</v>
      </c>
      <c r="Y148" s="111" t="s">
        <v>1979</v>
      </c>
      <c r="Z148" s="111" t="s">
        <v>1979</v>
      </c>
      <c r="AA148" s="3" t="s">
        <v>1979</v>
      </c>
    </row>
    <row r="149" spans="8:27" x14ac:dyDescent="0.25">
      <c r="J149" s="72"/>
      <c r="K149" s="72"/>
      <c r="M149" s="100" t="s">
        <v>1237</v>
      </c>
      <c r="N149" s="99" t="s">
        <v>1303</v>
      </c>
      <c r="O149" s="100" t="s">
        <v>137</v>
      </c>
      <c r="Q149" s="27"/>
      <c r="R149" s="27" t="s">
        <v>1979</v>
      </c>
      <c r="S149" s="111" t="s">
        <v>1979</v>
      </c>
      <c r="T149" s="111" t="s">
        <v>1979</v>
      </c>
      <c r="U149" s="4" t="s">
        <v>1979</v>
      </c>
      <c r="V149" s="4" t="s">
        <v>1979</v>
      </c>
      <c r="W149" s="4" t="s">
        <v>1979</v>
      </c>
      <c r="X149" s="111" t="s">
        <v>1979</v>
      </c>
      <c r="Y149" s="111" t="s">
        <v>1979</v>
      </c>
      <c r="Z149" s="111" t="s">
        <v>1979</v>
      </c>
      <c r="AA149" s="3" t="s">
        <v>1979</v>
      </c>
    </row>
    <row r="150" spans="8:27" x14ac:dyDescent="0.25">
      <c r="L150" s="72"/>
      <c r="M150" s="100" t="s">
        <v>1234</v>
      </c>
      <c r="N150" s="99" t="s">
        <v>2670</v>
      </c>
      <c r="O150" s="100" t="s">
        <v>137</v>
      </c>
      <c r="Q150" s="13"/>
      <c r="R150" s="13" t="s">
        <v>1979</v>
      </c>
      <c r="S150" s="111" t="s">
        <v>1979</v>
      </c>
      <c r="T150" s="111" t="s">
        <v>1979</v>
      </c>
      <c r="U150" s="4" t="s">
        <v>1979</v>
      </c>
      <c r="V150" s="4" t="s">
        <v>1979</v>
      </c>
      <c r="W150" s="4" t="s">
        <v>1979</v>
      </c>
      <c r="X150" s="111" t="s">
        <v>1979</v>
      </c>
      <c r="Y150" s="111" t="s">
        <v>1979</v>
      </c>
      <c r="Z150" s="111" t="s">
        <v>1979</v>
      </c>
      <c r="AA150" s="3" t="s">
        <v>1979</v>
      </c>
    </row>
    <row r="151" spans="8:27" x14ac:dyDescent="0.25">
      <c r="H151" s="72"/>
      <c r="M151" s="100" t="s">
        <v>1235</v>
      </c>
      <c r="N151" s="99" t="s">
        <v>946</v>
      </c>
      <c r="O151" s="100" t="s">
        <v>137</v>
      </c>
      <c r="Q151" s="13"/>
      <c r="R151" s="13" t="s">
        <v>1979</v>
      </c>
      <c r="S151" s="19" t="s">
        <v>1979</v>
      </c>
      <c r="T151" s="19" t="s">
        <v>1979</v>
      </c>
      <c r="U151" s="72" t="s">
        <v>1979</v>
      </c>
      <c r="V151" s="72" t="s">
        <v>1979</v>
      </c>
      <c r="W151" s="72" t="s">
        <v>1979</v>
      </c>
      <c r="X151" s="19" t="s">
        <v>1979</v>
      </c>
      <c r="Y151" s="19" t="s">
        <v>1979</v>
      </c>
      <c r="Z151" s="19" t="s">
        <v>1979</v>
      </c>
      <c r="AA151" s="72" t="s">
        <v>1979</v>
      </c>
    </row>
    <row r="152" spans="8:27" x14ac:dyDescent="0.25">
      <c r="M152" s="100" t="s">
        <v>2671</v>
      </c>
      <c r="N152" s="99" t="s">
        <v>2672</v>
      </c>
      <c r="O152" s="100" t="s">
        <v>137</v>
      </c>
      <c r="Q152" s="13"/>
      <c r="R152" s="13" t="s">
        <v>1979</v>
      </c>
      <c r="S152" s="19" t="s">
        <v>1979</v>
      </c>
      <c r="T152" s="19" t="s">
        <v>1979</v>
      </c>
      <c r="U152" s="72" t="s">
        <v>1979</v>
      </c>
      <c r="V152" s="72" t="s">
        <v>1979</v>
      </c>
      <c r="W152" s="72" t="s">
        <v>1979</v>
      </c>
      <c r="X152" s="19" t="s">
        <v>1979</v>
      </c>
      <c r="Y152" s="19" t="s">
        <v>1979</v>
      </c>
      <c r="Z152" s="19" t="s">
        <v>1979</v>
      </c>
      <c r="AA152" s="3" t="s">
        <v>1979</v>
      </c>
    </row>
    <row r="153" spans="8:27" x14ac:dyDescent="0.25">
      <c r="M153" s="100" t="s">
        <v>2673</v>
      </c>
      <c r="N153" s="99" t="s">
        <v>2674</v>
      </c>
      <c r="O153" s="100" t="s">
        <v>137</v>
      </c>
      <c r="Q153" s="13"/>
      <c r="R153" s="13" t="s">
        <v>1979</v>
      </c>
      <c r="S153" s="19" t="s">
        <v>1979</v>
      </c>
      <c r="T153" s="19" t="s">
        <v>1979</v>
      </c>
      <c r="U153" s="72" t="s">
        <v>1979</v>
      </c>
      <c r="V153" s="72" t="s">
        <v>1979</v>
      </c>
      <c r="W153" s="72" t="s">
        <v>1979</v>
      </c>
      <c r="X153" s="19" t="s">
        <v>1979</v>
      </c>
      <c r="Y153" s="19" t="s">
        <v>1979</v>
      </c>
      <c r="Z153" s="19" t="s">
        <v>1979</v>
      </c>
      <c r="AA153" s="3" t="s">
        <v>1979</v>
      </c>
    </row>
    <row r="154" spans="8:27" x14ac:dyDescent="0.25">
      <c r="J154" s="4"/>
      <c r="K154" s="4"/>
      <c r="M154" s="100" t="s">
        <v>1213</v>
      </c>
      <c r="N154" s="99" t="s">
        <v>434</v>
      </c>
      <c r="O154" s="100" t="s">
        <v>2082</v>
      </c>
      <c r="Q154" s="13"/>
      <c r="R154" s="13" t="s">
        <v>1979</v>
      </c>
      <c r="S154" s="19" t="s">
        <v>1979</v>
      </c>
      <c r="T154" s="19" t="s">
        <v>1979</v>
      </c>
      <c r="U154" s="72" t="s">
        <v>1979</v>
      </c>
      <c r="V154" s="72" t="s">
        <v>1979</v>
      </c>
      <c r="W154" s="72" t="s">
        <v>1979</v>
      </c>
      <c r="X154" s="19" t="s">
        <v>1979</v>
      </c>
      <c r="Y154" s="19" t="s">
        <v>1979</v>
      </c>
      <c r="Z154" s="19" t="s">
        <v>1979</v>
      </c>
      <c r="AA154" s="3" t="s">
        <v>1979</v>
      </c>
    </row>
    <row r="155" spans="8:27" x14ac:dyDescent="0.25">
      <c r="L155" s="4"/>
      <c r="M155" s="100" t="s">
        <v>1215</v>
      </c>
      <c r="N155" s="99" t="s">
        <v>1295</v>
      </c>
      <c r="O155" s="100" t="s">
        <v>2082</v>
      </c>
      <c r="Q155" s="13"/>
      <c r="R155" s="13" t="s">
        <v>1979</v>
      </c>
      <c r="S155" s="19" t="s">
        <v>1979</v>
      </c>
      <c r="T155" s="19" t="s">
        <v>1979</v>
      </c>
      <c r="U155" s="72" t="s">
        <v>1979</v>
      </c>
      <c r="V155" s="72" t="s">
        <v>1979</v>
      </c>
      <c r="W155" s="72" t="s">
        <v>1979</v>
      </c>
      <c r="X155" s="19" t="s">
        <v>1979</v>
      </c>
      <c r="Y155" s="19" t="s">
        <v>1979</v>
      </c>
      <c r="Z155" s="19" t="s">
        <v>1979</v>
      </c>
      <c r="AA155" s="3" t="s">
        <v>1979</v>
      </c>
    </row>
    <row r="156" spans="8:27" x14ac:dyDescent="0.25">
      <c r="J156" s="72"/>
      <c r="K156" s="72"/>
      <c r="M156" s="100" t="s">
        <v>436</v>
      </c>
      <c r="N156" s="99" t="s">
        <v>435</v>
      </c>
      <c r="O156" s="100" t="s">
        <v>2082</v>
      </c>
      <c r="Q156" s="13"/>
      <c r="R156" s="13" t="s">
        <v>1979</v>
      </c>
      <c r="S156" s="19" t="s">
        <v>1979</v>
      </c>
      <c r="T156" s="19" t="s">
        <v>1979</v>
      </c>
      <c r="U156" s="72" t="s">
        <v>1979</v>
      </c>
      <c r="V156" s="72" t="s">
        <v>1979</v>
      </c>
      <c r="W156" s="72" t="s">
        <v>1979</v>
      </c>
      <c r="X156" s="19" t="s">
        <v>1979</v>
      </c>
      <c r="Y156" s="19" t="s">
        <v>1979</v>
      </c>
      <c r="Z156" s="19" t="s">
        <v>1979</v>
      </c>
      <c r="AA156" s="3" t="s">
        <v>1979</v>
      </c>
    </row>
    <row r="157" spans="8:27" x14ac:dyDescent="0.25">
      <c r="L157" s="72"/>
      <c r="M157" s="100" t="s">
        <v>1214</v>
      </c>
      <c r="N157" s="99" t="s">
        <v>621</v>
      </c>
      <c r="O157" s="100" t="s">
        <v>2082</v>
      </c>
      <c r="Q157" s="13"/>
      <c r="R157" s="13" t="s">
        <v>1979</v>
      </c>
      <c r="S157" s="111" t="s">
        <v>1979</v>
      </c>
      <c r="T157" s="111" t="s">
        <v>1979</v>
      </c>
      <c r="U157" s="4" t="s">
        <v>1979</v>
      </c>
      <c r="V157" s="4" t="s">
        <v>1979</v>
      </c>
      <c r="W157" s="4" t="s">
        <v>1979</v>
      </c>
      <c r="X157" s="111" t="s">
        <v>1979</v>
      </c>
      <c r="Y157" s="111" t="s">
        <v>1979</v>
      </c>
      <c r="Z157" s="111" t="s">
        <v>1979</v>
      </c>
      <c r="AA157" s="3" t="s">
        <v>1979</v>
      </c>
    </row>
    <row r="158" spans="8:27" x14ac:dyDescent="0.25">
      <c r="J158" s="4"/>
      <c r="K158" s="4"/>
      <c r="M158" s="100" t="s">
        <v>438</v>
      </c>
      <c r="N158" s="99" t="s">
        <v>437</v>
      </c>
      <c r="O158" s="100" t="s">
        <v>2082</v>
      </c>
      <c r="Q158" s="13"/>
      <c r="R158" s="13" t="s">
        <v>1979</v>
      </c>
      <c r="S158" s="19" t="s">
        <v>1979</v>
      </c>
      <c r="T158" s="19" t="s">
        <v>1979</v>
      </c>
      <c r="U158" s="21" t="s">
        <v>1979</v>
      </c>
      <c r="V158" s="20" t="s">
        <v>1979</v>
      </c>
      <c r="W158" s="21" t="s">
        <v>1979</v>
      </c>
      <c r="X158" s="19" t="s">
        <v>1979</v>
      </c>
      <c r="Y158" s="19" t="s">
        <v>1979</v>
      </c>
      <c r="Z158" s="19" t="s">
        <v>1979</v>
      </c>
      <c r="AA158" s="72" t="s">
        <v>1979</v>
      </c>
    </row>
    <row r="159" spans="8:27" x14ac:dyDescent="0.25">
      <c r="I159" s="4"/>
      <c r="L159" s="4"/>
      <c r="M159" s="100" t="s">
        <v>1186</v>
      </c>
      <c r="N159" s="99" t="s">
        <v>2675</v>
      </c>
      <c r="O159" s="100" t="s">
        <v>2083</v>
      </c>
      <c r="Q159" s="13"/>
      <c r="R159" s="13" t="s">
        <v>1979</v>
      </c>
      <c r="S159" s="19" t="s">
        <v>1979</v>
      </c>
      <c r="T159" s="19" t="s">
        <v>1979</v>
      </c>
      <c r="U159" s="21" t="s">
        <v>1979</v>
      </c>
      <c r="V159" s="20" t="s">
        <v>1979</v>
      </c>
      <c r="W159" s="21" t="s">
        <v>1979</v>
      </c>
      <c r="X159" s="19" t="s">
        <v>1979</v>
      </c>
      <c r="Y159" s="19" t="s">
        <v>1979</v>
      </c>
      <c r="Z159" s="19" t="s">
        <v>1979</v>
      </c>
      <c r="AA159" s="3" t="s">
        <v>1979</v>
      </c>
    </row>
    <row r="160" spans="8:27" x14ac:dyDescent="0.25">
      <c r="J160" s="4"/>
      <c r="K160" s="4"/>
      <c r="M160" s="100" t="s">
        <v>265</v>
      </c>
      <c r="N160" s="99" t="s">
        <v>264</v>
      </c>
      <c r="O160" s="100" t="s">
        <v>2082</v>
      </c>
      <c r="Q160" s="13"/>
      <c r="R160" s="13" t="s">
        <v>1979</v>
      </c>
      <c r="S160" s="111" t="s">
        <v>1979</v>
      </c>
      <c r="T160" s="111" t="s">
        <v>1979</v>
      </c>
      <c r="U160" s="4" t="s">
        <v>1979</v>
      </c>
      <c r="V160" s="4" t="s">
        <v>1979</v>
      </c>
      <c r="W160" s="4" t="s">
        <v>1979</v>
      </c>
      <c r="X160" s="111" t="s">
        <v>1979</v>
      </c>
      <c r="Y160" s="111" t="s">
        <v>1979</v>
      </c>
      <c r="Z160" s="111" t="s">
        <v>1979</v>
      </c>
      <c r="AA160" s="3" t="s">
        <v>1979</v>
      </c>
    </row>
    <row r="161" spans="9:27" x14ac:dyDescent="0.25">
      <c r="J161" s="4"/>
      <c r="K161" s="4"/>
      <c r="L161" s="4"/>
      <c r="M161" s="100" t="s">
        <v>2138</v>
      </c>
      <c r="N161" s="99" t="s">
        <v>2139</v>
      </c>
      <c r="O161" s="100" t="s">
        <v>2083</v>
      </c>
      <c r="Q161" s="13"/>
      <c r="R161" s="13" t="s">
        <v>1979</v>
      </c>
      <c r="S161" s="111" t="s">
        <v>1979</v>
      </c>
      <c r="T161" s="111" t="s">
        <v>1979</v>
      </c>
      <c r="U161" s="4" t="s">
        <v>1979</v>
      </c>
      <c r="V161" s="4" t="s">
        <v>1979</v>
      </c>
      <c r="W161" s="4" t="s">
        <v>1979</v>
      </c>
      <c r="X161" s="111" t="s">
        <v>1979</v>
      </c>
      <c r="Y161" s="111" t="s">
        <v>1979</v>
      </c>
      <c r="Z161" s="111" t="s">
        <v>1979</v>
      </c>
      <c r="AA161" s="3" t="s">
        <v>1979</v>
      </c>
    </row>
    <row r="162" spans="9:27" x14ac:dyDescent="0.25">
      <c r="J162" s="72"/>
      <c r="K162" s="72"/>
      <c r="L162" s="4"/>
      <c r="M162" s="100" t="s">
        <v>1165</v>
      </c>
      <c r="N162" s="99" t="s">
        <v>260</v>
      </c>
      <c r="O162" s="100" t="s">
        <v>134</v>
      </c>
      <c r="Q162" s="13"/>
      <c r="R162" s="13" t="s">
        <v>1979</v>
      </c>
      <c r="S162" s="19" t="s">
        <v>1979</v>
      </c>
      <c r="T162" s="19" t="s">
        <v>1979</v>
      </c>
      <c r="U162" s="21" t="s">
        <v>1979</v>
      </c>
      <c r="V162" s="20" t="s">
        <v>1979</v>
      </c>
      <c r="W162" s="21" t="s">
        <v>1979</v>
      </c>
      <c r="X162" s="19" t="s">
        <v>1979</v>
      </c>
      <c r="Y162" s="19" t="s">
        <v>1979</v>
      </c>
      <c r="Z162" s="19" t="s">
        <v>1979</v>
      </c>
      <c r="AA162" s="3" t="s">
        <v>1979</v>
      </c>
    </row>
    <row r="163" spans="9:27" x14ac:dyDescent="0.25">
      <c r="I163" s="4"/>
      <c r="J163" s="72"/>
      <c r="K163" s="72"/>
      <c r="L163" s="72"/>
      <c r="M163" s="100" t="s">
        <v>396</v>
      </c>
      <c r="N163" s="99" t="s">
        <v>395</v>
      </c>
      <c r="O163" s="100" t="s">
        <v>134</v>
      </c>
      <c r="Q163" s="13"/>
      <c r="R163" s="13" t="s">
        <v>1979</v>
      </c>
      <c r="S163" s="19" t="s">
        <v>1979</v>
      </c>
      <c r="T163" s="19" t="s">
        <v>1979</v>
      </c>
      <c r="U163" s="21" t="s">
        <v>1979</v>
      </c>
      <c r="V163" s="20" t="s">
        <v>1979</v>
      </c>
      <c r="W163" s="21" t="s">
        <v>1979</v>
      </c>
      <c r="X163" s="19" t="s">
        <v>1979</v>
      </c>
      <c r="Y163" s="19" t="s">
        <v>1979</v>
      </c>
      <c r="Z163" s="19" t="s">
        <v>1979</v>
      </c>
      <c r="AA163" s="3" t="s">
        <v>1979</v>
      </c>
    </row>
    <row r="164" spans="9:27" x14ac:dyDescent="0.25">
      <c r="L164" s="72"/>
      <c r="M164" s="100" t="s">
        <v>398</v>
      </c>
      <c r="N164" s="99" t="s">
        <v>397</v>
      </c>
      <c r="O164" s="100" t="s">
        <v>134</v>
      </c>
      <c r="Q164" s="13"/>
      <c r="R164" s="13" t="s">
        <v>1979</v>
      </c>
      <c r="S164" s="19" t="s">
        <v>1979</v>
      </c>
      <c r="T164" s="19" t="s">
        <v>1979</v>
      </c>
      <c r="U164" s="21" t="s">
        <v>1979</v>
      </c>
      <c r="V164" s="20" t="s">
        <v>1979</v>
      </c>
      <c r="W164" s="21" t="s">
        <v>1979</v>
      </c>
      <c r="X164" s="19" t="s">
        <v>1979</v>
      </c>
      <c r="Y164" s="19" t="s">
        <v>1979</v>
      </c>
      <c r="Z164" s="19" t="s">
        <v>1979</v>
      </c>
      <c r="AA164" s="3" t="s">
        <v>1979</v>
      </c>
    </row>
    <row r="165" spans="9:27" x14ac:dyDescent="0.25">
      <c r="J165" s="72"/>
      <c r="K165" s="72"/>
      <c r="M165" s="100" t="s">
        <v>1971</v>
      </c>
      <c r="N165" s="99" t="s">
        <v>1293</v>
      </c>
      <c r="O165" s="100" t="s">
        <v>134</v>
      </c>
      <c r="Q165" s="72"/>
      <c r="R165" s="72" t="s">
        <v>1979</v>
      </c>
      <c r="S165" s="111" t="s">
        <v>1979</v>
      </c>
      <c r="T165" s="111" t="s">
        <v>1979</v>
      </c>
      <c r="U165" s="4" t="s">
        <v>1979</v>
      </c>
      <c r="V165" s="4" t="s">
        <v>1979</v>
      </c>
      <c r="W165" s="4" t="s">
        <v>1979</v>
      </c>
      <c r="X165" s="111" t="s">
        <v>1979</v>
      </c>
      <c r="Y165" s="111" t="s">
        <v>1979</v>
      </c>
      <c r="Z165" s="111" t="s">
        <v>1979</v>
      </c>
      <c r="AA165" s="3" t="s">
        <v>1979</v>
      </c>
    </row>
    <row r="166" spans="9:27" x14ac:dyDescent="0.25">
      <c r="I166" s="4"/>
      <c r="L166" s="72"/>
      <c r="M166" s="100" t="s">
        <v>401</v>
      </c>
      <c r="N166" s="99" t="s">
        <v>400</v>
      </c>
      <c r="O166" s="100" t="s">
        <v>134</v>
      </c>
      <c r="R166" s="3" t="s">
        <v>1979</v>
      </c>
      <c r="S166" s="111" t="s">
        <v>1979</v>
      </c>
      <c r="T166" s="111" t="s">
        <v>1979</v>
      </c>
      <c r="U166" s="4" t="s">
        <v>1979</v>
      </c>
      <c r="V166" s="4" t="s">
        <v>1979</v>
      </c>
      <c r="W166" s="4" t="s">
        <v>1979</v>
      </c>
      <c r="X166" s="111" t="s">
        <v>1979</v>
      </c>
      <c r="Y166" s="111" t="s">
        <v>1979</v>
      </c>
      <c r="Z166" s="111" t="s">
        <v>1979</v>
      </c>
      <c r="AA166" s="3" t="s">
        <v>1979</v>
      </c>
    </row>
    <row r="167" spans="9:27" x14ac:dyDescent="0.25">
      <c r="M167" s="100" t="s">
        <v>2676</v>
      </c>
      <c r="N167" s="99" t="s">
        <v>880</v>
      </c>
      <c r="O167" s="100" t="s">
        <v>135</v>
      </c>
      <c r="R167" s="3" t="s">
        <v>1979</v>
      </c>
      <c r="S167" s="111" t="s">
        <v>1979</v>
      </c>
      <c r="T167" s="111" t="s">
        <v>1979</v>
      </c>
      <c r="U167" s="4" t="s">
        <v>1979</v>
      </c>
      <c r="V167" s="4" t="s">
        <v>1979</v>
      </c>
      <c r="W167" s="4" t="s">
        <v>1979</v>
      </c>
      <c r="X167" s="111" t="s">
        <v>1979</v>
      </c>
      <c r="Y167" s="111" t="s">
        <v>1979</v>
      </c>
      <c r="Z167" s="111" t="s">
        <v>1979</v>
      </c>
      <c r="AA167" s="72" t="s">
        <v>1979</v>
      </c>
    </row>
    <row r="168" spans="9:27" x14ac:dyDescent="0.25">
      <c r="M168" s="100" t="s">
        <v>1200</v>
      </c>
      <c r="N168" s="99" t="s">
        <v>881</v>
      </c>
      <c r="O168" s="100" t="s">
        <v>135</v>
      </c>
      <c r="R168" s="3" t="s">
        <v>1979</v>
      </c>
      <c r="S168" s="111" t="s">
        <v>1979</v>
      </c>
      <c r="T168" s="111" t="s">
        <v>1979</v>
      </c>
      <c r="U168" s="4" t="s">
        <v>1979</v>
      </c>
      <c r="V168" s="4" t="s">
        <v>1979</v>
      </c>
      <c r="W168" s="4" t="s">
        <v>1979</v>
      </c>
      <c r="X168" s="111" t="s">
        <v>1979</v>
      </c>
      <c r="Y168" s="111" t="s">
        <v>1979</v>
      </c>
      <c r="Z168" s="111" t="s">
        <v>1979</v>
      </c>
      <c r="AA168" s="3" t="s">
        <v>1979</v>
      </c>
    </row>
    <row r="169" spans="9:27" x14ac:dyDescent="0.25">
      <c r="M169" s="100" t="s">
        <v>2677</v>
      </c>
      <c r="N169" s="99" t="s">
        <v>2678</v>
      </c>
      <c r="O169" s="100" t="s">
        <v>1489</v>
      </c>
      <c r="Q169" s="72"/>
      <c r="R169" s="72" t="s">
        <v>1979</v>
      </c>
      <c r="S169" s="111" t="s">
        <v>1979</v>
      </c>
      <c r="T169" s="111" t="s">
        <v>1979</v>
      </c>
      <c r="U169" s="4" t="s">
        <v>1979</v>
      </c>
      <c r="V169" s="4" t="s">
        <v>1979</v>
      </c>
      <c r="W169" s="4" t="s">
        <v>1979</v>
      </c>
      <c r="X169" s="111" t="s">
        <v>1979</v>
      </c>
      <c r="Y169" s="111" t="s">
        <v>1979</v>
      </c>
      <c r="Z169" s="111" t="s">
        <v>1979</v>
      </c>
      <c r="AA169" s="3" t="s">
        <v>1979</v>
      </c>
    </row>
    <row r="170" spans="9:27" x14ac:dyDescent="0.25">
      <c r="M170" s="100" t="s">
        <v>394</v>
      </c>
      <c r="N170" s="99" t="s">
        <v>393</v>
      </c>
      <c r="O170" s="100" t="s">
        <v>2082</v>
      </c>
      <c r="Q170" s="72"/>
      <c r="R170" s="72" t="s">
        <v>1979</v>
      </c>
      <c r="S170" s="111" t="s">
        <v>1979</v>
      </c>
      <c r="T170" s="111" t="s">
        <v>1979</v>
      </c>
      <c r="U170" s="4" t="s">
        <v>1979</v>
      </c>
      <c r="V170" s="4" t="s">
        <v>1979</v>
      </c>
      <c r="W170" s="4" t="s">
        <v>1979</v>
      </c>
      <c r="X170" s="111" t="s">
        <v>1979</v>
      </c>
      <c r="Y170" s="111" t="s">
        <v>1979</v>
      </c>
      <c r="Z170" s="111" t="s">
        <v>1979</v>
      </c>
      <c r="AA170" s="3" t="s">
        <v>1979</v>
      </c>
    </row>
    <row r="171" spans="9:27" x14ac:dyDescent="0.25">
      <c r="J171" s="4"/>
      <c r="K171" s="4"/>
      <c r="M171" s="100" t="s">
        <v>1210</v>
      </c>
      <c r="N171" s="99" t="s">
        <v>416</v>
      </c>
      <c r="O171" s="100" t="s">
        <v>2082</v>
      </c>
      <c r="Q171" s="72"/>
      <c r="R171" s="72" t="s">
        <v>1979</v>
      </c>
      <c r="S171" s="19" t="s">
        <v>1979</v>
      </c>
      <c r="T171" s="19" t="s">
        <v>1979</v>
      </c>
      <c r="U171" s="21" t="s">
        <v>1979</v>
      </c>
      <c r="V171" s="20" t="s">
        <v>1979</v>
      </c>
      <c r="W171" s="21" t="s">
        <v>1979</v>
      </c>
      <c r="X171" s="19" t="s">
        <v>1979</v>
      </c>
      <c r="Y171" s="19" t="s">
        <v>1979</v>
      </c>
      <c r="Z171" s="19" t="s">
        <v>1979</v>
      </c>
      <c r="AA171" s="3" t="s">
        <v>1979</v>
      </c>
    </row>
    <row r="172" spans="9:27" x14ac:dyDescent="0.25">
      <c r="L172" s="4"/>
      <c r="M172" s="100" t="s">
        <v>418</v>
      </c>
      <c r="N172" s="99" t="s">
        <v>417</v>
      </c>
      <c r="O172" s="100" t="s">
        <v>2082</v>
      </c>
      <c r="Q172" s="72"/>
      <c r="R172" s="72" t="s">
        <v>1979</v>
      </c>
      <c r="S172" s="19" t="s">
        <v>1979</v>
      </c>
      <c r="T172" s="19" t="s">
        <v>1979</v>
      </c>
      <c r="U172" s="21" t="s">
        <v>1979</v>
      </c>
      <c r="V172" s="20" t="s">
        <v>1979</v>
      </c>
      <c r="W172" s="21" t="s">
        <v>1979</v>
      </c>
      <c r="X172" s="19" t="s">
        <v>1979</v>
      </c>
      <c r="Y172" s="19" t="s">
        <v>1979</v>
      </c>
      <c r="Z172" s="19" t="s">
        <v>1979</v>
      </c>
      <c r="AA172" s="3" t="s">
        <v>1979</v>
      </c>
    </row>
    <row r="173" spans="9:27" x14ac:dyDescent="0.25">
      <c r="M173" s="100" t="s">
        <v>420</v>
      </c>
      <c r="N173" s="99" t="s">
        <v>419</v>
      </c>
      <c r="O173" s="100" t="s">
        <v>2082</v>
      </c>
      <c r="Q173" s="72"/>
      <c r="R173" s="72" t="s">
        <v>1979</v>
      </c>
      <c r="S173" s="19" t="s">
        <v>1979</v>
      </c>
      <c r="T173" s="19" t="s">
        <v>1979</v>
      </c>
      <c r="U173" s="72" t="s">
        <v>1979</v>
      </c>
      <c r="V173" s="72" t="s">
        <v>1979</v>
      </c>
      <c r="W173" s="72" t="s">
        <v>1979</v>
      </c>
      <c r="X173" s="19" t="s">
        <v>1979</v>
      </c>
      <c r="Y173" s="19" t="s">
        <v>1979</v>
      </c>
      <c r="Z173" s="19" t="s">
        <v>1979</v>
      </c>
      <c r="AA173" s="3" t="s">
        <v>1979</v>
      </c>
    </row>
    <row r="174" spans="9:27" x14ac:dyDescent="0.25">
      <c r="M174" s="100" t="s">
        <v>380</v>
      </c>
      <c r="N174" s="99" t="s">
        <v>379</v>
      </c>
      <c r="O174" s="100" t="s">
        <v>2083</v>
      </c>
      <c r="Q174" s="72"/>
      <c r="R174" s="72" t="s">
        <v>1979</v>
      </c>
      <c r="S174" s="111" t="s">
        <v>1979</v>
      </c>
      <c r="T174" s="111" t="s">
        <v>1979</v>
      </c>
      <c r="U174" s="4" t="s">
        <v>1979</v>
      </c>
      <c r="V174" s="4" t="s">
        <v>1979</v>
      </c>
      <c r="W174" s="4" t="s">
        <v>1979</v>
      </c>
      <c r="X174" s="111" t="s">
        <v>1979</v>
      </c>
      <c r="Y174" s="111" t="s">
        <v>1979</v>
      </c>
      <c r="Z174" s="111" t="s">
        <v>1979</v>
      </c>
      <c r="AA174" s="3" t="s">
        <v>1979</v>
      </c>
    </row>
    <row r="175" spans="9:27" x14ac:dyDescent="0.25">
      <c r="M175" s="100" t="s">
        <v>382</v>
      </c>
      <c r="N175" s="99" t="s">
        <v>381</v>
      </c>
      <c r="O175" s="100" t="s">
        <v>2082</v>
      </c>
      <c r="Q175" s="72"/>
      <c r="R175" s="72" t="s">
        <v>1979</v>
      </c>
      <c r="S175" s="111"/>
      <c r="T175" s="111"/>
      <c r="U175" s="4"/>
      <c r="V175" s="4"/>
      <c r="W175" s="4"/>
      <c r="X175" s="111"/>
      <c r="Y175" s="111"/>
      <c r="Z175" s="111"/>
      <c r="AA175" s="3" t="s">
        <v>1979</v>
      </c>
    </row>
    <row r="176" spans="9:27" x14ac:dyDescent="0.25">
      <c r="I176" s="4"/>
      <c r="J176" s="4"/>
      <c r="K176" s="4"/>
      <c r="M176" s="100" t="s">
        <v>1474</v>
      </c>
      <c r="N176" s="99" t="s">
        <v>1475</v>
      </c>
      <c r="O176" s="100" t="s">
        <v>2082</v>
      </c>
      <c r="Q176" s="72"/>
      <c r="R176" s="72" t="s">
        <v>1979</v>
      </c>
      <c r="S176" s="111"/>
      <c r="T176" s="111"/>
      <c r="U176" s="4"/>
      <c r="V176" s="4"/>
      <c r="W176" s="4"/>
      <c r="X176" s="111"/>
      <c r="Y176" s="111"/>
      <c r="Z176" s="111"/>
      <c r="AA176" s="3" t="s">
        <v>1979</v>
      </c>
    </row>
    <row r="177" spans="9:27" x14ac:dyDescent="0.25">
      <c r="J177" s="4"/>
      <c r="K177" s="4"/>
      <c r="L177" s="4"/>
      <c r="M177" s="100" t="s">
        <v>384</v>
      </c>
      <c r="N177" s="99" t="s">
        <v>383</v>
      </c>
      <c r="O177" s="100" t="s">
        <v>2082</v>
      </c>
      <c r="R177" s="3" t="s">
        <v>1979</v>
      </c>
      <c r="S177" s="111"/>
      <c r="T177" s="111"/>
      <c r="U177" s="4"/>
      <c r="V177" s="4"/>
      <c r="W177" s="4"/>
      <c r="X177" s="111"/>
      <c r="Y177" s="111"/>
      <c r="Z177" s="111"/>
      <c r="AA177" s="3" t="s">
        <v>1979</v>
      </c>
    </row>
    <row r="178" spans="9:27" x14ac:dyDescent="0.25">
      <c r="L178" s="4"/>
      <c r="M178" s="100" t="s">
        <v>387</v>
      </c>
      <c r="N178" s="99" t="s">
        <v>386</v>
      </c>
      <c r="O178" s="100" t="s">
        <v>2083</v>
      </c>
      <c r="R178" s="3" t="s">
        <v>1979</v>
      </c>
      <c r="S178" s="111"/>
      <c r="T178" s="111"/>
      <c r="U178" s="4"/>
      <c r="V178" s="4"/>
      <c r="W178" s="4"/>
      <c r="X178" s="111"/>
      <c r="Y178" s="111"/>
      <c r="Z178" s="111"/>
      <c r="AA178" s="3" t="s">
        <v>1979</v>
      </c>
    </row>
    <row r="179" spans="9:27" x14ac:dyDescent="0.25">
      <c r="M179" s="100" t="s">
        <v>403</v>
      </c>
      <c r="N179" s="99" t="s">
        <v>402</v>
      </c>
      <c r="O179" s="100" t="s">
        <v>1489</v>
      </c>
      <c r="R179" s="3" t="s">
        <v>1979</v>
      </c>
      <c r="S179" s="111"/>
      <c r="T179" s="111"/>
      <c r="U179" s="4"/>
      <c r="V179" s="4"/>
      <c r="W179" s="4"/>
      <c r="X179" s="111"/>
      <c r="Y179" s="111"/>
      <c r="Z179" s="111"/>
      <c r="AA179" s="3" t="s">
        <v>1979</v>
      </c>
    </row>
    <row r="180" spans="9:27" x14ac:dyDescent="0.25">
      <c r="M180" s="100" t="s">
        <v>405</v>
      </c>
      <c r="N180" s="99" t="s">
        <v>404</v>
      </c>
      <c r="O180" s="100" t="s">
        <v>1489</v>
      </c>
      <c r="Q180" s="4"/>
      <c r="R180" s="4" t="s">
        <v>1979</v>
      </c>
      <c r="AA180" s="3" t="s">
        <v>1979</v>
      </c>
    </row>
    <row r="181" spans="9:27" x14ac:dyDescent="0.25">
      <c r="M181" s="100" t="s">
        <v>407</v>
      </c>
      <c r="N181" s="99" t="s">
        <v>406</v>
      </c>
      <c r="O181" s="100" t="s">
        <v>1489</v>
      </c>
      <c r="R181" s="3" t="s">
        <v>1979</v>
      </c>
      <c r="AA181" s="3" t="s">
        <v>1979</v>
      </c>
    </row>
    <row r="182" spans="9:27" x14ac:dyDescent="0.25">
      <c r="M182" s="100" t="s">
        <v>409</v>
      </c>
      <c r="N182" s="99" t="s">
        <v>408</v>
      </c>
      <c r="O182" s="100" t="s">
        <v>140</v>
      </c>
      <c r="R182" s="3" t="s">
        <v>1979</v>
      </c>
      <c r="AA182" s="3" t="s">
        <v>1979</v>
      </c>
    </row>
    <row r="183" spans="9:27" x14ac:dyDescent="0.25">
      <c r="M183" s="100" t="s">
        <v>411</v>
      </c>
      <c r="N183" s="99" t="s">
        <v>410</v>
      </c>
      <c r="O183" s="100" t="s">
        <v>134</v>
      </c>
      <c r="R183" s="3" t="s">
        <v>1979</v>
      </c>
      <c r="AA183" s="3" t="s">
        <v>1979</v>
      </c>
    </row>
    <row r="184" spans="9:27" x14ac:dyDescent="0.25">
      <c r="M184" s="100" t="s">
        <v>415</v>
      </c>
      <c r="N184" s="99" t="s">
        <v>414</v>
      </c>
      <c r="O184" s="100" t="s">
        <v>140</v>
      </c>
      <c r="R184" s="3" t="s">
        <v>1979</v>
      </c>
      <c r="AA184" s="3" t="s">
        <v>1979</v>
      </c>
    </row>
    <row r="185" spans="9:27" x14ac:dyDescent="0.25">
      <c r="J185" s="4"/>
      <c r="K185" s="4"/>
      <c r="M185" s="100" t="s">
        <v>413</v>
      </c>
      <c r="N185" s="99" t="s">
        <v>1488</v>
      </c>
      <c r="O185" s="100" t="s">
        <v>1489</v>
      </c>
      <c r="R185" s="3" t="s">
        <v>1979</v>
      </c>
      <c r="AA185" s="3" t="s">
        <v>1979</v>
      </c>
    </row>
    <row r="186" spans="9:27" x14ac:dyDescent="0.25">
      <c r="J186" s="4"/>
      <c r="K186" s="4"/>
      <c r="L186" s="4"/>
      <c r="M186" s="100" t="s">
        <v>2679</v>
      </c>
      <c r="N186" s="99" t="s">
        <v>2680</v>
      </c>
      <c r="O186" s="100" t="s">
        <v>1489</v>
      </c>
      <c r="R186" s="3" t="s">
        <v>1979</v>
      </c>
      <c r="AA186" s="3" t="s">
        <v>1979</v>
      </c>
    </row>
    <row r="187" spans="9:27" x14ac:dyDescent="0.25">
      <c r="J187" s="4"/>
      <c r="K187" s="4"/>
      <c r="L187" s="4"/>
      <c r="M187" s="100" t="s">
        <v>426</v>
      </c>
      <c r="N187" s="99" t="s">
        <v>425</v>
      </c>
      <c r="O187" s="100" t="s">
        <v>1489</v>
      </c>
      <c r="R187" s="3" t="s">
        <v>1979</v>
      </c>
      <c r="AA187" s="3" t="s">
        <v>1979</v>
      </c>
    </row>
    <row r="188" spans="9:27" x14ac:dyDescent="0.25">
      <c r="L188" s="4"/>
      <c r="M188" s="100" t="s">
        <v>428</v>
      </c>
      <c r="N188" s="99" t="s">
        <v>427</v>
      </c>
      <c r="O188" s="100" t="s">
        <v>135</v>
      </c>
      <c r="R188" s="3" t="s">
        <v>1979</v>
      </c>
      <c r="AA188" s="3" t="s">
        <v>1979</v>
      </c>
    </row>
    <row r="189" spans="9:27" x14ac:dyDescent="0.25">
      <c r="M189" s="100" t="s">
        <v>1183</v>
      </c>
      <c r="N189" s="99" t="s">
        <v>2681</v>
      </c>
      <c r="O189" s="100" t="s">
        <v>817</v>
      </c>
      <c r="R189" s="3" t="s">
        <v>1979</v>
      </c>
      <c r="AA189" s="3" t="s">
        <v>1979</v>
      </c>
    </row>
    <row r="190" spans="9:27" x14ac:dyDescent="0.25">
      <c r="I190" s="4"/>
      <c r="M190" s="100" t="s">
        <v>2682</v>
      </c>
      <c r="N190" s="99" t="s">
        <v>279</v>
      </c>
      <c r="O190" s="100" t="s">
        <v>134</v>
      </c>
      <c r="R190" s="3" t="s">
        <v>1979</v>
      </c>
      <c r="AA190" s="3" t="s">
        <v>1979</v>
      </c>
    </row>
    <row r="191" spans="9:27" x14ac:dyDescent="0.25">
      <c r="I191" s="4"/>
      <c r="M191" s="100" t="s">
        <v>282</v>
      </c>
      <c r="N191" s="99" t="s">
        <v>281</v>
      </c>
      <c r="O191" s="100" t="s">
        <v>2083</v>
      </c>
      <c r="R191" s="3" t="s">
        <v>1979</v>
      </c>
      <c r="AA191" s="3" t="s">
        <v>1979</v>
      </c>
    </row>
    <row r="192" spans="9:27" x14ac:dyDescent="0.25">
      <c r="I192" s="4"/>
      <c r="M192" s="100" t="s">
        <v>284</v>
      </c>
      <c r="N192" s="99" t="s">
        <v>283</v>
      </c>
      <c r="O192" s="100" t="s">
        <v>135</v>
      </c>
      <c r="R192" s="3" t="s">
        <v>1979</v>
      </c>
      <c r="AA192" s="3" t="s">
        <v>1979</v>
      </c>
    </row>
    <row r="193" spans="8:18" x14ac:dyDescent="0.25">
      <c r="M193" s="100" t="s">
        <v>286</v>
      </c>
      <c r="N193" s="99" t="s">
        <v>285</v>
      </c>
      <c r="O193" s="100" t="s">
        <v>134</v>
      </c>
      <c r="Q193" s="72"/>
      <c r="R193" s="72" t="s">
        <v>1979</v>
      </c>
    </row>
    <row r="194" spans="8:18" x14ac:dyDescent="0.25">
      <c r="M194" s="100" t="s">
        <v>288</v>
      </c>
      <c r="N194" s="99" t="s">
        <v>287</v>
      </c>
      <c r="O194" s="100" t="s">
        <v>137</v>
      </c>
      <c r="Q194" s="4"/>
      <c r="R194" s="4" t="s">
        <v>1979</v>
      </c>
    </row>
    <row r="195" spans="8:18" x14ac:dyDescent="0.25">
      <c r="M195" s="100" t="s">
        <v>2314</v>
      </c>
      <c r="N195" s="99" t="s">
        <v>292</v>
      </c>
      <c r="O195" s="100" t="s">
        <v>1489</v>
      </c>
      <c r="Q195" s="72"/>
      <c r="R195" s="72" t="s">
        <v>1979</v>
      </c>
    </row>
    <row r="196" spans="8:18" x14ac:dyDescent="0.25">
      <c r="J196" s="72"/>
      <c r="K196" s="72"/>
      <c r="M196" s="100" t="s">
        <v>2313</v>
      </c>
      <c r="N196" s="99" t="s">
        <v>295</v>
      </c>
      <c r="O196" s="100" t="s">
        <v>2082</v>
      </c>
      <c r="Q196" s="72"/>
      <c r="R196" s="72" t="s">
        <v>1979</v>
      </c>
    </row>
    <row r="197" spans="8:18" x14ac:dyDescent="0.25">
      <c r="L197" s="72"/>
      <c r="M197" s="100" t="s">
        <v>297</v>
      </c>
      <c r="N197" s="99" t="s">
        <v>296</v>
      </c>
      <c r="O197" s="100" t="s">
        <v>2082</v>
      </c>
      <c r="Q197" s="72"/>
      <c r="R197" s="72" t="s">
        <v>1979</v>
      </c>
    </row>
    <row r="198" spans="8:18" x14ac:dyDescent="0.25">
      <c r="H198" s="72"/>
      <c r="M198" s="100" t="s">
        <v>299</v>
      </c>
      <c r="N198" s="99" t="s">
        <v>298</v>
      </c>
      <c r="O198" s="100" t="s">
        <v>817</v>
      </c>
      <c r="R198" s="3" t="s">
        <v>1979</v>
      </c>
    </row>
    <row r="199" spans="8:18" x14ac:dyDescent="0.25">
      <c r="M199" s="100" t="s">
        <v>301</v>
      </c>
      <c r="N199" s="99" t="s">
        <v>300</v>
      </c>
      <c r="O199" s="100" t="s">
        <v>817</v>
      </c>
      <c r="Q199" s="72"/>
      <c r="R199" s="72" t="s">
        <v>1979</v>
      </c>
    </row>
    <row r="200" spans="8:18" x14ac:dyDescent="0.25">
      <c r="M200" s="100" t="s">
        <v>599</v>
      </c>
      <c r="N200" s="99" t="s">
        <v>305</v>
      </c>
      <c r="O200" s="100" t="s">
        <v>134</v>
      </c>
    </row>
    <row r="201" spans="8:18" x14ac:dyDescent="0.25">
      <c r="M201" s="100" t="s">
        <v>307</v>
      </c>
      <c r="N201" s="99" t="s">
        <v>306</v>
      </c>
      <c r="O201" s="100" t="s">
        <v>817</v>
      </c>
    </row>
    <row r="202" spans="8:18" x14ac:dyDescent="0.25">
      <c r="J202" s="72"/>
      <c r="K202" s="72"/>
      <c r="M202" s="100" t="s">
        <v>602</v>
      </c>
      <c r="N202" s="99" t="s">
        <v>613</v>
      </c>
      <c r="O202" s="100" t="s">
        <v>1489</v>
      </c>
    </row>
    <row r="203" spans="8:18" x14ac:dyDescent="0.25">
      <c r="L203" s="72"/>
      <c r="M203" s="100" t="s">
        <v>601</v>
      </c>
      <c r="N203" s="99" t="s">
        <v>616</v>
      </c>
      <c r="O203" s="100" t="s">
        <v>135</v>
      </c>
    </row>
    <row r="204" spans="8:18" x14ac:dyDescent="0.25">
      <c r="J204" s="4"/>
      <c r="K204" s="4"/>
      <c r="M204" s="100" t="s">
        <v>2140</v>
      </c>
      <c r="N204" s="99" t="s">
        <v>308</v>
      </c>
      <c r="O204" s="100" t="s">
        <v>2082</v>
      </c>
    </row>
    <row r="205" spans="8:18" x14ac:dyDescent="0.25">
      <c r="J205" s="4"/>
      <c r="K205" s="4"/>
      <c r="L205" s="4"/>
      <c r="M205" s="100" t="s">
        <v>2683</v>
      </c>
      <c r="N205" s="99" t="s">
        <v>917</v>
      </c>
      <c r="O205" s="100" t="s">
        <v>137</v>
      </c>
    </row>
    <row r="206" spans="8:18" x14ac:dyDescent="0.25">
      <c r="J206" s="72"/>
      <c r="K206" s="72"/>
      <c r="L206" s="4"/>
      <c r="M206" s="100" t="s">
        <v>2684</v>
      </c>
      <c r="N206" s="99" t="s">
        <v>1299</v>
      </c>
      <c r="O206" s="100" t="s">
        <v>137</v>
      </c>
    </row>
    <row r="207" spans="8:18" x14ac:dyDescent="0.25">
      <c r="L207" s="72"/>
      <c r="M207" s="100" t="s">
        <v>1224</v>
      </c>
      <c r="N207" s="99" t="s">
        <v>1297</v>
      </c>
      <c r="O207" s="100" t="s">
        <v>137</v>
      </c>
    </row>
    <row r="208" spans="8:18" x14ac:dyDescent="0.25">
      <c r="J208" s="72"/>
      <c r="K208" s="72"/>
      <c r="M208" s="100" t="s">
        <v>1225</v>
      </c>
      <c r="N208" s="99" t="s">
        <v>1298</v>
      </c>
      <c r="O208" s="100" t="s">
        <v>137</v>
      </c>
    </row>
    <row r="209" spans="9:15" x14ac:dyDescent="0.25">
      <c r="I209" s="4"/>
      <c r="L209" s="72"/>
      <c r="M209" s="100" t="s">
        <v>2685</v>
      </c>
      <c r="N209" s="99" t="s">
        <v>319</v>
      </c>
      <c r="O209" s="100" t="s">
        <v>1489</v>
      </c>
    </row>
    <row r="210" spans="9:15" x14ac:dyDescent="0.25">
      <c r="I210" s="4"/>
      <c r="M210" s="100" t="s">
        <v>2686</v>
      </c>
      <c r="N210" s="99" t="s">
        <v>320</v>
      </c>
      <c r="O210" s="100" t="s">
        <v>134</v>
      </c>
    </row>
    <row r="211" spans="9:15" x14ac:dyDescent="0.25">
      <c r="M211" s="100" t="s">
        <v>2687</v>
      </c>
      <c r="N211" s="99" t="s">
        <v>321</v>
      </c>
      <c r="O211" s="100" t="s">
        <v>2082</v>
      </c>
    </row>
    <row r="212" spans="9:15" x14ac:dyDescent="0.25">
      <c r="M212" s="100" t="s">
        <v>1190</v>
      </c>
      <c r="N212" s="99" t="s">
        <v>322</v>
      </c>
      <c r="O212" s="100" t="s">
        <v>135</v>
      </c>
    </row>
    <row r="213" spans="9:15" x14ac:dyDescent="0.25">
      <c r="M213" s="100" t="s">
        <v>1189</v>
      </c>
      <c r="N213" s="99" t="s">
        <v>2142</v>
      </c>
      <c r="O213" s="100" t="s">
        <v>817</v>
      </c>
    </row>
    <row r="214" spans="9:15" x14ac:dyDescent="0.25">
      <c r="J214" s="72"/>
      <c r="K214" s="72"/>
      <c r="M214" s="100" t="s">
        <v>2688</v>
      </c>
      <c r="N214" s="99" t="s">
        <v>323</v>
      </c>
      <c r="O214" s="100" t="s">
        <v>135</v>
      </c>
    </row>
    <row r="215" spans="9:15" x14ac:dyDescent="0.25">
      <c r="L215" s="72"/>
      <c r="M215" s="100" t="s">
        <v>2143</v>
      </c>
      <c r="N215" s="99" t="s">
        <v>324</v>
      </c>
      <c r="O215" s="100" t="s">
        <v>1489</v>
      </c>
    </row>
    <row r="216" spans="9:15" x14ac:dyDescent="0.25">
      <c r="M216" s="100" t="s">
        <v>2689</v>
      </c>
      <c r="N216" s="99" t="s">
        <v>325</v>
      </c>
      <c r="O216" s="100" t="s">
        <v>137</v>
      </c>
    </row>
    <row r="217" spans="9:15" x14ac:dyDescent="0.25">
      <c r="M217" s="100" t="s">
        <v>1193</v>
      </c>
      <c r="N217" s="99" t="s">
        <v>326</v>
      </c>
      <c r="O217" s="100" t="s">
        <v>137</v>
      </c>
    </row>
    <row r="218" spans="9:15" x14ac:dyDescent="0.25">
      <c r="M218" s="100" t="s">
        <v>1191</v>
      </c>
      <c r="N218" s="99" t="s">
        <v>327</v>
      </c>
      <c r="O218" s="100" t="s">
        <v>135</v>
      </c>
    </row>
    <row r="219" spans="9:15" x14ac:dyDescent="0.25">
      <c r="M219" s="100" t="s">
        <v>2690</v>
      </c>
      <c r="N219" s="99" t="s">
        <v>328</v>
      </c>
      <c r="O219" s="100" t="s">
        <v>137</v>
      </c>
    </row>
    <row r="220" spans="9:15" x14ac:dyDescent="0.25">
      <c r="J220" s="72"/>
      <c r="K220" s="72"/>
      <c r="M220" s="100" t="s">
        <v>1188</v>
      </c>
      <c r="N220" s="99" t="s">
        <v>331</v>
      </c>
      <c r="O220" s="100" t="s">
        <v>140</v>
      </c>
    </row>
    <row r="221" spans="9:15" x14ac:dyDescent="0.25">
      <c r="L221" s="72"/>
      <c r="M221" s="100" t="s">
        <v>1192</v>
      </c>
      <c r="N221" s="99" t="s">
        <v>835</v>
      </c>
      <c r="O221" s="100" t="s">
        <v>135</v>
      </c>
    </row>
    <row r="222" spans="9:15" x14ac:dyDescent="0.25">
      <c r="M222" s="100" t="s">
        <v>2691</v>
      </c>
      <c r="N222" s="99" t="s">
        <v>2692</v>
      </c>
      <c r="O222" s="100" t="s">
        <v>1489</v>
      </c>
    </row>
    <row r="223" spans="9:15" x14ac:dyDescent="0.25">
      <c r="J223" s="72"/>
      <c r="K223" s="72"/>
      <c r="M223" s="100" t="s">
        <v>1229</v>
      </c>
      <c r="N223" s="99" t="s">
        <v>2074</v>
      </c>
      <c r="O223" s="100" t="s">
        <v>817</v>
      </c>
    </row>
    <row r="224" spans="9:15" x14ac:dyDescent="0.25">
      <c r="L224" s="72"/>
      <c r="M224" s="100" t="s">
        <v>317</v>
      </c>
      <c r="N224" s="99" t="s">
        <v>316</v>
      </c>
      <c r="O224" s="100" t="s">
        <v>2083</v>
      </c>
    </row>
    <row r="225" spans="8:15" x14ac:dyDescent="0.25">
      <c r="H225" s="72"/>
      <c r="M225" s="100" t="s">
        <v>604</v>
      </c>
      <c r="N225" s="99" t="s">
        <v>1279</v>
      </c>
      <c r="O225" s="100" t="s">
        <v>2083</v>
      </c>
    </row>
    <row r="226" spans="8:15" x14ac:dyDescent="0.25">
      <c r="J226" s="4"/>
      <c r="K226" s="4"/>
      <c r="M226" s="100" t="s">
        <v>1187</v>
      </c>
      <c r="N226" s="99" t="s">
        <v>318</v>
      </c>
      <c r="O226" s="100" t="s">
        <v>2083</v>
      </c>
    </row>
    <row r="227" spans="8:15" x14ac:dyDescent="0.25">
      <c r="J227" s="4"/>
      <c r="K227" s="4"/>
      <c r="L227" s="4"/>
      <c r="M227" s="100" t="s">
        <v>525</v>
      </c>
      <c r="N227" s="99" t="s">
        <v>524</v>
      </c>
      <c r="O227" s="100" t="s">
        <v>2083</v>
      </c>
    </row>
    <row r="228" spans="8:15" x14ac:dyDescent="0.25">
      <c r="L228" s="4"/>
      <c r="M228" s="100" t="s">
        <v>1203</v>
      </c>
      <c r="N228" s="99" t="s">
        <v>1286</v>
      </c>
      <c r="O228" s="100" t="s">
        <v>2083</v>
      </c>
    </row>
    <row r="229" spans="8:15" x14ac:dyDescent="0.25">
      <c r="H229" s="4"/>
      <c r="M229" s="100" t="s">
        <v>548</v>
      </c>
      <c r="N229" s="99" t="s">
        <v>547</v>
      </c>
      <c r="O229" s="100" t="s">
        <v>2083</v>
      </c>
    </row>
    <row r="230" spans="8:15" x14ac:dyDescent="0.25">
      <c r="J230" s="4"/>
      <c r="K230" s="4"/>
      <c r="M230" s="100" t="s">
        <v>1206</v>
      </c>
      <c r="N230" s="99" t="s">
        <v>892</v>
      </c>
      <c r="O230" s="100" t="s">
        <v>140</v>
      </c>
    </row>
    <row r="231" spans="8:15" x14ac:dyDescent="0.25">
      <c r="I231" s="4"/>
      <c r="J231" s="72"/>
      <c r="K231" s="72"/>
      <c r="L231" s="4"/>
      <c r="M231" s="100" t="s">
        <v>376</v>
      </c>
      <c r="N231" s="99" t="s">
        <v>375</v>
      </c>
      <c r="O231" s="100" t="s">
        <v>140</v>
      </c>
    </row>
    <row r="232" spans="8:15" x14ac:dyDescent="0.25">
      <c r="I232" s="4"/>
      <c r="L232" s="72"/>
      <c r="M232" s="100" t="s">
        <v>2693</v>
      </c>
      <c r="N232" s="99" t="s">
        <v>377</v>
      </c>
      <c r="O232" s="100" t="s">
        <v>140</v>
      </c>
    </row>
    <row r="233" spans="8:15" x14ac:dyDescent="0.25">
      <c r="J233" s="4"/>
      <c r="K233" s="4"/>
      <c r="M233" s="100" t="s">
        <v>2694</v>
      </c>
      <c r="N233" s="99" t="s">
        <v>928</v>
      </c>
      <c r="O233" s="100" t="s">
        <v>135</v>
      </c>
    </row>
    <row r="234" spans="8:15" x14ac:dyDescent="0.25">
      <c r="L234" s="4"/>
      <c r="M234" s="100" t="s">
        <v>2145</v>
      </c>
      <c r="N234" s="99" t="s">
        <v>458</v>
      </c>
      <c r="O234" s="100" t="s">
        <v>135</v>
      </c>
    </row>
    <row r="235" spans="8:15" x14ac:dyDescent="0.25">
      <c r="I235" s="4"/>
      <c r="M235" s="100" t="s">
        <v>460</v>
      </c>
      <c r="N235" s="99" t="s">
        <v>459</v>
      </c>
      <c r="O235" s="100" t="s">
        <v>135</v>
      </c>
    </row>
    <row r="236" spans="8:15" x14ac:dyDescent="0.25">
      <c r="M236" s="100" t="s">
        <v>431</v>
      </c>
      <c r="N236" s="99" t="s">
        <v>430</v>
      </c>
      <c r="O236" s="100" t="s">
        <v>135</v>
      </c>
    </row>
    <row r="237" spans="8:15" x14ac:dyDescent="0.25">
      <c r="J237" s="4"/>
      <c r="K237" s="4"/>
      <c r="M237" s="100" t="s">
        <v>527</v>
      </c>
      <c r="N237" s="99" t="s">
        <v>526</v>
      </c>
      <c r="O237" s="100" t="s">
        <v>2083</v>
      </c>
    </row>
    <row r="238" spans="8:15" x14ac:dyDescent="0.25">
      <c r="I238" s="4"/>
      <c r="J238" s="72"/>
      <c r="K238" s="72"/>
      <c r="L238" s="4"/>
      <c r="M238" s="100" t="s">
        <v>529</v>
      </c>
      <c r="N238" s="99" t="s">
        <v>528</v>
      </c>
      <c r="O238" s="100" t="s">
        <v>2083</v>
      </c>
    </row>
    <row r="239" spans="8:15" x14ac:dyDescent="0.25">
      <c r="L239" s="72"/>
      <c r="M239" s="100" t="s">
        <v>2695</v>
      </c>
      <c r="N239" s="99" t="s">
        <v>530</v>
      </c>
      <c r="O239" s="100" t="s">
        <v>2083</v>
      </c>
    </row>
    <row r="240" spans="8:15" x14ac:dyDescent="0.25">
      <c r="J240" s="4"/>
      <c r="K240" s="4"/>
      <c r="M240" s="100" t="s">
        <v>607</v>
      </c>
      <c r="N240" s="99" t="s">
        <v>624</v>
      </c>
      <c r="O240" s="100" t="s">
        <v>1489</v>
      </c>
    </row>
    <row r="241" spans="8:15" x14ac:dyDescent="0.25">
      <c r="L241" s="4"/>
      <c r="M241" s="100" t="s">
        <v>470</v>
      </c>
      <c r="N241" s="99" t="s">
        <v>469</v>
      </c>
      <c r="O241" s="100" t="s">
        <v>1489</v>
      </c>
    </row>
    <row r="242" spans="8:15" x14ac:dyDescent="0.25">
      <c r="I242" s="4"/>
      <c r="J242" s="72"/>
      <c r="K242" s="72"/>
      <c r="M242" s="100" t="s">
        <v>473</v>
      </c>
      <c r="N242" s="99" t="s">
        <v>472</v>
      </c>
      <c r="O242" s="100" t="s">
        <v>1489</v>
      </c>
    </row>
    <row r="243" spans="8:15" x14ac:dyDescent="0.25">
      <c r="L243" s="72"/>
      <c r="M243" s="100" t="s">
        <v>476</v>
      </c>
      <c r="N243" s="99" t="s">
        <v>940</v>
      </c>
      <c r="O243" s="100" t="s">
        <v>1489</v>
      </c>
    </row>
    <row r="244" spans="8:15" x14ac:dyDescent="0.25">
      <c r="M244" s="100" t="s">
        <v>478</v>
      </c>
      <c r="N244" s="99" t="s">
        <v>477</v>
      </c>
      <c r="O244" s="100" t="s">
        <v>1489</v>
      </c>
    </row>
    <row r="245" spans="8:15" x14ac:dyDescent="0.25">
      <c r="I245" s="4"/>
      <c r="M245" s="100" t="s">
        <v>2696</v>
      </c>
      <c r="N245" s="99" t="s">
        <v>474</v>
      </c>
      <c r="O245" s="100" t="s">
        <v>1489</v>
      </c>
    </row>
    <row r="246" spans="8:15" x14ac:dyDescent="0.25">
      <c r="J246" s="72"/>
      <c r="K246" s="72"/>
      <c r="M246" s="100" t="s">
        <v>695</v>
      </c>
      <c r="N246" s="99" t="s">
        <v>2697</v>
      </c>
      <c r="O246" s="100" t="s">
        <v>1489</v>
      </c>
    </row>
    <row r="247" spans="8:15" x14ac:dyDescent="0.25">
      <c r="L247" s="72"/>
      <c r="M247" s="100" t="s">
        <v>355</v>
      </c>
      <c r="N247" s="99" t="s">
        <v>354</v>
      </c>
      <c r="O247" s="100" t="s">
        <v>2082</v>
      </c>
    </row>
    <row r="248" spans="8:15" x14ac:dyDescent="0.25">
      <c r="M248" s="100" t="s">
        <v>357</v>
      </c>
      <c r="N248" s="99" t="s">
        <v>356</v>
      </c>
      <c r="O248" s="100" t="s">
        <v>134</v>
      </c>
    </row>
    <row r="249" spans="8:15" x14ac:dyDescent="0.25">
      <c r="M249" s="100" t="s">
        <v>359</v>
      </c>
      <c r="N249" s="99" t="s">
        <v>358</v>
      </c>
      <c r="O249" s="100" t="s">
        <v>2082</v>
      </c>
    </row>
    <row r="250" spans="8:15" x14ac:dyDescent="0.25">
      <c r="J250" s="4"/>
      <c r="K250" s="4"/>
      <c r="M250" s="100" t="s">
        <v>361</v>
      </c>
      <c r="N250" s="99" t="s">
        <v>360</v>
      </c>
      <c r="O250" s="100" t="s">
        <v>2082</v>
      </c>
    </row>
    <row r="251" spans="8:15" x14ac:dyDescent="0.25">
      <c r="L251" s="4"/>
      <c r="M251" s="100" t="s">
        <v>208</v>
      </c>
      <c r="N251" s="99" t="s">
        <v>261</v>
      </c>
      <c r="O251" s="100" t="s">
        <v>1489</v>
      </c>
    </row>
    <row r="252" spans="8:15" x14ac:dyDescent="0.25">
      <c r="H252" s="4"/>
      <c r="M252" s="100" t="s">
        <v>1245</v>
      </c>
      <c r="N252" s="99" t="s">
        <v>1307</v>
      </c>
      <c r="O252" s="100" t="s">
        <v>1489</v>
      </c>
    </row>
    <row r="253" spans="8:15" x14ac:dyDescent="0.25">
      <c r="J253" s="4"/>
      <c r="K253" s="4"/>
      <c r="M253" s="100" t="s">
        <v>503</v>
      </c>
      <c r="N253" s="99" t="s">
        <v>502</v>
      </c>
      <c r="O253" s="100" t="s">
        <v>1489</v>
      </c>
    </row>
    <row r="254" spans="8:15" x14ac:dyDescent="0.25">
      <c r="J254" s="4"/>
      <c r="K254" s="4"/>
      <c r="L254" s="4"/>
      <c r="M254" s="100" t="s">
        <v>506</v>
      </c>
      <c r="N254" s="99" t="s">
        <v>505</v>
      </c>
      <c r="O254" s="100" t="s">
        <v>1489</v>
      </c>
    </row>
    <row r="255" spans="8:15" x14ac:dyDescent="0.25">
      <c r="I255" s="4"/>
      <c r="J255" s="72"/>
      <c r="K255" s="72"/>
      <c r="L255" s="4"/>
      <c r="M255" s="100" t="s">
        <v>2698</v>
      </c>
      <c r="N255" s="99" t="s">
        <v>2699</v>
      </c>
      <c r="O255" s="100" t="s">
        <v>135</v>
      </c>
    </row>
    <row r="256" spans="8:15" x14ac:dyDescent="0.25">
      <c r="J256" s="4"/>
      <c r="K256" s="4"/>
      <c r="L256" s="72"/>
      <c r="M256" s="100" t="s">
        <v>508</v>
      </c>
      <c r="N256" s="99" t="s">
        <v>1309</v>
      </c>
      <c r="O256" s="100" t="s">
        <v>2083</v>
      </c>
    </row>
    <row r="257" spans="8:15" x14ac:dyDescent="0.25">
      <c r="L257" s="4"/>
      <c r="M257" s="100" t="s">
        <v>1247</v>
      </c>
      <c r="N257" s="99" t="s">
        <v>1308</v>
      </c>
      <c r="O257" s="100" t="s">
        <v>2083</v>
      </c>
    </row>
    <row r="258" spans="8:15" x14ac:dyDescent="0.25">
      <c r="I258" s="4"/>
      <c r="J258" s="72"/>
      <c r="K258" s="72"/>
      <c r="M258" s="100" t="s">
        <v>1246</v>
      </c>
      <c r="N258" s="99" t="s">
        <v>511</v>
      </c>
      <c r="O258" s="100" t="s">
        <v>2083</v>
      </c>
    </row>
    <row r="259" spans="8:15" x14ac:dyDescent="0.25">
      <c r="L259" s="72"/>
      <c r="M259" s="100" t="s">
        <v>342</v>
      </c>
      <c r="N259" s="99" t="s">
        <v>341</v>
      </c>
      <c r="O259" s="100" t="s">
        <v>1489</v>
      </c>
    </row>
    <row r="260" spans="8:15" x14ac:dyDescent="0.25">
      <c r="J260" s="4"/>
      <c r="K260" s="4"/>
      <c r="M260" s="100" t="s">
        <v>344</v>
      </c>
      <c r="N260" s="99" t="s">
        <v>343</v>
      </c>
      <c r="O260" s="100" t="s">
        <v>2082</v>
      </c>
    </row>
    <row r="261" spans="8:15" x14ac:dyDescent="0.25">
      <c r="I261" s="4"/>
      <c r="L261" s="4"/>
      <c r="M261" s="100" t="s">
        <v>350</v>
      </c>
      <c r="N261" s="99" t="s">
        <v>349</v>
      </c>
      <c r="O261" s="100" t="s">
        <v>2082</v>
      </c>
    </row>
    <row r="262" spans="8:15" x14ac:dyDescent="0.25">
      <c r="M262" s="100" t="s">
        <v>1207</v>
      </c>
      <c r="N262" s="99" t="s">
        <v>897</v>
      </c>
      <c r="O262" s="100" t="s">
        <v>135</v>
      </c>
    </row>
    <row r="263" spans="8:15" x14ac:dyDescent="0.25">
      <c r="M263" s="100" t="s">
        <v>2150</v>
      </c>
      <c r="N263" s="99" t="s">
        <v>1291</v>
      </c>
      <c r="O263" s="100" t="s">
        <v>135</v>
      </c>
    </row>
    <row r="264" spans="8:15" x14ac:dyDescent="0.25">
      <c r="M264" s="100" t="s">
        <v>2151</v>
      </c>
      <c r="N264" s="99" t="s">
        <v>1292</v>
      </c>
      <c r="O264" s="100" t="s">
        <v>135</v>
      </c>
    </row>
    <row r="265" spans="8:15" x14ac:dyDescent="0.25">
      <c r="I265" s="4"/>
      <c r="M265" s="100" t="s">
        <v>680</v>
      </c>
      <c r="N265" s="99" t="s">
        <v>1289</v>
      </c>
      <c r="O265" s="100" t="s">
        <v>135</v>
      </c>
    </row>
    <row r="266" spans="8:15" x14ac:dyDescent="0.25">
      <c r="J266" s="4"/>
      <c r="K266" s="4"/>
      <c r="M266" s="100" t="s">
        <v>2149</v>
      </c>
      <c r="N266" s="99" t="s">
        <v>1290</v>
      </c>
      <c r="O266" s="100" t="s">
        <v>135</v>
      </c>
    </row>
    <row r="267" spans="8:15" x14ac:dyDescent="0.25">
      <c r="J267" s="4"/>
      <c r="K267" s="4"/>
      <c r="L267" s="4"/>
      <c r="M267" s="100" t="s">
        <v>2148</v>
      </c>
      <c r="N267" s="99" t="s">
        <v>898</v>
      </c>
      <c r="O267" s="100" t="s">
        <v>135</v>
      </c>
    </row>
    <row r="268" spans="8:15" x14ac:dyDescent="0.25">
      <c r="J268" s="4"/>
      <c r="K268" s="4"/>
      <c r="L268" s="4"/>
      <c r="M268" s="100" t="s">
        <v>1208</v>
      </c>
      <c r="N268" s="99" t="s">
        <v>899</v>
      </c>
      <c r="O268" s="100" t="s">
        <v>1489</v>
      </c>
    </row>
    <row r="269" spans="8:15" x14ac:dyDescent="0.25">
      <c r="H269" s="72"/>
      <c r="J269" s="72"/>
      <c r="K269" s="72"/>
      <c r="L269" s="4"/>
      <c r="M269" s="100" t="s">
        <v>1209</v>
      </c>
      <c r="N269" s="99" t="s">
        <v>391</v>
      </c>
      <c r="O269" s="100" t="s">
        <v>135</v>
      </c>
    </row>
    <row r="270" spans="8:15" x14ac:dyDescent="0.25">
      <c r="L270" s="72"/>
      <c r="M270" s="100" t="s">
        <v>2146</v>
      </c>
      <c r="N270" s="99" t="s">
        <v>392</v>
      </c>
      <c r="O270" s="100" t="s">
        <v>135</v>
      </c>
    </row>
    <row r="271" spans="8:15" x14ac:dyDescent="0.25">
      <c r="I271" s="4"/>
      <c r="M271" s="100" t="s">
        <v>348</v>
      </c>
      <c r="N271" s="99" t="s">
        <v>2700</v>
      </c>
      <c r="O271" s="100" t="s">
        <v>1489</v>
      </c>
    </row>
    <row r="272" spans="8:15" x14ac:dyDescent="0.25">
      <c r="I272" s="4"/>
      <c r="M272" s="4"/>
      <c r="N272" s="4"/>
      <c r="O272" s="4"/>
    </row>
    <row r="273" spans="9:15" x14ac:dyDescent="0.25">
      <c r="I273" s="4"/>
      <c r="M273" s="4"/>
      <c r="N273" s="4"/>
      <c r="O273" s="4"/>
    </row>
    <row r="274" spans="9:15" x14ac:dyDescent="0.25">
      <c r="M274" s="4"/>
      <c r="N274" s="4"/>
      <c r="O274" s="4"/>
    </row>
    <row r="275" spans="9:15" x14ac:dyDescent="0.25">
      <c r="M275" s="4"/>
      <c r="N275" s="4"/>
      <c r="O275" s="4"/>
    </row>
    <row r="276" spans="9:15" x14ac:dyDescent="0.25">
      <c r="M276" s="4"/>
      <c r="N276" s="4"/>
      <c r="O276" s="4"/>
    </row>
    <row r="277" spans="9:15" x14ac:dyDescent="0.25">
      <c r="M277" s="4"/>
      <c r="N277" s="4"/>
      <c r="O277" s="4"/>
    </row>
    <row r="278" spans="9:15" x14ac:dyDescent="0.25">
      <c r="M278" s="4"/>
      <c r="N278" s="4"/>
      <c r="O278" s="4"/>
    </row>
    <row r="279" spans="9:15" x14ac:dyDescent="0.25">
      <c r="M279" s="4"/>
      <c r="N279" s="4"/>
      <c r="O279" s="4"/>
    </row>
    <row r="280" spans="9:15" x14ac:dyDescent="0.25">
      <c r="M280" s="4"/>
      <c r="N280" s="4"/>
      <c r="O280" s="4"/>
    </row>
    <row r="281" spans="9:15" x14ac:dyDescent="0.25">
      <c r="M281" s="4"/>
      <c r="N281" s="4"/>
      <c r="O281" s="4"/>
    </row>
    <row r="282" spans="9:15" x14ac:dyDescent="0.25">
      <c r="M282" s="4"/>
      <c r="N282" s="4"/>
      <c r="O282" s="4"/>
    </row>
    <row r="283" spans="9:15" x14ac:dyDescent="0.25">
      <c r="M283" s="4"/>
      <c r="N283" s="4"/>
      <c r="O283" s="4"/>
    </row>
    <row r="284" spans="9:15" x14ac:dyDescent="0.25">
      <c r="M284" s="4"/>
      <c r="N284" s="4"/>
      <c r="O284" s="4"/>
    </row>
    <row r="285" spans="9:15" x14ac:dyDescent="0.25">
      <c r="M285" s="4"/>
      <c r="N285" s="4"/>
      <c r="O285" s="4"/>
    </row>
    <row r="286" spans="9:15" x14ac:dyDescent="0.25">
      <c r="M286" s="4"/>
      <c r="N286" s="4"/>
      <c r="O286" s="4"/>
    </row>
    <row r="287" spans="9:15" x14ac:dyDescent="0.25">
      <c r="M287" s="4"/>
      <c r="N287" s="4"/>
      <c r="O287" s="4"/>
    </row>
    <row r="288" spans="9:15" x14ac:dyDescent="0.25">
      <c r="M288" s="4"/>
      <c r="N288" s="4"/>
      <c r="O288" s="4"/>
    </row>
    <row r="289" spans="13:15" x14ac:dyDescent="0.25">
      <c r="M289" s="4"/>
      <c r="N289" s="4"/>
      <c r="O289" s="4"/>
    </row>
    <row r="290" spans="13:15" x14ac:dyDescent="0.25">
      <c r="M290" s="4"/>
      <c r="N290" s="4"/>
      <c r="O290" s="4"/>
    </row>
    <row r="291" spans="13:15" x14ac:dyDescent="0.25">
      <c r="M291" s="4"/>
      <c r="N291" s="4"/>
      <c r="O291" s="4"/>
    </row>
    <row r="292" spans="13:15" x14ac:dyDescent="0.25">
      <c r="M292" s="4"/>
      <c r="N292" s="4"/>
      <c r="O292" s="4"/>
    </row>
    <row r="293" spans="13:15" x14ac:dyDescent="0.25">
      <c r="M293" s="4"/>
      <c r="N293" s="4"/>
      <c r="O293" s="4"/>
    </row>
    <row r="294" spans="13:15" x14ac:dyDescent="0.25">
      <c r="M294" s="4"/>
      <c r="N294" s="4"/>
      <c r="O294" s="4"/>
    </row>
    <row r="295" spans="13:15" x14ac:dyDescent="0.25">
      <c r="M295" s="4"/>
      <c r="N295" s="4"/>
      <c r="O295" s="4"/>
    </row>
    <row r="296" spans="13:15" x14ac:dyDescent="0.25">
      <c r="M296" s="4"/>
      <c r="N296" s="4"/>
      <c r="O296" s="4"/>
    </row>
    <row r="297" spans="13:15" x14ac:dyDescent="0.25">
      <c r="M297" s="4"/>
      <c r="N297" s="4"/>
      <c r="O297" s="4"/>
    </row>
    <row r="298" spans="13:15" x14ac:dyDescent="0.25">
      <c r="M298" s="4"/>
      <c r="N298" s="4"/>
      <c r="O298" s="4"/>
    </row>
    <row r="299" spans="13:15" x14ac:dyDescent="0.25">
      <c r="M299" s="4"/>
      <c r="N299" s="4"/>
      <c r="O299" s="4"/>
    </row>
    <row r="300" spans="13:15" x14ac:dyDescent="0.25">
      <c r="M300" s="4"/>
      <c r="N300" s="4"/>
      <c r="O300" s="4"/>
    </row>
    <row r="301" spans="13:15" x14ac:dyDescent="0.25">
      <c r="M301" s="4"/>
      <c r="N301" s="4"/>
      <c r="O301" s="4"/>
    </row>
    <row r="302" spans="13:15" x14ac:dyDescent="0.25">
      <c r="M302" s="4"/>
      <c r="N302" s="4"/>
      <c r="O302" s="4"/>
    </row>
    <row r="303" spans="13:15" x14ac:dyDescent="0.25">
      <c r="M303" s="4"/>
      <c r="N303" s="4"/>
      <c r="O303" s="4"/>
    </row>
    <row r="304" spans="13:15" x14ac:dyDescent="0.25">
      <c r="M304" s="4"/>
      <c r="N304" s="4"/>
      <c r="O304" s="4"/>
    </row>
    <row r="305" spans="15:15" x14ac:dyDescent="0.25">
      <c r="O305" s="4"/>
    </row>
    <row r="306" spans="15:15" x14ac:dyDescent="0.25">
      <c r="O306" s="4"/>
    </row>
    <row r="307" spans="15:15" x14ac:dyDescent="0.25">
      <c r="O307" s="4"/>
    </row>
    <row r="308" spans="15:15" x14ac:dyDescent="0.25">
      <c r="O308" s="4"/>
    </row>
    <row r="309" spans="15:15" x14ac:dyDescent="0.25">
      <c r="O309" s="4"/>
    </row>
    <row r="310" spans="15:15" x14ac:dyDescent="0.25">
      <c r="O310" s="4"/>
    </row>
    <row r="311" spans="15:15" x14ac:dyDescent="0.25">
      <c r="O311" s="4"/>
    </row>
    <row r="312" spans="15:15" x14ac:dyDescent="0.25">
      <c r="O312" s="4"/>
    </row>
    <row r="313" spans="15:15" x14ac:dyDescent="0.25">
      <c r="O313" s="4"/>
    </row>
    <row r="314" spans="15:15" x14ac:dyDescent="0.25">
      <c r="O314" s="4"/>
    </row>
    <row r="315" spans="15:15" x14ac:dyDescent="0.25">
      <c r="O315" s="4"/>
    </row>
    <row r="316" spans="15:15" x14ac:dyDescent="0.25">
      <c r="O316" s="4"/>
    </row>
    <row r="317" spans="15:15" x14ac:dyDescent="0.25">
      <c r="O317" s="4"/>
    </row>
    <row r="318" spans="15:15" x14ac:dyDescent="0.25">
      <c r="O318" s="4"/>
    </row>
    <row r="319" spans="15:15" x14ac:dyDescent="0.25">
      <c r="O319" s="4"/>
    </row>
    <row r="320" spans="15:15" x14ac:dyDescent="0.25">
      <c r="O320" s="4"/>
    </row>
    <row r="321" spans="15:15" x14ac:dyDescent="0.25">
      <c r="O321" s="4"/>
    </row>
    <row r="322" spans="15:15" x14ac:dyDescent="0.25">
      <c r="O322" s="4"/>
    </row>
    <row r="323" spans="15:15" x14ac:dyDescent="0.25">
      <c r="O323" s="4"/>
    </row>
    <row r="324" spans="15:15" x14ac:dyDescent="0.25">
      <c r="O324" s="4"/>
    </row>
    <row r="325" spans="15:15" x14ac:dyDescent="0.25">
      <c r="O325" s="4"/>
    </row>
    <row r="326" spans="15:15" x14ac:dyDescent="0.25">
      <c r="O326" s="4"/>
    </row>
    <row r="327" spans="15:15" x14ac:dyDescent="0.25">
      <c r="O327" s="4"/>
    </row>
    <row r="328" spans="15:15" x14ac:dyDescent="0.25">
      <c r="O328" s="4"/>
    </row>
    <row r="329" spans="15:15" x14ac:dyDescent="0.25">
      <c r="O329" s="4"/>
    </row>
    <row r="330" spans="15:15" x14ac:dyDescent="0.25">
      <c r="O330" s="4"/>
    </row>
    <row r="331" spans="15:15" x14ac:dyDescent="0.25">
      <c r="O331" s="4"/>
    </row>
    <row r="332" spans="15:15" x14ac:dyDescent="0.25">
      <c r="O332" s="4"/>
    </row>
    <row r="333" spans="15:15" x14ac:dyDescent="0.25">
      <c r="O333" s="4"/>
    </row>
    <row r="334" spans="15:15" x14ac:dyDescent="0.25">
      <c r="O334" s="4"/>
    </row>
    <row r="335" spans="15:15" x14ac:dyDescent="0.25">
      <c r="O335" s="4"/>
    </row>
    <row r="336" spans="15:15" x14ac:dyDescent="0.25">
      <c r="O336" s="4"/>
    </row>
    <row r="337" spans="15:15" x14ac:dyDescent="0.25">
      <c r="O337" s="4"/>
    </row>
    <row r="338" spans="15:15" x14ac:dyDescent="0.25">
      <c r="O338" s="4"/>
    </row>
    <row r="339" spans="15:15" x14ac:dyDescent="0.25">
      <c r="O339" s="4"/>
    </row>
    <row r="340" spans="15:15" x14ac:dyDescent="0.25">
      <c r="O340" s="4"/>
    </row>
    <row r="341" spans="15:15" x14ac:dyDescent="0.25">
      <c r="O341" s="4"/>
    </row>
    <row r="342" spans="15:15" x14ac:dyDescent="0.25">
      <c r="O342" s="4"/>
    </row>
    <row r="343" spans="15:15" x14ac:dyDescent="0.25">
      <c r="O343" s="4"/>
    </row>
    <row r="344" spans="15:15" x14ac:dyDescent="0.25">
      <c r="O344" s="4"/>
    </row>
    <row r="345" spans="15:15" x14ac:dyDescent="0.25">
      <c r="O345" s="4"/>
    </row>
    <row r="346" spans="15:15" x14ac:dyDescent="0.25">
      <c r="O346" s="4"/>
    </row>
    <row r="347" spans="15:15" x14ac:dyDescent="0.25">
      <c r="O347" s="4"/>
    </row>
    <row r="348" spans="15:15" x14ac:dyDescent="0.25">
      <c r="O348" s="4"/>
    </row>
    <row r="349" spans="15:15" x14ac:dyDescent="0.25">
      <c r="O349" s="4"/>
    </row>
    <row r="350" spans="15:15" x14ac:dyDescent="0.25">
      <c r="O350" s="4"/>
    </row>
    <row r="351" spans="15:15" x14ac:dyDescent="0.25">
      <c r="O351" s="4"/>
    </row>
    <row r="352" spans="15:15" x14ac:dyDescent="0.25">
      <c r="O352" s="4"/>
    </row>
    <row r="353" spans="15:15" x14ac:dyDescent="0.25">
      <c r="O353" s="4"/>
    </row>
    <row r="354" spans="15:15" x14ac:dyDescent="0.25">
      <c r="O354" s="4"/>
    </row>
    <row r="355" spans="15:15" x14ac:dyDescent="0.25">
      <c r="O355" s="4"/>
    </row>
    <row r="356" spans="15:15" x14ac:dyDescent="0.25">
      <c r="O356" s="4"/>
    </row>
    <row r="357" spans="15:15" x14ac:dyDescent="0.25">
      <c r="O357" s="4"/>
    </row>
    <row r="358" spans="15:15" x14ac:dyDescent="0.25">
      <c r="O358" s="4"/>
    </row>
    <row r="359" spans="15:15" x14ac:dyDescent="0.25">
      <c r="O359" s="4"/>
    </row>
    <row r="360" spans="15:15" x14ac:dyDescent="0.25">
      <c r="O360" s="4"/>
    </row>
    <row r="361" spans="15:15" x14ac:dyDescent="0.25">
      <c r="O361" s="4"/>
    </row>
    <row r="362" spans="15:15" x14ac:dyDescent="0.25">
      <c r="O362" s="4"/>
    </row>
    <row r="363" spans="15:15" x14ac:dyDescent="0.25">
      <c r="O363" s="4"/>
    </row>
    <row r="364" spans="15:15" x14ac:dyDescent="0.25">
      <c r="O364" s="4"/>
    </row>
    <row r="365" spans="15:15" x14ac:dyDescent="0.25">
      <c r="O365" s="4"/>
    </row>
    <row r="366" spans="15:15" x14ac:dyDescent="0.25">
      <c r="O366" s="4"/>
    </row>
    <row r="367" spans="15:15" x14ac:dyDescent="0.25">
      <c r="O367" s="4"/>
    </row>
    <row r="368" spans="15:15" x14ac:dyDescent="0.25">
      <c r="O368" s="4"/>
    </row>
    <row r="369" spans="15:15" x14ac:dyDescent="0.25">
      <c r="O369" s="4"/>
    </row>
    <row r="370" spans="15:15" x14ac:dyDescent="0.25">
      <c r="O370" s="4"/>
    </row>
    <row r="371" spans="15:15" x14ac:dyDescent="0.25">
      <c r="O371" s="4"/>
    </row>
    <row r="372" spans="15:15" x14ac:dyDescent="0.25">
      <c r="O372" s="4"/>
    </row>
    <row r="373" spans="15:15" x14ac:dyDescent="0.25">
      <c r="O373" s="4"/>
    </row>
    <row r="374" spans="15:15" x14ac:dyDescent="0.25">
      <c r="O374" s="4"/>
    </row>
    <row r="375" spans="15:15" x14ac:dyDescent="0.25">
      <c r="O375" s="4"/>
    </row>
    <row r="376" spans="15:15" x14ac:dyDescent="0.25">
      <c r="O376" s="4"/>
    </row>
    <row r="377" spans="15:15" x14ac:dyDescent="0.25">
      <c r="O377" s="4"/>
    </row>
    <row r="378" spans="15:15" x14ac:dyDescent="0.25">
      <c r="O378" s="4"/>
    </row>
    <row r="379" spans="15:15" x14ac:dyDescent="0.25">
      <c r="O379" s="4"/>
    </row>
    <row r="380" spans="15:15" x14ac:dyDescent="0.25">
      <c r="O380" s="4"/>
    </row>
    <row r="381" spans="15:15" x14ac:dyDescent="0.25">
      <c r="O381" s="4"/>
    </row>
    <row r="382" spans="15:15" x14ac:dyDescent="0.25">
      <c r="O382" s="4"/>
    </row>
    <row r="383" spans="15:15" x14ac:dyDescent="0.25">
      <c r="O383" s="4"/>
    </row>
    <row r="384" spans="15:15" x14ac:dyDescent="0.25">
      <c r="O384" s="4"/>
    </row>
    <row r="385" spans="15:15" x14ac:dyDescent="0.25">
      <c r="O385" s="4"/>
    </row>
    <row r="386" spans="15:15" x14ac:dyDescent="0.25">
      <c r="O386" s="4"/>
    </row>
    <row r="387" spans="15:15" x14ac:dyDescent="0.25">
      <c r="O387" s="4"/>
    </row>
    <row r="388" spans="15:15" x14ac:dyDescent="0.25">
      <c r="O388" s="4"/>
    </row>
    <row r="389" spans="15:15" x14ac:dyDescent="0.25">
      <c r="O389" s="4"/>
    </row>
    <row r="390" spans="15:15" x14ac:dyDescent="0.25">
      <c r="O390" s="4"/>
    </row>
    <row r="391" spans="15:15" x14ac:dyDescent="0.25">
      <c r="O391" s="4"/>
    </row>
    <row r="392" spans="15:15" x14ac:dyDescent="0.25">
      <c r="O392" s="4"/>
    </row>
    <row r="393" spans="15:15" x14ac:dyDescent="0.25">
      <c r="O393" s="4"/>
    </row>
    <row r="394" spans="15:15" x14ac:dyDescent="0.25">
      <c r="O394" s="4"/>
    </row>
    <row r="395" spans="15:15" x14ac:dyDescent="0.25">
      <c r="O395" s="4"/>
    </row>
    <row r="396" spans="15:15" x14ac:dyDescent="0.25">
      <c r="O396" s="4"/>
    </row>
    <row r="397" spans="15:15" x14ac:dyDescent="0.25">
      <c r="O397" s="4"/>
    </row>
    <row r="398" spans="15:15" x14ac:dyDescent="0.25">
      <c r="O398" s="4"/>
    </row>
    <row r="399" spans="15:15" x14ac:dyDescent="0.25">
      <c r="O399" s="4"/>
    </row>
    <row r="400" spans="15:15" x14ac:dyDescent="0.25">
      <c r="O400" s="4"/>
    </row>
    <row r="401" spans="15:15" x14ac:dyDescent="0.25">
      <c r="O401" s="4"/>
    </row>
    <row r="402" spans="15:15" x14ac:dyDescent="0.25">
      <c r="O402" s="4"/>
    </row>
    <row r="403" spans="15:15" x14ac:dyDescent="0.25">
      <c r="O403" s="4"/>
    </row>
    <row r="404" spans="15:15" x14ac:dyDescent="0.25">
      <c r="O404" s="4"/>
    </row>
    <row r="405" spans="15:15" x14ac:dyDescent="0.25">
      <c r="O405" s="4"/>
    </row>
    <row r="406" spans="15:15" x14ac:dyDescent="0.25">
      <c r="O406" s="4"/>
    </row>
    <row r="407" spans="15:15" x14ac:dyDescent="0.25">
      <c r="O407" s="4"/>
    </row>
    <row r="408" spans="15:15" x14ac:dyDescent="0.25">
      <c r="O408" s="4"/>
    </row>
    <row r="409" spans="15:15" x14ac:dyDescent="0.25">
      <c r="O409" s="4"/>
    </row>
    <row r="410" spans="15:15" x14ac:dyDescent="0.25">
      <c r="O410" s="4"/>
    </row>
    <row r="411" spans="15:15" x14ac:dyDescent="0.25">
      <c r="O411" s="4"/>
    </row>
    <row r="412" spans="15:15" x14ac:dyDescent="0.25">
      <c r="O412" s="4"/>
    </row>
    <row r="413" spans="15:15" x14ac:dyDescent="0.25">
      <c r="O413" s="4"/>
    </row>
    <row r="414" spans="15:15" x14ac:dyDescent="0.25">
      <c r="O414" s="4"/>
    </row>
    <row r="415" spans="15:15" x14ac:dyDescent="0.25">
      <c r="O415" s="4"/>
    </row>
    <row r="416" spans="15:15" x14ac:dyDescent="0.25">
      <c r="O416" s="4"/>
    </row>
    <row r="417" spans="15:15" x14ac:dyDescent="0.25">
      <c r="O417" s="4"/>
    </row>
    <row r="418" spans="15:15" x14ac:dyDescent="0.25">
      <c r="O418" s="4"/>
    </row>
    <row r="419" spans="15:15" x14ac:dyDescent="0.25">
      <c r="O419" s="4"/>
    </row>
    <row r="420" spans="15:15" x14ac:dyDescent="0.25">
      <c r="O420" s="4"/>
    </row>
    <row r="421" spans="15:15" x14ac:dyDescent="0.25">
      <c r="O421" s="4"/>
    </row>
    <row r="422" spans="15:15" x14ac:dyDescent="0.25">
      <c r="O422" s="4"/>
    </row>
    <row r="423" spans="15:15" x14ac:dyDescent="0.25">
      <c r="O423" s="4"/>
    </row>
    <row r="424" spans="15:15" x14ac:dyDescent="0.25">
      <c r="O424" s="4"/>
    </row>
    <row r="425" spans="15:15" x14ac:dyDescent="0.25">
      <c r="O425" s="4"/>
    </row>
    <row r="426" spans="15:15" x14ac:dyDescent="0.25">
      <c r="O426" s="4"/>
    </row>
    <row r="427" spans="15:15" x14ac:dyDescent="0.25">
      <c r="O427" s="4"/>
    </row>
    <row r="428" spans="15:15" x14ac:dyDescent="0.25">
      <c r="O428" s="4"/>
    </row>
    <row r="429" spans="15:15" x14ac:dyDescent="0.25">
      <c r="O429" s="4"/>
    </row>
    <row r="430" spans="15:15" x14ac:dyDescent="0.25">
      <c r="O430" s="4"/>
    </row>
    <row r="431" spans="15:15" x14ac:dyDescent="0.25">
      <c r="O431" s="4"/>
    </row>
    <row r="432" spans="15:15" x14ac:dyDescent="0.25">
      <c r="O432" s="4"/>
    </row>
    <row r="433" spans="15:15" x14ac:dyDescent="0.25">
      <c r="O433" s="4"/>
    </row>
    <row r="434" spans="15:15" x14ac:dyDescent="0.25">
      <c r="O434" s="4"/>
    </row>
    <row r="435" spans="15:15" x14ac:dyDescent="0.25">
      <c r="O435" s="4"/>
    </row>
    <row r="436" spans="15:15" x14ac:dyDescent="0.25">
      <c r="O436" s="4"/>
    </row>
    <row r="437" spans="15:15" x14ac:dyDescent="0.25">
      <c r="O437" s="4"/>
    </row>
    <row r="438" spans="15:15" x14ac:dyDescent="0.25">
      <c r="O438" s="4"/>
    </row>
    <row r="439" spans="15:15" x14ac:dyDescent="0.25">
      <c r="O439" s="4"/>
    </row>
    <row r="440" spans="15:15" x14ac:dyDescent="0.25">
      <c r="O440" s="4"/>
    </row>
    <row r="441" spans="15:15" x14ac:dyDescent="0.25">
      <c r="O441" s="4"/>
    </row>
    <row r="442" spans="15:15" x14ac:dyDescent="0.25">
      <c r="O442" s="4"/>
    </row>
    <row r="443" spans="15:15" x14ac:dyDescent="0.25">
      <c r="O443" s="4"/>
    </row>
    <row r="444" spans="15:15" x14ac:dyDescent="0.25">
      <c r="O444" s="4"/>
    </row>
    <row r="445" spans="15:15" x14ac:dyDescent="0.25">
      <c r="O445" s="4"/>
    </row>
    <row r="446" spans="15:15" x14ac:dyDescent="0.25">
      <c r="O446" s="4"/>
    </row>
    <row r="447" spans="15:15" x14ac:dyDescent="0.25">
      <c r="O447" s="4"/>
    </row>
    <row r="448" spans="15:15" x14ac:dyDescent="0.25">
      <c r="O448" s="4"/>
    </row>
    <row r="449" spans="15:15" x14ac:dyDescent="0.25">
      <c r="O449" s="4"/>
    </row>
    <row r="450" spans="15:15" x14ac:dyDescent="0.25">
      <c r="O450" s="4"/>
    </row>
    <row r="451" spans="15:15" x14ac:dyDescent="0.25">
      <c r="O451" s="4"/>
    </row>
    <row r="452" spans="15:15" x14ac:dyDescent="0.25">
      <c r="O452" s="4"/>
    </row>
    <row r="453" spans="15:15" x14ac:dyDescent="0.25">
      <c r="O453" s="4"/>
    </row>
    <row r="454" spans="15:15" x14ac:dyDescent="0.25">
      <c r="O454" s="4"/>
    </row>
    <row r="455" spans="15:15" x14ac:dyDescent="0.25">
      <c r="O455" s="4"/>
    </row>
    <row r="456" spans="15:15" x14ac:dyDescent="0.25">
      <c r="O456" s="4"/>
    </row>
    <row r="457" spans="15:15" x14ac:dyDescent="0.25">
      <c r="O457" s="4"/>
    </row>
    <row r="458" spans="15:15" x14ac:dyDescent="0.25">
      <c r="O458" s="4"/>
    </row>
    <row r="459" spans="15:15" x14ac:dyDescent="0.25">
      <c r="O459" s="4"/>
    </row>
    <row r="460" spans="15:15" x14ac:dyDescent="0.25">
      <c r="O460" s="4"/>
    </row>
    <row r="461" spans="15:15" x14ac:dyDescent="0.25">
      <c r="O461" s="4"/>
    </row>
    <row r="462" spans="15:15" x14ac:dyDescent="0.25">
      <c r="O462" s="4"/>
    </row>
    <row r="463" spans="15:15" x14ac:dyDescent="0.25">
      <c r="O463" s="4"/>
    </row>
    <row r="464" spans="15:15" x14ac:dyDescent="0.25">
      <c r="O464" s="4"/>
    </row>
    <row r="465" spans="15:15" x14ac:dyDescent="0.25">
      <c r="O465" s="4"/>
    </row>
    <row r="466" spans="15:15" x14ac:dyDescent="0.25">
      <c r="O466" s="4"/>
    </row>
    <row r="467" spans="15:15" x14ac:dyDescent="0.25">
      <c r="O467" s="4"/>
    </row>
    <row r="468" spans="15:15" x14ac:dyDescent="0.25">
      <c r="O468" s="4"/>
    </row>
    <row r="469" spans="15:15" x14ac:dyDescent="0.25">
      <c r="O469" s="4"/>
    </row>
    <row r="470" spans="15:15" x14ac:dyDescent="0.25">
      <c r="O470" s="4"/>
    </row>
    <row r="471" spans="15:15" x14ac:dyDescent="0.25">
      <c r="O471" s="4"/>
    </row>
    <row r="472" spans="15:15" x14ac:dyDescent="0.25">
      <c r="O472" s="4"/>
    </row>
    <row r="473" spans="15:15" x14ac:dyDescent="0.25">
      <c r="O473" s="4"/>
    </row>
    <row r="474" spans="15:15" x14ac:dyDescent="0.25">
      <c r="O474" s="4"/>
    </row>
    <row r="475" spans="15:15" x14ac:dyDescent="0.25">
      <c r="O475" s="4"/>
    </row>
    <row r="476" spans="15:15" x14ac:dyDescent="0.25">
      <c r="O476" s="4"/>
    </row>
    <row r="477" spans="15:15" x14ac:dyDescent="0.25">
      <c r="O477" s="4"/>
    </row>
    <row r="478" spans="15:15" x14ac:dyDescent="0.25">
      <c r="O478" s="4"/>
    </row>
    <row r="479" spans="15:15" x14ac:dyDescent="0.25">
      <c r="O479" s="4"/>
    </row>
    <row r="480" spans="15:15" x14ac:dyDescent="0.25">
      <c r="O480" s="4"/>
    </row>
    <row r="481" spans="15:15" x14ac:dyDescent="0.25">
      <c r="O481" s="4"/>
    </row>
    <row r="482" spans="15:15" x14ac:dyDescent="0.25">
      <c r="O482" s="4"/>
    </row>
    <row r="483" spans="15:15" x14ac:dyDescent="0.25">
      <c r="O483" s="4"/>
    </row>
    <row r="484" spans="15:15" x14ac:dyDescent="0.25">
      <c r="O484" s="4"/>
    </row>
    <row r="485" spans="15:15" x14ac:dyDescent="0.25">
      <c r="O485" s="4"/>
    </row>
    <row r="486" spans="15:15" x14ac:dyDescent="0.25">
      <c r="O486" s="4"/>
    </row>
    <row r="487" spans="15:15" x14ac:dyDescent="0.25">
      <c r="O487" s="4"/>
    </row>
    <row r="488" spans="15:15" x14ac:dyDescent="0.25">
      <c r="O488" s="4"/>
    </row>
    <row r="489" spans="15:15" x14ac:dyDescent="0.25">
      <c r="O489" s="4"/>
    </row>
    <row r="490" spans="15:15" x14ac:dyDescent="0.25">
      <c r="O490" s="4"/>
    </row>
    <row r="491" spans="15:15" x14ac:dyDescent="0.25">
      <c r="O491" s="4"/>
    </row>
    <row r="492" spans="15:15" x14ac:dyDescent="0.25">
      <c r="O492" s="4"/>
    </row>
    <row r="493" spans="15:15" x14ac:dyDescent="0.25">
      <c r="O493" s="4"/>
    </row>
    <row r="494" spans="15:15" x14ac:dyDescent="0.25">
      <c r="O494" s="4"/>
    </row>
    <row r="495" spans="15:15" x14ac:dyDescent="0.25">
      <c r="O495" s="4"/>
    </row>
    <row r="496" spans="15:15" x14ac:dyDescent="0.25">
      <c r="O496" s="4"/>
    </row>
    <row r="497" spans="15:15" x14ac:dyDescent="0.25">
      <c r="O497" s="4"/>
    </row>
    <row r="498" spans="15:15" x14ac:dyDescent="0.25">
      <c r="O498" s="4"/>
    </row>
    <row r="499" spans="15:15" x14ac:dyDescent="0.25">
      <c r="O499" s="4"/>
    </row>
    <row r="500" spans="15:15" x14ac:dyDescent="0.25">
      <c r="O500" s="4"/>
    </row>
    <row r="501" spans="15:15" x14ac:dyDescent="0.25">
      <c r="O501" s="4"/>
    </row>
    <row r="502" spans="15:15" x14ac:dyDescent="0.25">
      <c r="O502" s="4"/>
    </row>
    <row r="503" spans="15:15" x14ac:dyDescent="0.25">
      <c r="O503" s="4"/>
    </row>
    <row r="504" spans="15:15" x14ac:dyDescent="0.25">
      <c r="O504" s="4"/>
    </row>
    <row r="505" spans="15:15" x14ac:dyDescent="0.25">
      <c r="O505" s="4"/>
    </row>
    <row r="506" spans="15:15" x14ac:dyDescent="0.25">
      <c r="O506" s="4"/>
    </row>
    <row r="507" spans="15:15" x14ac:dyDescent="0.25">
      <c r="O507" s="4"/>
    </row>
    <row r="508" spans="15:15" x14ac:dyDescent="0.25">
      <c r="O508" s="4"/>
    </row>
    <row r="509" spans="15:15" x14ac:dyDescent="0.25">
      <c r="O509" s="4"/>
    </row>
    <row r="510" spans="15:15" x14ac:dyDescent="0.25">
      <c r="O510" s="4"/>
    </row>
    <row r="511" spans="15:15" x14ac:dyDescent="0.25">
      <c r="O511" s="4"/>
    </row>
    <row r="512" spans="15:15" x14ac:dyDescent="0.25">
      <c r="O512" s="4"/>
    </row>
    <row r="513" spans="15:15" x14ac:dyDescent="0.25">
      <c r="O513" s="4"/>
    </row>
    <row r="514" spans="15:15" x14ac:dyDescent="0.25">
      <c r="O514" s="4"/>
    </row>
    <row r="515" spans="15:15" x14ac:dyDescent="0.25">
      <c r="O515" s="4"/>
    </row>
    <row r="516" spans="15:15" x14ac:dyDescent="0.25">
      <c r="O516" s="4"/>
    </row>
    <row r="517" spans="15:15" x14ac:dyDescent="0.25">
      <c r="O517" s="4"/>
    </row>
    <row r="518" spans="15:15" x14ac:dyDescent="0.25">
      <c r="O518" s="4"/>
    </row>
    <row r="519" spans="15:15" x14ac:dyDescent="0.25">
      <c r="O519" s="4"/>
    </row>
    <row r="520" spans="15:15" x14ac:dyDescent="0.25">
      <c r="O520" s="4"/>
    </row>
    <row r="521" spans="15:15" x14ac:dyDescent="0.25">
      <c r="O521" s="4"/>
    </row>
    <row r="522" spans="15:15" x14ac:dyDescent="0.25">
      <c r="O522" s="4"/>
    </row>
    <row r="523" spans="15:15" x14ac:dyDescent="0.25">
      <c r="O523" s="4"/>
    </row>
    <row r="524" spans="15:15" x14ac:dyDescent="0.25">
      <c r="O524" s="4"/>
    </row>
    <row r="525" spans="15:15" x14ac:dyDescent="0.25">
      <c r="O525" s="4"/>
    </row>
    <row r="526" spans="15:15" x14ac:dyDescent="0.25">
      <c r="O526" s="4"/>
    </row>
    <row r="527" spans="15:15" x14ac:dyDescent="0.25">
      <c r="O527" s="4"/>
    </row>
    <row r="528" spans="15:15" x14ac:dyDescent="0.25">
      <c r="O528" s="4"/>
    </row>
    <row r="529" spans="15:15" x14ac:dyDescent="0.25">
      <c r="O529" s="4"/>
    </row>
    <row r="530" spans="15:15" x14ac:dyDescent="0.25">
      <c r="O530" s="4"/>
    </row>
    <row r="531" spans="15:15" x14ac:dyDescent="0.25">
      <c r="O531" s="4"/>
    </row>
    <row r="532" spans="15:15" x14ac:dyDescent="0.25">
      <c r="O532" s="4"/>
    </row>
    <row r="533" spans="15:15" x14ac:dyDescent="0.25">
      <c r="O533" s="4"/>
    </row>
    <row r="534" spans="15:15" x14ac:dyDescent="0.25">
      <c r="O534" s="4"/>
    </row>
    <row r="535" spans="15:15" x14ac:dyDescent="0.25">
      <c r="O535" s="4"/>
    </row>
    <row r="536" spans="15:15" x14ac:dyDescent="0.25">
      <c r="O536" s="4"/>
    </row>
    <row r="537" spans="15:15" x14ac:dyDescent="0.25">
      <c r="O537" s="4"/>
    </row>
    <row r="538" spans="15:15" x14ac:dyDescent="0.25">
      <c r="O538" s="4"/>
    </row>
    <row r="539" spans="15:15" x14ac:dyDescent="0.25">
      <c r="O539" s="4"/>
    </row>
    <row r="540" spans="15:15" x14ac:dyDescent="0.25">
      <c r="O540" s="4"/>
    </row>
    <row r="541" spans="15:15" x14ac:dyDescent="0.25">
      <c r="O541" s="4"/>
    </row>
    <row r="542" spans="15:15" x14ac:dyDescent="0.25">
      <c r="O542" s="4"/>
    </row>
  </sheetData>
  <autoFilter ref="A6:AA529" xr:uid="{00000000-0009-0000-0000-000006000000}"/>
  <mergeCells count="1">
    <mergeCell ref="S5:Z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T256"/>
  <sheetViews>
    <sheetView zoomScale="90" zoomScaleNormal="90" workbookViewId="0"/>
  </sheetViews>
  <sheetFormatPr defaultColWidth="9.140625" defaultRowHeight="15.75" x14ac:dyDescent="0.25"/>
  <cols>
    <col min="1" max="1" width="62.7109375" style="21" customWidth="1"/>
    <col min="2" max="2" width="10" style="24" customWidth="1"/>
    <col min="3" max="3" width="13.5703125" style="24" customWidth="1"/>
    <col min="4" max="4" width="22.85546875" style="11" customWidth="1"/>
    <col min="5" max="5" width="11.28515625" style="24" customWidth="1"/>
    <col min="6" max="6" width="25.7109375" style="21" customWidth="1"/>
    <col min="7" max="7" width="25.7109375" style="72" customWidth="1"/>
    <col min="8" max="8" width="18.42578125" style="11" customWidth="1"/>
    <col min="9" max="9" width="9.42578125" style="11" customWidth="1"/>
    <col min="10" max="10" width="9.5703125" style="24" customWidth="1"/>
    <col min="11" max="11" width="13.28515625" style="11" customWidth="1"/>
    <col min="12" max="12" width="41.5703125" style="3" customWidth="1"/>
    <col min="13" max="13" width="13" style="24" customWidth="1"/>
    <col min="14" max="14" width="31.5703125" style="21" customWidth="1"/>
    <col min="15" max="15" width="31.5703125" style="24" customWidth="1"/>
    <col min="16" max="16" width="12.42578125" style="24" customWidth="1"/>
    <col min="17" max="17" width="20.7109375" style="24" customWidth="1"/>
    <col min="18" max="18" width="14.7109375" style="24" customWidth="1"/>
    <col min="19" max="19" width="17.28515625" style="15" customWidth="1"/>
    <col min="20" max="20" width="40.7109375" style="3" customWidth="1"/>
    <col min="21" max="16384" width="9.140625" style="3"/>
  </cols>
  <sheetData>
    <row r="1" spans="1:20" ht="26.25" x14ac:dyDescent="0.4">
      <c r="A1" s="43" t="s">
        <v>562</v>
      </c>
      <c r="B1" s="37"/>
      <c r="C1" s="37"/>
      <c r="D1" s="9"/>
      <c r="E1" s="37"/>
      <c r="F1" s="9"/>
      <c r="G1" s="9"/>
      <c r="H1" s="9"/>
      <c r="I1" s="9"/>
      <c r="K1" s="9"/>
      <c r="S1" s="17"/>
    </row>
    <row r="2" spans="1:20" ht="27" thickBot="1" x14ac:dyDescent="0.45">
      <c r="S2" s="23"/>
    </row>
    <row r="3" spans="1:20" s="2" customFormat="1" ht="51" customHeight="1" thickBot="1" x14ac:dyDescent="0.3">
      <c r="A3" s="262" t="s">
        <v>126</v>
      </c>
      <c r="B3" s="262" t="s">
        <v>127</v>
      </c>
      <c r="C3" s="262" t="s">
        <v>92</v>
      </c>
      <c r="D3" s="262" t="s">
        <v>128</v>
      </c>
      <c r="E3" s="262" t="s">
        <v>129</v>
      </c>
      <c r="F3" s="262" t="s">
        <v>772</v>
      </c>
      <c r="G3" s="18" t="s">
        <v>2039</v>
      </c>
      <c r="H3" s="18" t="s">
        <v>130</v>
      </c>
      <c r="I3" s="18" t="s">
        <v>131</v>
      </c>
      <c r="J3" s="18" t="s">
        <v>107</v>
      </c>
      <c r="K3" s="18" t="s">
        <v>132</v>
      </c>
      <c r="L3" s="18" t="s">
        <v>1451</v>
      </c>
      <c r="M3" s="18" t="s">
        <v>1450</v>
      </c>
      <c r="N3" s="18" t="s">
        <v>1446</v>
      </c>
      <c r="O3" s="18" t="s">
        <v>1445</v>
      </c>
      <c r="P3" s="18" t="s">
        <v>59</v>
      </c>
      <c r="Q3" s="18" t="s">
        <v>1452</v>
      </c>
      <c r="R3" s="18" t="s">
        <v>1453</v>
      </c>
      <c r="S3" s="263" t="s">
        <v>62</v>
      </c>
      <c r="T3" s="18" t="s">
        <v>60</v>
      </c>
    </row>
    <row r="4" spans="1:20" ht="15" x14ac:dyDescent="0.25">
      <c r="A4" s="281"/>
      <c r="B4" s="48" t="str">
        <f>IF(A4&lt;&gt;"",VLOOKUP(A4,'Validation Page'!$J$7:$L$81,2,FALSE),"")</f>
        <v/>
      </c>
      <c r="C4" s="48" t="str">
        <f>IF(A4&lt;&gt;"",VLOOKUP(A4,'Validation Page'!$J$7:$L$81,3,FALSE),"")</f>
        <v/>
      </c>
      <c r="D4" s="47"/>
      <c r="E4" s="48" t="str">
        <f>IF(D4&lt;&gt;"",VLOOKUP(Beds!D4,'Validation Page'!$M$7:$O$271,2,FALSE),"")</f>
        <v/>
      </c>
      <c r="F4" s="282" t="str">
        <f>IF(D4&lt;&gt;"",VLOOKUP(Beds!D4,'Validation Page'!$M$7:$O$271,3,FALSE),"")</f>
        <v/>
      </c>
      <c r="G4" s="119"/>
      <c r="H4" s="47"/>
      <c r="I4" s="283"/>
      <c r="J4" s="284"/>
      <c r="K4" s="47"/>
      <c r="L4" s="47"/>
      <c r="M4" s="285" t="str">
        <f>IF(L4&lt;&gt;"",VLOOKUP(Beds!L4,'Validation Page'!$Q$7:$R$38,2,FALSE),"")</f>
        <v/>
      </c>
      <c r="N4" s="47"/>
      <c r="O4" s="286" t="str">
        <f>IF(AND(L4&lt;&gt; "",N4&lt;&gt;""),VLOOKUP(M4&amp;N4,'Validation Page'!$U$7:$Z$139,2,FALSE),"")</f>
        <v/>
      </c>
      <c r="P4" s="48" t="str">
        <f>IF(AND(L4&lt;&gt; "",N4&lt;&gt;""),VLOOKUP(M4&amp;N4,'Validation Page'!$U$7:$Z$139,4,FALSE),"")</f>
        <v/>
      </c>
      <c r="Q4" s="48" t="str">
        <f>IF(AND(L4&lt;&gt; "",N4&lt;&gt;""),VLOOKUP(M4&amp;N4,'Validation Page'!$U$7:$Z$139,5,FALSE),"")</f>
        <v/>
      </c>
      <c r="R4" s="48" t="str">
        <f>IF(AND(L4&lt;&gt; "",N4&lt;&gt;""),VLOOKUP(M4&amp;N4,'Validation Page'!$U$7:$Z$139,6,FALSE),"")</f>
        <v/>
      </c>
      <c r="S4" s="122"/>
      <c r="T4" s="287"/>
    </row>
    <row r="5" spans="1:20" s="21" customFormat="1" ht="15.75" customHeight="1" x14ac:dyDescent="0.25">
      <c r="A5" s="264"/>
      <c r="B5" s="50" t="str">
        <f>IF(A5&lt;&gt;"",VLOOKUP(A5,'Validation Page'!$J$7:$L$81,2,FALSE),"")</f>
        <v/>
      </c>
      <c r="C5" s="50" t="str">
        <f>IF(A5&lt;&gt;"",VLOOKUP(A5,'Validation Page'!$J$7:$L$81,3,FALSE),"")</f>
        <v/>
      </c>
      <c r="D5" s="49"/>
      <c r="E5" s="50" t="str">
        <f>IF(D5&lt;&gt;"",VLOOKUP(Beds!D5,'Validation Page'!$M$7:$O$271,2,FALSE),"")</f>
        <v/>
      </c>
      <c r="F5" s="51" t="str">
        <f>IF(D5&lt;&gt;"",VLOOKUP(Beds!D5,'Validation Page'!$M$7:$O$271,3,FALSE),"")</f>
        <v/>
      </c>
      <c r="G5" s="155"/>
      <c r="H5" s="49"/>
      <c r="I5" s="49"/>
      <c r="J5" s="52"/>
      <c r="K5" s="49"/>
      <c r="L5" s="49"/>
      <c r="M5" s="50" t="str">
        <f>IF(L5&lt;&gt;"",VLOOKUP(Beds!L5,'Validation Page'!$Q$7:$R$38,2,FALSE),"")</f>
        <v/>
      </c>
      <c r="N5" s="49"/>
      <c r="O5" s="53" t="str">
        <f>IF(AND(L5&lt;&gt; "",N5&lt;&gt;""),VLOOKUP(M5&amp;N5,'Validation Page'!$U$7:$Z$139,2,FALSE),"")</f>
        <v/>
      </c>
      <c r="P5" s="50" t="str">
        <f>IF(AND(L5&lt;&gt; "",N5&lt;&gt;""),VLOOKUP(M5&amp;N5,'Validation Page'!$U$7:$Z$139,4,FALSE),"")</f>
        <v/>
      </c>
      <c r="Q5" s="50" t="str">
        <f>IF(AND(L5&lt;&gt; "",N5&lt;&gt;""),VLOOKUP(M5&amp;N5,'Validation Page'!$U$7:$Z$139,5,FALSE),"")</f>
        <v/>
      </c>
      <c r="R5" s="50" t="str">
        <f>IF(AND(L5&lt;&gt; "",N5&lt;&gt;""),VLOOKUP(M5&amp;N5,'Validation Page'!$U$7:$Z$139,6,FALSE),"")</f>
        <v/>
      </c>
      <c r="S5" s="112"/>
      <c r="T5" s="54"/>
    </row>
    <row r="6" spans="1:20" s="21" customFormat="1" ht="15.75" customHeight="1" x14ac:dyDescent="0.25">
      <c r="A6" s="264"/>
      <c r="B6" s="50" t="str">
        <f>IF(A6&lt;&gt;"",VLOOKUP(A6,'Validation Page'!$J$7:$L$81,2,FALSE),"")</f>
        <v/>
      </c>
      <c r="C6" s="50" t="str">
        <f>IF(A6&lt;&gt;"",VLOOKUP(A6,'Validation Page'!$J$7:$L$81,3,FALSE),"")</f>
        <v/>
      </c>
      <c r="D6" s="49"/>
      <c r="E6" s="50" t="str">
        <f>IF(D6&lt;&gt;"",VLOOKUP(Beds!D6,'Validation Page'!$M$7:$O$271,2,FALSE),"")</f>
        <v/>
      </c>
      <c r="F6" s="51" t="str">
        <f>IF(D6&lt;&gt;"",VLOOKUP(Beds!D6,'Validation Page'!$M$7:$O$271,3,FALSE),"")</f>
        <v/>
      </c>
      <c r="G6" s="155"/>
      <c r="H6" s="49"/>
      <c r="I6" s="49"/>
      <c r="J6" s="55"/>
      <c r="K6" s="49"/>
      <c r="L6" s="49"/>
      <c r="M6" s="50" t="str">
        <f>IF(L6&lt;&gt;"",VLOOKUP(Beds!L6,'Validation Page'!$Q$7:$R$38,2,FALSE),"")</f>
        <v/>
      </c>
      <c r="N6" s="49"/>
      <c r="O6" s="53" t="str">
        <f>IF(AND(L6&lt;&gt; "",N6&lt;&gt;""),VLOOKUP(M6&amp;N6,'Validation Page'!$U$7:$Z$139,2,FALSE),"")</f>
        <v/>
      </c>
      <c r="P6" s="50" t="str">
        <f>IF(AND(L6&lt;&gt; "",N6&lt;&gt;""),VLOOKUP(M6&amp;N6,'Validation Page'!$U$7:$Z$139,4,FALSE),"")</f>
        <v/>
      </c>
      <c r="Q6" s="50" t="str">
        <f>IF(AND(L6&lt;&gt; "",N6&lt;&gt;""),VLOOKUP(M6&amp;N6,'Validation Page'!$U$7:$Z$139,5,FALSE),"")</f>
        <v/>
      </c>
      <c r="R6" s="50" t="str">
        <f>IF(AND(L6&lt;&gt; "",N6&lt;&gt;""),VLOOKUP(M6&amp;N6,'Validation Page'!$U$7:$Z$139,6,FALSE),"")</f>
        <v/>
      </c>
      <c r="S6" s="112"/>
      <c r="T6" s="54"/>
    </row>
    <row r="7" spans="1:20" s="21" customFormat="1" ht="15.75" customHeight="1" x14ac:dyDescent="0.25">
      <c r="A7" s="264"/>
      <c r="B7" s="50" t="str">
        <f>IF(A7&lt;&gt;"",VLOOKUP(A7,'Validation Page'!$J$7:$L$81,2,FALSE),"")</f>
        <v/>
      </c>
      <c r="C7" s="50" t="str">
        <f>IF(A7&lt;&gt;"",VLOOKUP(A7,'Validation Page'!$J$7:$L$81,3,FALSE),"")</f>
        <v/>
      </c>
      <c r="D7" s="49"/>
      <c r="E7" s="50" t="str">
        <f>IF(D7&lt;&gt;"",VLOOKUP(Beds!D7,'Validation Page'!$M$7:$O$271,2,FALSE),"")</f>
        <v/>
      </c>
      <c r="F7" s="51" t="str">
        <f>IF(D7&lt;&gt;"",VLOOKUP(Beds!D7,'Validation Page'!$M$7:$O$271,3,FALSE),"")</f>
        <v/>
      </c>
      <c r="G7" s="155"/>
      <c r="H7" s="49"/>
      <c r="I7" s="49"/>
      <c r="J7" s="55"/>
      <c r="K7" s="49"/>
      <c r="L7" s="49"/>
      <c r="M7" s="50" t="str">
        <f>IF(L7&lt;&gt;"",VLOOKUP(Beds!L7,'Validation Page'!$Q$7:$R$38,2,FALSE),"")</f>
        <v/>
      </c>
      <c r="N7" s="49"/>
      <c r="O7" s="53" t="str">
        <f>IF(AND(L7&lt;&gt; "",N7&lt;&gt;""),VLOOKUP(M7&amp;N7,'Validation Page'!$U$7:$Z$139,2,FALSE),"")</f>
        <v/>
      </c>
      <c r="P7" s="50" t="str">
        <f>IF(AND(L7&lt;&gt; "",N7&lt;&gt;""),VLOOKUP(M7&amp;N7,'Validation Page'!$U$7:$Z$139,4,FALSE),"")</f>
        <v/>
      </c>
      <c r="Q7" s="50" t="str">
        <f>IF(AND(L7&lt;&gt; "",N7&lt;&gt;""),VLOOKUP(M7&amp;N7,'Validation Page'!$U$7:$Z$139,5,FALSE),"")</f>
        <v/>
      </c>
      <c r="R7" s="50" t="str">
        <f>IF(AND(L7&lt;&gt; "",N7&lt;&gt;""),VLOOKUP(M7&amp;N7,'Validation Page'!$U$7:$Z$139,6,FALSE),"")</f>
        <v/>
      </c>
      <c r="S7" s="112"/>
      <c r="T7" s="54"/>
    </row>
    <row r="8" spans="1:20" s="21" customFormat="1" ht="15.75" customHeight="1" x14ac:dyDescent="0.25">
      <c r="A8" s="264"/>
      <c r="B8" s="50" t="str">
        <f>IF(A8&lt;&gt;"",VLOOKUP(A8,'Validation Page'!$J$7:$L$81,2,FALSE),"")</f>
        <v/>
      </c>
      <c r="C8" s="50" t="str">
        <f>IF(A8&lt;&gt;"",VLOOKUP(A8,'Validation Page'!$J$7:$L$81,3,FALSE),"")</f>
        <v/>
      </c>
      <c r="D8" s="49"/>
      <c r="E8" s="50" t="str">
        <f>IF(D8&lt;&gt;"",VLOOKUP(Beds!D8,'Validation Page'!$M$7:$O$271,2,FALSE),"")</f>
        <v/>
      </c>
      <c r="F8" s="51" t="str">
        <f>IF(D8&lt;&gt;"",VLOOKUP(Beds!D8,'Validation Page'!$M$7:$O$271,3,FALSE),"")</f>
        <v/>
      </c>
      <c r="G8" s="155"/>
      <c r="H8" s="49"/>
      <c r="I8" s="49"/>
      <c r="J8" s="55"/>
      <c r="K8" s="49"/>
      <c r="L8" s="49"/>
      <c r="M8" s="50" t="str">
        <f>IF(L8&lt;&gt;"",VLOOKUP(Beds!L8,'Validation Page'!$Q$7:$R$38,2,FALSE),"")</f>
        <v/>
      </c>
      <c r="N8" s="49"/>
      <c r="O8" s="53" t="str">
        <f>IF(AND(L8&lt;&gt; "",N8&lt;&gt;""),VLOOKUP(M8&amp;N8,'Validation Page'!$U$7:$Z$139,2,FALSE),"")</f>
        <v/>
      </c>
      <c r="P8" s="50" t="str">
        <f>IF(AND(L8&lt;&gt; "",N8&lt;&gt;""),VLOOKUP(M8&amp;N8,'Validation Page'!$U$7:$Z$139,4,FALSE),"")</f>
        <v/>
      </c>
      <c r="Q8" s="50" t="str">
        <f>IF(AND(L8&lt;&gt; "",N8&lt;&gt;""),VLOOKUP(M8&amp;N8,'Validation Page'!$U$7:$Z$139,5,FALSE),"")</f>
        <v/>
      </c>
      <c r="R8" s="50" t="str">
        <f>IF(AND(L8&lt;&gt; "",N8&lt;&gt;""),VLOOKUP(M8&amp;N8,'Validation Page'!$U$7:$Z$139,6,FALSE),"")</f>
        <v/>
      </c>
      <c r="S8" s="112"/>
      <c r="T8" s="54"/>
    </row>
    <row r="9" spans="1:20" s="21" customFormat="1" ht="15.75" customHeight="1" x14ac:dyDescent="0.25">
      <c r="A9" s="264"/>
      <c r="B9" s="50" t="str">
        <f>IF(A9&lt;&gt;"",VLOOKUP(A9,'Validation Page'!$J$7:$L$81,2,FALSE),"")</f>
        <v/>
      </c>
      <c r="C9" s="50" t="str">
        <f>IF(A9&lt;&gt;"",VLOOKUP(A9,'Validation Page'!$J$7:$L$81,3,FALSE),"")</f>
        <v/>
      </c>
      <c r="D9" s="49"/>
      <c r="E9" s="50" t="str">
        <f>IF(D9&lt;&gt;"",VLOOKUP(Beds!D9,'Validation Page'!$M$7:$O$271,2,FALSE),"")</f>
        <v/>
      </c>
      <c r="F9" s="51" t="str">
        <f>IF(D9&lt;&gt;"",VLOOKUP(Beds!D9,'Validation Page'!$M$7:$O$271,3,FALSE),"")</f>
        <v/>
      </c>
      <c r="G9" s="155"/>
      <c r="H9" s="49"/>
      <c r="I9" s="56"/>
      <c r="J9" s="57"/>
      <c r="K9" s="49"/>
      <c r="L9" s="49"/>
      <c r="M9" s="50" t="str">
        <f>IF(L9&lt;&gt;"",VLOOKUP(Beds!L9,'Validation Page'!$Q$7:$R$38,2,FALSE),"")</f>
        <v/>
      </c>
      <c r="N9" s="49"/>
      <c r="O9" s="53" t="str">
        <f>IF(AND(L9&lt;&gt; "",N9&lt;&gt;""),VLOOKUP(M9&amp;N9,'Validation Page'!$U$7:$Z$139,2,FALSE),"")</f>
        <v/>
      </c>
      <c r="P9" s="50" t="str">
        <f>IF(AND(L9&lt;&gt; "",N9&lt;&gt;""),VLOOKUP(M9&amp;N9,'Validation Page'!$U$7:$Z$139,4,FALSE),"")</f>
        <v/>
      </c>
      <c r="Q9" s="50" t="str">
        <f>IF(AND(L9&lt;&gt; "",N9&lt;&gt;""),VLOOKUP(M9&amp;N9,'Validation Page'!$U$7:$Z$139,5,FALSE),"")</f>
        <v/>
      </c>
      <c r="R9" s="50" t="str">
        <f>IF(AND(L9&lt;&gt; "",N9&lt;&gt;""),VLOOKUP(M9&amp;N9,'Validation Page'!$U$7:$Z$139,6,FALSE),"")</f>
        <v/>
      </c>
      <c r="S9" s="112"/>
      <c r="T9" s="54"/>
    </row>
    <row r="10" spans="1:20" s="21" customFormat="1" ht="15.75" customHeight="1" x14ac:dyDescent="0.25">
      <c r="A10" s="264"/>
      <c r="B10" s="50" t="str">
        <f>IF(A10&lt;&gt;"",VLOOKUP(A10,'Validation Page'!$J$7:$L$81,2,FALSE),"")</f>
        <v/>
      </c>
      <c r="C10" s="50" t="str">
        <f>IF(A10&lt;&gt;"",VLOOKUP(A10,'Validation Page'!$J$7:$L$81,3,FALSE),"")</f>
        <v/>
      </c>
      <c r="D10" s="49"/>
      <c r="E10" s="50" t="str">
        <f>IF(D10&lt;&gt;"",VLOOKUP(Beds!D10,'Validation Page'!$M$7:$O$271,2,FALSE),"")</f>
        <v/>
      </c>
      <c r="F10" s="51" t="str">
        <f>IF(D10&lt;&gt;"",VLOOKUP(Beds!D10,'Validation Page'!$M$7:$O$271,3,FALSE),"")</f>
        <v/>
      </c>
      <c r="G10" s="155"/>
      <c r="H10" s="49"/>
      <c r="I10" s="56"/>
      <c r="J10" s="57"/>
      <c r="K10" s="49"/>
      <c r="L10" s="49"/>
      <c r="M10" s="50" t="str">
        <f>IF(L10&lt;&gt;"",VLOOKUP(Beds!L10,'Validation Page'!$Q$7:$R$38,2,FALSE),"")</f>
        <v/>
      </c>
      <c r="N10" s="49"/>
      <c r="O10" s="53" t="str">
        <f>IF(AND(L10&lt;&gt; "",N10&lt;&gt;""),VLOOKUP(M10&amp;N10,'Validation Page'!$U$7:$Z$139,2,FALSE),"")</f>
        <v/>
      </c>
      <c r="P10" s="50" t="str">
        <f>IF(AND(L10&lt;&gt; "",N10&lt;&gt;""),VLOOKUP(M10&amp;N10,'Validation Page'!$U$7:$Z$139,4,FALSE),"")</f>
        <v/>
      </c>
      <c r="Q10" s="50" t="str">
        <f>IF(AND(L10&lt;&gt; "",N10&lt;&gt;""),VLOOKUP(M10&amp;N10,'Validation Page'!$U$7:$Z$139,5,FALSE),"")</f>
        <v/>
      </c>
      <c r="R10" s="50" t="str">
        <f>IF(AND(L10&lt;&gt; "",N10&lt;&gt;""),VLOOKUP(M10&amp;N10,'Validation Page'!$U$7:$Z$139,6,FALSE),"")</f>
        <v/>
      </c>
      <c r="S10" s="112"/>
      <c r="T10" s="58"/>
    </row>
    <row r="11" spans="1:20" s="21" customFormat="1" ht="15.75" customHeight="1" x14ac:dyDescent="0.25">
      <c r="A11" s="264"/>
      <c r="B11" s="50" t="str">
        <f>IF(A11&lt;&gt;"",VLOOKUP(A11,'Validation Page'!$J$7:$L$81,2,FALSE),"")</f>
        <v/>
      </c>
      <c r="C11" s="50" t="str">
        <f>IF(A11&lt;&gt;"",VLOOKUP(A11,'Validation Page'!$J$7:$L$81,3,FALSE),"")</f>
        <v/>
      </c>
      <c r="D11" s="49"/>
      <c r="E11" s="50" t="str">
        <f>IF(D11&lt;&gt;"",VLOOKUP(Beds!D11,'Validation Page'!$M$7:$O$271,2,FALSE),"")</f>
        <v/>
      </c>
      <c r="F11" s="59" t="str">
        <f>IF(D11&lt;&gt;"",VLOOKUP(Beds!D11,'Validation Page'!$M$7:$O$271,3,FALSE),"")</f>
        <v/>
      </c>
      <c r="G11" s="155"/>
      <c r="H11" s="49"/>
      <c r="I11" s="56"/>
      <c r="J11" s="57"/>
      <c r="K11" s="49"/>
      <c r="L11" s="49"/>
      <c r="M11" s="50" t="str">
        <f>IF(L11&lt;&gt;"",VLOOKUP(Beds!L11,'Validation Page'!$Q$7:$R$38,2,FALSE),"")</f>
        <v/>
      </c>
      <c r="N11" s="49"/>
      <c r="O11" s="53" t="str">
        <f>IF(AND(L11&lt;&gt; "",N11&lt;&gt;""),VLOOKUP(M11&amp;N11,'Validation Page'!$U$7:$Z$139,2,FALSE),"")</f>
        <v/>
      </c>
      <c r="P11" s="50" t="str">
        <f>IF(AND(L11&lt;&gt; "",N11&lt;&gt;""),VLOOKUP(M11&amp;N11,'Validation Page'!$U$7:$Z$139,4,FALSE),"")</f>
        <v/>
      </c>
      <c r="Q11" s="50" t="str">
        <f>IF(AND(L11&lt;&gt; "",N11&lt;&gt;""),VLOOKUP(M11&amp;N11,'Validation Page'!$U$7:$Z$139,5,FALSE),"")</f>
        <v/>
      </c>
      <c r="R11" s="50" t="str">
        <f>IF(AND(L11&lt;&gt; "",N11&lt;&gt;""),VLOOKUP(M11&amp;N11,'Validation Page'!$U$7:$Z$139,6,FALSE),"")</f>
        <v/>
      </c>
      <c r="S11" s="112"/>
      <c r="T11" s="58"/>
    </row>
    <row r="12" spans="1:20" s="21" customFormat="1" ht="15.75" customHeight="1" x14ac:dyDescent="0.25">
      <c r="A12" s="264"/>
      <c r="B12" s="50" t="str">
        <f>IF(A12&lt;&gt;"",VLOOKUP(A12,'Validation Page'!$J$7:$L$81,2,FALSE),"")</f>
        <v/>
      </c>
      <c r="C12" s="50" t="str">
        <f>IF(A12&lt;&gt;"",VLOOKUP(A12,'Validation Page'!$J$7:$L$81,3,FALSE),"")</f>
        <v/>
      </c>
      <c r="D12" s="49"/>
      <c r="E12" s="50" t="str">
        <f>IF(D12&lt;&gt;"",VLOOKUP(Beds!D12,'Validation Page'!$M$7:$O$271,2,FALSE),"")</f>
        <v/>
      </c>
      <c r="F12" s="50" t="str">
        <f>IF(D12&lt;&gt;"",VLOOKUP(Beds!D12,'Validation Page'!$M$7:$O$271,3,FALSE),"")</f>
        <v/>
      </c>
      <c r="G12" s="155"/>
      <c r="H12" s="49"/>
      <c r="I12" s="56"/>
      <c r="J12" s="57"/>
      <c r="K12" s="49"/>
      <c r="L12" s="49"/>
      <c r="M12" s="50" t="str">
        <f>IF(L12&lt;&gt;"",VLOOKUP(Beds!L12,'Validation Page'!$Q$7:$R$38,2,FALSE),"")</f>
        <v/>
      </c>
      <c r="N12" s="49"/>
      <c r="O12" s="53" t="str">
        <f>IF(AND(L12&lt;&gt; "",N12&lt;&gt;""),VLOOKUP(M12&amp;N12,'Validation Page'!$U$7:$Z$139,2,FALSE),"")</f>
        <v/>
      </c>
      <c r="P12" s="50" t="str">
        <f>IF(AND(L12&lt;&gt; "",N12&lt;&gt;""),VLOOKUP(M12&amp;N12,'Validation Page'!$U$7:$Z$139,4,FALSE),"")</f>
        <v/>
      </c>
      <c r="Q12" s="50" t="str">
        <f>IF(AND(L12&lt;&gt; "",N12&lt;&gt;""),VLOOKUP(M12&amp;N12,'Validation Page'!$U$7:$Z$139,5,FALSE),"")</f>
        <v/>
      </c>
      <c r="R12" s="50" t="str">
        <f>IF(AND(L12&lt;&gt; "",N12&lt;&gt;""),VLOOKUP(M12&amp;N12,'Validation Page'!$U$7:$Z$139,6,FALSE),"")</f>
        <v/>
      </c>
      <c r="S12" s="112"/>
      <c r="T12" s="58"/>
    </row>
    <row r="13" spans="1:20" s="21" customFormat="1" ht="15.75" customHeight="1" x14ac:dyDescent="0.25">
      <c r="A13" s="264"/>
      <c r="B13" s="50" t="str">
        <f>IF(A13&lt;&gt;"",VLOOKUP(A13,'Validation Page'!$J$7:$L$81,2,FALSE),"")</f>
        <v/>
      </c>
      <c r="C13" s="50" t="str">
        <f>IF(A13&lt;&gt;"",VLOOKUP(A13,'Validation Page'!$J$7:$L$81,3,FALSE),"")</f>
        <v/>
      </c>
      <c r="D13" s="49"/>
      <c r="E13" s="50" t="str">
        <f>IF(D13&lt;&gt;"",VLOOKUP(Beds!D13,'Validation Page'!$M$7:$O$271,2,FALSE),"")</f>
        <v/>
      </c>
      <c r="F13" s="51" t="str">
        <f>IF(D13&lt;&gt;"",VLOOKUP(Beds!D13,'Validation Page'!$M$7:$O$271,3,FALSE),"")</f>
        <v/>
      </c>
      <c r="G13" s="155"/>
      <c r="H13" s="49"/>
      <c r="I13" s="56"/>
      <c r="J13" s="57"/>
      <c r="K13" s="49"/>
      <c r="L13" s="49"/>
      <c r="M13" s="50" t="str">
        <f>IF(L13&lt;&gt;"",VLOOKUP(Beds!L13,'Validation Page'!$Q$7:$R$38,2,FALSE),"")</f>
        <v/>
      </c>
      <c r="N13" s="49"/>
      <c r="O13" s="53" t="str">
        <f>IF(AND(L13&lt;&gt; "",N13&lt;&gt;""),VLOOKUP(M13&amp;N13,'Validation Page'!$U$7:$Z$139,2,FALSE),"")</f>
        <v/>
      </c>
      <c r="P13" s="50" t="str">
        <f>IF(AND(L13&lt;&gt; "",N13&lt;&gt;""),VLOOKUP(M13&amp;N13,'Validation Page'!$U$7:$Z$139,4,FALSE),"")</f>
        <v/>
      </c>
      <c r="Q13" s="50" t="str">
        <f>IF(AND(L13&lt;&gt; "",N13&lt;&gt;""),VLOOKUP(M13&amp;N13,'Validation Page'!$U$7:$Z$139,5,FALSE),"")</f>
        <v/>
      </c>
      <c r="R13" s="50" t="str">
        <f>IF(AND(L13&lt;&gt; "",N13&lt;&gt;""),VLOOKUP(M13&amp;N13,'Validation Page'!$U$7:$Z$139,6,FALSE),"")</f>
        <v/>
      </c>
      <c r="S13" s="112"/>
      <c r="T13" s="58"/>
    </row>
    <row r="14" spans="1:20" s="21" customFormat="1" ht="15.75" customHeight="1" x14ac:dyDescent="0.25">
      <c r="A14" s="264"/>
      <c r="B14" s="50" t="str">
        <f>IF(A14&lt;&gt;"",VLOOKUP(A14,'Validation Page'!$J$7:$L$81,2,FALSE),"")</f>
        <v/>
      </c>
      <c r="C14" s="50" t="str">
        <f>IF(A14&lt;&gt;"",VLOOKUP(A14,'Validation Page'!$J$7:$L$81,3,FALSE),"")</f>
        <v/>
      </c>
      <c r="D14" s="49"/>
      <c r="E14" s="50" t="str">
        <f>IF(D14&lt;&gt;"",VLOOKUP(Beds!D14,'Validation Page'!$M$7:$O$271,2,FALSE),"")</f>
        <v/>
      </c>
      <c r="F14" s="51" t="str">
        <f>IF(D14&lt;&gt;"",VLOOKUP(Beds!D14,'Validation Page'!$M$7:$O$271,3,FALSE),"")</f>
        <v/>
      </c>
      <c r="G14" s="155"/>
      <c r="H14" s="49"/>
      <c r="I14" s="56"/>
      <c r="J14" s="57"/>
      <c r="K14" s="49"/>
      <c r="L14" s="49"/>
      <c r="M14" s="50" t="str">
        <f>IF(L14&lt;&gt;"",VLOOKUP(Beds!L14,'Validation Page'!$Q$7:$R$38,2,FALSE),"")</f>
        <v/>
      </c>
      <c r="N14" s="49"/>
      <c r="O14" s="53" t="str">
        <f>IF(AND(L14&lt;&gt; "",N14&lt;&gt;""),VLOOKUP(M14&amp;N14,'Validation Page'!$U$7:$Z$139,2,FALSE),"")</f>
        <v/>
      </c>
      <c r="P14" s="50" t="str">
        <f>IF(AND(L14&lt;&gt; "",N14&lt;&gt;""),VLOOKUP(M14&amp;N14,'Validation Page'!$U$7:$Z$139,4,FALSE),"")</f>
        <v/>
      </c>
      <c r="Q14" s="50" t="str">
        <f>IF(AND(L14&lt;&gt; "",N14&lt;&gt;""),VLOOKUP(M14&amp;N14,'Validation Page'!$U$7:$Z$139,5,FALSE),"")</f>
        <v/>
      </c>
      <c r="R14" s="50" t="str">
        <f>IF(AND(L14&lt;&gt; "",N14&lt;&gt;""),VLOOKUP(M14&amp;N14,'Validation Page'!$U$7:$Z$139,6,FALSE),"")</f>
        <v/>
      </c>
      <c r="S14" s="112"/>
      <c r="T14" s="58"/>
    </row>
    <row r="15" spans="1:20" s="21" customFormat="1" ht="15.75" customHeight="1" x14ac:dyDescent="0.25">
      <c r="A15" s="264"/>
      <c r="B15" s="50" t="str">
        <f>IF(A15&lt;&gt;"",VLOOKUP(A15,'Validation Page'!$J$7:$L$81,2,FALSE),"")</f>
        <v/>
      </c>
      <c r="C15" s="50" t="str">
        <f>IF(A15&lt;&gt;"",VLOOKUP(A15,'Validation Page'!$J$7:$L$81,3,FALSE),"")</f>
        <v/>
      </c>
      <c r="D15" s="49"/>
      <c r="E15" s="50" t="str">
        <f>IF(D15&lt;&gt;"",VLOOKUP(Beds!D15,'Validation Page'!$M$7:$O$271,2,FALSE),"")</f>
        <v/>
      </c>
      <c r="F15" s="51" t="str">
        <f>IF(D15&lt;&gt;"",VLOOKUP(Beds!D15,'Validation Page'!$M$7:$O$271,3,FALSE),"")</f>
        <v/>
      </c>
      <c r="G15" s="155"/>
      <c r="H15" s="49"/>
      <c r="I15" s="56"/>
      <c r="J15" s="57"/>
      <c r="K15" s="49"/>
      <c r="L15" s="49"/>
      <c r="M15" s="50" t="str">
        <f>IF(L15&lt;&gt;"",VLOOKUP(Beds!L15,'Validation Page'!$Q$7:$R$38,2,FALSE),"")</f>
        <v/>
      </c>
      <c r="N15" s="49"/>
      <c r="O15" s="53" t="str">
        <f>IF(AND(L15&lt;&gt; "",N15&lt;&gt;""),VLOOKUP(M15&amp;N15,'Validation Page'!$U$7:$Z$139,2,FALSE),"")</f>
        <v/>
      </c>
      <c r="P15" s="50" t="str">
        <f>IF(AND(L15&lt;&gt; "",N15&lt;&gt;""),VLOOKUP(M15&amp;N15,'Validation Page'!$U$7:$Z$139,4,FALSE),"")</f>
        <v/>
      </c>
      <c r="Q15" s="50" t="str">
        <f>IF(AND(L15&lt;&gt; "",N15&lt;&gt;""),VLOOKUP(M15&amp;N15,'Validation Page'!$U$7:$Z$139,5,FALSE),"")</f>
        <v/>
      </c>
      <c r="R15" s="50" t="str">
        <f>IF(AND(L15&lt;&gt; "",N15&lt;&gt;""),VLOOKUP(M15&amp;N15,'Validation Page'!$U$7:$Z$139,6,FALSE),"")</f>
        <v/>
      </c>
      <c r="S15" s="112"/>
      <c r="T15" s="58"/>
    </row>
    <row r="16" spans="1:20" s="21" customFormat="1" ht="15.75" customHeight="1" x14ac:dyDescent="0.25">
      <c r="A16" s="264"/>
      <c r="B16" s="50" t="str">
        <f>IF(A16&lt;&gt;"",VLOOKUP(A16,'Validation Page'!$J$7:$L$81,2,FALSE),"")</f>
        <v/>
      </c>
      <c r="C16" s="50" t="str">
        <f>IF(A16&lt;&gt;"",VLOOKUP(A16,'Validation Page'!$J$7:$L$81,3,FALSE),"")</f>
        <v/>
      </c>
      <c r="D16" s="49"/>
      <c r="E16" s="50" t="str">
        <f>IF(D16&lt;&gt;"",VLOOKUP(Beds!D16,'Validation Page'!$M$7:$O$271,2,FALSE),"")</f>
        <v/>
      </c>
      <c r="F16" s="51" t="str">
        <f>IF(D16&lt;&gt;"",VLOOKUP(Beds!D16,'Validation Page'!$M$7:$O$271,3,FALSE),"")</f>
        <v/>
      </c>
      <c r="G16" s="155"/>
      <c r="H16" s="49"/>
      <c r="I16" s="56"/>
      <c r="J16" s="57"/>
      <c r="K16" s="49"/>
      <c r="L16" s="49"/>
      <c r="M16" s="50" t="str">
        <f>IF(L16&lt;&gt;"",VLOOKUP(Beds!L16,'Validation Page'!$Q$7:$R$38,2,FALSE),"")</f>
        <v/>
      </c>
      <c r="N16" s="49"/>
      <c r="O16" s="53" t="str">
        <f>IF(AND(L16&lt;&gt; "",N16&lt;&gt;""),VLOOKUP(M16&amp;N16,'Validation Page'!$U$7:$Z$139,2,FALSE),"")</f>
        <v/>
      </c>
      <c r="P16" s="50" t="str">
        <f>IF(AND(L16&lt;&gt; "",N16&lt;&gt;""),VLOOKUP(M16&amp;N16,'Validation Page'!$U$7:$Z$139,4,FALSE),"")</f>
        <v/>
      </c>
      <c r="Q16" s="50" t="str">
        <f>IF(AND(L16&lt;&gt; "",N16&lt;&gt;""),VLOOKUP(M16&amp;N16,'Validation Page'!$U$7:$Z$139,5,FALSE),"")</f>
        <v/>
      </c>
      <c r="R16" s="50" t="str">
        <f>IF(AND(L16&lt;&gt; "",N16&lt;&gt;""),VLOOKUP(M16&amp;N16,'Validation Page'!$U$7:$Z$139,6,FALSE),"")</f>
        <v/>
      </c>
      <c r="S16" s="112"/>
      <c r="T16" s="58"/>
    </row>
    <row r="17" spans="1:20" s="21" customFormat="1" ht="15.75" customHeight="1" x14ac:dyDescent="0.25">
      <c r="A17" s="264"/>
      <c r="B17" s="50" t="str">
        <f>IF(A17&lt;&gt;"",VLOOKUP(A17,'Validation Page'!$J$7:$L$81,2,FALSE),"")</f>
        <v/>
      </c>
      <c r="C17" s="50" t="str">
        <f>IF(A17&lt;&gt;"",VLOOKUP(A17,'Validation Page'!$J$7:$L$81,3,FALSE),"")</f>
        <v/>
      </c>
      <c r="D17" s="49"/>
      <c r="E17" s="50" t="str">
        <f>IF(D17&lt;&gt;"",VLOOKUP(Beds!D17,'Validation Page'!$M$7:$O$271,2,FALSE),"")</f>
        <v/>
      </c>
      <c r="F17" s="51" t="str">
        <f>IF(D17&lt;&gt;"",VLOOKUP(Beds!D17,'Validation Page'!$M$7:$O$271,3,FALSE),"")</f>
        <v/>
      </c>
      <c r="G17" s="155"/>
      <c r="H17" s="49"/>
      <c r="I17" s="56"/>
      <c r="J17" s="57"/>
      <c r="K17" s="49"/>
      <c r="L17" s="49"/>
      <c r="M17" s="50" t="str">
        <f>IF(L17&lt;&gt;"",VLOOKUP(Beds!L17,'Validation Page'!$Q$7:$R$38,2,FALSE),"")</f>
        <v/>
      </c>
      <c r="N17" s="49"/>
      <c r="O17" s="53" t="str">
        <f>IF(AND(L17&lt;&gt; "",N17&lt;&gt;""),VLOOKUP(M17&amp;N17,'Validation Page'!$U$7:$Z$139,2,FALSE),"")</f>
        <v/>
      </c>
      <c r="P17" s="50" t="str">
        <f>IF(AND(L17&lt;&gt; "",N17&lt;&gt;""),VLOOKUP(M17&amp;N17,'Validation Page'!$U$7:$Z$139,4,FALSE),"")</f>
        <v/>
      </c>
      <c r="Q17" s="50" t="str">
        <f>IF(AND(L17&lt;&gt; "",N17&lt;&gt;""),VLOOKUP(M17&amp;N17,'Validation Page'!$U$7:$Z$139,5,FALSE),"")</f>
        <v/>
      </c>
      <c r="R17" s="50" t="str">
        <f>IF(AND(L17&lt;&gt; "",N17&lt;&gt;""),VLOOKUP(M17&amp;N17,'Validation Page'!$U$7:$Z$139,6,FALSE),"")</f>
        <v/>
      </c>
      <c r="S17" s="112"/>
      <c r="T17" s="58"/>
    </row>
    <row r="18" spans="1:20" s="21" customFormat="1" ht="15.75" customHeight="1" x14ac:dyDescent="0.25">
      <c r="A18" s="264"/>
      <c r="B18" s="50" t="str">
        <f>IF(A18&lt;&gt;"",VLOOKUP(A18,'Validation Page'!$J$7:$L$81,2,FALSE),"")</f>
        <v/>
      </c>
      <c r="C18" s="50" t="str">
        <f>IF(A18&lt;&gt;"",VLOOKUP(A18,'Validation Page'!$J$7:$L$81,3,FALSE),"")</f>
        <v/>
      </c>
      <c r="D18" s="49"/>
      <c r="E18" s="50" t="str">
        <f>IF(D18&lt;&gt;"",VLOOKUP(Beds!D18,'Validation Page'!$M$7:$O$271,2,FALSE),"")</f>
        <v/>
      </c>
      <c r="F18" s="59" t="str">
        <f>IF(D18&lt;&gt;"",VLOOKUP(Beds!D18,'Validation Page'!$M$7:$O$271,3,FALSE),"")</f>
        <v/>
      </c>
      <c r="G18" s="155"/>
      <c r="H18" s="49"/>
      <c r="I18" s="60"/>
      <c r="J18" s="57"/>
      <c r="K18" s="49"/>
      <c r="L18" s="49"/>
      <c r="M18" s="50" t="str">
        <f>IF(L18&lt;&gt;"",VLOOKUP(Beds!L18,'Validation Page'!$Q$7:$R$38,2,FALSE),"")</f>
        <v/>
      </c>
      <c r="N18" s="49"/>
      <c r="O18" s="53" t="str">
        <f>IF(AND(L18&lt;&gt; "",N18&lt;&gt;""),VLOOKUP(M18&amp;N18,'Validation Page'!$U$7:$Z$139,2,FALSE),"")</f>
        <v/>
      </c>
      <c r="P18" s="50" t="str">
        <f>IF(AND(L18&lt;&gt; "",N18&lt;&gt;""),VLOOKUP(M18&amp;N18,'Validation Page'!$U$7:$Z$139,4,FALSE),"")</f>
        <v/>
      </c>
      <c r="Q18" s="50" t="str">
        <f>IF(AND(L18&lt;&gt; "",N18&lt;&gt;""),VLOOKUP(M18&amp;N18,'Validation Page'!$U$7:$Z$139,5,FALSE),"")</f>
        <v/>
      </c>
      <c r="R18" s="50" t="str">
        <f>IF(AND(L18&lt;&gt; "",N18&lt;&gt;""),VLOOKUP(M18&amp;N18,'Validation Page'!$U$7:$Z$139,6,FALSE),"")</f>
        <v/>
      </c>
      <c r="S18" s="112"/>
      <c r="T18" s="61"/>
    </row>
    <row r="19" spans="1:20" s="21" customFormat="1" ht="15.75" customHeight="1" x14ac:dyDescent="0.25">
      <c r="A19" s="264"/>
      <c r="B19" s="50" t="str">
        <f>IF(A19&lt;&gt;"",VLOOKUP(A19,'Validation Page'!$J$7:$L$81,2,FALSE),"")</f>
        <v/>
      </c>
      <c r="C19" s="50" t="str">
        <f>IF(A19&lt;&gt;"",VLOOKUP(A19,'Validation Page'!$J$7:$L$81,3,FALSE),"")</f>
        <v/>
      </c>
      <c r="D19" s="49"/>
      <c r="E19" s="50" t="str">
        <f>IF(D19&lt;&gt;"",VLOOKUP(Beds!D19,'Validation Page'!$M$7:$O$271,2,FALSE),"")</f>
        <v/>
      </c>
      <c r="F19" s="59" t="str">
        <f>IF(D19&lt;&gt;"",VLOOKUP(Beds!D19,'Validation Page'!$M$7:$O$271,3,FALSE),"")</f>
        <v/>
      </c>
      <c r="G19" s="155"/>
      <c r="H19" s="49"/>
      <c r="I19" s="60"/>
      <c r="J19" s="57"/>
      <c r="K19" s="49"/>
      <c r="L19" s="49"/>
      <c r="M19" s="50" t="str">
        <f>IF(L19&lt;&gt;"",VLOOKUP(Beds!L19,'Validation Page'!$Q$7:$R$38,2,FALSE),"")</f>
        <v/>
      </c>
      <c r="N19" s="49"/>
      <c r="O19" s="53" t="str">
        <f>IF(AND(L19&lt;&gt; "",N19&lt;&gt;""),VLOOKUP(M19&amp;N19,'Validation Page'!$U$7:$Z$139,2,FALSE),"")</f>
        <v/>
      </c>
      <c r="P19" s="50" t="str">
        <f>IF(AND(L19&lt;&gt; "",N19&lt;&gt;""),VLOOKUP(M19&amp;N19,'Validation Page'!$U$7:$Z$139,4,FALSE),"")</f>
        <v/>
      </c>
      <c r="Q19" s="50" t="str">
        <f>IF(AND(L19&lt;&gt; "",N19&lt;&gt;""),VLOOKUP(M19&amp;N19,'Validation Page'!$U$7:$Z$139,5,FALSE),"")</f>
        <v/>
      </c>
      <c r="R19" s="50" t="str">
        <f>IF(AND(L19&lt;&gt; "",N19&lt;&gt;""),VLOOKUP(M19&amp;N19,'Validation Page'!$U$7:$Z$139,6,FALSE),"")</f>
        <v/>
      </c>
      <c r="S19" s="112"/>
      <c r="T19" s="61"/>
    </row>
    <row r="20" spans="1:20" s="21" customFormat="1" ht="15.75" customHeight="1" x14ac:dyDescent="0.25">
      <c r="A20" s="264"/>
      <c r="B20" s="50" t="str">
        <f>IF(A20&lt;&gt;"",VLOOKUP(A20,'Validation Page'!$J$7:$L$81,2,FALSE),"")</f>
        <v/>
      </c>
      <c r="C20" s="50" t="str">
        <f>IF(A20&lt;&gt;"",VLOOKUP(A20,'Validation Page'!$J$7:$L$81,3,FALSE),"")</f>
        <v/>
      </c>
      <c r="D20" s="49"/>
      <c r="E20" s="50" t="str">
        <f>IF(D20&lt;&gt;"",VLOOKUP(Beds!D20,'Validation Page'!$M$7:$O$271,2,FALSE),"")</f>
        <v/>
      </c>
      <c r="F20" s="59" t="str">
        <f>IF(D20&lt;&gt;"",VLOOKUP(Beds!D20,'Validation Page'!$M$7:$O$271,3,FALSE),"")</f>
        <v/>
      </c>
      <c r="G20" s="155"/>
      <c r="H20" s="49"/>
      <c r="I20" s="60"/>
      <c r="J20" s="57"/>
      <c r="K20" s="49"/>
      <c r="L20" s="49"/>
      <c r="M20" s="50" t="str">
        <f>IF(L20&lt;&gt;"",VLOOKUP(Beds!L20,'Validation Page'!$Q$7:$R$38,2,FALSE),"")</f>
        <v/>
      </c>
      <c r="N20" s="49"/>
      <c r="O20" s="53" t="str">
        <f>IF(AND(L20&lt;&gt; "",N20&lt;&gt;""),VLOOKUP(M20&amp;N20,'Validation Page'!$U$7:$Z$139,2,FALSE),"")</f>
        <v/>
      </c>
      <c r="P20" s="50" t="str">
        <f>IF(AND(L20&lt;&gt; "",N20&lt;&gt;""),VLOOKUP(M20&amp;N20,'Validation Page'!$U$7:$Z$139,4,FALSE),"")</f>
        <v/>
      </c>
      <c r="Q20" s="50" t="str">
        <f>IF(AND(L20&lt;&gt; "",N20&lt;&gt;""),VLOOKUP(M20&amp;N20,'Validation Page'!$U$7:$Z$139,5,FALSE),"")</f>
        <v/>
      </c>
      <c r="R20" s="50" t="str">
        <f>IF(AND(L20&lt;&gt; "",N20&lt;&gt;""),VLOOKUP(M20&amp;N20,'Validation Page'!$U$7:$Z$139,6,FALSE),"")</f>
        <v/>
      </c>
      <c r="S20" s="112"/>
      <c r="T20" s="61"/>
    </row>
    <row r="21" spans="1:20" s="21" customFormat="1" ht="15.75" customHeight="1" x14ac:dyDescent="0.25">
      <c r="A21" s="264"/>
      <c r="B21" s="50" t="str">
        <f>IF(A21&lt;&gt;"",VLOOKUP(A21,'Validation Page'!$J$7:$L$81,2,FALSE),"")</f>
        <v/>
      </c>
      <c r="C21" s="50" t="str">
        <f>IF(A21&lt;&gt;"",VLOOKUP(A21,'Validation Page'!$J$7:$L$81,3,FALSE),"")</f>
        <v/>
      </c>
      <c r="D21" s="49"/>
      <c r="E21" s="50" t="str">
        <f>IF(D21&lt;&gt;"",VLOOKUP(Beds!D21,'Validation Page'!$M$7:$O$271,2,FALSE),"")</f>
        <v/>
      </c>
      <c r="F21" s="59" t="str">
        <f>IF(D21&lt;&gt;"",VLOOKUP(Beds!D21,'Validation Page'!$M$7:$O$271,3,FALSE),"")</f>
        <v/>
      </c>
      <c r="G21" s="155"/>
      <c r="H21" s="49"/>
      <c r="I21" s="60"/>
      <c r="J21" s="57"/>
      <c r="K21" s="49"/>
      <c r="L21" s="49"/>
      <c r="M21" s="50" t="str">
        <f>IF(L21&lt;&gt;"",VLOOKUP(Beds!L21,'Validation Page'!$Q$7:$R$38,2,FALSE),"")</f>
        <v/>
      </c>
      <c r="N21" s="49"/>
      <c r="O21" s="53" t="str">
        <f>IF(AND(L21&lt;&gt; "",N21&lt;&gt;""),VLOOKUP(M21&amp;N21,'Validation Page'!$U$7:$Z$139,2,FALSE),"")</f>
        <v/>
      </c>
      <c r="P21" s="50" t="str">
        <f>IF(AND(L21&lt;&gt; "",N21&lt;&gt;""),VLOOKUP(M21&amp;N21,'Validation Page'!$U$7:$Z$139,4,FALSE),"")</f>
        <v/>
      </c>
      <c r="Q21" s="50" t="str">
        <f>IF(AND(L21&lt;&gt; "",N21&lt;&gt;""),VLOOKUP(M21&amp;N21,'Validation Page'!$U$7:$Z$139,5,FALSE),"")</f>
        <v/>
      </c>
      <c r="R21" s="50" t="str">
        <f>IF(AND(L21&lt;&gt; "",N21&lt;&gt;""),VLOOKUP(M21&amp;N21,'Validation Page'!$U$7:$Z$139,6,FALSE),"")</f>
        <v/>
      </c>
      <c r="S21" s="112"/>
      <c r="T21" s="61"/>
    </row>
    <row r="22" spans="1:20" s="21" customFormat="1" ht="15.75" customHeight="1" x14ac:dyDescent="0.25">
      <c r="A22" s="264"/>
      <c r="B22" s="50" t="str">
        <f>IF(A22&lt;&gt;"",VLOOKUP(A22,'Validation Page'!$J$7:$L$81,2,FALSE),"")</f>
        <v/>
      </c>
      <c r="C22" s="50" t="str">
        <f>IF(A22&lt;&gt;"",VLOOKUP(A22,'Validation Page'!$J$7:$L$81,3,FALSE),"")</f>
        <v/>
      </c>
      <c r="D22" s="49"/>
      <c r="E22" s="50" t="str">
        <f>IF(D22&lt;&gt;"",VLOOKUP(Beds!D22,'Validation Page'!$M$7:$O$271,2,FALSE),"")</f>
        <v/>
      </c>
      <c r="F22" s="59" t="str">
        <f>IF(D22&lt;&gt;"",VLOOKUP(Beds!D22,'Validation Page'!$M$7:$O$271,3,FALSE),"")</f>
        <v/>
      </c>
      <c r="G22" s="155"/>
      <c r="H22" s="49"/>
      <c r="I22" s="60"/>
      <c r="J22" s="57"/>
      <c r="K22" s="49"/>
      <c r="L22" s="49"/>
      <c r="M22" s="50" t="str">
        <f>IF(L22&lt;&gt;"",VLOOKUP(Beds!L22,'Validation Page'!$Q$7:$R$38,2,FALSE),"")</f>
        <v/>
      </c>
      <c r="N22" s="49"/>
      <c r="O22" s="53" t="str">
        <f>IF(AND(L22&lt;&gt; "",N22&lt;&gt;""),VLOOKUP(M22&amp;N22,'Validation Page'!$U$7:$Z$139,2,FALSE),"")</f>
        <v/>
      </c>
      <c r="P22" s="50" t="str">
        <f>IF(AND(L22&lt;&gt; "",N22&lt;&gt;""),VLOOKUP(M22&amp;N22,'Validation Page'!$U$7:$Z$139,4,FALSE),"")</f>
        <v/>
      </c>
      <c r="Q22" s="50" t="str">
        <f>IF(AND(L22&lt;&gt; "",N22&lt;&gt;""),VLOOKUP(M22&amp;N22,'Validation Page'!$U$7:$Z$139,5,FALSE),"")</f>
        <v/>
      </c>
      <c r="R22" s="50" t="str">
        <f>IF(AND(L22&lt;&gt; "",N22&lt;&gt;""),VLOOKUP(M22&amp;N22,'Validation Page'!$U$7:$Z$139,6,FALSE),"")</f>
        <v/>
      </c>
      <c r="S22" s="112"/>
      <c r="T22" s="61"/>
    </row>
    <row r="23" spans="1:20" s="21" customFormat="1" ht="15.75" customHeight="1" x14ac:dyDescent="0.25">
      <c r="A23" s="264"/>
      <c r="B23" s="50" t="str">
        <f>IF(A23&lt;&gt;"",VLOOKUP(A23,'Validation Page'!$J$7:$L$81,2,FALSE),"")</f>
        <v/>
      </c>
      <c r="C23" s="50" t="str">
        <f>IF(A23&lt;&gt;"",VLOOKUP(A23,'Validation Page'!$J$7:$L$81,3,FALSE),"")</f>
        <v/>
      </c>
      <c r="D23" s="49"/>
      <c r="E23" s="50" t="str">
        <f>IF(D23&lt;&gt;"",VLOOKUP(Beds!D23,'Validation Page'!$M$7:$O$271,2,FALSE),"")</f>
        <v/>
      </c>
      <c r="F23" s="59" t="str">
        <f>IF(D23&lt;&gt;"",VLOOKUP(Beds!D23,'Validation Page'!$M$7:$O$271,3,FALSE),"")</f>
        <v/>
      </c>
      <c r="G23" s="155"/>
      <c r="H23" s="49"/>
      <c r="I23" s="60"/>
      <c r="J23" s="57"/>
      <c r="K23" s="49"/>
      <c r="L23" s="49"/>
      <c r="M23" s="50" t="str">
        <f>IF(L23&lt;&gt;"",VLOOKUP(Beds!L23,'Validation Page'!$Q$7:$R$38,2,FALSE),"")</f>
        <v/>
      </c>
      <c r="N23" s="49"/>
      <c r="O23" s="53" t="str">
        <f>IF(AND(L23&lt;&gt; "",N23&lt;&gt;""),VLOOKUP(M23&amp;N23,'Validation Page'!$U$7:$Z$139,2,FALSE),"")</f>
        <v/>
      </c>
      <c r="P23" s="50" t="str">
        <f>IF(AND(L23&lt;&gt; "",N23&lt;&gt;""),VLOOKUP(M23&amp;N23,'Validation Page'!$U$7:$Z$139,4,FALSE),"")</f>
        <v/>
      </c>
      <c r="Q23" s="50" t="str">
        <f>IF(AND(L23&lt;&gt; "",N23&lt;&gt;""),VLOOKUP(M23&amp;N23,'Validation Page'!$U$7:$Z$139,5,FALSE),"")</f>
        <v/>
      </c>
      <c r="R23" s="50" t="str">
        <f>IF(AND(L23&lt;&gt; "",N23&lt;&gt;""),VLOOKUP(M23&amp;N23,'Validation Page'!$U$7:$Z$139,6,FALSE),"")</f>
        <v/>
      </c>
      <c r="S23" s="112"/>
      <c r="T23" s="61"/>
    </row>
    <row r="24" spans="1:20" s="21" customFormat="1" ht="15.75" customHeight="1" x14ac:dyDescent="0.25">
      <c r="A24" s="264"/>
      <c r="B24" s="50" t="str">
        <f>IF(A24&lt;&gt;"",VLOOKUP(A24,'Validation Page'!$J$7:$L$81,2,FALSE),"")</f>
        <v/>
      </c>
      <c r="C24" s="50" t="str">
        <f>IF(A24&lt;&gt;"",VLOOKUP(A24,'Validation Page'!$J$7:$L$81,3,FALSE),"")</f>
        <v/>
      </c>
      <c r="D24" s="49"/>
      <c r="E24" s="50" t="str">
        <f>IF(D24&lt;&gt;"",VLOOKUP(Beds!D24,'Validation Page'!$M$7:$O$271,2,FALSE),"")</f>
        <v/>
      </c>
      <c r="F24" s="59" t="str">
        <f>IF(D24&lt;&gt;"",VLOOKUP(Beds!D24,'Validation Page'!$M$7:$O$271,3,FALSE),"")</f>
        <v/>
      </c>
      <c r="G24" s="155"/>
      <c r="H24" s="49"/>
      <c r="I24" s="60"/>
      <c r="J24" s="57"/>
      <c r="K24" s="49"/>
      <c r="L24" s="49"/>
      <c r="M24" s="50" t="str">
        <f>IF(L24&lt;&gt;"",VLOOKUP(Beds!L24,'Validation Page'!$Q$7:$R$38,2,FALSE),"")</f>
        <v/>
      </c>
      <c r="N24" s="49"/>
      <c r="O24" s="53" t="str">
        <f>IF(AND(L24&lt;&gt; "",N24&lt;&gt;""),VLOOKUP(M24&amp;N24,'Validation Page'!$U$7:$Z$139,2,FALSE),"")</f>
        <v/>
      </c>
      <c r="P24" s="50" t="str">
        <f>IF(AND(L24&lt;&gt; "",N24&lt;&gt;""),VLOOKUP(M24&amp;N24,'Validation Page'!$U$7:$Z$139,4,FALSE),"")</f>
        <v/>
      </c>
      <c r="Q24" s="50" t="str">
        <f>IF(AND(L24&lt;&gt; "",N24&lt;&gt;""),VLOOKUP(M24&amp;N24,'Validation Page'!$U$7:$Z$139,5,FALSE),"")</f>
        <v/>
      </c>
      <c r="R24" s="50" t="str">
        <f>IF(AND(L24&lt;&gt; "",N24&lt;&gt;""),VLOOKUP(M24&amp;N24,'Validation Page'!$U$7:$Z$139,6,FALSE),"")</f>
        <v/>
      </c>
      <c r="S24" s="112"/>
      <c r="T24" s="61"/>
    </row>
    <row r="25" spans="1:20" s="21" customFormat="1" ht="15.75" customHeight="1" x14ac:dyDescent="0.25">
      <c r="A25" s="264"/>
      <c r="B25" s="50" t="str">
        <f>IF(A25&lt;&gt;"",VLOOKUP(A25,'Validation Page'!$J$7:$L$81,2,FALSE),"")</f>
        <v/>
      </c>
      <c r="C25" s="50" t="str">
        <f>IF(A25&lt;&gt;"",VLOOKUP(A25,'Validation Page'!$J$7:$L$81,3,FALSE),"")</f>
        <v/>
      </c>
      <c r="D25" s="49"/>
      <c r="E25" s="50" t="str">
        <f>IF(D25&lt;&gt;"",VLOOKUP(Beds!D25,'Validation Page'!$M$7:$O$271,2,FALSE),"")</f>
        <v/>
      </c>
      <c r="F25" s="59" t="str">
        <f>IF(D25&lt;&gt;"",VLOOKUP(Beds!D25,'Validation Page'!$M$7:$O$271,3,FALSE),"")</f>
        <v/>
      </c>
      <c r="G25" s="155"/>
      <c r="H25" s="49"/>
      <c r="I25" s="60"/>
      <c r="J25" s="57"/>
      <c r="K25" s="49"/>
      <c r="L25" s="49"/>
      <c r="M25" s="50" t="str">
        <f>IF(L25&lt;&gt;"",VLOOKUP(Beds!L25,'Validation Page'!$Q$7:$R$38,2,FALSE),"")</f>
        <v/>
      </c>
      <c r="N25" s="49"/>
      <c r="O25" s="53" t="str">
        <f>IF(AND(L25&lt;&gt; "",N25&lt;&gt;""),VLOOKUP(M25&amp;N25,'Validation Page'!$U$7:$Z$139,2,FALSE),"")</f>
        <v/>
      </c>
      <c r="P25" s="50" t="str">
        <f>IF(AND(L25&lt;&gt; "",N25&lt;&gt;""),VLOOKUP(M25&amp;N25,'Validation Page'!$U$7:$Z$139,4,FALSE),"")</f>
        <v/>
      </c>
      <c r="Q25" s="50" t="str">
        <f>IF(AND(L25&lt;&gt; "",N25&lt;&gt;""),VLOOKUP(M25&amp;N25,'Validation Page'!$U$7:$Z$139,5,FALSE),"")</f>
        <v/>
      </c>
      <c r="R25" s="50" t="str">
        <f>IF(AND(L25&lt;&gt; "",N25&lt;&gt;""),VLOOKUP(M25&amp;N25,'Validation Page'!$U$7:$Z$139,6,FALSE),"")</f>
        <v/>
      </c>
      <c r="S25" s="112"/>
      <c r="T25" s="61"/>
    </row>
    <row r="26" spans="1:20" s="21" customFormat="1" ht="15.75" customHeight="1" x14ac:dyDescent="0.25">
      <c r="A26" s="264"/>
      <c r="B26" s="50" t="str">
        <f>IF(A26&lt;&gt;"",VLOOKUP(A26,'Validation Page'!$J$7:$L$81,2,FALSE),"")</f>
        <v/>
      </c>
      <c r="C26" s="50" t="str">
        <f>IF(A26&lt;&gt;"",VLOOKUP(A26,'Validation Page'!$J$7:$L$81,3,FALSE),"")</f>
        <v/>
      </c>
      <c r="D26" s="49"/>
      <c r="E26" s="50" t="str">
        <f>IF(D26&lt;&gt;"",VLOOKUP(Beds!D26,'Validation Page'!$M$7:$O$271,2,FALSE),"")</f>
        <v/>
      </c>
      <c r="F26" s="59" t="str">
        <f>IF(D26&lt;&gt;"",VLOOKUP(Beds!D26,'Validation Page'!$M$7:$O$271,3,FALSE),"")</f>
        <v/>
      </c>
      <c r="G26" s="155"/>
      <c r="H26" s="49"/>
      <c r="I26" s="60"/>
      <c r="J26" s="57"/>
      <c r="K26" s="49"/>
      <c r="L26" s="49"/>
      <c r="M26" s="50" t="str">
        <f>IF(L26&lt;&gt;"",VLOOKUP(Beds!L26,'Validation Page'!$Q$7:$R$38,2,FALSE),"")</f>
        <v/>
      </c>
      <c r="N26" s="49"/>
      <c r="O26" s="53" t="str">
        <f>IF(AND(L26&lt;&gt; "",N26&lt;&gt;""),VLOOKUP(M26&amp;N26,'Validation Page'!$U$7:$Z$139,2,FALSE),"")</f>
        <v/>
      </c>
      <c r="P26" s="50" t="str">
        <f>IF(AND(L26&lt;&gt; "",N26&lt;&gt;""),VLOOKUP(M26&amp;N26,'Validation Page'!$U$7:$Z$139,4,FALSE),"")</f>
        <v/>
      </c>
      <c r="Q26" s="50" t="str">
        <f>IF(AND(L26&lt;&gt; "",N26&lt;&gt;""),VLOOKUP(M26&amp;N26,'Validation Page'!$U$7:$Z$139,5,FALSE),"")</f>
        <v/>
      </c>
      <c r="R26" s="50" t="str">
        <f>IF(AND(L26&lt;&gt; "",N26&lt;&gt;""),VLOOKUP(M26&amp;N26,'Validation Page'!$U$7:$Z$139,6,FALSE),"")</f>
        <v/>
      </c>
      <c r="S26" s="112"/>
      <c r="T26" s="61"/>
    </row>
    <row r="27" spans="1:20" s="21" customFormat="1" ht="15.75" customHeight="1" x14ac:dyDescent="0.25">
      <c r="A27" s="264"/>
      <c r="B27" s="50" t="str">
        <f>IF(A27&lt;&gt;"",VLOOKUP(A27,'Validation Page'!$J$7:$L$81,2,FALSE),"")</f>
        <v/>
      </c>
      <c r="C27" s="50" t="str">
        <f>IF(A27&lt;&gt;"",VLOOKUP(A27,'Validation Page'!$J$7:$L$81,3,FALSE),"")</f>
        <v/>
      </c>
      <c r="D27" s="49"/>
      <c r="E27" s="50" t="str">
        <f>IF(D27&lt;&gt;"",VLOOKUP(Beds!D27,'Validation Page'!$M$7:$O$271,2,FALSE),"")</f>
        <v/>
      </c>
      <c r="F27" s="59" t="str">
        <f>IF(D27&lt;&gt;"",VLOOKUP(Beds!D27,'Validation Page'!$M$7:$O$271,3,FALSE),"")</f>
        <v/>
      </c>
      <c r="G27" s="155"/>
      <c r="H27" s="49"/>
      <c r="I27" s="60"/>
      <c r="J27" s="57"/>
      <c r="K27" s="49"/>
      <c r="L27" s="49"/>
      <c r="M27" s="66" t="str">
        <f>IF(L27&lt;&gt;"",VLOOKUP(Beds!L27,'Validation Page'!$Q$7:$R$38,2,FALSE),"")</f>
        <v/>
      </c>
      <c r="N27" s="49"/>
      <c r="O27" s="53" t="str">
        <f>IF(AND(L27&lt;&gt; "",N27&lt;&gt;""),VLOOKUP(M27&amp;N27,'Validation Page'!$U$7:$Z$139,2,FALSE),"")</f>
        <v/>
      </c>
      <c r="P27" s="50" t="str">
        <f>IF(AND(L27&lt;&gt; "",N27&lt;&gt;""),VLOOKUP(M27&amp;N27,'Validation Page'!$U$7:$Z$139,4,FALSE),"")</f>
        <v/>
      </c>
      <c r="Q27" s="50" t="str">
        <f>IF(AND(L27&lt;&gt; "",N27&lt;&gt;""),VLOOKUP(M27&amp;N27,'Validation Page'!$U$7:$Z$139,5,FALSE),"")</f>
        <v/>
      </c>
      <c r="R27" s="50" t="str">
        <f>IF(AND(L27&lt;&gt; "",N27&lt;&gt;""),VLOOKUP(M27&amp;N27,'Validation Page'!$U$7:$Z$139,6,FALSE),"")</f>
        <v/>
      </c>
      <c r="S27" s="112"/>
      <c r="T27" s="61"/>
    </row>
    <row r="28" spans="1:20" s="21" customFormat="1" ht="15.75" customHeight="1" x14ac:dyDescent="0.25">
      <c r="A28" s="264"/>
      <c r="B28" s="50" t="str">
        <f>IF(A28&lt;&gt;"",VLOOKUP(A28,'Validation Page'!$J$7:$L$81,2,FALSE),"")</f>
        <v/>
      </c>
      <c r="C28" s="50" t="str">
        <f>IF(A28&lt;&gt;"",VLOOKUP(A28,'Validation Page'!$J$7:$L$81,3,FALSE),"")</f>
        <v/>
      </c>
      <c r="D28" s="49"/>
      <c r="E28" s="50" t="str">
        <f>IF(D28&lt;&gt;"",VLOOKUP(Beds!D28,'Validation Page'!$M$7:$O$271,2,FALSE),"")</f>
        <v/>
      </c>
      <c r="F28" s="59" t="str">
        <f>IF(D28&lt;&gt;"",VLOOKUP(Beds!D28,'Validation Page'!$M$7:$O$271,3,FALSE),"")</f>
        <v/>
      </c>
      <c r="G28" s="155"/>
      <c r="H28" s="49"/>
      <c r="I28" s="60"/>
      <c r="J28" s="57"/>
      <c r="K28" s="49"/>
      <c r="L28" s="49"/>
      <c r="M28" s="66" t="str">
        <f>IF(L28&lt;&gt;"",VLOOKUP(Beds!L28,'Validation Page'!$Q$7:$R$38,2,FALSE),"")</f>
        <v/>
      </c>
      <c r="N28" s="49"/>
      <c r="O28" s="53" t="str">
        <f>IF(AND(L28&lt;&gt; "",N28&lt;&gt;""),VLOOKUP(M28&amp;N28,'Validation Page'!$U$7:$Z$139,2,FALSE),"")</f>
        <v/>
      </c>
      <c r="P28" s="50" t="str">
        <f>IF(AND(L28&lt;&gt; "",N28&lt;&gt;""),VLOOKUP(M28&amp;N28,'Validation Page'!$U$7:$Z$139,4,FALSE),"")</f>
        <v/>
      </c>
      <c r="Q28" s="50" t="str">
        <f>IF(AND(L28&lt;&gt; "",N28&lt;&gt;""),VLOOKUP(M28&amp;N28,'Validation Page'!$U$7:$Z$139,5,FALSE),"")</f>
        <v/>
      </c>
      <c r="R28" s="50" t="str">
        <f>IF(AND(L28&lt;&gt; "",N28&lt;&gt;""),VLOOKUP(M28&amp;N28,'Validation Page'!$U$7:$Z$139,6,FALSE),"")</f>
        <v/>
      </c>
      <c r="S28" s="112"/>
      <c r="T28" s="61"/>
    </row>
    <row r="29" spans="1:20" s="21" customFormat="1" ht="15.75" customHeight="1" x14ac:dyDescent="0.25">
      <c r="A29" s="264"/>
      <c r="B29" s="50" t="str">
        <f>IF(A29&lt;&gt;"",VLOOKUP(A29,'Validation Page'!$J$7:$L$81,2,FALSE),"")</f>
        <v/>
      </c>
      <c r="C29" s="50" t="str">
        <f>IF(A29&lt;&gt;"",VLOOKUP(A29,'Validation Page'!$J$7:$L$81,3,FALSE),"")</f>
        <v/>
      </c>
      <c r="D29" s="49"/>
      <c r="E29" s="50" t="str">
        <f>IF(D29&lt;&gt;"",VLOOKUP(Beds!D29,'Validation Page'!$M$7:$O$271,2,FALSE),"")</f>
        <v/>
      </c>
      <c r="F29" s="59" t="str">
        <f>IF(D29&lt;&gt;"",VLOOKUP(Beds!D29,'Validation Page'!$M$7:$O$271,3,FALSE),"")</f>
        <v/>
      </c>
      <c r="G29" s="155"/>
      <c r="H29" s="49"/>
      <c r="I29" s="60"/>
      <c r="J29" s="57"/>
      <c r="K29" s="49"/>
      <c r="L29" s="49"/>
      <c r="M29" s="66" t="str">
        <f>IF(L29&lt;&gt;"",VLOOKUP(Beds!L29,'Validation Page'!$Q$7:$R$38,2,FALSE),"")</f>
        <v/>
      </c>
      <c r="N29" s="49"/>
      <c r="O29" s="53" t="str">
        <f>IF(AND(L29&lt;&gt; "",N29&lt;&gt;""),VLOOKUP(M29&amp;N29,'Validation Page'!$U$7:$Z$139,2,FALSE),"")</f>
        <v/>
      </c>
      <c r="P29" s="50" t="str">
        <f>IF(AND(L29&lt;&gt; "",N29&lt;&gt;""),VLOOKUP(M29&amp;N29,'Validation Page'!$U$7:$Z$139,4,FALSE),"")</f>
        <v/>
      </c>
      <c r="Q29" s="50" t="str">
        <f>IF(AND(L29&lt;&gt; "",N29&lt;&gt;""),VLOOKUP(M29&amp;N29,'Validation Page'!$U$7:$Z$139,5,FALSE),"")</f>
        <v/>
      </c>
      <c r="R29" s="50" t="str">
        <f>IF(AND(L29&lt;&gt; "",N29&lt;&gt;""),VLOOKUP(M29&amp;N29,'Validation Page'!$U$7:$Z$139,6,FALSE),"")</f>
        <v/>
      </c>
      <c r="S29" s="112"/>
      <c r="T29" s="61"/>
    </row>
    <row r="30" spans="1:20" s="21" customFormat="1" ht="15.75" customHeight="1" x14ac:dyDescent="0.25">
      <c r="A30" s="264"/>
      <c r="B30" s="50" t="str">
        <f>IF(A30&lt;&gt;"",VLOOKUP(A30,'Validation Page'!$J$7:$L$81,2,FALSE),"")</f>
        <v/>
      </c>
      <c r="C30" s="50" t="str">
        <f>IF(A30&lt;&gt;"",VLOOKUP(A30,'Validation Page'!$J$7:$L$81,3,FALSE),"")</f>
        <v/>
      </c>
      <c r="D30" s="49"/>
      <c r="E30" s="50" t="str">
        <f>IF(D30&lt;&gt;"",VLOOKUP(Beds!D30,'Validation Page'!$M$7:$O$271,2,FALSE),"")</f>
        <v/>
      </c>
      <c r="F30" s="59" t="str">
        <f>IF(D30&lt;&gt;"",VLOOKUP(Beds!D30,'Validation Page'!$M$7:$O$271,3,FALSE),"")</f>
        <v/>
      </c>
      <c r="G30" s="155"/>
      <c r="H30" s="49"/>
      <c r="I30" s="60"/>
      <c r="J30" s="57"/>
      <c r="K30" s="49"/>
      <c r="L30" s="49"/>
      <c r="M30" s="66" t="str">
        <f>IF(L30&lt;&gt;"",VLOOKUP(Beds!L30,'Validation Page'!$Q$7:$R$38,2,FALSE),"")</f>
        <v/>
      </c>
      <c r="N30" s="49"/>
      <c r="O30" s="53" t="str">
        <f>IF(AND(L30&lt;&gt; "",N30&lt;&gt;""),VLOOKUP(M30&amp;N30,'Validation Page'!$U$7:$Z$139,2,FALSE),"")</f>
        <v/>
      </c>
      <c r="P30" s="50" t="str">
        <f>IF(AND(L30&lt;&gt; "",N30&lt;&gt;""),VLOOKUP(M30&amp;N30,'Validation Page'!$U$7:$Z$139,4,FALSE),"")</f>
        <v/>
      </c>
      <c r="Q30" s="50" t="str">
        <f>IF(AND(L30&lt;&gt; "",N30&lt;&gt;""),VLOOKUP(M30&amp;N30,'Validation Page'!$U$7:$Z$139,5,FALSE),"")</f>
        <v/>
      </c>
      <c r="R30" s="50" t="str">
        <f>IF(AND(L30&lt;&gt; "",N30&lt;&gt;""),VLOOKUP(M30&amp;N30,'Validation Page'!$U$7:$Z$139,6,FALSE),"")</f>
        <v/>
      </c>
      <c r="S30" s="112"/>
      <c r="T30" s="61"/>
    </row>
    <row r="31" spans="1:20" s="21" customFormat="1" ht="15.75" customHeight="1" x14ac:dyDescent="0.25">
      <c r="A31" s="264"/>
      <c r="B31" s="50" t="str">
        <f>IF(A31&lt;&gt;"",VLOOKUP(A31,'Validation Page'!$J$7:$L$81,2,FALSE),"")</f>
        <v/>
      </c>
      <c r="C31" s="50" t="str">
        <f>IF(A31&lt;&gt;"",VLOOKUP(A31,'Validation Page'!$J$7:$L$81,3,FALSE),"")</f>
        <v/>
      </c>
      <c r="D31" s="49"/>
      <c r="E31" s="50" t="str">
        <f>IF(D31&lt;&gt;"",VLOOKUP(Beds!D31,'Validation Page'!$M$7:$O$271,2,FALSE),"")</f>
        <v/>
      </c>
      <c r="F31" s="59" t="str">
        <f>IF(D31&lt;&gt;"",VLOOKUP(Beds!D31,'Validation Page'!$M$7:$O$271,3,FALSE),"")</f>
        <v/>
      </c>
      <c r="G31" s="155"/>
      <c r="H31" s="49"/>
      <c r="I31" s="60"/>
      <c r="J31" s="57"/>
      <c r="K31" s="49"/>
      <c r="L31" s="49"/>
      <c r="M31" s="66" t="str">
        <f>IF(L31&lt;&gt;"",VLOOKUP(Beds!L31,'Validation Page'!$Q$7:$R$38,2,FALSE),"")</f>
        <v/>
      </c>
      <c r="N31" s="49"/>
      <c r="O31" s="53" t="str">
        <f>IF(AND(L31&lt;&gt; "",N31&lt;&gt;""),VLOOKUP(M31&amp;N31,'Validation Page'!$U$7:$Z$139,2,FALSE),"")</f>
        <v/>
      </c>
      <c r="P31" s="50" t="str">
        <f>IF(AND(L31&lt;&gt; "",N31&lt;&gt;""),VLOOKUP(M31&amp;N31,'Validation Page'!$U$7:$Z$139,4,FALSE),"")</f>
        <v/>
      </c>
      <c r="Q31" s="50" t="str">
        <f>IF(AND(L31&lt;&gt; "",N31&lt;&gt;""),VLOOKUP(M31&amp;N31,'Validation Page'!$U$7:$Z$139,5,FALSE),"")</f>
        <v/>
      </c>
      <c r="R31" s="50" t="str">
        <f>IF(AND(L31&lt;&gt; "",N31&lt;&gt;""),VLOOKUP(M31&amp;N31,'Validation Page'!$U$7:$Z$139,6,FALSE),"")</f>
        <v/>
      </c>
      <c r="S31" s="112"/>
      <c r="T31" s="61"/>
    </row>
    <row r="32" spans="1:20" s="21" customFormat="1" ht="15.75" customHeight="1" x14ac:dyDescent="0.25">
      <c r="A32" s="264"/>
      <c r="B32" s="50" t="str">
        <f>IF(A32&lt;&gt;"",VLOOKUP(A32,'Validation Page'!$J$7:$L$81,2,FALSE),"")</f>
        <v/>
      </c>
      <c r="C32" s="50" t="str">
        <f>IF(A32&lt;&gt;"",VLOOKUP(A32,'Validation Page'!$J$7:$L$81,3,FALSE),"")</f>
        <v/>
      </c>
      <c r="D32" s="49"/>
      <c r="E32" s="50" t="str">
        <f>IF(D32&lt;&gt;"",VLOOKUP(Beds!D32,'Validation Page'!$M$7:$O$271,2,FALSE),"")</f>
        <v/>
      </c>
      <c r="F32" s="59" t="str">
        <f>IF(D32&lt;&gt;"",VLOOKUP(Beds!D32,'Validation Page'!$M$7:$O$271,3,FALSE),"")</f>
        <v/>
      </c>
      <c r="G32" s="155"/>
      <c r="H32" s="49"/>
      <c r="I32" s="60"/>
      <c r="J32" s="57"/>
      <c r="K32" s="49"/>
      <c r="L32" s="49"/>
      <c r="M32" s="66" t="str">
        <f>IF(L32&lt;&gt;"",VLOOKUP(Beds!L32,'Validation Page'!$Q$7:$R$38,2,FALSE),"")</f>
        <v/>
      </c>
      <c r="N32" s="49"/>
      <c r="O32" s="53" t="str">
        <f>IF(AND(L32&lt;&gt; "",N32&lt;&gt;""),VLOOKUP(M32&amp;N32,'Validation Page'!$U$7:$Z$139,2,FALSE),"")</f>
        <v/>
      </c>
      <c r="P32" s="50" t="str">
        <f>IF(AND(L32&lt;&gt; "",N32&lt;&gt;""),VLOOKUP(M32&amp;N32,'Validation Page'!$U$7:$Z$139,4,FALSE),"")</f>
        <v/>
      </c>
      <c r="Q32" s="50" t="str">
        <f>IF(AND(L32&lt;&gt; "",N32&lt;&gt;""),VLOOKUP(M32&amp;N32,'Validation Page'!$U$7:$Z$139,5,FALSE),"")</f>
        <v/>
      </c>
      <c r="R32" s="50" t="str">
        <f>IF(AND(L32&lt;&gt; "",N32&lt;&gt;""),VLOOKUP(M32&amp;N32,'Validation Page'!$U$7:$Z$139,6,FALSE),"")</f>
        <v/>
      </c>
      <c r="S32" s="112"/>
      <c r="T32" s="61"/>
    </row>
    <row r="33" spans="1:20" s="21" customFormat="1" ht="15.75" customHeight="1" x14ac:dyDescent="0.25">
      <c r="A33" s="264"/>
      <c r="B33" s="50" t="str">
        <f>IF(A33&lt;&gt;"",VLOOKUP(A33,'Validation Page'!$J$7:$L$81,2,FALSE),"")</f>
        <v/>
      </c>
      <c r="C33" s="50" t="str">
        <f>IF(A33&lt;&gt;"",VLOOKUP(A33,'Validation Page'!$J$7:$L$81,3,FALSE),"")</f>
        <v/>
      </c>
      <c r="D33" s="49"/>
      <c r="E33" s="50" t="str">
        <f>IF(D33&lt;&gt;"",VLOOKUP(Beds!D33,'Validation Page'!$M$7:$O$271,2,FALSE),"")</f>
        <v/>
      </c>
      <c r="F33" s="59" t="str">
        <f>IF(D33&lt;&gt;"",VLOOKUP(Beds!D33,'Validation Page'!$M$7:$O$271,3,FALSE),"")</f>
        <v/>
      </c>
      <c r="G33" s="155"/>
      <c r="H33" s="49"/>
      <c r="I33" s="60"/>
      <c r="J33" s="57"/>
      <c r="K33" s="49"/>
      <c r="L33" s="49"/>
      <c r="M33" s="66" t="str">
        <f>IF(L33&lt;&gt;"",VLOOKUP(Beds!L33,'Validation Page'!$Q$7:$R$38,2,FALSE),"")</f>
        <v/>
      </c>
      <c r="N33" s="49"/>
      <c r="O33" s="53" t="str">
        <f>IF(AND(L33&lt;&gt; "",N33&lt;&gt;""),VLOOKUP(M33&amp;N33,'Validation Page'!$U$7:$Z$139,2,FALSE),"")</f>
        <v/>
      </c>
      <c r="P33" s="50" t="str">
        <f>IF(AND(L33&lt;&gt; "",N33&lt;&gt;""),VLOOKUP(M33&amp;N33,'Validation Page'!$U$7:$Z$139,4,FALSE),"")</f>
        <v/>
      </c>
      <c r="Q33" s="50" t="str">
        <f>IF(AND(L33&lt;&gt; "",N33&lt;&gt;""),VLOOKUP(M33&amp;N33,'Validation Page'!$U$7:$Z$139,5,FALSE),"")</f>
        <v/>
      </c>
      <c r="R33" s="50" t="str">
        <f>IF(AND(L33&lt;&gt; "",N33&lt;&gt;""),VLOOKUP(M33&amp;N33,'Validation Page'!$U$7:$Z$139,6,FALSE),"")</f>
        <v/>
      </c>
      <c r="S33" s="112"/>
      <c r="T33" s="61"/>
    </row>
    <row r="34" spans="1:20" s="21" customFormat="1" ht="15.75" customHeight="1" x14ac:dyDescent="0.25">
      <c r="A34" s="264"/>
      <c r="B34" s="50" t="str">
        <f>IF(A34&lt;&gt;"",VLOOKUP(A34,'Validation Page'!$J$7:$L$81,2,FALSE),"")</f>
        <v/>
      </c>
      <c r="C34" s="50" t="str">
        <f>IF(A34&lt;&gt;"",VLOOKUP(A34,'Validation Page'!$J$7:$L$81,3,FALSE),"")</f>
        <v/>
      </c>
      <c r="D34" s="49"/>
      <c r="E34" s="50" t="str">
        <f>IF(D34&lt;&gt;"",VLOOKUP(Beds!D34,'Validation Page'!$M$7:$O$271,2,FALSE),"")</f>
        <v/>
      </c>
      <c r="F34" s="59" t="str">
        <f>IF(D34&lt;&gt;"",VLOOKUP(Beds!D34,'Validation Page'!$M$7:$O$271,3,FALSE),"")</f>
        <v/>
      </c>
      <c r="G34" s="155"/>
      <c r="H34" s="49"/>
      <c r="I34" s="60"/>
      <c r="J34" s="57"/>
      <c r="K34" s="49"/>
      <c r="L34" s="49"/>
      <c r="M34" s="66" t="str">
        <f>IF(L34&lt;&gt;"",VLOOKUP(Beds!L34,'Validation Page'!$Q$7:$R$38,2,FALSE),"")</f>
        <v/>
      </c>
      <c r="N34" s="49"/>
      <c r="O34" s="53" t="str">
        <f>IF(AND(L34&lt;&gt; "",N34&lt;&gt;""),VLOOKUP(M34&amp;N34,'Validation Page'!$U$7:$Z$139,2,FALSE),"")</f>
        <v/>
      </c>
      <c r="P34" s="50" t="str">
        <f>IF(AND(L34&lt;&gt; "",N34&lt;&gt;""),VLOOKUP(M34&amp;N34,'Validation Page'!$U$7:$Z$139,4,FALSE),"")</f>
        <v/>
      </c>
      <c r="Q34" s="50" t="str">
        <f>IF(AND(L34&lt;&gt; "",N34&lt;&gt;""),VLOOKUP(M34&amp;N34,'Validation Page'!$U$7:$Z$139,5,FALSE),"")</f>
        <v/>
      </c>
      <c r="R34" s="50" t="str">
        <f>IF(AND(L34&lt;&gt; "",N34&lt;&gt;""),VLOOKUP(M34&amp;N34,'Validation Page'!$U$7:$Z$139,6,FALSE),"")</f>
        <v/>
      </c>
      <c r="S34" s="112"/>
      <c r="T34" s="61"/>
    </row>
    <row r="35" spans="1:20" s="21" customFormat="1" ht="15.75" customHeight="1" x14ac:dyDescent="0.25">
      <c r="A35" s="264"/>
      <c r="B35" s="50" t="str">
        <f>IF(A35&lt;&gt;"",VLOOKUP(A35,'Validation Page'!$J$7:$L$81,2,FALSE),"")</f>
        <v/>
      </c>
      <c r="C35" s="50" t="str">
        <f>IF(A35&lt;&gt;"",VLOOKUP(A35,'Validation Page'!$J$7:$L$81,3,FALSE),"")</f>
        <v/>
      </c>
      <c r="D35" s="49"/>
      <c r="E35" s="50" t="str">
        <f>IF(D35&lt;&gt;"",VLOOKUP(Beds!D35,'Validation Page'!$M$7:$O$271,2,FALSE),"")</f>
        <v/>
      </c>
      <c r="F35" s="59" t="str">
        <f>IF(D35&lt;&gt;"",VLOOKUP(Beds!D35,'Validation Page'!$M$7:$O$271,3,FALSE),"")</f>
        <v/>
      </c>
      <c r="G35" s="155"/>
      <c r="H35" s="49"/>
      <c r="I35" s="60"/>
      <c r="J35" s="57"/>
      <c r="K35" s="49"/>
      <c r="L35" s="49"/>
      <c r="M35" s="66" t="str">
        <f>IF(L35&lt;&gt;"",VLOOKUP(Beds!L35,'Validation Page'!$Q$7:$R$38,2,FALSE),"")</f>
        <v/>
      </c>
      <c r="N35" s="49"/>
      <c r="O35" s="53" t="str">
        <f>IF(AND(L35&lt;&gt; "",N35&lt;&gt;""),VLOOKUP(M35&amp;N35,'Validation Page'!$U$7:$Z$139,2,FALSE),"")</f>
        <v/>
      </c>
      <c r="P35" s="50" t="str">
        <f>IF(AND(L35&lt;&gt; "",N35&lt;&gt;""),VLOOKUP(M35&amp;N35,'Validation Page'!$U$7:$Z$139,4,FALSE),"")</f>
        <v/>
      </c>
      <c r="Q35" s="50" t="str">
        <f>IF(AND(L35&lt;&gt; "",N35&lt;&gt;""),VLOOKUP(M35&amp;N35,'Validation Page'!$U$7:$Z$139,5,FALSE),"")</f>
        <v/>
      </c>
      <c r="R35" s="50" t="str">
        <f>IF(AND(L35&lt;&gt; "",N35&lt;&gt;""),VLOOKUP(M35&amp;N35,'Validation Page'!$U$7:$Z$139,6,FALSE),"")</f>
        <v/>
      </c>
      <c r="S35" s="112"/>
      <c r="T35" s="61"/>
    </row>
    <row r="36" spans="1:20" s="21" customFormat="1" ht="15.75" customHeight="1" x14ac:dyDescent="0.25">
      <c r="A36" s="264"/>
      <c r="B36" s="50" t="str">
        <f>IF(A36&lt;&gt;"",VLOOKUP(A36,'Validation Page'!$J$7:$L$81,2,FALSE),"")</f>
        <v/>
      </c>
      <c r="C36" s="50" t="str">
        <f>IF(A36&lt;&gt;"",VLOOKUP(A36,'Validation Page'!$J$7:$L$81,3,FALSE),"")</f>
        <v/>
      </c>
      <c r="D36" s="49"/>
      <c r="E36" s="50" t="str">
        <f>IF(D36&lt;&gt;"",VLOOKUP(Beds!D36,'Validation Page'!$M$7:$O$271,2,FALSE),"")</f>
        <v/>
      </c>
      <c r="F36" s="59" t="str">
        <f>IF(D36&lt;&gt;"",VLOOKUP(Beds!D36,'Validation Page'!$M$7:$O$271,3,FALSE),"")</f>
        <v/>
      </c>
      <c r="G36" s="155"/>
      <c r="H36" s="49"/>
      <c r="I36" s="60"/>
      <c r="J36" s="57"/>
      <c r="K36" s="49"/>
      <c r="L36" s="49"/>
      <c r="M36" s="66" t="str">
        <f>IF(L36&lt;&gt;"",VLOOKUP(Beds!L36,'Validation Page'!$Q$7:$R$38,2,FALSE),"")</f>
        <v/>
      </c>
      <c r="N36" s="49"/>
      <c r="O36" s="53" t="str">
        <f>IF(AND(L36&lt;&gt; "",N36&lt;&gt;""),VLOOKUP(M36&amp;N36,'Validation Page'!$U$7:$Z$139,2,FALSE),"")</f>
        <v/>
      </c>
      <c r="P36" s="50" t="str">
        <f>IF(AND(L36&lt;&gt; "",N36&lt;&gt;""),VLOOKUP(M36&amp;N36,'Validation Page'!$U$7:$Z$139,4,FALSE),"")</f>
        <v/>
      </c>
      <c r="Q36" s="50" t="str">
        <f>IF(AND(L36&lt;&gt; "",N36&lt;&gt;""),VLOOKUP(M36&amp;N36,'Validation Page'!$U$7:$Z$139,5,FALSE),"")</f>
        <v/>
      </c>
      <c r="R36" s="50" t="str">
        <f>IF(AND(L36&lt;&gt; "",N36&lt;&gt;""),VLOOKUP(M36&amp;N36,'Validation Page'!$U$7:$Z$139,6,FALSE),"")</f>
        <v/>
      </c>
      <c r="S36" s="112"/>
      <c r="T36" s="61"/>
    </row>
    <row r="37" spans="1:20" s="21" customFormat="1" ht="15.75" customHeight="1" x14ac:dyDescent="0.25">
      <c r="A37" s="264"/>
      <c r="B37" s="50" t="str">
        <f>IF(A37&lt;&gt;"",VLOOKUP(A37,'Validation Page'!$J$7:$L$81,2,FALSE),"")</f>
        <v/>
      </c>
      <c r="C37" s="50" t="str">
        <f>IF(A37&lt;&gt;"",VLOOKUP(A37,'Validation Page'!$J$7:$L$81,3,FALSE),"")</f>
        <v/>
      </c>
      <c r="D37" s="49"/>
      <c r="E37" s="50" t="str">
        <f>IF(D37&lt;&gt;"",VLOOKUP(Beds!D37,'Validation Page'!$M$7:$O$271,2,FALSE),"")</f>
        <v/>
      </c>
      <c r="F37" s="59" t="str">
        <f>IF(D37&lt;&gt;"",VLOOKUP(Beds!D37,'Validation Page'!$M$7:$O$271,3,FALSE),"")</f>
        <v/>
      </c>
      <c r="G37" s="155"/>
      <c r="H37" s="49"/>
      <c r="I37" s="60"/>
      <c r="J37" s="57"/>
      <c r="K37" s="49"/>
      <c r="L37" s="49"/>
      <c r="M37" s="66" t="str">
        <f>IF(L37&lt;&gt;"",VLOOKUP(Beds!L37,'Validation Page'!$Q$7:$R$38,2,FALSE),"")</f>
        <v/>
      </c>
      <c r="N37" s="49"/>
      <c r="O37" s="53" t="str">
        <f>IF(AND(L37&lt;&gt; "",N37&lt;&gt;""),VLOOKUP(M37&amp;N37,'Validation Page'!$U$7:$Z$139,2,FALSE),"")</f>
        <v/>
      </c>
      <c r="P37" s="50" t="str">
        <f>IF(AND(L37&lt;&gt; "",N37&lt;&gt;""),VLOOKUP(M37&amp;N37,'Validation Page'!$U$7:$Z$139,4,FALSE),"")</f>
        <v/>
      </c>
      <c r="Q37" s="50" t="str">
        <f>IF(AND(L37&lt;&gt; "",N37&lt;&gt;""),VLOOKUP(M37&amp;N37,'Validation Page'!$U$7:$Z$139,5,FALSE),"")</f>
        <v/>
      </c>
      <c r="R37" s="50" t="str">
        <f>IF(AND(L37&lt;&gt; "",N37&lt;&gt;""),VLOOKUP(M37&amp;N37,'Validation Page'!$U$7:$Z$139,6,FALSE),"")</f>
        <v/>
      </c>
      <c r="S37" s="112"/>
      <c r="T37" s="61"/>
    </row>
    <row r="38" spans="1:20" s="21" customFormat="1" ht="15.75" customHeight="1" x14ac:dyDescent="0.25">
      <c r="A38" s="264"/>
      <c r="B38" s="50" t="str">
        <f>IF(A38&lt;&gt;"",VLOOKUP(A38,'Validation Page'!$J$7:$L$81,2,FALSE),"")</f>
        <v/>
      </c>
      <c r="C38" s="50" t="str">
        <f>IF(A38&lt;&gt;"",VLOOKUP(A38,'Validation Page'!$J$7:$L$81,3,FALSE),"")</f>
        <v/>
      </c>
      <c r="D38" s="49"/>
      <c r="E38" s="50" t="str">
        <f>IF(D38&lt;&gt;"",VLOOKUP(Beds!D38,'Validation Page'!$M$7:$O$271,2,FALSE),"")</f>
        <v/>
      </c>
      <c r="F38" s="59" t="str">
        <f>IF(D38&lt;&gt;"",VLOOKUP(Beds!D38,'Validation Page'!$M$7:$O$271,3,FALSE),"")</f>
        <v/>
      </c>
      <c r="G38" s="155"/>
      <c r="H38" s="49"/>
      <c r="I38" s="60"/>
      <c r="J38" s="57"/>
      <c r="K38" s="49"/>
      <c r="L38" s="49"/>
      <c r="M38" s="66" t="str">
        <f>IF(L38&lt;&gt;"",VLOOKUP(Beds!L38,'Validation Page'!$Q$7:$R$38,2,FALSE),"")</f>
        <v/>
      </c>
      <c r="N38" s="49"/>
      <c r="O38" s="53" t="str">
        <f>IF(AND(L38&lt;&gt; "",N38&lt;&gt;""),VLOOKUP(M38&amp;N38,'Validation Page'!$U$7:$Z$139,2,FALSE),"")</f>
        <v/>
      </c>
      <c r="P38" s="50" t="str">
        <f>IF(AND(L38&lt;&gt; "",N38&lt;&gt;""),VLOOKUP(M38&amp;N38,'Validation Page'!$U$7:$Z$139,4,FALSE),"")</f>
        <v/>
      </c>
      <c r="Q38" s="50" t="str">
        <f>IF(AND(L38&lt;&gt; "",N38&lt;&gt;""),VLOOKUP(M38&amp;N38,'Validation Page'!$U$7:$Z$139,5,FALSE),"")</f>
        <v/>
      </c>
      <c r="R38" s="50" t="str">
        <f>IF(AND(L38&lt;&gt; "",N38&lt;&gt;""),VLOOKUP(M38&amp;N38,'Validation Page'!$U$7:$Z$139,6,FALSE),"")</f>
        <v/>
      </c>
      <c r="S38" s="112"/>
      <c r="T38" s="61"/>
    </row>
    <row r="39" spans="1:20" s="21" customFormat="1" ht="15.75" customHeight="1" x14ac:dyDescent="0.25">
      <c r="A39" s="264"/>
      <c r="B39" s="50" t="str">
        <f>IF(A39&lt;&gt;"",VLOOKUP(A39,'Validation Page'!$J$7:$L$81,2,FALSE),"")</f>
        <v/>
      </c>
      <c r="C39" s="50" t="str">
        <f>IF(A39&lt;&gt;"",VLOOKUP(A39,'Validation Page'!$J$7:$L$81,3,FALSE),"")</f>
        <v/>
      </c>
      <c r="D39" s="49"/>
      <c r="E39" s="50" t="str">
        <f>IF(D39&lt;&gt;"",VLOOKUP(Beds!D39,'Validation Page'!$M$7:$O$271,2,FALSE),"")</f>
        <v/>
      </c>
      <c r="F39" s="59" t="str">
        <f>IF(D39&lt;&gt;"",VLOOKUP(Beds!D39,'Validation Page'!$M$7:$O$271,3,FALSE),"")</f>
        <v/>
      </c>
      <c r="G39" s="155"/>
      <c r="H39" s="49"/>
      <c r="I39" s="60"/>
      <c r="J39" s="57"/>
      <c r="K39" s="49"/>
      <c r="L39" s="49"/>
      <c r="M39" s="66" t="str">
        <f>IF(L39&lt;&gt;"",VLOOKUP(Beds!L39,'Validation Page'!$Q$7:$R$38,2,FALSE),"")</f>
        <v/>
      </c>
      <c r="N39" s="49"/>
      <c r="O39" s="53" t="str">
        <f>IF(AND(L39&lt;&gt; "",N39&lt;&gt;""),VLOOKUP(M39&amp;N39,'Validation Page'!$U$7:$Z$139,2,FALSE),"")</f>
        <v/>
      </c>
      <c r="P39" s="50" t="str">
        <f>IF(AND(L39&lt;&gt; "",N39&lt;&gt;""),VLOOKUP(M39&amp;N39,'Validation Page'!$U$7:$Z$139,4,FALSE),"")</f>
        <v/>
      </c>
      <c r="Q39" s="50" t="str">
        <f>IF(AND(L39&lt;&gt; "",N39&lt;&gt;""),VLOOKUP(M39&amp;N39,'Validation Page'!$U$7:$Z$139,5,FALSE),"")</f>
        <v/>
      </c>
      <c r="R39" s="50" t="str">
        <f>IF(AND(L39&lt;&gt; "",N39&lt;&gt;""),VLOOKUP(M39&amp;N39,'Validation Page'!$U$7:$Z$139,6,FALSE),"")</f>
        <v/>
      </c>
      <c r="S39" s="112"/>
      <c r="T39" s="61"/>
    </row>
    <row r="40" spans="1:20" s="21" customFormat="1" ht="15.75" customHeight="1" x14ac:dyDescent="0.25">
      <c r="A40" s="264"/>
      <c r="B40" s="50" t="str">
        <f>IF(A40&lt;&gt;"",VLOOKUP(A40,'Validation Page'!$J$7:$L$81,2,FALSE),"")</f>
        <v/>
      </c>
      <c r="C40" s="50" t="str">
        <f>IF(A40&lt;&gt;"",VLOOKUP(A40,'Validation Page'!$J$7:$L$81,3,FALSE),"")</f>
        <v/>
      </c>
      <c r="D40" s="49"/>
      <c r="E40" s="50" t="str">
        <f>IF(D40&lt;&gt;"",VLOOKUP(Beds!D40,'Validation Page'!$M$7:$O$271,2,FALSE),"")</f>
        <v/>
      </c>
      <c r="F40" s="59" t="str">
        <f>IF(D40&lt;&gt;"",VLOOKUP(Beds!D40,'Validation Page'!$M$7:$O$271,3,FALSE),"")</f>
        <v/>
      </c>
      <c r="G40" s="155"/>
      <c r="H40" s="49"/>
      <c r="I40" s="60"/>
      <c r="J40" s="57"/>
      <c r="K40" s="49"/>
      <c r="L40" s="49"/>
      <c r="M40" s="66" t="str">
        <f>IF(L40&lt;&gt;"",VLOOKUP(Beds!L40,'Validation Page'!$Q$7:$R$38,2,FALSE),"")</f>
        <v/>
      </c>
      <c r="N40" s="49"/>
      <c r="O40" s="53" t="str">
        <f>IF(AND(L40&lt;&gt; "",N40&lt;&gt;""),VLOOKUP(M40&amp;N40,'Validation Page'!$U$7:$Z$139,2,FALSE),"")</f>
        <v/>
      </c>
      <c r="P40" s="50" t="str">
        <f>IF(AND(L40&lt;&gt; "",N40&lt;&gt;""),VLOOKUP(M40&amp;N40,'Validation Page'!$U$7:$Z$139,4,FALSE),"")</f>
        <v/>
      </c>
      <c r="Q40" s="50" t="str">
        <f>IF(AND(L40&lt;&gt; "",N40&lt;&gt;""),VLOOKUP(M40&amp;N40,'Validation Page'!$U$7:$Z$139,5,FALSE),"")</f>
        <v/>
      </c>
      <c r="R40" s="50" t="str">
        <f>IF(AND(L40&lt;&gt; "",N40&lt;&gt;""),VLOOKUP(M40&amp;N40,'Validation Page'!$U$7:$Z$139,6,FALSE),"")</f>
        <v/>
      </c>
      <c r="S40" s="112"/>
      <c r="T40" s="61"/>
    </row>
    <row r="41" spans="1:20" s="21" customFormat="1" ht="15.75" customHeight="1" x14ac:dyDescent="0.25">
      <c r="A41" s="264"/>
      <c r="B41" s="50" t="str">
        <f>IF(A41&lt;&gt;"",VLOOKUP(A41,'Validation Page'!$J$7:$L$81,2,FALSE),"")</f>
        <v/>
      </c>
      <c r="C41" s="50" t="str">
        <f>IF(A41&lt;&gt;"",VLOOKUP(A41,'Validation Page'!$J$7:$L$81,3,FALSE),"")</f>
        <v/>
      </c>
      <c r="D41" s="49"/>
      <c r="E41" s="50" t="str">
        <f>IF(D41&lt;&gt;"",VLOOKUP(Beds!D41,'Validation Page'!$M$7:$O$271,2,FALSE),"")</f>
        <v/>
      </c>
      <c r="F41" s="59" t="str">
        <f>IF(D41&lt;&gt;"",VLOOKUP(Beds!D41,'Validation Page'!$M$7:$O$271,3,FALSE),"")</f>
        <v/>
      </c>
      <c r="G41" s="155"/>
      <c r="H41" s="49"/>
      <c r="I41" s="60"/>
      <c r="J41" s="57"/>
      <c r="K41" s="49"/>
      <c r="L41" s="49"/>
      <c r="M41" s="66" t="str">
        <f>IF(L41&lt;&gt;"",VLOOKUP(Beds!L41,'Validation Page'!$Q$7:$R$38,2,FALSE),"")</f>
        <v/>
      </c>
      <c r="N41" s="49"/>
      <c r="O41" s="53" t="str">
        <f>IF(AND(L41&lt;&gt; "",N41&lt;&gt;""),VLOOKUP(M41&amp;N41,'Validation Page'!$U$7:$Z$139,2,FALSE),"")</f>
        <v/>
      </c>
      <c r="P41" s="50" t="str">
        <f>IF(AND(L41&lt;&gt; "",N41&lt;&gt;""),VLOOKUP(M41&amp;N41,'Validation Page'!$U$7:$Z$139,4,FALSE),"")</f>
        <v/>
      </c>
      <c r="Q41" s="50" t="str">
        <f>IF(AND(L41&lt;&gt; "",N41&lt;&gt;""),VLOOKUP(M41&amp;N41,'Validation Page'!$U$7:$Z$139,5,FALSE),"")</f>
        <v/>
      </c>
      <c r="R41" s="50" t="str">
        <f>IF(AND(L41&lt;&gt; "",N41&lt;&gt;""),VLOOKUP(M41&amp;N41,'Validation Page'!$U$7:$Z$139,6,FALSE),"")</f>
        <v/>
      </c>
      <c r="S41" s="112"/>
      <c r="T41" s="61"/>
    </row>
    <row r="42" spans="1:20" s="21" customFormat="1" ht="15.75" customHeight="1" x14ac:dyDescent="0.25">
      <c r="A42" s="264"/>
      <c r="B42" s="50" t="str">
        <f>IF(A42&lt;&gt;"",VLOOKUP(A42,'Validation Page'!$J$7:$L$81,2,FALSE),"")</f>
        <v/>
      </c>
      <c r="C42" s="50" t="str">
        <f>IF(A42&lt;&gt;"",VLOOKUP(A42,'Validation Page'!$J$7:$L$81,3,FALSE),"")</f>
        <v/>
      </c>
      <c r="D42" s="49"/>
      <c r="E42" s="50" t="str">
        <f>IF(D42&lt;&gt;"",VLOOKUP(Beds!D42,'Validation Page'!$M$7:$O$271,2,FALSE),"")</f>
        <v/>
      </c>
      <c r="F42" s="59" t="str">
        <f>IF(D42&lt;&gt;"",VLOOKUP(Beds!D42,'Validation Page'!$M$7:$O$271,3,FALSE),"")</f>
        <v/>
      </c>
      <c r="G42" s="155"/>
      <c r="H42" s="49"/>
      <c r="I42" s="60"/>
      <c r="J42" s="57"/>
      <c r="K42" s="49"/>
      <c r="L42" s="49"/>
      <c r="M42" s="66" t="str">
        <f>IF(L42&lt;&gt;"",VLOOKUP(Beds!L42,'Validation Page'!$Q$7:$R$38,2,FALSE),"")</f>
        <v/>
      </c>
      <c r="N42" s="49"/>
      <c r="O42" s="53" t="str">
        <f>IF(AND(L42&lt;&gt; "",N42&lt;&gt;""),VLOOKUP(M42&amp;N42,'Validation Page'!$U$7:$Z$139,2,FALSE),"")</f>
        <v/>
      </c>
      <c r="P42" s="50" t="str">
        <f>IF(AND(L42&lt;&gt; "",N42&lt;&gt;""),VLOOKUP(M42&amp;N42,'Validation Page'!$U$7:$Z$139,4,FALSE),"")</f>
        <v/>
      </c>
      <c r="Q42" s="50" t="str">
        <f>IF(AND(L42&lt;&gt; "",N42&lt;&gt;""),VLOOKUP(M42&amp;N42,'Validation Page'!$U$7:$Z$139,5,FALSE),"")</f>
        <v/>
      </c>
      <c r="R42" s="50" t="str">
        <f>IF(AND(L42&lt;&gt; "",N42&lt;&gt;""),VLOOKUP(M42&amp;N42,'Validation Page'!$U$7:$Z$139,6,FALSE),"")</f>
        <v/>
      </c>
      <c r="S42" s="112"/>
      <c r="T42" s="61"/>
    </row>
    <row r="43" spans="1:20" s="21" customFormat="1" ht="15.75" customHeight="1" x14ac:dyDescent="0.25">
      <c r="A43" s="264"/>
      <c r="B43" s="50" t="str">
        <f>IF(A43&lt;&gt;"",VLOOKUP(A43,'Validation Page'!$J$7:$L$81,2,FALSE),"")</f>
        <v/>
      </c>
      <c r="C43" s="50" t="str">
        <f>IF(A43&lt;&gt;"",VLOOKUP(A43,'Validation Page'!$J$7:$L$81,3,FALSE),"")</f>
        <v/>
      </c>
      <c r="D43" s="49"/>
      <c r="E43" s="50" t="str">
        <f>IF(D43&lt;&gt;"",VLOOKUP(Beds!D43,'Validation Page'!$M$7:$O$271,2,FALSE),"")</f>
        <v/>
      </c>
      <c r="F43" s="59" t="str">
        <f>IF(D43&lt;&gt;"",VLOOKUP(Beds!D43,'Validation Page'!$M$7:$O$271,3,FALSE),"")</f>
        <v/>
      </c>
      <c r="G43" s="155"/>
      <c r="H43" s="49"/>
      <c r="I43" s="60"/>
      <c r="J43" s="57"/>
      <c r="K43" s="49"/>
      <c r="L43" s="49"/>
      <c r="M43" s="66" t="str">
        <f>IF(L43&lt;&gt;"",VLOOKUP(Beds!L43,'Validation Page'!$Q$7:$R$38,2,FALSE),"")</f>
        <v/>
      </c>
      <c r="N43" s="49"/>
      <c r="O43" s="53" t="str">
        <f>IF(AND(L43&lt;&gt; "",N43&lt;&gt;""),VLOOKUP(M43&amp;N43,'Validation Page'!$U$7:$Z$139,2,FALSE),"")</f>
        <v/>
      </c>
      <c r="P43" s="50" t="str">
        <f>IF(AND(L43&lt;&gt; "",N43&lt;&gt;""),VLOOKUP(M43&amp;N43,'Validation Page'!$U$7:$Z$139,4,FALSE),"")</f>
        <v/>
      </c>
      <c r="Q43" s="50" t="str">
        <f>IF(AND(L43&lt;&gt; "",N43&lt;&gt;""),VLOOKUP(M43&amp;N43,'Validation Page'!$U$7:$Z$139,5,FALSE),"")</f>
        <v/>
      </c>
      <c r="R43" s="50" t="str">
        <f>IF(AND(L43&lt;&gt; "",N43&lt;&gt;""),VLOOKUP(M43&amp;N43,'Validation Page'!$U$7:$Z$139,6,FALSE),"")</f>
        <v/>
      </c>
      <c r="S43" s="112"/>
      <c r="T43" s="61"/>
    </row>
    <row r="44" spans="1:20" s="21" customFormat="1" ht="15.75" customHeight="1" x14ac:dyDescent="0.25">
      <c r="A44" s="264"/>
      <c r="B44" s="50" t="str">
        <f>IF(A44&lt;&gt;"",VLOOKUP(A44,'Validation Page'!$J$7:$L$81,2,FALSE),"")</f>
        <v/>
      </c>
      <c r="C44" s="50" t="str">
        <f>IF(A44&lt;&gt;"",VLOOKUP(A44,'Validation Page'!$J$7:$L$81,3,FALSE),"")</f>
        <v/>
      </c>
      <c r="D44" s="49"/>
      <c r="E44" s="50" t="str">
        <f>IF(D44&lt;&gt;"",VLOOKUP(Beds!D44,'Validation Page'!$M$7:$O$271,2,FALSE),"")</f>
        <v/>
      </c>
      <c r="F44" s="59" t="str">
        <f>IF(D44&lt;&gt;"",VLOOKUP(Beds!D44,'Validation Page'!$M$7:$O$271,3,FALSE),"")</f>
        <v/>
      </c>
      <c r="G44" s="155"/>
      <c r="H44" s="49"/>
      <c r="I44" s="60"/>
      <c r="J44" s="57"/>
      <c r="K44" s="49"/>
      <c r="L44" s="49"/>
      <c r="M44" s="66" t="str">
        <f>IF(L44&lt;&gt;"",VLOOKUP(Beds!L44,'Validation Page'!$Q$7:$R$38,2,FALSE),"")</f>
        <v/>
      </c>
      <c r="N44" s="49"/>
      <c r="O44" s="53" t="str">
        <f>IF(AND(L44&lt;&gt; "",N44&lt;&gt;""),VLOOKUP(M44&amp;N44,'Validation Page'!$U$7:$Z$139,2,FALSE),"")</f>
        <v/>
      </c>
      <c r="P44" s="50" t="str">
        <f>IF(AND(L44&lt;&gt; "",N44&lt;&gt;""),VLOOKUP(M44&amp;N44,'Validation Page'!$U$7:$Z$139,4,FALSE),"")</f>
        <v/>
      </c>
      <c r="Q44" s="50" t="str">
        <f>IF(AND(L44&lt;&gt; "",N44&lt;&gt;""),VLOOKUP(M44&amp;N44,'Validation Page'!$U$7:$Z$139,5,FALSE),"")</f>
        <v/>
      </c>
      <c r="R44" s="50" t="str">
        <f>IF(AND(L44&lt;&gt; "",N44&lt;&gt;""),VLOOKUP(M44&amp;N44,'Validation Page'!$U$7:$Z$139,6,FALSE),"")</f>
        <v/>
      </c>
      <c r="S44" s="112"/>
      <c r="T44" s="61"/>
    </row>
    <row r="45" spans="1:20" s="21" customFormat="1" ht="15.75" customHeight="1" x14ac:dyDescent="0.25">
      <c r="A45" s="264"/>
      <c r="B45" s="50" t="str">
        <f>IF(A45&lt;&gt;"",VLOOKUP(A45,'Validation Page'!$J$7:$L$81,2,FALSE),"")</f>
        <v/>
      </c>
      <c r="C45" s="50" t="str">
        <f>IF(A45&lt;&gt;"",VLOOKUP(A45,'Validation Page'!$J$7:$L$81,3,FALSE),"")</f>
        <v/>
      </c>
      <c r="D45" s="49"/>
      <c r="E45" s="50" t="str">
        <f>IF(D45&lt;&gt;"",VLOOKUP(Beds!D45,'Validation Page'!$M$7:$O$271,2,FALSE),"")</f>
        <v/>
      </c>
      <c r="F45" s="51" t="str">
        <f>IF(D45&lt;&gt;"",VLOOKUP(Beds!D45,'Validation Page'!$M$7:$O$271,3,FALSE),"")</f>
        <v/>
      </c>
      <c r="G45" s="155"/>
      <c r="H45" s="49"/>
      <c r="I45" s="56"/>
      <c r="J45" s="62"/>
      <c r="K45" s="49"/>
      <c r="L45" s="49"/>
      <c r="M45" s="50" t="str">
        <f>IF(L45&lt;&gt;"",VLOOKUP(Beds!L45,'Validation Page'!$Q$7:$R$38,2,FALSE),"")</f>
        <v/>
      </c>
      <c r="N45" s="49"/>
      <c r="O45" s="53" t="str">
        <f>IF(AND(L45&lt;&gt; "",N45&lt;&gt;""),VLOOKUP(M45&amp;N45,'Validation Page'!$U$7:$Z$139,2,FALSE),"")</f>
        <v/>
      </c>
      <c r="P45" s="50" t="str">
        <f>IF(AND(L45&lt;&gt; "",N45&lt;&gt;""),VLOOKUP(M45&amp;N45,'Validation Page'!$U$7:$Z$139,4,FALSE),"")</f>
        <v/>
      </c>
      <c r="Q45" s="50" t="str">
        <f>IF(AND(L45&lt;&gt; "",N45&lt;&gt;""),VLOOKUP(M45&amp;N45,'Validation Page'!$U$7:$Z$139,5,FALSE),"")</f>
        <v/>
      </c>
      <c r="R45" s="50" t="str">
        <f>IF(AND(L45&lt;&gt; "",N45&lt;&gt;""),VLOOKUP(M45&amp;N45,'Validation Page'!$U$7:$Z$139,6,FALSE),"")</f>
        <v/>
      </c>
      <c r="S45" s="112"/>
      <c r="T45" s="58"/>
    </row>
    <row r="46" spans="1:20" s="21" customFormat="1" ht="15.75" customHeight="1" x14ac:dyDescent="0.25">
      <c r="A46" s="264"/>
      <c r="B46" s="50" t="str">
        <f>IF(A46&lt;&gt;"",VLOOKUP(A46,'Validation Page'!$J$7:$L$81,2,FALSE),"")</f>
        <v/>
      </c>
      <c r="C46" s="50" t="str">
        <f>IF(A46&lt;&gt;"",VLOOKUP(A46,'Validation Page'!$J$7:$L$81,3,FALSE),"")</f>
        <v/>
      </c>
      <c r="D46" s="49"/>
      <c r="E46" s="50" t="str">
        <f>IF(D46&lt;&gt;"",VLOOKUP(Beds!D46,'Validation Page'!$M$7:$O$271,2,FALSE),"")</f>
        <v/>
      </c>
      <c r="F46" s="51" t="str">
        <f>IF(D46&lt;&gt;"",VLOOKUP(Beds!D46,'Validation Page'!$M$7:$O$271,3,FALSE),"")</f>
        <v/>
      </c>
      <c r="G46" s="155"/>
      <c r="H46" s="49"/>
      <c r="I46" s="56"/>
      <c r="J46" s="57"/>
      <c r="K46" s="49"/>
      <c r="L46" s="49"/>
      <c r="M46" s="50" t="str">
        <f>IF(L46&lt;&gt;"",VLOOKUP(Beds!L46,'Validation Page'!$Q$7:$R$38,2,FALSE),"")</f>
        <v/>
      </c>
      <c r="N46" s="49"/>
      <c r="O46" s="53" t="str">
        <f>IF(AND(L46&lt;&gt; "",N46&lt;&gt;""),VLOOKUP(M46&amp;N46,'Validation Page'!$U$7:$Z$139,2,FALSE),"")</f>
        <v/>
      </c>
      <c r="P46" s="50" t="str">
        <f>IF(AND(L46&lt;&gt; "",N46&lt;&gt;""),VLOOKUP(M46&amp;N46,'Validation Page'!$U$7:$Z$139,4,FALSE),"")</f>
        <v/>
      </c>
      <c r="Q46" s="50" t="str">
        <f>IF(AND(L46&lt;&gt; "",N46&lt;&gt;""),VLOOKUP(M46&amp;N46,'Validation Page'!$U$7:$Z$139,5,FALSE),"")</f>
        <v/>
      </c>
      <c r="R46" s="50" t="str">
        <f>IF(AND(L46&lt;&gt; "",N46&lt;&gt;""),VLOOKUP(M46&amp;N46,'Validation Page'!$U$7:$Z$139,6,FALSE),"")</f>
        <v/>
      </c>
      <c r="S46" s="112"/>
      <c r="T46" s="58"/>
    </row>
    <row r="47" spans="1:20" s="21" customFormat="1" ht="15.75" customHeight="1" x14ac:dyDescent="0.25">
      <c r="A47" s="264"/>
      <c r="B47" s="50" t="str">
        <f>IF(A47&lt;&gt;"",VLOOKUP(A47,'Validation Page'!$J$7:$L$81,2,FALSE),"")</f>
        <v/>
      </c>
      <c r="C47" s="50" t="str">
        <f>IF(A47&lt;&gt;"",VLOOKUP(A47,'Validation Page'!$J$7:$L$81,3,FALSE),"")</f>
        <v/>
      </c>
      <c r="D47" s="49"/>
      <c r="E47" s="50" t="str">
        <f>IF(D47&lt;&gt;"",VLOOKUP(Beds!D47,'Validation Page'!$M$7:$O$271,2,FALSE),"")</f>
        <v/>
      </c>
      <c r="F47" s="51" t="str">
        <f>IF(D47&lt;&gt;"",VLOOKUP(Beds!D47,'Validation Page'!$M$7:$O$271,3,FALSE),"")</f>
        <v/>
      </c>
      <c r="G47" s="155"/>
      <c r="H47" s="49"/>
      <c r="I47" s="56"/>
      <c r="J47" s="57"/>
      <c r="K47" s="49"/>
      <c r="L47" s="49"/>
      <c r="M47" s="50" t="str">
        <f>IF(L47&lt;&gt;"",VLOOKUP(Beds!L47,'Validation Page'!$Q$7:$R$38,2,FALSE),"")</f>
        <v/>
      </c>
      <c r="N47" s="49"/>
      <c r="O47" s="53" t="str">
        <f>IF(AND(L47&lt;&gt; "",N47&lt;&gt;""),VLOOKUP(M47&amp;N47,'Validation Page'!$U$7:$Z$139,2,FALSE),"")</f>
        <v/>
      </c>
      <c r="P47" s="50" t="str">
        <f>IF(AND(L47&lt;&gt; "",N47&lt;&gt;""),VLOOKUP(M47&amp;N47,'Validation Page'!$U$7:$Z$139,4,FALSE),"")</f>
        <v/>
      </c>
      <c r="Q47" s="50" t="str">
        <f>IF(AND(L47&lt;&gt; "",N47&lt;&gt;""),VLOOKUP(M47&amp;N47,'Validation Page'!$U$7:$Z$139,5,FALSE),"")</f>
        <v/>
      </c>
      <c r="R47" s="50" t="str">
        <f>IF(AND(L47&lt;&gt; "",N47&lt;&gt;""),VLOOKUP(M47&amp;N47,'Validation Page'!$U$7:$Z$139,6,FALSE),"")</f>
        <v/>
      </c>
      <c r="S47" s="112"/>
      <c r="T47" s="58"/>
    </row>
    <row r="48" spans="1:20" s="21" customFormat="1" ht="15.75" customHeight="1" x14ac:dyDescent="0.25">
      <c r="A48" s="264"/>
      <c r="B48" s="50" t="str">
        <f>IF(A48&lt;&gt;"",VLOOKUP(A48,'Validation Page'!$J$7:$L$81,2,FALSE),"")</f>
        <v/>
      </c>
      <c r="C48" s="50" t="str">
        <f>IF(A48&lt;&gt;"",VLOOKUP(A48,'Validation Page'!$J$7:$L$81,3,FALSE),"")</f>
        <v/>
      </c>
      <c r="D48" s="49"/>
      <c r="E48" s="50" t="str">
        <f>IF(D48&lt;&gt;"",VLOOKUP(Beds!D48,'Validation Page'!$M$7:$O$271,2,FALSE),"")</f>
        <v/>
      </c>
      <c r="F48" s="51" t="str">
        <f>IF(D48&lt;&gt;"",VLOOKUP(Beds!D48,'Validation Page'!$M$7:$O$271,3,FALSE),"")</f>
        <v/>
      </c>
      <c r="G48" s="155"/>
      <c r="H48" s="49"/>
      <c r="I48" s="56"/>
      <c r="J48" s="57"/>
      <c r="K48" s="49"/>
      <c r="L48" s="49"/>
      <c r="M48" s="50" t="str">
        <f>IF(L48&lt;&gt;"",VLOOKUP(Beds!L48,'Validation Page'!$Q$7:$R$38,2,FALSE),"")</f>
        <v/>
      </c>
      <c r="N48" s="49"/>
      <c r="O48" s="53" t="str">
        <f>IF(AND(L48&lt;&gt; "",N48&lt;&gt;""),VLOOKUP(M48&amp;N48,'Validation Page'!$U$7:$Z$139,2,FALSE),"")</f>
        <v/>
      </c>
      <c r="P48" s="50" t="str">
        <f>IF(AND(L48&lt;&gt; "",N48&lt;&gt;""),VLOOKUP(M48&amp;N48,'Validation Page'!$U$7:$Z$139,4,FALSE),"")</f>
        <v/>
      </c>
      <c r="Q48" s="50" t="str">
        <f>IF(AND(L48&lt;&gt; "",N48&lt;&gt;""),VLOOKUP(M48&amp;N48,'Validation Page'!$U$7:$Z$139,5,FALSE),"")</f>
        <v/>
      </c>
      <c r="R48" s="50" t="str">
        <f>IF(AND(L48&lt;&gt; "",N48&lt;&gt;""),VLOOKUP(M48&amp;N48,'Validation Page'!$U$7:$Z$139,6,FALSE),"")</f>
        <v/>
      </c>
      <c r="S48" s="112"/>
      <c r="T48" s="58"/>
    </row>
    <row r="49" spans="1:20" s="21" customFormat="1" ht="15.75" customHeight="1" x14ac:dyDescent="0.25">
      <c r="A49" s="264"/>
      <c r="B49" s="50" t="str">
        <f>IF(A49&lt;&gt;"",VLOOKUP(A49,'Validation Page'!$J$7:$L$81,2,FALSE),"")</f>
        <v/>
      </c>
      <c r="C49" s="50" t="str">
        <f>IF(A49&lt;&gt;"",VLOOKUP(A49,'Validation Page'!$J$7:$L$81,3,FALSE),"")</f>
        <v/>
      </c>
      <c r="D49" s="49"/>
      <c r="E49" s="50" t="str">
        <f>IF(D49&lt;&gt;"",VLOOKUP(Beds!D49,'Validation Page'!$M$7:$O$271,2,FALSE),"")</f>
        <v/>
      </c>
      <c r="F49" s="51" t="str">
        <f>IF(D49&lt;&gt;"",VLOOKUP(Beds!D49,'Validation Page'!$M$7:$O$271,3,FALSE),"")</f>
        <v/>
      </c>
      <c r="G49" s="155"/>
      <c r="H49" s="49"/>
      <c r="I49" s="56"/>
      <c r="J49" s="57"/>
      <c r="K49" s="49"/>
      <c r="L49" s="49"/>
      <c r="M49" s="50" t="str">
        <f>IF(L49&lt;&gt;"",VLOOKUP(Beds!L49,'Validation Page'!$Q$7:$R$38,2,FALSE),"")</f>
        <v/>
      </c>
      <c r="N49" s="49"/>
      <c r="O49" s="53" t="str">
        <f>IF(AND(L49&lt;&gt; "",N49&lt;&gt;""),VLOOKUP(M49&amp;N49,'Validation Page'!$U$7:$Z$139,2,FALSE),"")</f>
        <v/>
      </c>
      <c r="P49" s="50" t="str">
        <f>IF(AND(L49&lt;&gt; "",N49&lt;&gt;""),VLOOKUP(M49&amp;N49,'Validation Page'!$U$7:$Z$139,4,FALSE),"")</f>
        <v/>
      </c>
      <c r="Q49" s="50" t="str">
        <f>IF(AND(L49&lt;&gt; "",N49&lt;&gt;""),VLOOKUP(M49&amp;N49,'Validation Page'!$U$7:$Z$139,5,FALSE),"")</f>
        <v/>
      </c>
      <c r="R49" s="50" t="str">
        <f>IF(AND(L49&lt;&gt; "",N49&lt;&gt;""),VLOOKUP(M49&amp;N49,'Validation Page'!$U$7:$Z$139,6,FALSE),"")</f>
        <v/>
      </c>
      <c r="S49" s="112"/>
      <c r="T49" s="58"/>
    </row>
    <row r="50" spans="1:20" s="21" customFormat="1" ht="15.75" customHeight="1" x14ac:dyDescent="0.25">
      <c r="A50" s="264"/>
      <c r="B50" s="50" t="str">
        <f>IF(A50&lt;&gt;"",VLOOKUP(A50,'Validation Page'!$J$7:$L$81,2,FALSE),"")</f>
        <v/>
      </c>
      <c r="C50" s="50" t="str">
        <f>IF(A50&lt;&gt;"",VLOOKUP(A50,'Validation Page'!$J$7:$L$81,3,FALSE),"")</f>
        <v/>
      </c>
      <c r="D50" s="49"/>
      <c r="E50" s="50" t="str">
        <f>IF(D50&lt;&gt;"",VLOOKUP(Beds!D50,'Validation Page'!$M$7:$O$271,2,FALSE),"")</f>
        <v/>
      </c>
      <c r="F50" s="51" t="str">
        <f>IF(D50&lt;&gt;"",VLOOKUP(Beds!D50,'Validation Page'!$M$7:$O$271,3,FALSE),"")</f>
        <v/>
      </c>
      <c r="G50" s="155"/>
      <c r="H50" s="49"/>
      <c r="I50" s="56"/>
      <c r="J50" s="57"/>
      <c r="K50" s="49"/>
      <c r="L50" s="49"/>
      <c r="M50" s="50" t="str">
        <f>IF(L50&lt;&gt;"",VLOOKUP(Beds!L50,'Validation Page'!$Q$7:$R$38,2,FALSE),"")</f>
        <v/>
      </c>
      <c r="N50" s="49"/>
      <c r="O50" s="53" t="str">
        <f>IF(AND(L50&lt;&gt; "",N50&lt;&gt;""),VLOOKUP(M50&amp;N50,'Validation Page'!$U$7:$Z$139,2,FALSE),"")</f>
        <v/>
      </c>
      <c r="P50" s="50" t="str">
        <f>IF(AND(L50&lt;&gt; "",N50&lt;&gt;""),VLOOKUP(M50&amp;N50,'Validation Page'!$U$7:$Z$139,4,FALSE),"")</f>
        <v/>
      </c>
      <c r="Q50" s="50" t="str">
        <f>IF(AND(L50&lt;&gt; "",N50&lt;&gt;""),VLOOKUP(M50&amp;N50,'Validation Page'!$U$7:$Z$139,5,FALSE),"")</f>
        <v/>
      </c>
      <c r="R50" s="50" t="str">
        <f>IF(AND(L50&lt;&gt; "",N50&lt;&gt;""),VLOOKUP(M50&amp;N50,'Validation Page'!$U$7:$Z$139,6,FALSE),"")</f>
        <v/>
      </c>
      <c r="S50" s="112"/>
      <c r="T50" s="58"/>
    </row>
    <row r="51" spans="1:20" s="21" customFormat="1" ht="15.75" customHeight="1" x14ac:dyDescent="0.25">
      <c r="A51" s="264"/>
      <c r="B51" s="50" t="str">
        <f>IF(A51&lt;&gt;"",VLOOKUP(A51,'Validation Page'!$J$7:$L$81,2,FALSE),"")</f>
        <v/>
      </c>
      <c r="C51" s="50" t="str">
        <f>IF(A51&lt;&gt;"",VLOOKUP(A51,'Validation Page'!$J$7:$L$81,3,FALSE),"")</f>
        <v/>
      </c>
      <c r="D51" s="49"/>
      <c r="E51" s="50" t="str">
        <f>IF(D51&lt;&gt;"",VLOOKUP(Beds!D51,'Validation Page'!$M$7:$O$271,2,FALSE),"")</f>
        <v/>
      </c>
      <c r="F51" s="51" t="str">
        <f>IF(D51&lt;&gt;"",VLOOKUP(Beds!D51,'Validation Page'!$M$7:$O$271,3,FALSE),"")</f>
        <v/>
      </c>
      <c r="G51" s="155"/>
      <c r="H51" s="49"/>
      <c r="I51" s="56"/>
      <c r="J51" s="57"/>
      <c r="K51" s="49"/>
      <c r="L51" s="49"/>
      <c r="M51" s="50" t="str">
        <f>IF(L51&lt;&gt;"",VLOOKUP(Beds!L51,'Validation Page'!$Q$7:$R$38,2,FALSE),"")</f>
        <v/>
      </c>
      <c r="N51" s="49"/>
      <c r="O51" s="53" t="str">
        <f>IF(AND(L51&lt;&gt; "",N51&lt;&gt;""),VLOOKUP(M51&amp;N51,'Validation Page'!$U$7:$Z$139,2,FALSE),"")</f>
        <v/>
      </c>
      <c r="P51" s="50" t="str">
        <f>IF(AND(L51&lt;&gt; "",N51&lt;&gt;""),VLOOKUP(M51&amp;N51,'Validation Page'!$U$7:$Z$139,4,FALSE),"")</f>
        <v/>
      </c>
      <c r="Q51" s="50" t="str">
        <f>IF(AND(L51&lt;&gt; "",N51&lt;&gt;""),VLOOKUP(M51&amp;N51,'Validation Page'!$U$7:$Z$139,5,FALSE),"")</f>
        <v/>
      </c>
      <c r="R51" s="50" t="str">
        <f>IF(AND(L51&lt;&gt; "",N51&lt;&gt;""),VLOOKUP(M51&amp;N51,'Validation Page'!$U$7:$Z$139,6,FALSE),"")</f>
        <v/>
      </c>
      <c r="S51" s="112"/>
      <c r="T51" s="58"/>
    </row>
    <row r="52" spans="1:20" s="21" customFormat="1" ht="15.75" customHeight="1" x14ac:dyDescent="0.25">
      <c r="A52" s="264"/>
      <c r="B52" s="50" t="str">
        <f>IF(A52&lt;&gt;"",VLOOKUP(A52,'Validation Page'!$J$7:$L$81,2,FALSE),"")</f>
        <v/>
      </c>
      <c r="C52" s="50" t="str">
        <f>IF(A52&lt;&gt;"",VLOOKUP(A52,'Validation Page'!$J$7:$L$81,3,FALSE),"")</f>
        <v/>
      </c>
      <c r="D52" s="49"/>
      <c r="E52" s="50" t="str">
        <f>IF(D52&lt;&gt;"",VLOOKUP(Beds!D52,'Validation Page'!$M$7:$O$271,2,FALSE),"")</f>
        <v/>
      </c>
      <c r="F52" s="51" t="str">
        <f>IF(D52&lt;&gt;"",VLOOKUP(Beds!D52,'Validation Page'!$M$7:$O$271,3,FALSE),"")</f>
        <v/>
      </c>
      <c r="G52" s="155"/>
      <c r="H52" s="49"/>
      <c r="I52" s="56"/>
      <c r="J52" s="57"/>
      <c r="K52" s="49"/>
      <c r="L52" s="49"/>
      <c r="M52" s="50" t="str">
        <f>IF(L52&lt;&gt;"",VLOOKUP(Beds!L52,'Validation Page'!$Q$7:$R$38,2,FALSE),"")</f>
        <v/>
      </c>
      <c r="N52" s="49"/>
      <c r="O52" s="53" t="str">
        <f>IF(AND(L52&lt;&gt; "",N52&lt;&gt;""),VLOOKUP(M52&amp;N52,'Validation Page'!$U$7:$Z$139,2,FALSE),"")</f>
        <v/>
      </c>
      <c r="P52" s="50" t="str">
        <f>IF(AND(L52&lt;&gt; "",N52&lt;&gt;""),VLOOKUP(M52&amp;N52,'Validation Page'!$U$7:$Z$139,4,FALSE),"")</f>
        <v/>
      </c>
      <c r="Q52" s="50" t="str">
        <f>IF(AND(L52&lt;&gt; "",N52&lt;&gt;""),VLOOKUP(M52&amp;N52,'Validation Page'!$U$7:$Z$139,5,FALSE),"")</f>
        <v/>
      </c>
      <c r="R52" s="50" t="str">
        <f>IF(AND(L52&lt;&gt; "",N52&lt;&gt;""),VLOOKUP(M52&amp;N52,'Validation Page'!$U$7:$Z$139,6,FALSE),"")</f>
        <v/>
      </c>
      <c r="S52" s="112"/>
      <c r="T52" s="58"/>
    </row>
    <row r="53" spans="1:20" s="21" customFormat="1" ht="15.75" customHeight="1" x14ac:dyDescent="0.25">
      <c r="A53" s="264"/>
      <c r="B53" s="50" t="str">
        <f>IF(A53&lt;&gt;"",VLOOKUP(A53,'Validation Page'!$J$7:$L$81,2,FALSE),"")</f>
        <v/>
      </c>
      <c r="C53" s="50" t="str">
        <f>IF(A53&lt;&gt;"",VLOOKUP(A53,'Validation Page'!$J$7:$L$81,3,FALSE),"")</f>
        <v/>
      </c>
      <c r="D53" s="49"/>
      <c r="E53" s="50" t="str">
        <f>IF(D53&lt;&gt;"",VLOOKUP(Beds!D53,'Validation Page'!$M$7:$O$271,2,FALSE),"")</f>
        <v/>
      </c>
      <c r="F53" s="51" t="str">
        <f>IF(D53&lt;&gt;"",VLOOKUP(Beds!D53,'Validation Page'!$M$7:$O$271,3,FALSE),"")</f>
        <v/>
      </c>
      <c r="G53" s="155"/>
      <c r="H53" s="49"/>
      <c r="I53" s="56"/>
      <c r="J53" s="57"/>
      <c r="K53" s="49"/>
      <c r="L53" s="49"/>
      <c r="M53" s="50" t="str">
        <f>IF(L53&lt;&gt;"",VLOOKUP(Beds!L53,'Validation Page'!$Q$7:$R$38,2,FALSE),"")</f>
        <v/>
      </c>
      <c r="N53" s="49"/>
      <c r="O53" s="53" t="str">
        <f>IF(AND(L53&lt;&gt; "",N53&lt;&gt;""),VLOOKUP(M53&amp;N53,'Validation Page'!$U$7:$Z$139,2,FALSE),"")</f>
        <v/>
      </c>
      <c r="P53" s="50" t="str">
        <f>IF(AND(L53&lt;&gt; "",N53&lt;&gt;""),VLOOKUP(M53&amp;N53,'Validation Page'!$U$7:$Z$139,4,FALSE),"")</f>
        <v/>
      </c>
      <c r="Q53" s="50" t="str">
        <f>IF(AND(L53&lt;&gt; "",N53&lt;&gt;""),VLOOKUP(M53&amp;N53,'Validation Page'!$U$7:$Z$139,5,FALSE),"")</f>
        <v/>
      </c>
      <c r="R53" s="50" t="str">
        <f>IF(AND(L53&lt;&gt; "",N53&lt;&gt;""),VLOOKUP(M53&amp;N53,'Validation Page'!$U$7:$Z$139,6,FALSE),"")</f>
        <v/>
      </c>
      <c r="S53" s="112"/>
      <c r="T53" s="58"/>
    </row>
    <row r="54" spans="1:20" s="21" customFormat="1" ht="15.75" customHeight="1" x14ac:dyDescent="0.25">
      <c r="A54" s="264"/>
      <c r="B54" s="50" t="str">
        <f>IF(A54&lt;&gt;"",VLOOKUP(A54,'Validation Page'!$J$7:$L$81,2,FALSE),"")</f>
        <v/>
      </c>
      <c r="C54" s="50" t="str">
        <f>IF(A54&lt;&gt;"",VLOOKUP(A54,'Validation Page'!$J$7:$L$81,3,FALSE),"")</f>
        <v/>
      </c>
      <c r="D54" s="49"/>
      <c r="E54" s="50" t="str">
        <f>IF(D54&lt;&gt;"",VLOOKUP(Beds!D54,'Validation Page'!$M$7:$O$271,2,FALSE),"")</f>
        <v/>
      </c>
      <c r="F54" s="51" t="str">
        <f>IF(D54&lt;&gt;"",VLOOKUP(Beds!D54,'Validation Page'!$M$7:$O$271,3,FALSE),"")</f>
        <v/>
      </c>
      <c r="G54" s="155"/>
      <c r="H54" s="49"/>
      <c r="I54" s="56"/>
      <c r="J54" s="57"/>
      <c r="K54" s="49"/>
      <c r="L54" s="49"/>
      <c r="M54" s="50" t="str">
        <f>IF(L54&lt;&gt;"",VLOOKUP(Beds!L54,'Validation Page'!$Q$7:$R$38,2,FALSE),"")</f>
        <v/>
      </c>
      <c r="N54" s="49"/>
      <c r="O54" s="53" t="str">
        <f>IF(AND(L54&lt;&gt; "",N54&lt;&gt;""),VLOOKUP(M54&amp;N54,'Validation Page'!$U$7:$Z$139,2,FALSE),"")</f>
        <v/>
      </c>
      <c r="P54" s="50" t="str">
        <f>IF(AND(L54&lt;&gt; "",N54&lt;&gt;""),VLOOKUP(M54&amp;N54,'Validation Page'!$U$7:$Z$139,4,FALSE),"")</f>
        <v/>
      </c>
      <c r="Q54" s="50" t="str">
        <f>IF(AND(L54&lt;&gt; "",N54&lt;&gt;""),VLOOKUP(M54&amp;N54,'Validation Page'!$U$7:$Z$139,5,FALSE),"")</f>
        <v/>
      </c>
      <c r="R54" s="50" t="str">
        <f>IF(AND(L54&lt;&gt; "",N54&lt;&gt;""),VLOOKUP(M54&amp;N54,'Validation Page'!$U$7:$Z$139,6,FALSE),"")</f>
        <v/>
      </c>
      <c r="S54" s="112"/>
      <c r="T54" s="58"/>
    </row>
    <row r="55" spans="1:20" s="21" customFormat="1" ht="15.75" customHeight="1" x14ac:dyDescent="0.25">
      <c r="A55" s="264"/>
      <c r="B55" s="50" t="str">
        <f>IF(A55&lt;&gt;"",VLOOKUP(A55,'Validation Page'!$J$7:$L$81,2,FALSE),"")</f>
        <v/>
      </c>
      <c r="C55" s="50" t="str">
        <f>IF(A55&lt;&gt;"",VLOOKUP(A55,'Validation Page'!$J$7:$L$81,3,FALSE),"")</f>
        <v/>
      </c>
      <c r="D55" s="49"/>
      <c r="E55" s="50" t="str">
        <f>IF(D55&lt;&gt;"",VLOOKUP(Beds!D55,'Validation Page'!$M$7:$O$271,2,FALSE),"")</f>
        <v/>
      </c>
      <c r="F55" s="51" t="str">
        <f>IF(D55&lt;&gt;"",VLOOKUP(Beds!D55,'Validation Page'!$M$7:$O$271,3,FALSE),"")</f>
        <v/>
      </c>
      <c r="G55" s="155"/>
      <c r="H55" s="49"/>
      <c r="I55" s="56"/>
      <c r="J55" s="57"/>
      <c r="K55" s="49"/>
      <c r="L55" s="49"/>
      <c r="M55" s="50" t="str">
        <f>IF(L55&lt;&gt;"",VLOOKUP(Beds!L55,'Validation Page'!$Q$7:$R$38,2,FALSE),"")</f>
        <v/>
      </c>
      <c r="N55" s="49"/>
      <c r="O55" s="53" t="str">
        <f>IF(AND(L55&lt;&gt; "",N55&lt;&gt;""),VLOOKUP(M55&amp;N55,'Validation Page'!$U$7:$Z$139,2,FALSE),"")</f>
        <v/>
      </c>
      <c r="P55" s="50" t="str">
        <f>IF(AND(L55&lt;&gt; "",N55&lt;&gt;""),VLOOKUP(M55&amp;N55,'Validation Page'!$U$7:$Z$139,4,FALSE),"")</f>
        <v/>
      </c>
      <c r="Q55" s="50" t="str">
        <f>IF(AND(L55&lt;&gt; "",N55&lt;&gt;""),VLOOKUP(M55&amp;N55,'Validation Page'!$U$7:$Z$139,5,FALSE),"")</f>
        <v/>
      </c>
      <c r="R55" s="50" t="str">
        <f>IF(AND(L55&lt;&gt; "",N55&lt;&gt;""),VLOOKUP(M55&amp;N55,'Validation Page'!$U$7:$Z$139,6,FALSE),"")</f>
        <v/>
      </c>
      <c r="S55" s="112"/>
      <c r="T55" s="58"/>
    </row>
    <row r="56" spans="1:20" s="21" customFormat="1" ht="15.75" customHeight="1" x14ac:dyDescent="0.25">
      <c r="A56" s="264"/>
      <c r="B56" s="50" t="str">
        <f>IF(A56&lt;&gt;"",VLOOKUP(A56,'Validation Page'!$J$7:$L$81,2,FALSE),"")</f>
        <v/>
      </c>
      <c r="C56" s="50" t="str">
        <f>IF(A56&lt;&gt;"",VLOOKUP(A56,'Validation Page'!$J$7:$L$81,3,FALSE),"")</f>
        <v/>
      </c>
      <c r="D56" s="49"/>
      <c r="E56" s="50" t="str">
        <f>IF(D56&lt;&gt;"",VLOOKUP(Beds!D56,'Validation Page'!$M$7:$O$271,2,FALSE),"")</f>
        <v/>
      </c>
      <c r="F56" s="51" t="str">
        <f>IF(D56&lt;&gt;"",VLOOKUP(Beds!D56,'Validation Page'!$M$7:$O$271,3,FALSE),"")</f>
        <v/>
      </c>
      <c r="G56" s="155"/>
      <c r="H56" s="49"/>
      <c r="I56" s="56"/>
      <c r="J56" s="57"/>
      <c r="K56" s="49"/>
      <c r="L56" s="49"/>
      <c r="M56" s="50" t="str">
        <f>IF(L56&lt;&gt;"",VLOOKUP(Beds!L56,'Validation Page'!$Q$7:$R$38,2,FALSE),"")</f>
        <v/>
      </c>
      <c r="N56" s="49"/>
      <c r="O56" s="53" t="str">
        <f>IF(AND(L56&lt;&gt; "",N56&lt;&gt;""),VLOOKUP(M56&amp;N56,'Validation Page'!$U$7:$Z$139,2,FALSE),"")</f>
        <v/>
      </c>
      <c r="P56" s="50" t="str">
        <f>IF(AND(L56&lt;&gt; "",N56&lt;&gt;""),VLOOKUP(M56&amp;N56,'Validation Page'!$U$7:$Z$139,4,FALSE),"")</f>
        <v/>
      </c>
      <c r="Q56" s="50" t="str">
        <f>IF(AND(L56&lt;&gt; "",N56&lt;&gt;""),VLOOKUP(M56&amp;N56,'Validation Page'!$U$7:$Z$139,5,FALSE),"")</f>
        <v/>
      </c>
      <c r="R56" s="50" t="str">
        <f>IF(AND(L56&lt;&gt; "",N56&lt;&gt;""),VLOOKUP(M56&amp;N56,'Validation Page'!$U$7:$Z$139,6,FALSE),"")</f>
        <v/>
      </c>
      <c r="S56" s="112"/>
      <c r="T56" s="58"/>
    </row>
    <row r="57" spans="1:20" s="21" customFormat="1" ht="15.75" customHeight="1" x14ac:dyDescent="0.25">
      <c r="A57" s="264"/>
      <c r="B57" s="50" t="str">
        <f>IF(A57&lt;&gt;"",VLOOKUP(A57,'Validation Page'!$J$7:$L$81,2,FALSE),"")</f>
        <v/>
      </c>
      <c r="C57" s="50" t="str">
        <f>IF(A57&lt;&gt;"",VLOOKUP(A57,'Validation Page'!$J$7:$L$81,3,FALSE),"")</f>
        <v/>
      </c>
      <c r="D57" s="49"/>
      <c r="E57" s="50" t="str">
        <f>IF(D57&lt;&gt;"",VLOOKUP(Beds!D57,'Validation Page'!$M$7:$O$271,2,FALSE),"")</f>
        <v/>
      </c>
      <c r="F57" s="51" t="str">
        <f>IF(D57&lt;&gt;"",VLOOKUP(Beds!D57,'Validation Page'!$M$7:$O$271,3,FALSE),"")</f>
        <v/>
      </c>
      <c r="G57" s="155"/>
      <c r="H57" s="49"/>
      <c r="I57" s="56"/>
      <c r="J57" s="57"/>
      <c r="K57" s="49"/>
      <c r="L57" s="49"/>
      <c r="M57" s="50" t="str">
        <f>IF(L57&lt;&gt;"",VLOOKUP(Beds!L57,'Validation Page'!$Q$7:$R$38,2,FALSE),"")</f>
        <v/>
      </c>
      <c r="N57" s="49"/>
      <c r="O57" s="53" t="str">
        <f>IF(AND(L57&lt;&gt; "",N57&lt;&gt;""),VLOOKUP(M57&amp;N57,'Validation Page'!$U$7:$Z$139,2,FALSE),"")</f>
        <v/>
      </c>
      <c r="P57" s="50" t="str">
        <f>IF(AND(L57&lt;&gt; "",N57&lt;&gt;""),VLOOKUP(M57&amp;N57,'Validation Page'!$U$7:$Z$139,4,FALSE),"")</f>
        <v/>
      </c>
      <c r="Q57" s="50" t="str">
        <f>IF(AND(L57&lt;&gt; "",N57&lt;&gt;""),VLOOKUP(M57&amp;N57,'Validation Page'!$U$7:$Z$139,5,FALSE),"")</f>
        <v/>
      </c>
      <c r="R57" s="50" t="str">
        <f>IF(AND(L57&lt;&gt; "",N57&lt;&gt;""),VLOOKUP(M57&amp;N57,'Validation Page'!$U$7:$Z$139,6,FALSE),"")</f>
        <v/>
      </c>
      <c r="S57" s="112"/>
      <c r="T57" s="58"/>
    </row>
    <row r="58" spans="1:20" s="21" customFormat="1" ht="15.75" customHeight="1" x14ac:dyDescent="0.25">
      <c r="A58" s="264"/>
      <c r="B58" s="50" t="str">
        <f>IF(A58&lt;&gt;"",VLOOKUP(A58,'Validation Page'!$J$7:$L$81,2,FALSE),"")</f>
        <v/>
      </c>
      <c r="C58" s="50" t="str">
        <f>IF(A58&lt;&gt;"",VLOOKUP(A58,'Validation Page'!$J$7:$L$81,3,FALSE),"")</f>
        <v/>
      </c>
      <c r="D58" s="49"/>
      <c r="E58" s="50" t="str">
        <f>IF(D58&lt;&gt;"",VLOOKUP(Beds!D58,'Validation Page'!$M$7:$O$271,2,FALSE),"")</f>
        <v/>
      </c>
      <c r="F58" s="51" t="str">
        <f>IF(D58&lt;&gt;"",VLOOKUP(Beds!D58,'Validation Page'!$M$7:$O$271,3,FALSE),"")</f>
        <v/>
      </c>
      <c r="G58" s="155"/>
      <c r="H58" s="49"/>
      <c r="I58" s="56"/>
      <c r="J58" s="57"/>
      <c r="K58" s="49"/>
      <c r="L58" s="49"/>
      <c r="M58" s="50" t="str">
        <f>IF(L58&lt;&gt;"",VLOOKUP(Beds!L58,'Validation Page'!$Q$7:$R$38,2,FALSE),"")</f>
        <v/>
      </c>
      <c r="N58" s="49"/>
      <c r="O58" s="53" t="str">
        <f>IF(AND(L58&lt;&gt; "",N58&lt;&gt;""),VLOOKUP(M58&amp;N58,'Validation Page'!$U$7:$Z$139,2,FALSE),"")</f>
        <v/>
      </c>
      <c r="P58" s="50" t="str">
        <f>IF(AND(L58&lt;&gt; "",N58&lt;&gt;""),VLOOKUP(M58&amp;N58,'Validation Page'!$U$7:$Z$139,4,FALSE),"")</f>
        <v/>
      </c>
      <c r="Q58" s="50" t="str">
        <f>IF(AND(L58&lt;&gt; "",N58&lt;&gt;""),VLOOKUP(M58&amp;N58,'Validation Page'!$U$7:$Z$139,5,FALSE),"")</f>
        <v/>
      </c>
      <c r="R58" s="50" t="str">
        <f>IF(AND(L58&lt;&gt; "",N58&lt;&gt;""),VLOOKUP(M58&amp;N58,'Validation Page'!$U$7:$Z$139,6,FALSE),"")</f>
        <v/>
      </c>
      <c r="S58" s="112"/>
      <c r="T58" s="58"/>
    </row>
    <row r="59" spans="1:20" s="21" customFormat="1" ht="15.75" customHeight="1" x14ac:dyDescent="0.25">
      <c r="A59" s="264"/>
      <c r="B59" s="50" t="str">
        <f>IF(A59&lt;&gt;"",VLOOKUP(A59,'Validation Page'!$J$7:$L$81,2,FALSE),"")</f>
        <v/>
      </c>
      <c r="C59" s="50" t="str">
        <f>IF(A59&lt;&gt;"",VLOOKUP(A59,'Validation Page'!$J$7:$L$81,3,FALSE),"")</f>
        <v/>
      </c>
      <c r="D59" s="49"/>
      <c r="E59" s="50" t="str">
        <f>IF(D59&lt;&gt;"",VLOOKUP(Beds!D59,'Validation Page'!$M$7:$O$271,2,FALSE),"")</f>
        <v/>
      </c>
      <c r="F59" s="51" t="str">
        <f>IF(D59&lt;&gt;"",VLOOKUP(Beds!D59,'Validation Page'!$M$7:$O$271,3,FALSE),"")</f>
        <v/>
      </c>
      <c r="G59" s="155"/>
      <c r="H59" s="49"/>
      <c r="I59" s="56"/>
      <c r="J59" s="57"/>
      <c r="K59" s="49"/>
      <c r="L59" s="49"/>
      <c r="M59" s="50" t="str">
        <f>IF(L59&lt;&gt;"",VLOOKUP(Beds!L59,'Validation Page'!$Q$7:$R$38,2,FALSE),"")</f>
        <v/>
      </c>
      <c r="N59" s="49"/>
      <c r="O59" s="53" t="str">
        <f>IF(AND(L59&lt;&gt; "",N59&lt;&gt;""),VLOOKUP(M59&amp;N59,'Validation Page'!$U$7:$Z$139,2,FALSE),"")</f>
        <v/>
      </c>
      <c r="P59" s="50" t="str">
        <f>IF(AND(L59&lt;&gt; "",N59&lt;&gt;""),VLOOKUP(M59&amp;N59,'Validation Page'!$U$7:$Z$139,4,FALSE),"")</f>
        <v/>
      </c>
      <c r="Q59" s="50" t="str">
        <f>IF(AND(L59&lt;&gt; "",N59&lt;&gt;""),VLOOKUP(M59&amp;N59,'Validation Page'!$U$7:$Z$139,5,FALSE),"")</f>
        <v/>
      </c>
      <c r="R59" s="50" t="str">
        <f>IF(AND(L59&lt;&gt; "",N59&lt;&gt;""),VLOOKUP(M59&amp;N59,'Validation Page'!$U$7:$Z$139,6,FALSE),"")</f>
        <v/>
      </c>
      <c r="S59" s="112"/>
      <c r="T59" s="58"/>
    </row>
    <row r="60" spans="1:20" s="21" customFormat="1" ht="15.75" customHeight="1" x14ac:dyDescent="0.25">
      <c r="A60" s="264"/>
      <c r="B60" s="50" t="str">
        <f>IF(A60&lt;&gt;"",VLOOKUP(A60,'Validation Page'!$J$7:$L$81,2,FALSE),"")</f>
        <v/>
      </c>
      <c r="C60" s="50" t="str">
        <f>IF(A60&lt;&gt;"",VLOOKUP(A60,'Validation Page'!$J$7:$L$81,3,FALSE),"")</f>
        <v/>
      </c>
      <c r="D60" s="49"/>
      <c r="E60" s="50" t="str">
        <f>IF(D60&lt;&gt;"",VLOOKUP(Beds!D60,'Validation Page'!$M$7:$O$271,2,FALSE),"")</f>
        <v/>
      </c>
      <c r="F60" s="51" t="str">
        <f>IF(D60&lt;&gt;"",VLOOKUP(Beds!D60,'Validation Page'!$M$7:$O$271,3,FALSE),"")</f>
        <v/>
      </c>
      <c r="G60" s="155"/>
      <c r="H60" s="49"/>
      <c r="I60" s="56"/>
      <c r="J60" s="57"/>
      <c r="K60" s="49"/>
      <c r="L60" s="49"/>
      <c r="M60" s="50" t="str">
        <f>IF(L60&lt;&gt;"",VLOOKUP(Beds!L60,'Validation Page'!$Q$7:$R$38,2,FALSE),"")</f>
        <v/>
      </c>
      <c r="N60" s="49"/>
      <c r="O60" s="53" t="str">
        <f>IF(AND(L60&lt;&gt; "",N60&lt;&gt;""),VLOOKUP(M60&amp;N60,'Validation Page'!$U$7:$Z$139,2,FALSE),"")</f>
        <v/>
      </c>
      <c r="P60" s="50" t="str">
        <f>IF(AND(L60&lt;&gt; "",N60&lt;&gt;""),VLOOKUP(M60&amp;N60,'Validation Page'!$U$7:$Z$139,4,FALSE),"")</f>
        <v/>
      </c>
      <c r="Q60" s="50" t="str">
        <f>IF(AND(L60&lt;&gt; "",N60&lt;&gt;""),VLOOKUP(M60&amp;N60,'Validation Page'!$U$7:$Z$139,5,FALSE),"")</f>
        <v/>
      </c>
      <c r="R60" s="50" t="str">
        <f>IF(AND(L60&lt;&gt; "",N60&lt;&gt;""),VLOOKUP(M60&amp;N60,'Validation Page'!$U$7:$Z$139,6,FALSE),"")</f>
        <v/>
      </c>
      <c r="S60" s="112"/>
      <c r="T60" s="58"/>
    </row>
    <row r="61" spans="1:20" s="21" customFormat="1" ht="15.75" customHeight="1" x14ac:dyDescent="0.25">
      <c r="A61" s="264"/>
      <c r="B61" s="50" t="str">
        <f>IF(A61&lt;&gt;"",VLOOKUP(A61,'Validation Page'!$J$7:$L$81,2,FALSE),"")</f>
        <v/>
      </c>
      <c r="C61" s="50" t="str">
        <f>IF(A61&lt;&gt;"",VLOOKUP(A61,'Validation Page'!$J$7:$L$81,3,FALSE),"")</f>
        <v/>
      </c>
      <c r="D61" s="49"/>
      <c r="E61" s="50" t="str">
        <f>IF(D61&lt;&gt;"",VLOOKUP(Beds!D61,'Validation Page'!$M$7:$O$271,2,FALSE),"")</f>
        <v/>
      </c>
      <c r="F61" s="51" t="str">
        <f>IF(D61&lt;&gt;"",VLOOKUP(Beds!D61,'Validation Page'!$M$7:$O$271,3,FALSE),"")</f>
        <v/>
      </c>
      <c r="G61" s="155"/>
      <c r="H61" s="49"/>
      <c r="I61" s="56"/>
      <c r="J61" s="57"/>
      <c r="K61" s="49"/>
      <c r="L61" s="49"/>
      <c r="M61" s="50" t="str">
        <f>IF(L61&lt;&gt;"",VLOOKUP(Beds!L61,'Validation Page'!$Q$7:$R$38,2,FALSE),"")</f>
        <v/>
      </c>
      <c r="N61" s="49"/>
      <c r="O61" s="53" t="str">
        <f>IF(AND(L61&lt;&gt; "",N61&lt;&gt;""),VLOOKUP(M61&amp;N61,'Validation Page'!$U$7:$Z$139,2,FALSE),"")</f>
        <v/>
      </c>
      <c r="P61" s="50" t="str">
        <f>IF(AND(L61&lt;&gt; "",N61&lt;&gt;""),VLOOKUP(M61&amp;N61,'Validation Page'!$U$7:$Z$139,4,FALSE),"")</f>
        <v/>
      </c>
      <c r="Q61" s="50" t="str">
        <f>IF(AND(L61&lt;&gt; "",N61&lt;&gt;""),VLOOKUP(M61&amp;N61,'Validation Page'!$U$7:$Z$139,5,FALSE),"")</f>
        <v/>
      </c>
      <c r="R61" s="50" t="str">
        <f>IF(AND(L61&lt;&gt; "",N61&lt;&gt;""),VLOOKUP(M61&amp;N61,'Validation Page'!$U$7:$Z$139,6,FALSE),"")</f>
        <v/>
      </c>
      <c r="S61" s="112"/>
      <c r="T61" s="58"/>
    </row>
    <row r="62" spans="1:20" s="21" customFormat="1" ht="15.75" customHeight="1" x14ac:dyDescent="0.25">
      <c r="A62" s="264"/>
      <c r="B62" s="50" t="str">
        <f>IF(A62&lt;&gt;"",VLOOKUP(A62,'Validation Page'!$J$7:$L$81,2,FALSE),"")</f>
        <v/>
      </c>
      <c r="C62" s="50" t="str">
        <f>IF(A62&lt;&gt;"",VLOOKUP(A62,'Validation Page'!$J$7:$L$81,3,FALSE),"")</f>
        <v/>
      </c>
      <c r="D62" s="49"/>
      <c r="E62" s="50" t="str">
        <f>IF(D62&lt;&gt;"",VLOOKUP(Beds!D62,'Validation Page'!$M$7:$O$271,2,FALSE),"")</f>
        <v/>
      </c>
      <c r="F62" s="51" t="str">
        <f>IF(D62&lt;&gt;"",VLOOKUP(Beds!D62,'Validation Page'!$M$7:$O$271,3,FALSE),"")</f>
        <v/>
      </c>
      <c r="G62" s="155"/>
      <c r="H62" s="49"/>
      <c r="I62" s="56"/>
      <c r="J62" s="57"/>
      <c r="K62" s="49"/>
      <c r="L62" s="49"/>
      <c r="M62" s="50" t="str">
        <f>IF(L62&lt;&gt;"",VLOOKUP(Beds!L62,'Validation Page'!$Q$7:$R$38,2,FALSE),"")</f>
        <v/>
      </c>
      <c r="N62" s="49"/>
      <c r="O62" s="53" t="str">
        <f>IF(AND(L62&lt;&gt; "",N62&lt;&gt;""),VLOOKUP(M62&amp;N62,'Validation Page'!$U$7:$Z$139,2,FALSE),"")</f>
        <v/>
      </c>
      <c r="P62" s="50" t="str">
        <f>IF(AND(L62&lt;&gt; "",N62&lt;&gt;""),VLOOKUP(M62&amp;N62,'Validation Page'!$U$7:$Z$139,4,FALSE),"")</f>
        <v/>
      </c>
      <c r="Q62" s="50" t="str">
        <f>IF(AND(L62&lt;&gt; "",N62&lt;&gt;""),VLOOKUP(M62&amp;N62,'Validation Page'!$U$7:$Z$139,5,FALSE),"")</f>
        <v/>
      </c>
      <c r="R62" s="50" t="str">
        <f>IF(AND(L62&lt;&gt; "",N62&lt;&gt;""),VLOOKUP(M62&amp;N62,'Validation Page'!$U$7:$Z$139,6,FALSE),"")</f>
        <v/>
      </c>
      <c r="S62" s="112"/>
      <c r="T62" s="58"/>
    </row>
    <row r="63" spans="1:20" s="21" customFormat="1" ht="15.75" customHeight="1" x14ac:dyDescent="0.25">
      <c r="A63" s="264"/>
      <c r="B63" s="50" t="str">
        <f>IF(A63&lt;&gt;"",VLOOKUP(A63,'Validation Page'!$J$7:$L$81,2,FALSE),"")</f>
        <v/>
      </c>
      <c r="C63" s="50" t="str">
        <f>IF(A63&lt;&gt;"",VLOOKUP(A63,'Validation Page'!$J$7:$L$81,3,FALSE),"")</f>
        <v/>
      </c>
      <c r="D63" s="49"/>
      <c r="E63" s="50" t="str">
        <f>IF(D63&lt;&gt;"",VLOOKUP(Beds!D63,'Validation Page'!$M$7:$O$271,2,FALSE),"")</f>
        <v/>
      </c>
      <c r="F63" s="51" t="str">
        <f>IF(D63&lt;&gt;"",VLOOKUP(Beds!D63,'Validation Page'!$M$7:$O$271,3,FALSE),"")</f>
        <v/>
      </c>
      <c r="G63" s="155"/>
      <c r="H63" s="49"/>
      <c r="I63" s="56"/>
      <c r="J63" s="57"/>
      <c r="K63" s="49"/>
      <c r="L63" s="49"/>
      <c r="M63" s="50" t="str">
        <f>IF(L63&lt;&gt;"",VLOOKUP(Beds!L63,'Validation Page'!$Q$7:$R$38,2,FALSE),"")</f>
        <v/>
      </c>
      <c r="N63" s="49"/>
      <c r="O63" s="53" t="str">
        <f>IF(AND(L63&lt;&gt; "",N63&lt;&gt;""),VLOOKUP(M63&amp;N63,'Validation Page'!$U$7:$Z$139,2,FALSE),"")</f>
        <v/>
      </c>
      <c r="P63" s="50" t="str">
        <f>IF(AND(L63&lt;&gt; "",N63&lt;&gt;""),VLOOKUP(M63&amp;N63,'Validation Page'!$U$7:$Z$139,4,FALSE),"")</f>
        <v/>
      </c>
      <c r="Q63" s="50" t="str">
        <f>IF(AND(L63&lt;&gt; "",N63&lt;&gt;""),VLOOKUP(M63&amp;N63,'Validation Page'!$U$7:$Z$139,5,FALSE),"")</f>
        <v/>
      </c>
      <c r="R63" s="50" t="str">
        <f>IF(AND(L63&lt;&gt; "",N63&lt;&gt;""),VLOOKUP(M63&amp;N63,'Validation Page'!$U$7:$Z$139,6,FALSE),"")</f>
        <v/>
      </c>
      <c r="S63" s="112"/>
      <c r="T63" s="58"/>
    </row>
    <row r="64" spans="1:20" s="21" customFormat="1" ht="15.75" customHeight="1" x14ac:dyDescent="0.25">
      <c r="A64" s="264"/>
      <c r="B64" s="50" t="str">
        <f>IF(A64&lt;&gt;"",VLOOKUP(A64,'Validation Page'!$J$7:$L$81,2,FALSE),"")</f>
        <v/>
      </c>
      <c r="C64" s="50" t="str">
        <f>IF(A64&lt;&gt;"",VLOOKUP(A64,'Validation Page'!$J$7:$L$81,3,FALSE),"")</f>
        <v/>
      </c>
      <c r="D64" s="49"/>
      <c r="E64" s="50" t="str">
        <f>IF(D64&lt;&gt;"",VLOOKUP(Beds!D64,'Validation Page'!$M$7:$O$271,2,FALSE),"")</f>
        <v/>
      </c>
      <c r="F64" s="51" t="str">
        <f>IF(D64&lt;&gt;"",VLOOKUP(Beds!D64,'Validation Page'!$M$7:$O$271,3,FALSE),"")</f>
        <v/>
      </c>
      <c r="G64" s="155"/>
      <c r="H64" s="49"/>
      <c r="I64" s="56"/>
      <c r="J64" s="57"/>
      <c r="K64" s="49"/>
      <c r="L64" s="49"/>
      <c r="M64" s="50" t="str">
        <f>IF(L64&lt;&gt;"",VLOOKUP(Beds!L64,'Validation Page'!$Q$7:$R$38,2,FALSE),"")</f>
        <v/>
      </c>
      <c r="N64" s="49"/>
      <c r="O64" s="53" t="str">
        <f>IF(AND(L64&lt;&gt; "",N64&lt;&gt;""),VLOOKUP(M64&amp;N64,'Validation Page'!$U$7:$Z$139,2,FALSE),"")</f>
        <v/>
      </c>
      <c r="P64" s="50" t="str">
        <f>IF(AND(L64&lt;&gt; "",N64&lt;&gt;""),VLOOKUP(M64&amp;N64,'Validation Page'!$U$7:$Z$139,4,FALSE),"")</f>
        <v/>
      </c>
      <c r="Q64" s="50" t="str">
        <f>IF(AND(L64&lt;&gt; "",N64&lt;&gt;""),VLOOKUP(M64&amp;N64,'Validation Page'!$U$7:$Z$139,5,FALSE),"")</f>
        <v/>
      </c>
      <c r="R64" s="50" t="str">
        <f>IF(AND(L64&lt;&gt; "",N64&lt;&gt;""),VLOOKUP(M64&amp;N64,'Validation Page'!$U$7:$Z$139,6,FALSE),"")</f>
        <v/>
      </c>
      <c r="S64" s="112"/>
      <c r="T64" s="58"/>
    </row>
    <row r="65" spans="1:20" s="21" customFormat="1" ht="15.75" customHeight="1" x14ac:dyDescent="0.25">
      <c r="A65" s="264"/>
      <c r="B65" s="50" t="str">
        <f>IF(A65&lt;&gt;"",VLOOKUP(A65,'Validation Page'!$J$7:$L$81,2,FALSE),"")</f>
        <v/>
      </c>
      <c r="C65" s="50" t="str">
        <f>IF(A65&lt;&gt;"",VLOOKUP(A65,'Validation Page'!$J$7:$L$81,3,FALSE),"")</f>
        <v/>
      </c>
      <c r="D65" s="49"/>
      <c r="E65" s="50" t="str">
        <f>IF(D65&lt;&gt;"",VLOOKUP(Beds!D65,'Validation Page'!$M$7:$O$271,2,FALSE),"")</f>
        <v/>
      </c>
      <c r="F65" s="51" t="str">
        <f>IF(D65&lt;&gt;"",VLOOKUP(Beds!D65,'Validation Page'!$M$7:$O$271,3,FALSE),"")</f>
        <v/>
      </c>
      <c r="G65" s="155"/>
      <c r="H65" s="49"/>
      <c r="I65" s="56"/>
      <c r="J65" s="57"/>
      <c r="K65" s="49"/>
      <c r="L65" s="49"/>
      <c r="M65" s="50" t="str">
        <f>IF(L65&lt;&gt;"",VLOOKUP(Beds!L65,'Validation Page'!$Q$7:$R$38,2,FALSE),"")</f>
        <v/>
      </c>
      <c r="N65" s="49"/>
      <c r="O65" s="53" t="str">
        <f>IF(AND(L65&lt;&gt; "",N65&lt;&gt;""),VLOOKUP(M65&amp;N65,'Validation Page'!$U$7:$Z$139,2,FALSE),"")</f>
        <v/>
      </c>
      <c r="P65" s="50" t="str">
        <f>IF(AND(L65&lt;&gt; "",N65&lt;&gt;""),VLOOKUP(M65&amp;N65,'Validation Page'!$U$7:$Z$139,4,FALSE),"")</f>
        <v/>
      </c>
      <c r="Q65" s="50" t="str">
        <f>IF(AND(L65&lt;&gt; "",N65&lt;&gt;""),VLOOKUP(M65&amp;N65,'Validation Page'!$U$7:$Z$139,5,FALSE),"")</f>
        <v/>
      </c>
      <c r="R65" s="50" t="str">
        <f>IF(AND(L65&lt;&gt; "",N65&lt;&gt;""),VLOOKUP(M65&amp;N65,'Validation Page'!$U$7:$Z$139,6,FALSE),"")</f>
        <v/>
      </c>
      <c r="S65" s="112"/>
      <c r="T65" s="58"/>
    </row>
    <row r="66" spans="1:20" s="21" customFormat="1" ht="15.75" customHeight="1" x14ac:dyDescent="0.25">
      <c r="A66" s="264"/>
      <c r="B66" s="50" t="str">
        <f>IF(A66&lt;&gt;"",VLOOKUP(A66,'Validation Page'!$J$7:$L$81,2,FALSE),"")</f>
        <v/>
      </c>
      <c r="C66" s="50" t="str">
        <f>IF(A66&lt;&gt;"",VLOOKUP(A66,'Validation Page'!$J$7:$L$81,3,FALSE),"")</f>
        <v/>
      </c>
      <c r="D66" s="49"/>
      <c r="E66" s="50" t="str">
        <f>IF(D66&lt;&gt;"",VLOOKUP(Beds!D66,'Validation Page'!$M$7:$O$271,2,FALSE),"")</f>
        <v/>
      </c>
      <c r="F66" s="51" t="str">
        <f>IF(D66&lt;&gt;"",VLOOKUP(Beds!D66,'Validation Page'!$M$7:$O$271,3,FALSE),"")</f>
        <v/>
      </c>
      <c r="G66" s="155"/>
      <c r="H66" s="49"/>
      <c r="I66" s="56"/>
      <c r="J66" s="57"/>
      <c r="K66" s="49"/>
      <c r="L66" s="49"/>
      <c r="M66" s="50" t="str">
        <f>IF(L66&lt;&gt;"",VLOOKUP(Beds!L66,'Validation Page'!$Q$7:$R$38,2,FALSE),"")</f>
        <v/>
      </c>
      <c r="N66" s="49"/>
      <c r="O66" s="53" t="str">
        <f>IF(AND(L66&lt;&gt; "",N66&lt;&gt;""),VLOOKUP(M66&amp;N66,'Validation Page'!$U$7:$Z$139,2,FALSE),"")</f>
        <v/>
      </c>
      <c r="P66" s="50" t="str">
        <f>IF(AND(L66&lt;&gt; "",N66&lt;&gt;""),VLOOKUP(M66&amp;N66,'Validation Page'!$U$7:$Z$139,4,FALSE),"")</f>
        <v/>
      </c>
      <c r="Q66" s="50" t="str">
        <f>IF(AND(L66&lt;&gt; "",N66&lt;&gt;""),VLOOKUP(M66&amp;N66,'Validation Page'!$U$7:$Z$139,5,FALSE),"")</f>
        <v/>
      </c>
      <c r="R66" s="50" t="str">
        <f>IF(AND(L66&lt;&gt; "",N66&lt;&gt;""),VLOOKUP(M66&amp;N66,'Validation Page'!$U$7:$Z$139,6,FALSE),"")</f>
        <v/>
      </c>
      <c r="S66" s="112"/>
      <c r="T66" s="58"/>
    </row>
    <row r="67" spans="1:20" s="21" customFormat="1" ht="15.75" customHeight="1" x14ac:dyDescent="0.25">
      <c r="A67" s="264"/>
      <c r="B67" s="50" t="str">
        <f>IF(A67&lt;&gt;"",VLOOKUP(A67,'Validation Page'!$J$7:$L$81,2,FALSE),"")</f>
        <v/>
      </c>
      <c r="C67" s="50" t="str">
        <f>IF(A67&lt;&gt;"",VLOOKUP(A67,'Validation Page'!$J$7:$L$81,3,FALSE),"")</f>
        <v/>
      </c>
      <c r="D67" s="49"/>
      <c r="E67" s="50" t="str">
        <f>IF(D67&lt;&gt;"",VLOOKUP(Beds!D67,'Validation Page'!$M$7:$O$271,2,FALSE),"")</f>
        <v/>
      </c>
      <c r="F67" s="51" t="str">
        <f>IF(D67&lt;&gt;"",VLOOKUP(Beds!D67,'Validation Page'!$M$7:$O$271,3,FALSE),"")</f>
        <v/>
      </c>
      <c r="G67" s="155"/>
      <c r="H67" s="49"/>
      <c r="I67" s="56"/>
      <c r="J67" s="57"/>
      <c r="K67" s="49"/>
      <c r="L67" s="49"/>
      <c r="M67" s="50" t="str">
        <f>IF(L67&lt;&gt;"",VLOOKUP(Beds!L67,'Validation Page'!$Q$7:$R$38,2,FALSE),"")</f>
        <v/>
      </c>
      <c r="N67" s="49"/>
      <c r="O67" s="53" t="str">
        <f>IF(AND(L67&lt;&gt; "",N67&lt;&gt;""),VLOOKUP(M67&amp;N67,'Validation Page'!$U$7:$Z$139,2,FALSE),"")</f>
        <v/>
      </c>
      <c r="P67" s="50" t="str">
        <f>IF(AND(L67&lt;&gt; "",N67&lt;&gt;""),VLOOKUP(M67&amp;N67,'Validation Page'!$U$7:$Z$139,4,FALSE),"")</f>
        <v/>
      </c>
      <c r="Q67" s="50" t="str">
        <f>IF(AND(L67&lt;&gt; "",N67&lt;&gt;""),VLOOKUP(M67&amp;N67,'Validation Page'!$U$7:$Z$139,5,FALSE),"")</f>
        <v/>
      </c>
      <c r="R67" s="50" t="str">
        <f>IF(AND(L67&lt;&gt; "",N67&lt;&gt;""),VLOOKUP(M67&amp;N67,'Validation Page'!$U$7:$Z$139,6,FALSE),"")</f>
        <v/>
      </c>
      <c r="S67" s="112"/>
      <c r="T67" s="58"/>
    </row>
    <row r="68" spans="1:20" s="21" customFormat="1" ht="15.75" customHeight="1" x14ac:dyDescent="0.25">
      <c r="A68" s="264"/>
      <c r="B68" s="50" t="str">
        <f>IF(A68&lt;&gt;"",VLOOKUP(A68,'Validation Page'!$J$7:$L$81,2,FALSE),"")</f>
        <v/>
      </c>
      <c r="C68" s="50" t="str">
        <f>IF(A68&lt;&gt;"",VLOOKUP(A68,'Validation Page'!$J$7:$L$81,3,FALSE),"")</f>
        <v/>
      </c>
      <c r="D68" s="49"/>
      <c r="E68" s="50" t="str">
        <f>IF(D68&lt;&gt;"",VLOOKUP(Beds!D68,'Validation Page'!$M$7:$O$271,2,FALSE),"")</f>
        <v/>
      </c>
      <c r="F68" s="51" t="str">
        <f>IF(D68&lt;&gt;"",VLOOKUP(Beds!D68,'Validation Page'!$M$7:$O$271,3,FALSE),"")</f>
        <v/>
      </c>
      <c r="G68" s="155"/>
      <c r="H68" s="49"/>
      <c r="I68" s="56"/>
      <c r="J68" s="57"/>
      <c r="K68" s="49"/>
      <c r="L68" s="49"/>
      <c r="M68" s="50" t="str">
        <f>IF(L68&lt;&gt;"",VLOOKUP(Beds!L68,'Validation Page'!$Q$7:$R$38,2,FALSE),"")</f>
        <v/>
      </c>
      <c r="N68" s="49"/>
      <c r="O68" s="53" t="str">
        <f>IF(AND(L68&lt;&gt; "",N68&lt;&gt;""),VLOOKUP(M68&amp;N68,'Validation Page'!$U$7:$Z$139,2,FALSE),"")</f>
        <v/>
      </c>
      <c r="P68" s="50" t="str">
        <f>IF(AND(L68&lt;&gt; "",N68&lt;&gt;""),VLOOKUP(M68&amp;N68,'Validation Page'!$U$7:$Z$139,4,FALSE),"")</f>
        <v/>
      </c>
      <c r="Q68" s="50" t="str">
        <f>IF(AND(L68&lt;&gt; "",N68&lt;&gt;""),VLOOKUP(M68&amp;N68,'Validation Page'!$U$7:$Z$139,5,FALSE),"")</f>
        <v/>
      </c>
      <c r="R68" s="50" t="str">
        <f>IF(AND(L68&lt;&gt; "",N68&lt;&gt;""),VLOOKUP(M68&amp;N68,'Validation Page'!$U$7:$Z$139,6,FALSE),"")</f>
        <v/>
      </c>
      <c r="S68" s="112"/>
      <c r="T68" s="58"/>
    </row>
    <row r="69" spans="1:20" s="21" customFormat="1" ht="15.75" customHeight="1" x14ac:dyDescent="0.25">
      <c r="A69" s="264"/>
      <c r="B69" s="50" t="str">
        <f>IF(A69&lt;&gt;"",VLOOKUP(A69,'Validation Page'!$J$7:$L$81,2,FALSE),"")</f>
        <v/>
      </c>
      <c r="C69" s="50" t="str">
        <f>IF(A69&lt;&gt;"",VLOOKUP(A69,'Validation Page'!$J$7:$L$81,3,FALSE),"")</f>
        <v/>
      </c>
      <c r="D69" s="49"/>
      <c r="E69" s="50" t="str">
        <f>IF(D69&lt;&gt;"",VLOOKUP(Beds!D69,'Validation Page'!$M$7:$O$271,2,FALSE),"")</f>
        <v/>
      </c>
      <c r="F69" s="59" t="str">
        <f>IF(D69&lt;&gt;"",VLOOKUP(Beds!D69,'Validation Page'!$M$7:$O$271,3,FALSE),"")</f>
        <v/>
      </c>
      <c r="G69" s="155"/>
      <c r="H69" s="49"/>
      <c r="I69" s="60"/>
      <c r="J69" s="57"/>
      <c r="K69" s="49"/>
      <c r="L69" s="49"/>
      <c r="M69" s="50" t="str">
        <f>IF(L69&lt;&gt;"",VLOOKUP(Beds!L69,'Validation Page'!$Q$7:$R$38,2,FALSE),"")</f>
        <v/>
      </c>
      <c r="N69" s="49"/>
      <c r="O69" s="53" t="str">
        <f>IF(AND(L69&lt;&gt; "",N69&lt;&gt;""),VLOOKUP(M69&amp;N69,'Validation Page'!$U$7:$Z$139,2,FALSE),"")</f>
        <v/>
      </c>
      <c r="P69" s="50" t="str">
        <f>IF(AND(L69&lt;&gt; "",N69&lt;&gt;""),VLOOKUP(M69&amp;N69,'Validation Page'!$U$7:$Z$139,4,FALSE),"")</f>
        <v/>
      </c>
      <c r="Q69" s="50" t="str">
        <f>IF(AND(L69&lt;&gt; "",N69&lt;&gt;""),VLOOKUP(M69&amp;N69,'Validation Page'!$U$7:$Z$139,5,FALSE),"")</f>
        <v/>
      </c>
      <c r="R69" s="50" t="str">
        <f>IF(AND(L69&lt;&gt; "",N69&lt;&gt;""),VLOOKUP(M69&amp;N69,'Validation Page'!$U$7:$Z$139,6,FALSE),"")</f>
        <v/>
      </c>
      <c r="S69" s="112"/>
      <c r="T69" s="61"/>
    </row>
    <row r="70" spans="1:20" s="21" customFormat="1" ht="15.75" customHeight="1" x14ac:dyDescent="0.25">
      <c r="A70" s="264"/>
      <c r="B70" s="50" t="str">
        <f>IF(A70&lt;&gt;"",VLOOKUP(A70,'Validation Page'!$J$7:$L$81,2,FALSE),"")</f>
        <v/>
      </c>
      <c r="C70" s="50" t="str">
        <f>IF(A70&lt;&gt;"",VLOOKUP(A70,'Validation Page'!$J$7:$L$81,3,FALSE),"")</f>
        <v/>
      </c>
      <c r="D70" s="49"/>
      <c r="E70" s="50" t="str">
        <f>IF(D70&lt;&gt;"",VLOOKUP(Beds!D70,'Validation Page'!$M$7:$O$271,2,FALSE),"")</f>
        <v/>
      </c>
      <c r="F70" s="59" t="str">
        <f>IF(D70&lt;&gt;"",VLOOKUP(Beds!D70,'Validation Page'!$M$7:$O$271,3,FALSE),"")</f>
        <v/>
      </c>
      <c r="G70" s="155"/>
      <c r="H70" s="49"/>
      <c r="I70" s="60"/>
      <c r="J70" s="57"/>
      <c r="K70" s="49"/>
      <c r="L70" s="49"/>
      <c r="M70" s="50" t="str">
        <f>IF(L70&lt;&gt;"",VLOOKUP(Beds!L70,'Validation Page'!$Q$7:$R$38,2,FALSE),"")</f>
        <v/>
      </c>
      <c r="N70" s="49"/>
      <c r="O70" s="53" t="str">
        <f>IF(AND(L70&lt;&gt; "",N70&lt;&gt;""),VLOOKUP(M70&amp;N70,'Validation Page'!$U$7:$Z$139,2,FALSE),"")</f>
        <v/>
      </c>
      <c r="P70" s="50" t="str">
        <f>IF(AND(L70&lt;&gt; "",N70&lt;&gt;""),VLOOKUP(M70&amp;N70,'Validation Page'!$U$7:$Z$139,4,FALSE),"")</f>
        <v/>
      </c>
      <c r="Q70" s="50" t="str">
        <f>IF(AND(L70&lt;&gt; "",N70&lt;&gt;""),VLOOKUP(M70&amp;N70,'Validation Page'!$U$7:$Z$139,5,FALSE),"")</f>
        <v/>
      </c>
      <c r="R70" s="50" t="str">
        <f>IF(AND(L70&lt;&gt; "",N70&lt;&gt;""),VLOOKUP(M70&amp;N70,'Validation Page'!$U$7:$Z$139,6,FALSE),"")</f>
        <v/>
      </c>
      <c r="S70" s="112"/>
      <c r="T70" s="61"/>
    </row>
    <row r="71" spans="1:20" s="21" customFormat="1" ht="15.75" customHeight="1" x14ac:dyDescent="0.25">
      <c r="A71" s="264"/>
      <c r="B71" s="50" t="str">
        <f>IF(A71&lt;&gt;"",VLOOKUP(A71,'Validation Page'!$J$7:$L$81,2,FALSE),"")</f>
        <v/>
      </c>
      <c r="C71" s="50" t="str">
        <f>IF(A71&lt;&gt;"",VLOOKUP(A71,'Validation Page'!$J$7:$L$81,3,FALSE),"")</f>
        <v/>
      </c>
      <c r="D71" s="49"/>
      <c r="E71" s="50" t="str">
        <f>IF(D71&lt;&gt;"",VLOOKUP(Beds!D71,'Validation Page'!$M$7:$O$271,2,FALSE),"")</f>
        <v/>
      </c>
      <c r="F71" s="59" t="str">
        <f>IF(D71&lt;&gt;"",VLOOKUP(Beds!D71,'Validation Page'!$M$7:$O$271,3,FALSE),"")</f>
        <v/>
      </c>
      <c r="G71" s="155"/>
      <c r="H71" s="49"/>
      <c r="I71" s="60"/>
      <c r="J71" s="57"/>
      <c r="K71" s="49"/>
      <c r="L71" s="49"/>
      <c r="M71" s="50" t="str">
        <f>IF(L71&lt;&gt;"",VLOOKUP(Beds!L71,'Validation Page'!$Q$7:$R$38,2,FALSE),"")</f>
        <v/>
      </c>
      <c r="N71" s="49"/>
      <c r="O71" s="53" t="str">
        <f>IF(AND(L71&lt;&gt; "",N71&lt;&gt;""),VLOOKUP(M71&amp;N71,'Validation Page'!$U$7:$Z$139,2,FALSE),"")</f>
        <v/>
      </c>
      <c r="P71" s="50" t="str">
        <f>IF(AND(L71&lt;&gt; "",N71&lt;&gt;""),VLOOKUP(M71&amp;N71,'Validation Page'!$U$7:$Z$139,4,FALSE),"")</f>
        <v/>
      </c>
      <c r="Q71" s="50" t="str">
        <f>IF(AND(L71&lt;&gt; "",N71&lt;&gt;""),VLOOKUP(M71&amp;N71,'Validation Page'!$U$7:$Z$139,5,FALSE),"")</f>
        <v/>
      </c>
      <c r="R71" s="50" t="str">
        <f>IF(AND(L71&lt;&gt; "",N71&lt;&gt;""),VLOOKUP(M71&amp;N71,'Validation Page'!$U$7:$Z$139,6,FALSE),"")</f>
        <v/>
      </c>
      <c r="S71" s="112"/>
      <c r="T71" s="61"/>
    </row>
    <row r="72" spans="1:20" s="21" customFormat="1" ht="15.75" customHeight="1" x14ac:dyDescent="0.25">
      <c r="A72" s="264"/>
      <c r="B72" s="50" t="str">
        <f>IF(A72&lt;&gt;"",VLOOKUP(A72,'Validation Page'!$J$7:$L$81,2,FALSE),"")</f>
        <v/>
      </c>
      <c r="C72" s="50" t="str">
        <f>IF(A72&lt;&gt;"",VLOOKUP(A72,'Validation Page'!$J$7:$L$81,3,FALSE),"")</f>
        <v/>
      </c>
      <c r="D72" s="49"/>
      <c r="E72" s="50" t="str">
        <f>IF(D72&lt;&gt;"",VLOOKUP(Beds!D72,'Validation Page'!$M$7:$O$271,2,FALSE),"")</f>
        <v/>
      </c>
      <c r="F72" s="51" t="str">
        <f>IF(D72&lt;&gt;"",VLOOKUP(Beds!D72,'Validation Page'!$M$7:$O$271,3,FALSE),"")</f>
        <v/>
      </c>
      <c r="G72" s="155"/>
      <c r="H72" s="49"/>
      <c r="I72" s="49"/>
      <c r="J72" s="52"/>
      <c r="K72" s="49"/>
      <c r="L72" s="49"/>
      <c r="M72" s="50" t="str">
        <f>IF(L72&lt;&gt;"",VLOOKUP(Beds!L72,'Validation Page'!$Q$7:$R$38,2,FALSE),"")</f>
        <v/>
      </c>
      <c r="N72" s="49"/>
      <c r="O72" s="53" t="str">
        <f>IF(AND(L72&lt;&gt; "",N72&lt;&gt;""),VLOOKUP(M72&amp;N72,'Validation Page'!$U$7:$Z$139,2,FALSE),"")</f>
        <v/>
      </c>
      <c r="P72" s="50" t="str">
        <f>IF(AND(L72&lt;&gt; "",N72&lt;&gt;""),VLOOKUP(M72&amp;N72,'Validation Page'!$U$7:$Z$139,4,FALSE),"")</f>
        <v/>
      </c>
      <c r="Q72" s="50" t="str">
        <f>IF(AND(L72&lt;&gt; "",N72&lt;&gt;""),VLOOKUP(M72&amp;N72,'Validation Page'!$U$7:$Z$139,5,FALSE),"")</f>
        <v/>
      </c>
      <c r="R72" s="50" t="str">
        <f>IF(AND(L72&lt;&gt; "",N72&lt;&gt;""),VLOOKUP(M72&amp;N72,'Validation Page'!$U$7:$Z$139,6,FALSE),"")</f>
        <v/>
      </c>
      <c r="S72" s="112"/>
      <c r="T72" s="54"/>
    </row>
    <row r="73" spans="1:20" s="21" customFormat="1" ht="15.75" customHeight="1" x14ac:dyDescent="0.25">
      <c r="A73" s="264"/>
      <c r="B73" s="50" t="str">
        <f>IF(A73&lt;&gt;"",VLOOKUP(A73,'Validation Page'!$J$7:$L$81,2,FALSE),"")</f>
        <v/>
      </c>
      <c r="C73" s="50" t="str">
        <f>IF(A73&lt;&gt;"",VLOOKUP(A73,'Validation Page'!$J$7:$L$81,3,FALSE),"")</f>
        <v/>
      </c>
      <c r="D73" s="49"/>
      <c r="E73" s="50" t="str">
        <f>IF(D73&lt;&gt;"",VLOOKUP(Beds!D73,'Validation Page'!$M$7:$O$271,2,FALSE),"")</f>
        <v/>
      </c>
      <c r="F73" s="51" t="str">
        <f>IF(D73&lt;&gt;"",VLOOKUP(Beds!D73,'Validation Page'!$M$7:$O$271,3,FALSE),"")</f>
        <v/>
      </c>
      <c r="G73" s="155"/>
      <c r="H73" s="49"/>
      <c r="I73" s="49"/>
      <c r="J73" s="55"/>
      <c r="K73" s="49"/>
      <c r="L73" s="49"/>
      <c r="M73" s="50" t="str">
        <f>IF(L73&lt;&gt;"",VLOOKUP(Beds!L73,'Validation Page'!$Q$7:$R$38,2,FALSE),"")</f>
        <v/>
      </c>
      <c r="N73" s="49"/>
      <c r="O73" s="53" t="str">
        <f>IF(AND(L73&lt;&gt; "",N73&lt;&gt;""),VLOOKUP(M73&amp;N73,'Validation Page'!$U$7:$Z$139,2,FALSE),"")</f>
        <v/>
      </c>
      <c r="P73" s="50" t="str">
        <f>IF(AND(L73&lt;&gt; "",N73&lt;&gt;""),VLOOKUP(M73&amp;N73,'Validation Page'!$U$7:$Z$139,4,FALSE),"")</f>
        <v/>
      </c>
      <c r="Q73" s="50" t="str">
        <f>IF(AND(L73&lt;&gt; "",N73&lt;&gt;""),VLOOKUP(M73&amp;N73,'Validation Page'!$U$7:$Z$139,5,FALSE),"")</f>
        <v/>
      </c>
      <c r="R73" s="50" t="str">
        <f>IF(AND(L73&lt;&gt; "",N73&lt;&gt;""),VLOOKUP(M73&amp;N73,'Validation Page'!$U$7:$Z$139,6,FALSE),"")</f>
        <v/>
      </c>
      <c r="S73" s="112"/>
      <c r="T73" s="54"/>
    </row>
    <row r="74" spans="1:20" s="21" customFormat="1" ht="15.75" customHeight="1" x14ac:dyDescent="0.25">
      <c r="A74" s="264"/>
      <c r="B74" s="50" t="str">
        <f>IF(A74&lt;&gt;"",VLOOKUP(A74,'Validation Page'!$J$7:$L$81,2,FALSE),"")</f>
        <v/>
      </c>
      <c r="C74" s="50" t="str">
        <f>IF(A74&lt;&gt;"",VLOOKUP(A74,'Validation Page'!$J$7:$L$81,3,FALSE),"")</f>
        <v/>
      </c>
      <c r="D74" s="49"/>
      <c r="E74" s="50" t="str">
        <f>IF(D74&lt;&gt;"",VLOOKUP(Beds!D74,'Validation Page'!$M$7:$O$271,2,FALSE),"")</f>
        <v/>
      </c>
      <c r="F74" s="51" t="str">
        <f>IF(D74&lt;&gt;"",VLOOKUP(Beds!D74,'Validation Page'!$M$7:$O$271,3,FALSE),"")</f>
        <v/>
      </c>
      <c r="G74" s="155"/>
      <c r="H74" s="49"/>
      <c r="I74" s="49"/>
      <c r="J74" s="55"/>
      <c r="K74" s="49"/>
      <c r="L74" s="49"/>
      <c r="M74" s="50" t="str">
        <f>IF(L74&lt;&gt;"",VLOOKUP(Beds!L74,'Validation Page'!$Q$7:$R$38,2,FALSE),"")</f>
        <v/>
      </c>
      <c r="N74" s="49"/>
      <c r="O74" s="53" t="str">
        <f>IF(AND(L74&lt;&gt; "",N74&lt;&gt;""),VLOOKUP(M74&amp;N74,'Validation Page'!$U$7:$Z$139,2,FALSE),"")</f>
        <v/>
      </c>
      <c r="P74" s="50" t="str">
        <f>IF(AND(L74&lt;&gt; "",N74&lt;&gt;""),VLOOKUP(M74&amp;N74,'Validation Page'!$U$7:$Z$139,4,FALSE),"")</f>
        <v/>
      </c>
      <c r="Q74" s="50" t="str">
        <f>IF(AND(L74&lt;&gt; "",N74&lt;&gt;""),VLOOKUP(M74&amp;N74,'Validation Page'!$U$7:$Z$139,5,FALSE),"")</f>
        <v/>
      </c>
      <c r="R74" s="50" t="str">
        <f>IF(AND(L74&lt;&gt; "",N74&lt;&gt;""),VLOOKUP(M74&amp;N74,'Validation Page'!$U$7:$Z$139,6,FALSE),"")</f>
        <v/>
      </c>
      <c r="S74" s="112"/>
      <c r="T74" s="54"/>
    </row>
    <row r="75" spans="1:20" s="21" customFormat="1" ht="15.75" customHeight="1" x14ac:dyDescent="0.25">
      <c r="A75" s="264"/>
      <c r="B75" s="50" t="str">
        <f>IF(A75&lt;&gt;"",VLOOKUP(A75,'Validation Page'!$J$7:$L$81,2,FALSE),"")</f>
        <v/>
      </c>
      <c r="C75" s="50" t="str">
        <f>IF(A75&lt;&gt;"",VLOOKUP(A75,'Validation Page'!$J$7:$L$81,3,FALSE),"")</f>
        <v/>
      </c>
      <c r="D75" s="49"/>
      <c r="E75" s="50" t="str">
        <f>IF(D75&lt;&gt;"",VLOOKUP(Beds!D75,'Validation Page'!$M$7:$O$271,2,FALSE),"")</f>
        <v/>
      </c>
      <c r="F75" s="51" t="str">
        <f>IF(D75&lt;&gt;"",VLOOKUP(Beds!D75,'Validation Page'!$M$7:$O$271,3,FALSE),"")</f>
        <v/>
      </c>
      <c r="G75" s="155"/>
      <c r="H75" s="49"/>
      <c r="I75" s="49"/>
      <c r="J75" s="55"/>
      <c r="K75" s="49"/>
      <c r="L75" s="49"/>
      <c r="M75" s="50" t="str">
        <f>IF(L75&lt;&gt;"",VLOOKUP(Beds!L75,'Validation Page'!$Q$7:$R$38,2,FALSE),"")</f>
        <v/>
      </c>
      <c r="N75" s="49"/>
      <c r="O75" s="53" t="str">
        <f>IF(AND(L75&lt;&gt; "",N75&lt;&gt;""),VLOOKUP(M75&amp;N75,'Validation Page'!$U$7:$Z$139,2,FALSE),"")</f>
        <v/>
      </c>
      <c r="P75" s="50" t="str">
        <f>IF(AND(L75&lt;&gt; "",N75&lt;&gt;""),VLOOKUP(M75&amp;N75,'Validation Page'!$U$7:$Z$139,4,FALSE),"")</f>
        <v/>
      </c>
      <c r="Q75" s="50" t="str">
        <f>IF(AND(L75&lt;&gt; "",N75&lt;&gt;""),VLOOKUP(M75&amp;N75,'Validation Page'!$U$7:$Z$139,5,FALSE),"")</f>
        <v/>
      </c>
      <c r="R75" s="50" t="str">
        <f>IF(AND(L75&lt;&gt; "",N75&lt;&gt;""),VLOOKUP(M75&amp;N75,'Validation Page'!$U$7:$Z$139,6,FALSE),"")</f>
        <v/>
      </c>
      <c r="S75" s="112"/>
      <c r="T75" s="54"/>
    </row>
    <row r="76" spans="1:20" s="21" customFormat="1" ht="15.75" customHeight="1" x14ac:dyDescent="0.25">
      <c r="A76" s="264"/>
      <c r="B76" s="50" t="str">
        <f>IF(A76&lt;&gt;"",VLOOKUP(A76,'Validation Page'!$J$7:$L$81,2,FALSE),"")</f>
        <v/>
      </c>
      <c r="C76" s="50" t="str">
        <f>IF(A76&lt;&gt;"",VLOOKUP(A76,'Validation Page'!$J$7:$L$81,3,FALSE),"")</f>
        <v/>
      </c>
      <c r="D76" s="49"/>
      <c r="E76" s="50" t="str">
        <f>IF(D76&lt;&gt;"",VLOOKUP(Beds!D76,'Validation Page'!$M$7:$O$271,2,FALSE),"")</f>
        <v/>
      </c>
      <c r="F76" s="51" t="str">
        <f>IF(D76&lt;&gt;"",VLOOKUP(Beds!D76,'Validation Page'!$M$7:$O$271,3,FALSE),"")</f>
        <v/>
      </c>
      <c r="G76" s="155"/>
      <c r="H76" s="49"/>
      <c r="I76" s="56"/>
      <c r="J76" s="57"/>
      <c r="K76" s="49"/>
      <c r="L76" s="49"/>
      <c r="M76" s="50" t="str">
        <f>IF(L76&lt;&gt;"",VLOOKUP(Beds!L76,'Validation Page'!$Q$7:$R$38,2,FALSE),"")</f>
        <v/>
      </c>
      <c r="N76" s="49"/>
      <c r="O76" s="53" t="str">
        <f>IF(AND(L76&lt;&gt; "",N76&lt;&gt;""),VLOOKUP(M76&amp;N76,'Validation Page'!$U$7:$Z$139,2,FALSE),"")</f>
        <v/>
      </c>
      <c r="P76" s="50" t="str">
        <f>IF(AND(L76&lt;&gt; "",N76&lt;&gt;""),VLOOKUP(M76&amp;N76,'Validation Page'!$U$7:$Z$139,4,FALSE),"")</f>
        <v/>
      </c>
      <c r="Q76" s="50" t="str">
        <f>IF(AND(L76&lt;&gt; "",N76&lt;&gt;""),VLOOKUP(M76&amp;N76,'Validation Page'!$U$7:$Z$139,5,FALSE),"")</f>
        <v/>
      </c>
      <c r="R76" s="50" t="str">
        <f>IF(AND(L76&lt;&gt; "",N76&lt;&gt;""),VLOOKUP(M76&amp;N76,'Validation Page'!$U$7:$Z$139,6,FALSE),"")</f>
        <v/>
      </c>
      <c r="S76" s="112"/>
      <c r="T76" s="54"/>
    </row>
    <row r="77" spans="1:20" s="21" customFormat="1" ht="15.75" customHeight="1" x14ac:dyDescent="0.25">
      <c r="A77" s="264"/>
      <c r="B77" s="50" t="str">
        <f>IF(A77&lt;&gt;"",VLOOKUP(A77,'Validation Page'!$J$7:$L$81,2,FALSE),"")</f>
        <v/>
      </c>
      <c r="C77" s="50" t="str">
        <f>IF(A77&lt;&gt;"",VLOOKUP(A77,'Validation Page'!$J$7:$L$81,3,FALSE),"")</f>
        <v/>
      </c>
      <c r="D77" s="49"/>
      <c r="E77" s="50" t="str">
        <f>IF(D77&lt;&gt;"",VLOOKUP(Beds!D77,'Validation Page'!$M$7:$O$271,2,FALSE),"")</f>
        <v/>
      </c>
      <c r="F77" s="51" t="str">
        <f>IF(D77&lt;&gt;"",VLOOKUP(Beds!D77,'Validation Page'!$M$7:$O$271,3,FALSE),"")</f>
        <v/>
      </c>
      <c r="G77" s="155"/>
      <c r="H77" s="49"/>
      <c r="I77" s="56"/>
      <c r="J77" s="57"/>
      <c r="K77" s="49"/>
      <c r="L77" s="49"/>
      <c r="M77" s="50" t="str">
        <f>IF(L77&lt;&gt;"",VLOOKUP(Beds!L77,'Validation Page'!$Q$7:$R$38,2,FALSE),"")</f>
        <v/>
      </c>
      <c r="N77" s="49"/>
      <c r="O77" s="53" t="str">
        <f>IF(AND(L77&lt;&gt; "",N77&lt;&gt;""),VLOOKUP(M77&amp;N77,'Validation Page'!$U$7:$Z$139,2,FALSE),"")</f>
        <v/>
      </c>
      <c r="P77" s="50" t="str">
        <f>IF(AND(L77&lt;&gt; "",N77&lt;&gt;""),VLOOKUP(M77&amp;N77,'Validation Page'!$U$7:$Z$139,4,FALSE),"")</f>
        <v/>
      </c>
      <c r="Q77" s="50" t="str">
        <f>IF(AND(L77&lt;&gt; "",N77&lt;&gt;""),VLOOKUP(M77&amp;N77,'Validation Page'!$U$7:$Z$139,5,FALSE),"")</f>
        <v/>
      </c>
      <c r="R77" s="50" t="str">
        <f>IF(AND(L77&lt;&gt; "",N77&lt;&gt;""),VLOOKUP(M77&amp;N77,'Validation Page'!$U$7:$Z$139,6,FALSE),"")</f>
        <v/>
      </c>
      <c r="S77" s="112"/>
      <c r="T77" s="58"/>
    </row>
    <row r="78" spans="1:20" s="21" customFormat="1" ht="15.75" customHeight="1" x14ac:dyDescent="0.25">
      <c r="A78" s="264"/>
      <c r="B78" s="50" t="str">
        <f>IF(A78&lt;&gt;"",VLOOKUP(A78,'Validation Page'!$J$7:$L$81,2,FALSE),"")</f>
        <v/>
      </c>
      <c r="C78" s="50" t="str">
        <f>IF(A78&lt;&gt;"",VLOOKUP(A78,'Validation Page'!$J$7:$L$81,3,FALSE),"")</f>
        <v/>
      </c>
      <c r="D78" s="49"/>
      <c r="E78" s="50" t="str">
        <f>IF(D78&lt;&gt;"",VLOOKUP(Beds!D78,'Validation Page'!$M$7:$O$271,2,FALSE),"")</f>
        <v/>
      </c>
      <c r="F78" s="59" t="str">
        <f>IF(D78&lt;&gt;"",VLOOKUP(Beds!D78,'Validation Page'!$M$7:$O$271,3,FALSE),"")</f>
        <v/>
      </c>
      <c r="G78" s="155"/>
      <c r="H78" s="49"/>
      <c r="I78" s="56"/>
      <c r="J78" s="57"/>
      <c r="K78" s="49"/>
      <c r="L78" s="49"/>
      <c r="M78" s="50" t="str">
        <f>IF(L78&lt;&gt;"",VLOOKUP(Beds!L78,'Validation Page'!$Q$7:$R$38,2,FALSE),"")</f>
        <v/>
      </c>
      <c r="N78" s="49"/>
      <c r="O78" s="53" t="str">
        <f>IF(AND(L78&lt;&gt; "",N78&lt;&gt;""),VLOOKUP(M78&amp;N78,'Validation Page'!$U$7:$Z$139,2,FALSE),"")</f>
        <v/>
      </c>
      <c r="P78" s="50" t="str">
        <f>IF(AND(L78&lt;&gt; "",N78&lt;&gt;""),VLOOKUP(M78&amp;N78,'Validation Page'!$U$7:$Z$139,4,FALSE),"")</f>
        <v/>
      </c>
      <c r="Q78" s="50" t="str">
        <f>IF(AND(L78&lt;&gt; "",N78&lt;&gt;""),VLOOKUP(M78&amp;N78,'Validation Page'!$U$7:$Z$139,5,FALSE),"")</f>
        <v/>
      </c>
      <c r="R78" s="50" t="str">
        <f>IF(AND(L78&lt;&gt; "",N78&lt;&gt;""),VLOOKUP(M78&amp;N78,'Validation Page'!$U$7:$Z$139,6,FALSE),"")</f>
        <v/>
      </c>
      <c r="S78" s="112"/>
      <c r="T78" s="58"/>
    </row>
    <row r="79" spans="1:20" s="21" customFormat="1" ht="15.75" customHeight="1" x14ac:dyDescent="0.25">
      <c r="A79" s="264"/>
      <c r="B79" s="50" t="str">
        <f>IF(A79&lt;&gt;"",VLOOKUP(A79,'Validation Page'!$J$7:$L$81,2,FALSE),"")</f>
        <v/>
      </c>
      <c r="C79" s="50" t="str">
        <f>IF(A79&lt;&gt;"",VLOOKUP(A79,'Validation Page'!$J$7:$L$81,3,FALSE),"")</f>
        <v/>
      </c>
      <c r="D79" s="49"/>
      <c r="E79" s="50" t="str">
        <f>IF(D79&lt;&gt;"",VLOOKUP(Beds!D79,'Validation Page'!$M$7:$O$271,2,FALSE),"")</f>
        <v/>
      </c>
      <c r="F79" s="50" t="str">
        <f>IF(D79&lt;&gt;"",VLOOKUP(Beds!D79,'Validation Page'!$M$7:$O$271,3,FALSE),"")</f>
        <v/>
      </c>
      <c r="G79" s="155"/>
      <c r="H79" s="49"/>
      <c r="I79" s="56"/>
      <c r="J79" s="57"/>
      <c r="K79" s="49"/>
      <c r="L79" s="49"/>
      <c r="M79" s="50" t="str">
        <f>IF(L79&lt;&gt;"",VLOOKUP(Beds!L79,'Validation Page'!$Q$7:$R$38,2,FALSE),"")</f>
        <v/>
      </c>
      <c r="N79" s="49"/>
      <c r="O79" s="53" t="str">
        <f>IF(AND(L79&lt;&gt; "",N79&lt;&gt;""),VLOOKUP(M79&amp;N79,'Validation Page'!$U$7:$Z$139,2,FALSE),"")</f>
        <v/>
      </c>
      <c r="P79" s="50" t="str">
        <f>IF(AND(L79&lt;&gt; "",N79&lt;&gt;""),VLOOKUP(M79&amp;N79,'Validation Page'!$U$7:$Z$139,4,FALSE),"")</f>
        <v/>
      </c>
      <c r="Q79" s="50" t="str">
        <f>IF(AND(L79&lt;&gt; "",N79&lt;&gt;""),VLOOKUP(M79&amp;N79,'Validation Page'!$U$7:$Z$139,5,FALSE),"")</f>
        <v/>
      </c>
      <c r="R79" s="50" t="str">
        <f>IF(AND(L79&lt;&gt; "",N79&lt;&gt;""),VLOOKUP(M79&amp;N79,'Validation Page'!$U$7:$Z$139,6,FALSE),"")</f>
        <v/>
      </c>
      <c r="S79" s="112"/>
      <c r="T79" s="58"/>
    </row>
    <row r="80" spans="1:20" s="21" customFormat="1" ht="15.75" customHeight="1" x14ac:dyDescent="0.25">
      <c r="A80" s="264"/>
      <c r="B80" s="50" t="str">
        <f>IF(A80&lt;&gt;"",VLOOKUP(A80,'Validation Page'!$J$7:$L$81,2,FALSE),"")</f>
        <v/>
      </c>
      <c r="C80" s="50" t="str">
        <f>IF(A80&lt;&gt;"",VLOOKUP(A80,'Validation Page'!$J$7:$L$81,3,FALSE),"")</f>
        <v/>
      </c>
      <c r="D80" s="49"/>
      <c r="E80" s="50" t="str">
        <f>IF(D80&lt;&gt;"",VLOOKUP(Beds!D80,'Validation Page'!$M$7:$O$271,2,FALSE),"")</f>
        <v/>
      </c>
      <c r="F80" s="51" t="str">
        <f>IF(D80&lt;&gt;"",VLOOKUP(Beds!D80,'Validation Page'!$M$7:$O$271,3,FALSE),"")</f>
        <v/>
      </c>
      <c r="G80" s="155"/>
      <c r="H80" s="49"/>
      <c r="I80" s="56"/>
      <c r="J80" s="57"/>
      <c r="K80" s="49"/>
      <c r="L80" s="49"/>
      <c r="M80" s="50" t="str">
        <f>IF(L80&lt;&gt;"",VLOOKUP(Beds!L80,'Validation Page'!$Q$7:$R$38,2,FALSE),"")</f>
        <v/>
      </c>
      <c r="N80" s="49"/>
      <c r="O80" s="53" t="str">
        <f>IF(AND(L80&lt;&gt; "",N80&lt;&gt;""),VLOOKUP(M80&amp;N80,'Validation Page'!$U$7:$Z$139,2,FALSE),"")</f>
        <v/>
      </c>
      <c r="P80" s="50" t="str">
        <f>IF(AND(L80&lt;&gt; "",N80&lt;&gt;""),VLOOKUP(M80&amp;N80,'Validation Page'!$U$7:$Z$139,4,FALSE),"")</f>
        <v/>
      </c>
      <c r="Q80" s="50" t="str">
        <f>IF(AND(L80&lt;&gt; "",N80&lt;&gt;""),VLOOKUP(M80&amp;N80,'Validation Page'!$U$7:$Z$139,5,FALSE),"")</f>
        <v/>
      </c>
      <c r="R80" s="50" t="str">
        <f>IF(AND(L80&lt;&gt; "",N80&lt;&gt;""),VLOOKUP(M80&amp;N80,'Validation Page'!$U$7:$Z$139,6,FALSE),"")</f>
        <v/>
      </c>
      <c r="S80" s="112"/>
      <c r="T80" s="58"/>
    </row>
    <row r="81" spans="1:20" s="21" customFormat="1" ht="15.75" customHeight="1" x14ac:dyDescent="0.25">
      <c r="A81" s="264"/>
      <c r="B81" s="50" t="str">
        <f>IF(A81&lt;&gt;"",VLOOKUP(A81,'Validation Page'!$J$7:$L$81,2,FALSE),"")</f>
        <v/>
      </c>
      <c r="C81" s="50" t="str">
        <f>IF(A81&lt;&gt;"",VLOOKUP(A81,'Validation Page'!$J$7:$L$81,3,FALSE),"")</f>
        <v/>
      </c>
      <c r="D81" s="49"/>
      <c r="E81" s="50" t="str">
        <f>IF(D81&lt;&gt;"",VLOOKUP(Beds!D81,'Validation Page'!$M$7:$O$271,2,FALSE),"")</f>
        <v/>
      </c>
      <c r="F81" s="51" t="str">
        <f>IF(D81&lt;&gt;"",VLOOKUP(Beds!D81,'Validation Page'!$M$7:$O$271,3,FALSE),"")</f>
        <v/>
      </c>
      <c r="G81" s="155"/>
      <c r="H81" s="49"/>
      <c r="I81" s="56"/>
      <c r="J81" s="57"/>
      <c r="K81" s="49"/>
      <c r="L81" s="49"/>
      <c r="M81" s="50" t="str">
        <f>IF(L81&lt;&gt;"",VLOOKUP(Beds!L81,'Validation Page'!$Q$7:$R$38,2,FALSE),"")</f>
        <v/>
      </c>
      <c r="N81" s="49"/>
      <c r="O81" s="53" t="str">
        <f>IF(AND(L81&lt;&gt; "",N81&lt;&gt;""),VLOOKUP(M81&amp;N81,'Validation Page'!$U$7:$Z$139,2,FALSE),"")</f>
        <v/>
      </c>
      <c r="P81" s="50" t="str">
        <f>IF(AND(L81&lt;&gt; "",N81&lt;&gt;""),VLOOKUP(M81&amp;N81,'Validation Page'!$U$7:$Z$139,4,FALSE),"")</f>
        <v/>
      </c>
      <c r="Q81" s="50" t="str">
        <f>IF(AND(L81&lt;&gt; "",N81&lt;&gt;""),VLOOKUP(M81&amp;N81,'Validation Page'!$U$7:$Z$139,5,FALSE),"")</f>
        <v/>
      </c>
      <c r="R81" s="50" t="str">
        <f>IF(AND(L81&lt;&gt; "",N81&lt;&gt;""),VLOOKUP(M81&amp;N81,'Validation Page'!$U$7:$Z$139,6,FALSE),"")</f>
        <v/>
      </c>
      <c r="S81" s="112"/>
      <c r="T81" s="58"/>
    </row>
    <row r="82" spans="1:20" s="21" customFormat="1" ht="15.75" customHeight="1" x14ac:dyDescent="0.25">
      <c r="A82" s="264"/>
      <c r="B82" s="50" t="str">
        <f>IF(A82&lt;&gt;"",VLOOKUP(A82,'Validation Page'!$J$7:$L$81,2,FALSE),"")</f>
        <v/>
      </c>
      <c r="C82" s="50" t="str">
        <f>IF(A82&lt;&gt;"",VLOOKUP(A82,'Validation Page'!$J$7:$L$81,3,FALSE),"")</f>
        <v/>
      </c>
      <c r="D82" s="49"/>
      <c r="E82" s="50" t="str">
        <f>IF(D82&lt;&gt;"",VLOOKUP(Beds!D82,'Validation Page'!$M$7:$O$271,2,FALSE),"")</f>
        <v/>
      </c>
      <c r="F82" s="51" t="str">
        <f>IF(D82&lt;&gt;"",VLOOKUP(Beds!D82,'Validation Page'!$M$7:$O$271,3,FALSE),"")</f>
        <v/>
      </c>
      <c r="G82" s="155"/>
      <c r="H82" s="49"/>
      <c r="I82" s="56"/>
      <c r="J82" s="57"/>
      <c r="K82" s="49"/>
      <c r="L82" s="49"/>
      <c r="M82" s="50" t="str">
        <f>IF(L82&lt;&gt;"",VLOOKUP(Beds!L82,'Validation Page'!$Q$7:$R$38,2,FALSE),"")</f>
        <v/>
      </c>
      <c r="N82" s="49"/>
      <c r="O82" s="53" t="str">
        <f>IF(AND(L82&lt;&gt; "",N82&lt;&gt;""),VLOOKUP(M82&amp;N82,'Validation Page'!$U$7:$Z$139,2,FALSE),"")</f>
        <v/>
      </c>
      <c r="P82" s="50" t="str">
        <f>IF(AND(L82&lt;&gt; "",N82&lt;&gt;""),VLOOKUP(M82&amp;N82,'Validation Page'!$U$7:$Z$139,4,FALSE),"")</f>
        <v/>
      </c>
      <c r="Q82" s="50" t="str">
        <f>IF(AND(L82&lt;&gt; "",N82&lt;&gt;""),VLOOKUP(M82&amp;N82,'Validation Page'!$U$7:$Z$139,5,FALSE),"")</f>
        <v/>
      </c>
      <c r="R82" s="50" t="str">
        <f>IF(AND(L82&lt;&gt; "",N82&lt;&gt;""),VLOOKUP(M82&amp;N82,'Validation Page'!$U$7:$Z$139,6,FALSE),"")</f>
        <v/>
      </c>
      <c r="S82" s="112"/>
      <c r="T82" s="58"/>
    </row>
    <row r="83" spans="1:20" s="21" customFormat="1" ht="15.75" customHeight="1" x14ac:dyDescent="0.25">
      <c r="A83" s="264"/>
      <c r="B83" s="50" t="str">
        <f>IF(A83&lt;&gt;"",VLOOKUP(A83,'Validation Page'!$J$7:$L$81,2,FALSE),"")</f>
        <v/>
      </c>
      <c r="C83" s="50" t="str">
        <f>IF(A83&lt;&gt;"",VLOOKUP(A83,'Validation Page'!$J$7:$L$81,3,FALSE),"")</f>
        <v/>
      </c>
      <c r="D83" s="49"/>
      <c r="E83" s="50" t="str">
        <f>IF(D83&lt;&gt;"",VLOOKUP(Beds!D83,'Validation Page'!$M$7:$O$271,2,FALSE),"")</f>
        <v/>
      </c>
      <c r="F83" s="51" t="str">
        <f>IF(D83&lt;&gt;"",VLOOKUP(Beds!D83,'Validation Page'!$M$7:$O$271,3,FALSE),"")</f>
        <v/>
      </c>
      <c r="G83" s="155"/>
      <c r="H83" s="49"/>
      <c r="I83" s="56"/>
      <c r="J83" s="57"/>
      <c r="K83" s="49"/>
      <c r="L83" s="49"/>
      <c r="M83" s="50" t="str">
        <f>IF(L83&lt;&gt;"",VLOOKUP(Beds!L83,'Validation Page'!$Q$7:$R$38,2,FALSE),"")</f>
        <v/>
      </c>
      <c r="N83" s="49"/>
      <c r="O83" s="53" t="str">
        <f>IF(AND(L83&lt;&gt; "",N83&lt;&gt;""),VLOOKUP(M83&amp;N83,'Validation Page'!$U$7:$Z$139,2,FALSE),"")</f>
        <v/>
      </c>
      <c r="P83" s="50" t="str">
        <f>IF(AND(L83&lt;&gt; "",N83&lt;&gt;""),VLOOKUP(M83&amp;N83,'Validation Page'!$U$7:$Z$139,4,FALSE),"")</f>
        <v/>
      </c>
      <c r="Q83" s="50" t="str">
        <f>IF(AND(L83&lt;&gt; "",N83&lt;&gt;""),VLOOKUP(M83&amp;N83,'Validation Page'!$U$7:$Z$139,5,FALSE),"")</f>
        <v/>
      </c>
      <c r="R83" s="50" t="str">
        <f>IF(AND(L83&lt;&gt; "",N83&lt;&gt;""),VLOOKUP(M83&amp;N83,'Validation Page'!$U$7:$Z$139,6,FALSE),"")</f>
        <v/>
      </c>
      <c r="S83" s="112"/>
      <c r="T83" s="58"/>
    </row>
    <row r="84" spans="1:20" s="21" customFormat="1" ht="15.75" customHeight="1" x14ac:dyDescent="0.25">
      <c r="A84" s="264"/>
      <c r="B84" s="50" t="str">
        <f>IF(A84&lt;&gt;"",VLOOKUP(A84,'Validation Page'!$J$7:$L$81,2,FALSE),"")</f>
        <v/>
      </c>
      <c r="C84" s="50" t="str">
        <f>IF(A84&lt;&gt;"",VLOOKUP(A84,'Validation Page'!$J$7:$L$81,3,FALSE),"")</f>
        <v/>
      </c>
      <c r="D84" s="49"/>
      <c r="E84" s="50" t="str">
        <f>IF(D84&lt;&gt;"",VLOOKUP(Beds!D84,'Validation Page'!$M$7:$O$271,2,FALSE),"")</f>
        <v/>
      </c>
      <c r="F84" s="51" t="str">
        <f>IF(D84&lt;&gt;"",VLOOKUP(Beds!D84,'Validation Page'!$M$7:$O$271,3,FALSE),"")</f>
        <v/>
      </c>
      <c r="G84" s="155"/>
      <c r="H84" s="49"/>
      <c r="I84" s="56"/>
      <c r="J84" s="57"/>
      <c r="K84" s="49"/>
      <c r="L84" s="49"/>
      <c r="M84" s="50" t="str">
        <f>IF(L84&lt;&gt;"",VLOOKUP(Beds!L84,'Validation Page'!$Q$7:$R$38,2,FALSE),"")</f>
        <v/>
      </c>
      <c r="N84" s="49"/>
      <c r="O84" s="53" t="str">
        <f>IF(AND(L84&lt;&gt; "",N84&lt;&gt;""),VLOOKUP(M84&amp;N84,'Validation Page'!$U$7:$Z$139,2,FALSE),"")</f>
        <v/>
      </c>
      <c r="P84" s="50" t="str">
        <f>IF(AND(L84&lt;&gt; "",N84&lt;&gt;""),VLOOKUP(M84&amp;N84,'Validation Page'!$U$7:$Z$139,4,FALSE),"")</f>
        <v/>
      </c>
      <c r="Q84" s="50" t="str">
        <f>IF(AND(L84&lt;&gt; "",N84&lt;&gt;""),VLOOKUP(M84&amp;N84,'Validation Page'!$U$7:$Z$139,5,FALSE),"")</f>
        <v/>
      </c>
      <c r="R84" s="50" t="str">
        <f>IF(AND(L84&lt;&gt; "",N84&lt;&gt;""),VLOOKUP(M84&amp;N84,'Validation Page'!$U$7:$Z$139,6,FALSE),"")</f>
        <v/>
      </c>
      <c r="S84" s="112"/>
      <c r="T84" s="58"/>
    </row>
    <row r="85" spans="1:20" s="21" customFormat="1" ht="15.75" customHeight="1" x14ac:dyDescent="0.25">
      <c r="A85" s="264"/>
      <c r="B85" s="50" t="str">
        <f>IF(A85&lt;&gt;"",VLOOKUP(A85,'Validation Page'!$J$7:$L$81,2,FALSE),"")</f>
        <v/>
      </c>
      <c r="C85" s="50" t="str">
        <f>IF(A85&lt;&gt;"",VLOOKUP(A85,'Validation Page'!$J$7:$L$81,3,FALSE),"")</f>
        <v/>
      </c>
      <c r="D85" s="49"/>
      <c r="E85" s="50" t="str">
        <f>IF(D85&lt;&gt;"",VLOOKUP(Beds!D85,'Validation Page'!$M$7:$O$271,2,FALSE),"")</f>
        <v/>
      </c>
      <c r="F85" s="59" t="str">
        <f>IF(D85&lt;&gt;"",VLOOKUP(Beds!D85,'Validation Page'!$M$7:$O$271,3,FALSE),"")</f>
        <v/>
      </c>
      <c r="G85" s="155"/>
      <c r="H85" s="49"/>
      <c r="I85" s="60"/>
      <c r="J85" s="57"/>
      <c r="K85" s="49"/>
      <c r="L85" s="49"/>
      <c r="M85" s="50" t="str">
        <f>IF(L85&lt;&gt;"",VLOOKUP(Beds!L85,'Validation Page'!$Q$7:$R$38,2,FALSE),"")</f>
        <v/>
      </c>
      <c r="N85" s="49"/>
      <c r="O85" s="53" t="str">
        <f>IF(AND(L85&lt;&gt; "",N85&lt;&gt;""),VLOOKUP(M85&amp;N85,'Validation Page'!$U$7:$Z$139,2,FALSE),"")</f>
        <v/>
      </c>
      <c r="P85" s="50" t="str">
        <f>IF(AND(L85&lt;&gt; "",N85&lt;&gt;""),VLOOKUP(M85&amp;N85,'Validation Page'!$U$7:$Z$139,4,FALSE),"")</f>
        <v/>
      </c>
      <c r="Q85" s="50" t="str">
        <f>IF(AND(L85&lt;&gt; "",N85&lt;&gt;""),VLOOKUP(M85&amp;N85,'Validation Page'!$U$7:$Z$139,5,FALSE),"")</f>
        <v/>
      </c>
      <c r="R85" s="50" t="str">
        <f>IF(AND(L85&lt;&gt; "",N85&lt;&gt;""),VLOOKUP(M85&amp;N85,'Validation Page'!$U$7:$Z$139,6,FALSE),"")</f>
        <v/>
      </c>
      <c r="S85" s="112"/>
      <c r="T85" s="61"/>
    </row>
    <row r="86" spans="1:20" s="21" customFormat="1" ht="15.75" customHeight="1" x14ac:dyDescent="0.25">
      <c r="A86" s="264"/>
      <c r="B86" s="50" t="str">
        <f>IF(A86&lt;&gt;"",VLOOKUP(A86,'Validation Page'!$J$7:$L$81,2,FALSE),"")</f>
        <v/>
      </c>
      <c r="C86" s="50" t="str">
        <f>IF(A86&lt;&gt;"",VLOOKUP(A86,'Validation Page'!$J$7:$L$81,3,FALSE),"")</f>
        <v/>
      </c>
      <c r="D86" s="49"/>
      <c r="E86" s="50" t="str">
        <f>IF(D86&lt;&gt;"",VLOOKUP(Beds!D86,'Validation Page'!$M$7:$O$271,2,FALSE),"")</f>
        <v/>
      </c>
      <c r="F86" s="59" t="str">
        <f>IF(D86&lt;&gt;"",VLOOKUP(Beds!D86,'Validation Page'!$M$7:$O$271,3,FALSE),"")</f>
        <v/>
      </c>
      <c r="G86" s="155"/>
      <c r="H86" s="49"/>
      <c r="I86" s="60"/>
      <c r="J86" s="57"/>
      <c r="K86" s="49"/>
      <c r="L86" s="49"/>
      <c r="M86" s="50" t="str">
        <f>IF(L86&lt;&gt;"",VLOOKUP(Beds!L86,'Validation Page'!$Q$7:$R$38,2,FALSE),"")</f>
        <v/>
      </c>
      <c r="N86" s="49"/>
      <c r="O86" s="53" t="str">
        <f>IF(AND(L86&lt;&gt; "",N86&lt;&gt;""),VLOOKUP(M86&amp;N86,'Validation Page'!$U$7:$Z$139,2,FALSE),"")</f>
        <v/>
      </c>
      <c r="P86" s="50" t="str">
        <f>IF(AND(L86&lt;&gt; "",N86&lt;&gt;""),VLOOKUP(M86&amp;N86,'Validation Page'!$U$7:$Z$139,4,FALSE),"")</f>
        <v/>
      </c>
      <c r="Q86" s="50" t="str">
        <f>IF(AND(L86&lt;&gt; "",N86&lt;&gt;""),VLOOKUP(M86&amp;N86,'Validation Page'!$U$7:$Z$139,5,FALSE),"")</f>
        <v/>
      </c>
      <c r="R86" s="50" t="str">
        <f>IF(AND(L86&lt;&gt; "",N86&lt;&gt;""),VLOOKUP(M86&amp;N86,'Validation Page'!$U$7:$Z$139,6,FALSE),"")</f>
        <v/>
      </c>
      <c r="S86" s="112"/>
      <c r="T86" s="61"/>
    </row>
    <row r="87" spans="1:20" s="21" customFormat="1" ht="15.75" customHeight="1" x14ac:dyDescent="0.25">
      <c r="A87" s="264"/>
      <c r="B87" s="50" t="str">
        <f>IF(A87&lt;&gt;"",VLOOKUP(A87,'Validation Page'!$J$7:$L$81,2,FALSE),"")</f>
        <v/>
      </c>
      <c r="C87" s="50" t="str">
        <f>IF(A87&lt;&gt;"",VLOOKUP(A87,'Validation Page'!$J$7:$L$81,3,FALSE),"")</f>
        <v/>
      </c>
      <c r="D87" s="49"/>
      <c r="E87" s="50" t="str">
        <f>IF(D87&lt;&gt;"",VLOOKUP(Beds!D87,'Validation Page'!$M$7:$O$271,2,FALSE),"")</f>
        <v/>
      </c>
      <c r="F87" s="59" t="str">
        <f>IF(D87&lt;&gt;"",VLOOKUP(Beds!D87,'Validation Page'!$M$7:$O$271,3,FALSE),"")</f>
        <v/>
      </c>
      <c r="G87" s="155"/>
      <c r="H87" s="49"/>
      <c r="I87" s="60"/>
      <c r="J87" s="57"/>
      <c r="K87" s="49"/>
      <c r="L87" s="49"/>
      <c r="M87" s="50" t="str">
        <f>IF(L87&lt;&gt;"",VLOOKUP(Beds!L87,'Validation Page'!$Q$7:$R$38,2,FALSE),"")</f>
        <v/>
      </c>
      <c r="N87" s="49"/>
      <c r="O87" s="53" t="str">
        <f>IF(AND(L87&lt;&gt; "",N87&lt;&gt;""),VLOOKUP(M87&amp;N87,'Validation Page'!$U$7:$Z$139,2,FALSE),"")</f>
        <v/>
      </c>
      <c r="P87" s="50" t="str">
        <f>IF(AND(L87&lt;&gt; "",N87&lt;&gt;""),VLOOKUP(M87&amp;N87,'Validation Page'!$U$7:$Z$139,4,FALSE),"")</f>
        <v/>
      </c>
      <c r="Q87" s="50" t="str">
        <f>IF(AND(L87&lt;&gt; "",N87&lt;&gt;""),VLOOKUP(M87&amp;N87,'Validation Page'!$U$7:$Z$139,5,FALSE),"")</f>
        <v/>
      </c>
      <c r="R87" s="50" t="str">
        <f>IF(AND(L87&lt;&gt; "",N87&lt;&gt;""),VLOOKUP(M87&amp;N87,'Validation Page'!$U$7:$Z$139,6,FALSE),"")</f>
        <v/>
      </c>
      <c r="S87" s="112"/>
      <c r="T87" s="61"/>
    </row>
    <row r="88" spans="1:20" s="21" customFormat="1" ht="15.75" customHeight="1" x14ac:dyDescent="0.25">
      <c r="A88" s="264"/>
      <c r="B88" s="50" t="str">
        <f>IF(A88&lt;&gt;"",VLOOKUP(A88,'Validation Page'!$J$7:$L$81,2,FALSE),"")</f>
        <v/>
      </c>
      <c r="C88" s="50" t="str">
        <f>IF(A88&lt;&gt;"",VLOOKUP(A88,'Validation Page'!$J$7:$L$81,3,FALSE),"")</f>
        <v/>
      </c>
      <c r="D88" s="49"/>
      <c r="E88" s="50" t="str">
        <f>IF(D88&lt;&gt;"",VLOOKUP(Beds!D88,'Validation Page'!$M$7:$O$271,2,FALSE),"")</f>
        <v/>
      </c>
      <c r="F88" s="59" t="str">
        <f>IF(D88&lt;&gt;"",VLOOKUP(Beds!D88,'Validation Page'!$M$7:$O$271,3,FALSE),"")</f>
        <v/>
      </c>
      <c r="G88" s="155"/>
      <c r="H88" s="49"/>
      <c r="I88" s="60"/>
      <c r="J88" s="57"/>
      <c r="K88" s="49"/>
      <c r="L88" s="49"/>
      <c r="M88" s="50" t="str">
        <f>IF(L88&lt;&gt;"",VLOOKUP(Beds!L88,'Validation Page'!$Q$7:$R$38,2,FALSE),"")</f>
        <v/>
      </c>
      <c r="N88" s="49"/>
      <c r="O88" s="53" t="str">
        <f>IF(AND(L88&lt;&gt; "",N88&lt;&gt;""),VLOOKUP(M88&amp;N88,'Validation Page'!$U$7:$Z$139,2,FALSE),"")</f>
        <v/>
      </c>
      <c r="P88" s="50" t="str">
        <f>IF(AND(L88&lt;&gt; "",N88&lt;&gt;""),VLOOKUP(M88&amp;N88,'Validation Page'!$U$7:$Z$139,4,FALSE),"")</f>
        <v/>
      </c>
      <c r="Q88" s="50" t="str">
        <f>IF(AND(L88&lt;&gt; "",N88&lt;&gt;""),VLOOKUP(M88&amp;N88,'Validation Page'!$U$7:$Z$139,5,FALSE),"")</f>
        <v/>
      </c>
      <c r="R88" s="50" t="str">
        <f>IF(AND(L88&lt;&gt; "",N88&lt;&gt;""),VLOOKUP(M88&amp;N88,'Validation Page'!$U$7:$Z$139,6,FALSE),"")</f>
        <v/>
      </c>
      <c r="S88" s="112"/>
      <c r="T88" s="61"/>
    </row>
    <row r="89" spans="1:20" s="21" customFormat="1" ht="15.75" customHeight="1" x14ac:dyDescent="0.25">
      <c r="A89" s="264"/>
      <c r="B89" s="50" t="str">
        <f>IF(A89&lt;&gt;"",VLOOKUP(A89,'Validation Page'!$J$7:$L$81,2,FALSE),"")</f>
        <v/>
      </c>
      <c r="C89" s="50" t="str">
        <f>IF(A89&lt;&gt;"",VLOOKUP(A89,'Validation Page'!$J$7:$L$81,3,FALSE),"")</f>
        <v/>
      </c>
      <c r="D89" s="49"/>
      <c r="E89" s="50" t="str">
        <f>IF(D89&lt;&gt;"",VLOOKUP(Beds!D89,'Validation Page'!$M$7:$O$271,2,FALSE),"")</f>
        <v/>
      </c>
      <c r="F89" s="59" t="str">
        <f>IF(D89&lt;&gt;"",VLOOKUP(Beds!D89,'Validation Page'!$M$7:$O$271,3,FALSE),"")</f>
        <v/>
      </c>
      <c r="G89" s="155"/>
      <c r="H89" s="49"/>
      <c r="I89" s="60"/>
      <c r="J89" s="57"/>
      <c r="K89" s="49"/>
      <c r="L89" s="49"/>
      <c r="M89" s="50" t="str">
        <f>IF(L89&lt;&gt;"",VLOOKUP(Beds!L89,'Validation Page'!$Q$7:$R$38,2,FALSE),"")</f>
        <v/>
      </c>
      <c r="N89" s="49"/>
      <c r="O89" s="53" t="str">
        <f>IF(AND(L89&lt;&gt; "",N89&lt;&gt;""),VLOOKUP(M89&amp;N89,'Validation Page'!$U$7:$Z$139,2,FALSE),"")</f>
        <v/>
      </c>
      <c r="P89" s="50" t="str">
        <f>IF(AND(L89&lt;&gt; "",N89&lt;&gt;""),VLOOKUP(M89&amp;N89,'Validation Page'!$U$7:$Z$139,4,FALSE),"")</f>
        <v/>
      </c>
      <c r="Q89" s="50" t="str">
        <f>IF(AND(L89&lt;&gt; "",N89&lt;&gt;""),VLOOKUP(M89&amp;N89,'Validation Page'!$U$7:$Z$139,5,FALSE),"")</f>
        <v/>
      </c>
      <c r="R89" s="50" t="str">
        <f>IF(AND(L89&lt;&gt; "",N89&lt;&gt;""),VLOOKUP(M89&amp;N89,'Validation Page'!$U$7:$Z$139,6,FALSE),"")</f>
        <v/>
      </c>
      <c r="S89" s="112"/>
      <c r="T89" s="61"/>
    </row>
    <row r="90" spans="1:20" s="21" customFormat="1" ht="15.75" customHeight="1" x14ac:dyDescent="0.25">
      <c r="A90" s="264"/>
      <c r="B90" s="50" t="str">
        <f>IF(A90&lt;&gt;"",VLOOKUP(A90,'Validation Page'!$J$7:$L$81,2,FALSE),"")</f>
        <v/>
      </c>
      <c r="C90" s="50" t="str">
        <f>IF(A90&lt;&gt;"",VLOOKUP(A90,'Validation Page'!$J$7:$L$81,3,FALSE),"")</f>
        <v/>
      </c>
      <c r="D90" s="49"/>
      <c r="E90" s="50" t="str">
        <f>IF(D90&lt;&gt;"",VLOOKUP(Beds!D90,'Validation Page'!$M$7:$O$271,2,FALSE),"")</f>
        <v/>
      </c>
      <c r="F90" s="59" t="str">
        <f>IF(D90&lt;&gt;"",VLOOKUP(Beds!D90,'Validation Page'!$M$7:$O$271,3,FALSE),"")</f>
        <v/>
      </c>
      <c r="G90" s="155"/>
      <c r="H90" s="49"/>
      <c r="I90" s="60"/>
      <c r="J90" s="57"/>
      <c r="K90" s="49"/>
      <c r="L90" s="49"/>
      <c r="M90" s="50" t="str">
        <f>IF(L90&lt;&gt;"",VLOOKUP(Beds!L90,'Validation Page'!$Q$7:$R$38,2,FALSE),"")</f>
        <v/>
      </c>
      <c r="N90" s="49"/>
      <c r="O90" s="53" t="str">
        <f>IF(AND(L90&lt;&gt; "",N90&lt;&gt;""),VLOOKUP(M90&amp;N90,'Validation Page'!$U$7:$Z$139,2,FALSE),"")</f>
        <v/>
      </c>
      <c r="P90" s="50" t="str">
        <f>IF(AND(L90&lt;&gt; "",N90&lt;&gt;""),VLOOKUP(M90&amp;N90,'Validation Page'!$U$7:$Z$139,4,FALSE),"")</f>
        <v/>
      </c>
      <c r="Q90" s="50" t="str">
        <f>IF(AND(L90&lt;&gt; "",N90&lt;&gt;""),VLOOKUP(M90&amp;N90,'Validation Page'!$U$7:$Z$139,5,FALSE),"")</f>
        <v/>
      </c>
      <c r="R90" s="50" t="str">
        <f>IF(AND(L90&lt;&gt; "",N90&lt;&gt;""),VLOOKUP(M90&amp;N90,'Validation Page'!$U$7:$Z$139,6,FALSE),"")</f>
        <v/>
      </c>
      <c r="S90" s="112"/>
      <c r="T90" s="61"/>
    </row>
    <row r="91" spans="1:20" s="21" customFormat="1" ht="15.75" customHeight="1" x14ac:dyDescent="0.25">
      <c r="A91" s="264"/>
      <c r="B91" s="50" t="str">
        <f>IF(A91&lt;&gt;"",VLOOKUP(A91,'Validation Page'!$J$7:$L$81,2,FALSE),"")</f>
        <v/>
      </c>
      <c r="C91" s="50" t="str">
        <f>IF(A91&lt;&gt;"",VLOOKUP(A91,'Validation Page'!$J$7:$L$81,3,FALSE),"")</f>
        <v/>
      </c>
      <c r="D91" s="49"/>
      <c r="E91" s="50" t="str">
        <f>IF(D91&lt;&gt;"",VLOOKUP(Beds!D91,'Validation Page'!$M$7:$O$271,2,FALSE),"")</f>
        <v/>
      </c>
      <c r="F91" s="59" t="str">
        <f>IF(D91&lt;&gt;"",VLOOKUP(Beds!D91,'Validation Page'!$M$7:$O$271,3,FALSE),"")</f>
        <v/>
      </c>
      <c r="G91" s="155"/>
      <c r="H91" s="49"/>
      <c r="I91" s="60"/>
      <c r="J91" s="57"/>
      <c r="K91" s="49"/>
      <c r="L91" s="49"/>
      <c r="M91" s="50" t="str">
        <f>IF(L91&lt;&gt;"",VLOOKUP(Beds!L91,'Validation Page'!$Q$7:$R$38,2,FALSE),"")</f>
        <v/>
      </c>
      <c r="N91" s="49"/>
      <c r="O91" s="53" t="str">
        <f>IF(AND(L91&lt;&gt; "",N91&lt;&gt;""),VLOOKUP(M91&amp;N91,'Validation Page'!$U$7:$Z$139,2,FALSE),"")</f>
        <v/>
      </c>
      <c r="P91" s="50" t="str">
        <f>IF(AND(L91&lt;&gt; "",N91&lt;&gt;""),VLOOKUP(M91&amp;N91,'Validation Page'!$U$7:$Z$139,4,FALSE),"")</f>
        <v/>
      </c>
      <c r="Q91" s="50" t="str">
        <f>IF(AND(L91&lt;&gt; "",N91&lt;&gt;""),VLOOKUP(M91&amp;N91,'Validation Page'!$U$7:$Z$139,5,FALSE),"")</f>
        <v/>
      </c>
      <c r="R91" s="50" t="str">
        <f>IF(AND(L91&lt;&gt; "",N91&lt;&gt;""),VLOOKUP(M91&amp;N91,'Validation Page'!$U$7:$Z$139,6,FALSE),"")</f>
        <v/>
      </c>
      <c r="S91" s="112"/>
      <c r="T91" s="61"/>
    </row>
    <row r="92" spans="1:20" s="21" customFormat="1" ht="15.75" customHeight="1" x14ac:dyDescent="0.25">
      <c r="A92" s="264"/>
      <c r="B92" s="50" t="str">
        <f>IF(A92&lt;&gt;"",VLOOKUP(A92,'Validation Page'!$J$7:$L$81,2,FALSE),"")</f>
        <v/>
      </c>
      <c r="C92" s="50" t="str">
        <f>IF(A92&lt;&gt;"",VLOOKUP(A92,'Validation Page'!$J$7:$L$81,3,FALSE),"")</f>
        <v/>
      </c>
      <c r="D92" s="49"/>
      <c r="E92" s="50" t="str">
        <f>IF(D92&lt;&gt;"",VLOOKUP(Beds!D92,'Validation Page'!$M$7:$O$271,2,FALSE),"")</f>
        <v/>
      </c>
      <c r="F92" s="59" t="str">
        <f>IF(D92&lt;&gt;"",VLOOKUP(Beds!D92,'Validation Page'!$M$7:$O$271,3,FALSE),"")</f>
        <v/>
      </c>
      <c r="G92" s="155"/>
      <c r="H92" s="49"/>
      <c r="I92" s="60"/>
      <c r="J92" s="57"/>
      <c r="K92" s="49"/>
      <c r="L92" s="49"/>
      <c r="M92" s="50" t="str">
        <f>IF(L92&lt;&gt;"",VLOOKUP(Beds!L92,'Validation Page'!$Q$7:$R$38,2,FALSE),"")</f>
        <v/>
      </c>
      <c r="N92" s="49"/>
      <c r="O92" s="53" t="str">
        <f>IF(AND(L92&lt;&gt; "",N92&lt;&gt;""),VLOOKUP(M92&amp;N92,'Validation Page'!$U$7:$Z$139,2,FALSE),"")</f>
        <v/>
      </c>
      <c r="P92" s="50" t="str">
        <f>IF(AND(L92&lt;&gt; "",N92&lt;&gt;""),VLOOKUP(M92&amp;N92,'Validation Page'!$U$7:$Z$139,4,FALSE),"")</f>
        <v/>
      </c>
      <c r="Q92" s="50" t="str">
        <f>IF(AND(L92&lt;&gt; "",N92&lt;&gt;""),VLOOKUP(M92&amp;N92,'Validation Page'!$U$7:$Z$139,5,FALSE),"")</f>
        <v/>
      </c>
      <c r="R92" s="50" t="str">
        <f>IF(AND(L92&lt;&gt; "",N92&lt;&gt;""),VLOOKUP(M92&amp;N92,'Validation Page'!$U$7:$Z$139,6,FALSE),"")</f>
        <v/>
      </c>
      <c r="S92" s="112"/>
      <c r="T92" s="61"/>
    </row>
    <row r="93" spans="1:20" s="21" customFormat="1" ht="15.75" customHeight="1" x14ac:dyDescent="0.25">
      <c r="A93" s="264"/>
      <c r="B93" s="50" t="str">
        <f>IF(A93&lt;&gt;"",VLOOKUP(A93,'Validation Page'!$J$7:$L$81,2,FALSE),"")</f>
        <v/>
      </c>
      <c r="C93" s="50" t="str">
        <f>IF(A93&lt;&gt;"",VLOOKUP(A93,'Validation Page'!$J$7:$L$81,3,FALSE),"")</f>
        <v/>
      </c>
      <c r="D93" s="49"/>
      <c r="E93" s="50" t="str">
        <f>IF(D93&lt;&gt;"",VLOOKUP(Beds!D93,'Validation Page'!$M$7:$O$271,2,FALSE),"")</f>
        <v/>
      </c>
      <c r="F93" s="59" t="str">
        <f>IF(D93&lt;&gt;"",VLOOKUP(Beds!D93,'Validation Page'!$M$7:$O$271,3,FALSE),"")</f>
        <v/>
      </c>
      <c r="G93" s="155"/>
      <c r="H93" s="49"/>
      <c r="I93" s="60"/>
      <c r="J93" s="57"/>
      <c r="K93" s="49"/>
      <c r="L93" s="49"/>
      <c r="M93" s="50" t="str">
        <f>IF(L93&lt;&gt;"",VLOOKUP(Beds!L93,'Validation Page'!$Q$7:$R$38,2,FALSE),"")</f>
        <v/>
      </c>
      <c r="N93" s="49"/>
      <c r="O93" s="53" t="str">
        <f>IF(AND(L93&lt;&gt; "",N93&lt;&gt;""),VLOOKUP(M93&amp;N93,'Validation Page'!$U$7:$Z$139,2,FALSE),"")</f>
        <v/>
      </c>
      <c r="P93" s="50" t="str">
        <f>IF(AND(L93&lt;&gt; "",N93&lt;&gt;""),VLOOKUP(M93&amp;N93,'Validation Page'!$U$7:$Z$139,4,FALSE),"")</f>
        <v/>
      </c>
      <c r="Q93" s="50" t="str">
        <f>IF(AND(L93&lt;&gt; "",N93&lt;&gt;""),VLOOKUP(M93&amp;N93,'Validation Page'!$U$7:$Z$139,5,FALSE),"")</f>
        <v/>
      </c>
      <c r="R93" s="50" t="str">
        <f>IF(AND(L93&lt;&gt; "",N93&lt;&gt;""),VLOOKUP(M93&amp;N93,'Validation Page'!$U$7:$Z$139,6,FALSE),"")</f>
        <v/>
      </c>
      <c r="S93" s="112"/>
      <c r="T93" s="61"/>
    </row>
    <row r="94" spans="1:20" s="21" customFormat="1" ht="15.75" customHeight="1" x14ac:dyDescent="0.25">
      <c r="A94" s="264"/>
      <c r="B94" s="50" t="str">
        <f>IF(A94&lt;&gt;"",VLOOKUP(A94,'Validation Page'!$J$7:$L$81,2,FALSE),"")</f>
        <v/>
      </c>
      <c r="C94" s="50" t="str">
        <f>IF(A94&lt;&gt;"",VLOOKUP(A94,'Validation Page'!$J$7:$L$81,3,FALSE),"")</f>
        <v/>
      </c>
      <c r="D94" s="49"/>
      <c r="E94" s="50" t="str">
        <f>IF(D94&lt;&gt;"",VLOOKUP(Beds!D94,'Validation Page'!$M$7:$O$271,2,FALSE),"")</f>
        <v/>
      </c>
      <c r="F94" s="59" t="str">
        <f>IF(D94&lt;&gt;"",VLOOKUP(Beds!D94,'Validation Page'!$M$7:$O$271,3,FALSE),"")</f>
        <v/>
      </c>
      <c r="G94" s="155"/>
      <c r="H94" s="49"/>
      <c r="I94" s="60"/>
      <c r="J94" s="57"/>
      <c r="K94" s="49"/>
      <c r="L94" s="49"/>
      <c r="M94" s="66" t="str">
        <f>IF(L94&lt;&gt;"",VLOOKUP(Beds!L94,'Validation Page'!$Q$7:$R$38,2,FALSE),"")</f>
        <v/>
      </c>
      <c r="N94" s="49"/>
      <c r="O94" s="53" t="str">
        <f>IF(AND(L94&lt;&gt; "",N94&lt;&gt;""),VLOOKUP(M94&amp;N94,'Validation Page'!$U$7:$Z$139,2,FALSE),"")</f>
        <v/>
      </c>
      <c r="P94" s="50" t="str">
        <f>IF(AND(L94&lt;&gt; "",N94&lt;&gt;""),VLOOKUP(M94&amp;N94,'Validation Page'!$U$7:$Z$139,4,FALSE),"")</f>
        <v/>
      </c>
      <c r="Q94" s="50" t="str">
        <f>IF(AND(L94&lt;&gt; "",N94&lt;&gt;""),VLOOKUP(M94&amp;N94,'Validation Page'!$U$7:$Z$139,5,FALSE),"")</f>
        <v/>
      </c>
      <c r="R94" s="50" t="str">
        <f>IF(AND(L94&lt;&gt; "",N94&lt;&gt;""),VLOOKUP(M94&amp;N94,'Validation Page'!$U$7:$Z$139,6,FALSE),"")</f>
        <v/>
      </c>
      <c r="S94" s="112"/>
      <c r="T94" s="61"/>
    </row>
    <row r="95" spans="1:20" s="21" customFormat="1" ht="15.75" customHeight="1" x14ac:dyDescent="0.25">
      <c r="A95" s="264"/>
      <c r="B95" s="50" t="str">
        <f>IF(A95&lt;&gt;"",VLOOKUP(A95,'Validation Page'!$J$7:$L$81,2,FALSE),"")</f>
        <v/>
      </c>
      <c r="C95" s="50" t="str">
        <f>IF(A95&lt;&gt;"",VLOOKUP(A95,'Validation Page'!$J$7:$L$81,3,FALSE),"")</f>
        <v/>
      </c>
      <c r="D95" s="49"/>
      <c r="E95" s="50" t="str">
        <f>IF(D95&lt;&gt;"",VLOOKUP(Beds!D95,'Validation Page'!$M$7:$O$271,2,FALSE),"")</f>
        <v/>
      </c>
      <c r="F95" s="59" t="str">
        <f>IF(D95&lt;&gt;"",VLOOKUP(Beds!D95,'Validation Page'!$M$7:$O$271,3,FALSE),"")</f>
        <v/>
      </c>
      <c r="G95" s="155"/>
      <c r="H95" s="49"/>
      <c r="I95" s="60"/>
      <c r="J95" s="57"/>
      <c r="K95" s="49"/>
      <c r="L95" s="49"/>
      <c r="M95" s="66" t="str">
        <f>IF(L95&lt;&gt;"",VLOOKUP(Beds!L95,'Validation Page'!$Q$7:$R$38,2,FALSE),"")</f>
        <v/>
      </c>
      <c r="N95" s="49"/>
      <c r="O95" s="53" t="str">
        <f>IF(AND(L95&lt;&gt; "",N95&lt;&gt;""),VLOOKUP(M95&amp;N95,'Validation Page'!$U$7:$Z$139,2,FALSE),"")</f>
        <v/>
      </c>
      <c r="P95" s="50" t="str">
        <f>IF(AND(L95&lt;&gt; "",N95&lt;&gt;""),VLOOKUP(M95&amp;N95,'Validation Page'!$U$7:$Z$139,4,FALSE),"")</f>
        <v/>
      </c>
      <c r="Q95" s="50" t="str">
        <f>IF(AND(L95&lt;&gt; "",N95&lt;&gt;""),VLOOKUP(M95&amp;N95,'Validation Page'!$U$7:$Z$139,5,FALSE),"")</f>
        <v/>
      </c>
      <c r="R95" s="50" t="str">
        <f>IF(AND(L95&lt;&gt; "",N95&lt;&gt;""),VLOOKUP(M95&amp;N95,'Validation Page'!$U$7:$Z$139,6,FALSE),"")</f>
        <v/>
      </c>
      <c r="S95" s="112"/>
      <c r="T95" s="61"/>
    </row>
    <row r="96" spans="1:20" s="21" customFormat="1" ht="15.75" customHeight="1" x14ac:dyDescent="0.25">
      <c r="A96" s="264"/>
      <c r="B96" s="50" t="str">
        <f>IF(A96&lt;&gt;"",VLOOKUP(A96,'Validation Page'!$J$7:$L$81,2,FALSE),"")</f>
        <v/>
      </c>
      <c r="C96" s="50" t="str">
        <f>IF(A96&lt;&gt;"",VLOOKUP(A96,'Validation Page'!$J$7:$L$81,3,FALSE),"")</f>
        <v/>
      </c>
      <c r="D96" s="49"/>
      <c r="E96" s="50" t="str">
        <f>IF(D96&lt;&gt;"",VLOOKUP(Beds!D96,'Validation Page'!$M$7:$O$271,2,FALSE),"")</f>
        <v/>
      </c>
      <c r="F96" s="59" t="str">
        <f>IF(D96&lt;&gt;"",VLOOKUP(Beds!D96,'Validation Page'!$M$7:$O$271,3,FALSE),"")</f>
        <v/>
      </c>
      <c r="G96" s="155"/>
      <c r="H96" s="49"/>
      <c r="I96" s="60"/>
      <c r="J96" s="57"/>
      <c r="K96" s="49"/>
      <c r="L96" s="49"/>
      <c r="M96" s="66" t="str">
        <f>IF(L96&lt;&gt;"",VLOOKUP(Beds!L96,'Validation Page'!$Q$7:$R$38,2,FALSE),"")</f>
        <v/>
      </c>
      <c r="N96" s="49"/>
      <c r="O96" s="53" t="str">
        <f>IF(AND(L96&lt;&gt; "",N96&lt;&gt;""),VLOOKUP(M96&amp;N96,'Validation Page'!$U$7:$Z$139,2,FALSE),"")</f>
        <v/>
      </c>
      <c r="P96" s="50" t="str">
        <f>IF(AND(L96&lt;&gt; "",N96&lt;&gt;""),VLOOKUP(M96&amp;N96,'Validation Page'!$U$7:$Z$139,4,FALSE),"")</f>
        <v/>
      </c>
      <c r="Q96" s="50" t="str">
        <f>IF(AND(L96&lt;&gt; "",N96&lt;&gt;""),VLOOKUP(M96&amp;N96,'Validation Page'!$U$7:$Z$139,5,FALSE),"")</f>
        <v/>
      </c>
      <c r="R96" s="50" t="str">
        <f>IF(AND(L96&lt;&gt; "",N96&lt;&gt;""),VLOOKUP(M96&amp;N96,'Validation Page'!$U$7:$Z$139,6,FALSE),"")</f>
        <v/>
      </c>
      <c r="S96" s="112"/>
      <c r="T96" s="61"/>
    </row>
    <row r="97" spans="1:20" s="21" customFormat="1" ht="15.75" customHeight="1" x14ac:dyDescent="0.25">
      <c r="A97" s="264"/>
      <c r="B97" s="50" t="str">
        <f>IF(A97&lt;&gt;"",VLOOKUP(A97,'Validation Page'!$J$7:$L$81,2,FALSE),"")</f>
        <v/>
      </c>
      <c r="C97" s="50" t="str">
        <f>IF(A97&lt;&gt;"",VLOOKUP(A97,'Validation Page'!$J$7:$L$81,3,FALSE),"")</f>
        <v/>
      </c>
      <c r="D97" s="49"/>
      <c r="E97" s="50" t="str">
        <f>IF(D97&lt;&gt;"",VLOOKUP(Beds!D97,'Validation Page'!$M$7:$O$271,2,FALSE),"")</f>
        <v/>
      </c>
      <c r="F97" s="59" t="str">
        <f>IF(D97&lt;&gt;"",VLOOKUP(Beds!D97,'Validation Page'!$M$7:$O$271,3,FALSE),"")</f>
        <v/>
      </c>
      <c r="G97" s="155"/>
      <c r="H97" s="49"/>
      <c r="I97" s="60"/>
      <c r="J97" s="57"/>
      <c r="K97" s="49"/>
      <c r="L97" s="49"/>
      <c r="M97" s="66" t="str">
        <f>IF(L97&lt;&gt;"",VLOOKUP(Beds!L97,'Validation Page'!$Q$7:$R$38,2,FALSE),"")</f>
        <v/>
      </c>
      <c r="N97" s="49"/>
      <c r="O97" s="53" t="str">
        <f>IF(AND(L97&lt;&gt; "",N97&lt;&gt;""),VLOOKUP(M97&amp;N97,'Validation Page'!$U$7:$Z$139,2,FALSE),"")</f>
        <v/>
      </c>
      <c r="P97" s="50" t="str">
        <f>IF(AND(L97&lt;&gt; "",N97&lt;&gt;""),VLOOKUP(M97&amp;N97,'Validation Page'!$U$7:$Z$139,4,FALSE),"")</f>
        <v/>
      </c>
      <c r="Q97" s="50" t="str">
        <f>IF(AND(L97&lt;&gt; "",N97&lt;&gt;""),VLOOKUP(M97&amp;N97,'Validation Page'!$U$7:$Z$139,5,FALSE),"")</f>
        <v/>
      </c>
      <c r="R97" s="50" t="str">
        <f>IF(AND(L97&lt;&gt; "",N97&lt;&gt;""),VLOOKUP(M97&amp;N97,'Validation Page'!$U$7:$Z$139,6,FALSE),"")</f>
        <v/>
      </c>
      <c r="S97" s="112"/>
      <c r="T97" s="61"/>
    </row>
    <row r="98" spans="1:20" s="21" customFormat="1" ht="15.75" customHeight="1" x14ac:dyDescent="0.25">
      <c r="A98" s="264"/>
      <c r="B98" s="50" t="str">
        <f>IF(A98&lt;&gt;"",VLOOKUP(A98,'Validation Page'!$J$7:$L$81,2,FALSE),"")</f>
        <v/>
      </c>
      <c r="C98" s="50" t="str">
        <f>IF(A98&lt;&gt;"",VLOOKUP(A98,'Validation Page'!$J$7:$L$81,3,FALSE),"")</f>
        <v/>
      </c>
      <c r="D98" s="49"/>
      <c r="E98" s="50" t="str">
        <f>IF(D98&lt;&gt;"",VLOOKUP(Beds!D98,'Validation Page'!$M$7:$O$271,2,FALSE),"")</f>
        <v/>
      </c>
      <c r="F98" s="59" t="str">
        <f>IF(D98&lt;&gt;"",VLOOKUP(Beds!D98,'Validation Page'!$M$7:$O$271,3,FALSE),"")</f>
        <v/>
      </c>
      <c r="G98" s="155"/>
      <c r="H98" s="49"/>
      <c r="I98" s="60"/>
      <c r="J98" s="57"/>
      <c r="K98" s="49"/>
      <c r="L98" s="49"/>
      <c r="M98" s="66" t="str">
        <f>IF(L98&lt;&gt;"",VLOOKUP(Beds!L98,'Validation Page'!$Q$7:$R$38,2,FALSE),"")</f>
        <v/>
      </c>
      <c r="N98" s="49"/>
      <c r="O98" s="53" t="str">
        <f>IF(AND(L98&lt;&gt; "",N98&lt;&gt;""),VLOOKUP(M98&amp;N98,'Validation Page'!$U$7:$Z$139,2,FALSE),"")</f>
        <v/>
      </c>
      <c r="P98" s="50" t="str">
        <f>IF(AND(L98&lt;&gt; "",N98&lt;&gt;""),VLOOKUP(M98&amp;N98,'Validation Page'!$U$7:$Z$139,4,FALSE),"")</f>
        <v/>
      </c>
      <c r="Q98" s="50" t="str">
        <f>IF(AND(L98&lt;&gt; "",N98&lt;&gt;""),VLOOKUP(M98&amp;N98,'Validation Page'!$U$7:$Z$139,5,FALSE),"")</f>
        <v/>
      </c>
      <c r="R98" s="50" t="str">
        <f>IF(AND(L98&lt;&gt; "",N98&lt;&gt;""),VLOOKUP(M98&amp;N98,'Validation Page'!$U$7:$Z$139,6,FALSE),"")</f>
        <v/>
      </c>
      <c r="S98" s="112"/>
      <c r="T98" s="61"/>
    </row>
    <row r="99" spans="1:20" s="21" customFormat="1" ht="15.75" customHeight="1" x14ac:dyDescent="0.25">
      <c r="A99" s="264"/>
      <c r="B99" s="50" t="str">
        <f>IF(A99&lt;&gt;"",VLOOKUP(A99,'Validation Page'!$J$7:$L$81,2,FALSE),"")</f>
        <v/>
      </c>
      <c r="C99" s="50" t="str">
        <f>IF(A99&lt;&gt;"",VLOOKUP(A99,'Validation Page'!$J$7:$L$81,3,FALSE),"")</f>
        <v/>
      </c>
      <c r="D99" s="49"/>
      <c r="E99" s="50" t="str">
        <f>IF(D99&lt;&gt;"",VLOOKUP(Beds!D99,'Validation Page'!$M$7:$O$271,2,FALSE),"")</f>
        <v/>
      </c>
      <c r="F99" s="59" t="str">
        <f>IF(D99&lt;&gt;"",VLOOKUP(Beds!D99,'Validation Page'!$M$7:$O$271,3,FALSE),"")</f>
        <v/>
      </c>
      <c r="G99" s="155"/>
      <c r="H99" s="49"/>
      <c r="I99" s="60"/>
      <c r="J99" s="57"/>
      <c r="K99" s="49"/>
      <c r="L99" s="49"/>
      <c r="M99" s="66" t="str">
        <f>IF(L99&lt;&gt;"",VLOOKUP(Beds!L99,'Validation Page'!$Q$7:$R$38,2,FALSE),"")</f>
        <v/>
      </c>
      <c r="N99" s="49"/>
      <c r="O99" s="53" t="str">
        <f>IF(AND(L99&lt;&gt; "",N99&lt;&gt;""),VLOOKUP(M99&amp;N99,'Validation Page'!$U$7:$Z$139,2,FALSE),"")</f>
        <v/>
      </c>
      <c r="P99" s="50" t="str">
        <f>IF(AND(L99&lt;&gt; "",N99&lt;&gt;""),VLOOKUP(M99&amp;N99,'Validation Page'!$U$7:$Z$139,4,FALSE),"")</f>
        <v/>
      </c>
      <c r="Q99" s="50" t="str">
        <f>IF(AND(L99&lt;&gt; "",N99&lt;&gt;""),VLOOKUP(M99&amp;N99,'Validation Page'!$U$7:$Z$139,5,FALSE),"")</f>
        <v/>
      </c>
      <c r="R99" s="50" t="str">
        <f>IF(AND(L99&lt;&gt; "",N99&lt;&gt;""),VLOOKUP(M99&amp;N99,'Validation Page'!$U$7:$Z$139,6,FALSE),"")</f>
        <v/>
      </c>
      <c r="S99" s="112"/>
      <c r="T99" s="61"/>
    </row>
    <row r="100" spans="1:20" s="21" customFormat="1" ht="15.75" customHeight="1" x14ac:dyDescent="0.25">
      <c r="A100" s="264"/>
      <c r="B100" s="50" t="str">
        <f>IF(A100&lt;&gt;"",VLOOKUP(A100,'Validation Page'!$J$7:$L$81,2,FALSE),"")</f>
        <v/>
      </c>
      <c r="C100" s="50" t="str">
        <f>IF(A100&lt;&gt;"",VLOOKUP(A100,'Validation Page'!$J$7:$L$81,3,FALSE),"")</f>
        <v/>
      </c>
      <c r="D100" s="49"/>
      <c r="E100" s="50" t="str">
        <f>IF(D100&lt;&gt;"",VLOOKUP(Beds!D100,'Validation Page'!$M$7:$O$271,2,FALSE),"")</f>
        <v/>
      </c>
      <c r="F100" s="59" t="str">
        <f>IF(D100&lt;&gt;"",VLOOKUP(Beds!D100,'Validation Page'!$M$7:$O$271,3,FALSE),"")</f>
        <v/>
      </c>
      <c r="G100" s="155"/>
      <c r="H100" s="49"/>
      <c r="I100" s="60"/>
      <c r="J100" s="57"/>
      <c r="K100" s="49"/>
      <c r="L100" s="49"/>
      <c r="M100" s="66" t="str">
        <f>IF(L100&lt;&gt;"",VLOOKUP(Beds!L100,'Validation Page'!$Q$7:$R$38,2,FALSE),"")</f>
        <v/>
      </c>
      <c r="N100" s="49"/>
      <c r="O100" s="53" t="str">
        <f>IF(AND(L100&lt;&gt; "",N100&lt;&gt;""),VLOOKUP(M100&amp;N100,'Validation Page'!$U$7:$Z$139,2,FALSE),"")</f>
        <v/>
      </c>
      <c r="P100" s="50" t="str">
        <f>IF(AND(L100&lt;&gt; "",N100&lt;&gt;""),VLOOKUP(M100&amp;N100,'Validation Page'!$U$7:$Z$139,4,FALSE),"")</f>
        <v/>
      </c>
      <c r="Q100" s="50" t="str">
        <f>IF(AND(L100&lt;&gt; "",N100&lt;&gt;""),VLOOKUP(M100&amp;N100,'Validation Page'!$U$7:$Z$139,5,FALSE),"")</f>
        <v/>
      </c>
      <c r="R100" s="50" t="str">
        <f>IF(AND(L100&lt;&gt; "",N100&lt;&gt;""),VLOOKUP(M100&amp;N100,'Validation Page'!$U$7:$Z$139,6,FALSE),"")</f>
        <v/>
      </c>
      <c r="S100" s="112"/>
      <c r="T100" s="61"/>
    </row>
    <row r="101" spans="1:20" s="21" customFormat="1" ht="15.75" customHeight="1" x14ac:dyDescent="0.25">
      <c r="A101" s="264"/>
      <c r="B101" s="50" t="str">
        <f>IF(A101&lt;&gt;"",VLOOKUP(A101,'Validation Page'!$J$7:$L$81,2,FALSE),"")</f>
        <v/>
      </c>
      <c r="C101" s="50" t="str">
        <f>IF(A101&lt;&gt;"",VLOOKUP(A101,'Validation Page'!$J$7:$L$81,3,FALSE),"")</f>
        <v/>
      </c>
      <c r="D101" s="49"/>
      <c r="E101" s="50" t="str">
        <f>IF(D101&lt;&gt;"",VLOOKUP(Beds!D101,'Validation Page'!$M$7:$O$271,2,FALSE),"")</f>
        <v/>
      </c>
      <c r="F101" s="59" t="str">
        <f>IF(D101&lt;&gt;"",VLOOKUP(Beds!D101,'Validation Page'!$M$7:$O$271,3,FALSE),"")</f>
        <v/>
      </c>
      <c r="G101" s="155"/>
      <c r="H101" s="49"/>
      <c r="I101" s="60"/>
      <c r="J101" s="57"/>
      <c r="K101" s="49"/>
      <c r="L101" s="49"/>
      <c r="M101" s="66" t="str">
        <f>IF(L101&lt;&gt;"",VLOOKUP(Beds!L101,'Validation Page'!$Q$7:$R$38,2,FALSE),"")</f>
        <v/>
      </c>
      <c r="N101" s="49"/>
      <c r="O101" s="53" t="str">
        <f>IF(AND(L101&lt;&gt; "",N101&lt;&gt;""),VLOOKUP(M101&amp;N101,'Validation Page'!$U$7:$Z$139,2,FALSE),"")</f>
        <v/>
      </c>
      <c r="P101" s="50" t="str">
        <f>IF(AND(L101&lt;&gt; "",N101&lt;&gt;""),VLOOKUP(M101&amp;N101,'Validation Page'!$U$7:$Z$139,4,FALSE),"")</f>
        <v/>
      </c>
      <c r="Q101" s="50" t="str">
        <f>IF(AND(L101&lt;&gt; "",N101&lt;&gt;""),VLOOKUP(M101&amp;N101,'Validation Page'!$U$7:$Z$139,5,FALSE),"")</f>
        <v/>
      </c>
      <c r="R101" s="50" t="str">
        <f>IF(AND(L101&lt;&gt; "",N101&lt;&gt;""),VLOOKUP(M101&amp;N101,'Validation Page'!$U$7:$Z$139,6,FALSE),"")</f>
        <v/>
      </c>
      <c r="S101" s="112"/>
      <c r="T101" s="61"/>
    </row>
    <row r="102" spans="1:20" s="21" customFormat="1" ht="15.75" customHeight="1" x14ac:dyDescent="0.25">
      <c r="A102" s="264"/>
      <c r="B102" s="50" t="str">
        <f>IF(A102&lt;&gt;"",VLOOKUP(A102,'Validation Page'!$J$7:$L$81,2,FALSE),"")</f>
        <v/>
      </c>
      <c r="C102" s="50" t="str">
        <f>IF(A102&lt;&gt;"",VLOOKUP(A102,'Validation Page'!$J$7:$L$81,3,FALSE),"")</f>
        <v/>
      </c>
      <c r="D102" s="49"/>
      <c r="E102" s="50" t="str">
        <f>IF(D102&lt;&gt;"",VLOOKUP(Beds!D102,'Validation Page'!$M$7:$O$271,2,FALSE),"")</f>
        <v/>
      </c>
      <c r="F102" s="59" t="str">
        <f>IF(D102&lt;&gt;"",VLOOKUP(Beds!D102,'Validation Page'!$M$7:$O$271,3,FALSE),"")</f>
        <v/>
      </c>
      <c r="G102" s="155"/>
      <c r="H102" s="49"/>
      <c r="I102" s="60"/>
      <c r="J102" s="57"/>
      <c r="K102" s="49"/>
      <c r="L102" s="49"/>
      <c r="M102" s="66" t="str">
        <f>IF(L102&lt;&gt;"",VLOOKUP(Beds!L102,'Validation Page'!$Q$7:$R$38,2,FALSE),"")</f>
        <v/>
      </c>
      <c r="N102" s="49"/>
      <c r="O102" s="53" t="str">
        <f>IF(AND(L102&lt;&gt; "",N102&lt;&gt;""),VLOOKUP(M102&amp;N102,'Validation Page'!$U$7:$Z$139,2,FALSE),"")</f>
        <v/>
      </c>
      <c r="P102" s="50" t="str">
        <f>IF(AND(L102&lt;&gt; "",N102&lt;&gt;""),VLOOKUP(M102&amp;N102,'Validation Page'!$U$7:$Z$139,4,FALSE),"")</f>
        <v/>
      </c>
      <c r="Q102" s="50" t="str">
        <f>IF(AND(L102&lt;&gt; "",N102&lt;&gt;""),VLOOKUP(M102&amp;N102,'Validation Page'!$U$7:$Z$139,5,FALSE),"")</f>
        <v/>
      </c>
      <c r="R102" s="50" t="str">
        <f>IF(AND(L102&lt;&gt; "",N102&lt;&gt;""),VLOOKUP(M102&amp;N102,'Validation Page'!$U$7:$Z$139,6,FALSE),"")</f>
        <v/>
      </c>
      <c r="S102" s="112"/>
      <c r="T102" s="61"/>
    </row>
    <row r="103" spans="1:20" s="21" customFormat="1" ht="15.75" customHeight="1" x14ac:dyDescent="0.25">
      <c r="A103" s="264"/>
      <c r="B103" s="50" t="str">
        <f>IF(A103&lt;&gt;"",VLOOKUP(A103,'Validation Page'!$J$7:$L$81,2,FALSE),"")</f>
        <v/>
      </c>
      <c r="C103" s="50" t="str">
        <f>IF(A103&lt;&gt;"",VLOOKUP(A103,'Validation Page'!$J$7:$L$81,3,FALSE),"")</f>
        <v/>
      </c>
      <c r="D103" s="49"/>
      <c r="E103" s="50" t="str">
        <f>IF(D103&lt;&gt;"",VLOOKUP(Beds!D103,'Validation Page'!$M$7:$O$271,2,FALSE),"")</f>
        <v/>
      </c>
      <c r="F103" s="59" t="str">
        <f>IF(D103&lt;&gt;"",VLOOKUP(Beds!D103,'Validation Page'!$M$7:$O$271,3,FALSE),"")</f>
        <v/>
      </c>
      <c r="G103" s="155"/>
      <c r="H103" s="49"/>
      <c r="I103" s="60"/>
      <c r="J103" s="57"/>
      <c r="K103" s="49"/>
      <c r="L103" s="49"/>
      <c r="M103" s="66" t="str">
        <f>IF(L103&lt;&gt;"",VLOOKUP(Beds!L103,'Validation Page'!$Q$7:$R$38,2,FALSE),"")</f>
        <v/>
      </c>
      <c r="N103" s="49"/>
      <c r="O103" s="53" t="str">
        <f>IF(AND(L103&lt;&gt; "",N103&lt;&gt;""),VLOOKUP(M103&amp;N103,'Validation Page'!$U$7:$Z$139,2,FALSE),"")</f>
        <v/>
      </c>
      <c r="P103" s="50" t="str">
        <f>IF(AND(L103&lt;&gt; "",N103&lt;&gt;""),VLOOKUP(M103&amp;N103,'Validation Page'!$U$7:$Z$139,4,FALSE),"")</f>
        <v/>
      </c>
      <c r="Q103" s="50" t="str">
        <f>IF(AND(L103&lt;&gt; "",N103&lt;&gt;""),VLOOKUP(M103&amp;N103,'Validation Page'!$U$7:$Z$139,5,FALSE),"")</f>
        <v/>
      </c>
      <c r="R103" s="50" t="str">
        <f>IF(AND(L103&lt;&gt; "",N103&lt;&gt;""),VLOOKUP(M103&amp;N103,'Validation Page'!$U$7:$Z$139,6,FALSE),"")</f>
        <v/>
      </c>
      <c r="S103" s="112"/>
      <c r="T103" s="61"/>
    </row>
    <row r="104" spans="1:20" s="21" customFormat="1" ht="15.75" customHeight="1" x14ac:dyDescent="0.25">
      <c r="A104" s="264"/>
      <c r="B104" s="50" t="str">
        <f>IF(A104&lt;&gt;"",VLOOKUP(A104,'Validation Page'!$J$7:$L$81,2,FALSE),"")</f>
        <v/>
      </c>
      <c r="C104" s="50" t="str">
        <f>IF(A104&lt;&gt;"",VLOOKUP(A104,'Validation Page'!$J$7:$L$81,3,FALSE),"")</f>
        <v/>
      </c>
      <c r="D104" s="49"/>
      <c r="E104" s="50" t="str">
        <f>IF(D104&lt;&gt;"",VLOOKUP(Beds!D104,'Validation Page'!$M$7:$O$271,2,FALSE),"")</f>
        <v/>
      </c>
      <c r="F104" s="59" t="str">
        <f>IF(D104&lt;&gt;"",VLOOKUP(Beds!D104,'Validation Page'!$M$7:$O$271,3,FALSE),"")</f>
        <v/>
      </c>
      <c r="G104" s="155"/>
      <c r="H104" s="49"/>
      <c r="I104" s="60"/>
      <c r="J104" s="57"/>
      <c r="K104" s="49"/>
      <c r="L104" s="49"/>
      <c r="M104" s="66" t="str">
        <f>IF(L104&lt;&gt;"",VLOOKUP(Beds!L104,'Validation Page'!$Q$7:$R$38,2,FALSE),"")</f>
        <v/>
      </c>
      <c r="N104" s="49"/>
      <c r="O104" s="53" t="str">
        <f>IF(AND(L104&lt;&gt; "",N104&lt;&gt;""),VLOOKUP(M104&amp;N104,'Validation Page'!$U$7:$Z$139,2,FALSE),"")</f>
        <v/>
      </c>
      <c r="P104" s="50" t="str">
        <f>IF(AND(L104&lt;&gt; "",N104&lt;&gt;""),VLOOKUP(M104&amp;N104,'Validation Page'!$U$7:$Z$139,4,FALSE),"")</f>
        <v/>
      </c>
      <c r="Q104" s="50" t="str">
        <f>IF(AND(L104&lt;&gt; "",N104&lt;&gt;""),VLOOKUP(M104&amp;N104,'Validation Page'!$U$7:$Z$139,5,FALSE),"")</f>
        <v/>
      </c>
      <c r="R104" s="50" t="str">
        <f>IF(AND(L104&lt;&gt; "",N104&lt;&gt;""),VLOOKUP(M104&amp;N104,'Validation Page'!$U$7:$Z$139,6,FALSE),"")</f>
        <v/>
      </c>
      <c r="S104" s="112"/>
      <c r="T104" s="61"/>
    </row>
    <row r="105" spans="1:20" s="21" customFormat="1" ht="15.75" customHeight="1" x14ac:dyDescent="0.25">
      <c r="A105" s="264"/>
      <c r="B105" s="50" t="str">
        <f>IF(A105&lt;&gt;"",VLOOKUP(A105,'Validation Page'!$J$7:$L$81,2,FALSE),"")</f>
        <v/>
      </c>
      <c r="C105" s="50" t="str">
        <f>IF(A105&lt;&gt;"",VLOOKUP(A105,'Validation Page'!$J$7:$L$81,3,FALSE),"")</f>
        <v/>
      </c>
      <c r="D105" s="49"/>
      <c r="E105" s="50" t="str">
        <f>IF(D105&lt;&gt;"",VLOOKUP(Beds!D105,'Validation Page'!$M$7:$O$271,2,FALSE),"")</f>
        <v/>
      </c>
      <c r="F105" s="59" t="str">
        <f>IF(D105&lt;&gt;"",VLOOKUP(Beds!D105,'Validation Page'!$M$7:$O$271,3,FALSE),"")</f>
        <v/>
      </c>
      <c r="G105" s="155"/>
      <c r="H105" s="49"/>
      <c r="I105" s="60"/>
      <c r="J105" s="57"/>
      <c r="K105" s="49"/>
      <c r="L105" s="49"/>
      <c r="M105" s="66" t="str">
        <f>IF(L105&lt;&gt;"",VLOOKUP(Beds!L105,'Validation Page'!$Q$7:$R$38,2,FALSE),"")</f>
        <v/>
      </c>
      <c r="N105" s="49"/>
      <c r="O105" s="53" t="str">
        <f>IF(AND(L105&lt;&gt; "",N105&lt;&gt;""),VLOOKUP(M105&amp;N105,'Validation Page'!$U$7:$Z$139,2,FALSE),"")</f>
        <v/>
      </c>
      <c r="P105" s="50" t="str">
        <f>IF(AND(L105&lt;&gt; "",N105&lt;&gt;""),VLOOKUP(M105&amp;N105,'Validation Page'!$U$7:$Z$139,4,FALSE),"")</f>
        <v/>
      </c>
      <c r="Q105" s="50" t="str">
        <f>IF(AND(L105&lt;&gt; "",N105&lt;&gt;""),VLOOKUP(M105&amp;N105,'Validation Page'!$U$7:$Z$139,5,FALSE),"")</f>
        <v/>
      </c>
      <c r="R105" s="50" t="str">
        <f>IF(AND(L105&lt;&gt; "",N105&lt;&gt;""),VLOOKUP(M105&amp;N105,'Validation Page'!$U$7:$Z$139,6,FALSE),"")</f>
        <v/>
      </c>
      <c r="S105" s="112"/>
      <c r="T105" s="61"/>
    </row>
    <row r="106" spans="1:20" s="21" customFormat="1" ht="15.75" customHeight="1" x14ac:dyDescent="0.25">
      <c r="A106" s="264"/>
      <c r="B106" s="50" t="str">
        <f>IF(A106&lt;&gt;"",VLOOKUP(A106,'Validation Page'!$J$7:$L$81,2,FALSE),"")</f>
        <v/>
      </c>
      <c r="C106" s="50" t="str">
        <f>IF(A106&lt;&gt;"",VLOOKUP(A106,'Validation Page'!$J$7:$L$81,3,FALSE),"")</f>
        <v/>
      </c>
      <c r="D106" s="49"/>
      <c r="E106" s="50" t="str">
        <f>IF(D106&lt;&gt;"",VLOOKUP(Beds!D106,'Validation Page'!$M$7:$O$271,2,FALSE),"")</f>
        <v/>
      </c>
      <c r="F106" s="59" t="str">
        <f>IF(D106&lt;&gt;"",VLOOKUP(Beds!D106,'Validation Page'!$M$7:$O$271,3,FALSE),"")</f>
        <v/>
      </c>
      <c r="G106" s="155"/>
      <c r="H106" s="49"/>
      <c r="I106" s="60"/>
      <c r="J106" s="57"/>
      <c r="K106" s="49"/>
      <c r="L106" s="49"/>
      <c r="M106" s="66" t="str">
        <f>IF(L106&lt;&gt;"",VLOOKUP(Beds!L106,'Validation Page'!$Q$7:$R$38,2,FALSE),"")</f>
        <v/>
      </c>
      <c r="N106" s="49"/>
      <c r="O106" s="53" t="str">
        <f>IF(AND(L106&lt;&gt; "",N106&lt;&gt;""),VLOOKUP(M106&amp;N106,'Validation Page'!$U$7:$Z$139,2,FALSE),"")</f>
        <v/>
      </c>
      <c r="P106" s="50" t="str">
        <f>IF(AND(L106&lt;&gt; "",N106&lt;&gt;""),VLOOKUP(M106&amp;N106,'Validation Page'!$U$7:$Z$139,4,FALSE),"")</f>
        <v/>
      </c>
      <c r="Q106" s="50" t="str">
        <f>IF(AND(L106&lt;&gt; "",N106&lt;&gt;""),VLOOKUP(M106&amp;N106,'Validation Page'!$U$7:$Z$139,5,FALSE),"")</f>
        <v/>
      </c>
      <c r="R106" s="50" t="str">
        <f>IF(AND(L106&lt;&gt; "",N106&lt;&gt;""),VLOOKUP(M106&amp;N106,'Validation Page'!$U$7:$Z$139,6,FALSE),"")</f>
        <v/>
      </c>
      <c r="S106" s="112"/>
      <c r="T106" s="61"/>
    </row>
    <row r="107" spans="1:20" s="21" customFormat="1" ht="15.75" customHeight="1" x14ac:dyDescent="0.25">
      <c r="A107" s="264"/>
      <c r="B107" s="50" t="str">
        <f>IF(A107&lt;&gt;"",VLOOKUP(A107,'Validation Page'!$J$7:$L$81,2,FALSE),"")</f>
        <v/>
      </c>
      <c r="C107" s="50" t="str">
        <f>IF(A107&lt;&gt;"",VLOOKUP(A107,'Validation Page'!$J$7:$L$81,3,FALSE),"")</f>
        <v/>
      </c>
      <c r="D107" s="49"/>
      <c r="E107" s="50" t="str">
        <f>IF(D107&lt;&gt;"",VLOOKUP(Beds!D107,'Validation Page'!$M$7:$O$271,2,FALSE),"")</f>
        <v/>
      </c>
      <c r="F107" s="59" t="str">
        <f>IF(D107&lt;&gt;"",VLOOKUP(Beds!D107,'Validation Page'!$M$7:$O$271,3,FALSE),"")</f>
        <v/>
      </c>
      <c r="G107" s="155"/>
      <c r="H107" s="49"/>
      <c r="I107" s="60"/>
      <c r="J107" s="57"/>
      <c r="K107" s="49"/>
      <c r="L107" s="49"/>
      <c r="M107" s="66" t="str">
        <f>IF(L107&lt;&gt;"",VLOOKUP(Beds!L107,'Validation Page'!$Q$7:$R$38,2,FALSE),"")</f>
        <v/>
      </c>
      <c r="N107" s="49"/>
      <c r="O107" s="53" t="str">
        <f>IF(AND(L107&lt;&gt; "",N107&lt;&gt;""),VLOOKUP(M107&amp;N107,'Validation Page'!$U$7:$Z$139,2,FALSE),"")</f>
        <v/>
      </c>
      <c r="P107" s="50" t="str">
        <f>IF(AND(L107&lt;&gt; "",N107&lt;&gt;""),VLOOKUP(M107&amp;N107,'Validation Page'!$U$7:$Z$139,4,FALSE),"")</f>
        <v/>
      </c>
      <c r="Q107" s="50" t="str">
        <f>IF(AND(L107&lt;&gt; "",N107&lt;&gt;""),VLOOKUP(M107&amp;N107,'Validation Page'!$U$7:$Z$139,5,FALSE),"")</f>
        <v/>
      </c>
      <c r="R107" s="50" t="str">
        <f>IF(AND(L107&lt;&gt; "",N107&lt;&gt;""),VLOOKUP(M107&amp;N107,'Validation Page'!$U$7:$Z$139,6,FALSE),"")</f>
        <v/>
      </c>
      <c r="S107" s="112"/>
      <c r="T107" s="61"/>
    </row>
    <row r="108" spans="1:20" s="21" customFormat="1" ht="15.75" customHeight="1" x14ac:dyDescent="0.25">
      <c r="A108" s="264"/>
      <c r="B108" s="50" t="str">
        <f>IF(A108&lt;&gt;"",VLOOKUP(A108,'Validation Page'!$J$7:$L$81,2,FALSE),"")</f>
        <v/>
      </c>
      <c r="C108" s="50" t="str">
        <f>IF(A108&lt;&gt;"",VLOOKUP(A108,'Validation Page'!$J$7:$L$81,3,FALSE),"")</f>
        <v/>
      </c>
      <c r="D108" s="49"/>
      <c r="E108" s="50" t="str">
        <f>IF(D108&lt;&gt;"",VLOOKUP(Beds!D108,'Validation Page'!$M$7:$O$271,2,FALSE),"")</f>
        <v/>
      </c>
      <c r="F108" s="59" t="str">
        <f>IF(D108&lt;&gt;"",VLOOKUP(Beds!D108,'Validation Page'!$M$7:$O$271,3,FALSE),"")</f>
        <v/>
      </c>
      <c r="G108" s="155"/>
      <c r="H108" s="49"/>
      <c r="I108" s="60"/>
      <c r="J108" s="57"/>
      <c r="K108" s="49"/>
      <c r="L108" s="49"/>
      <c r="M108" s="66" t="str">
        <f>IF(L108&lt;&gt;"",VLOOKUP(Beds!L108,'Validation Page'!$Q$7:$R$38,2,FALSE),"")</f>
        <v/>
      </c>
      <c r="N108" s="49"/>
      <c r="O108" s="53" t="str">
        <f>IF(AND(L108&lt;&gt; "",N108&lt;&gt;""),VLOOKUP(M108&amp;N108,'Validation Page'!$U$7:$Z$139,2,FALSE),"")</f>
        <v/>
      </c>
      <c r="P108" s="50" t="str">
        <f>IF(AND(L108&lt;&gt; "",N108&lt;&gt;""),VLOOKUP(M108&amp;N108,'Validation Page'!$U$7:$Z$139,4,FALSE),"")</f>
        <v/>
      </c>
      <c r="Q108" s="50" t="str">
        <f>IF(AND(L108&lt;&gt; "",N108&lt;&gt;""),VLOOKUP(M108&amp;N108,'Validation Page'!$U$7:$Z$139,5,FALSE),"")</f>
        <v/>
      </c>
      <c r="R108" s="50" t="str">
        <f>IF(AND(L108&lt;&gt; "",N108&lt;&gt;""),VLOOKUP(M108&amp;N108,'Validation Page'!$U$7:$Z$139,6,FALSE),"")</f>
        <v/>
      </c>
      <c r="S108" s="112"/>
      <c r="T108" s="61"/>
    </row>
    <row r="109" spans="1:20" s="21" customFormat="1" ht="15.75" customHeight="1" x14ac:dyDescent="0.25">
      <c r="A109" s="264"/>
      <c r="B109" s="50" t="str">
        <f>IF(A109&lt;&gt;"",VLOOKUP(A109,'Validation Page'!$J$7:$L$81,2,FALSE),"")</f>
        <v/>
      </c>
      <c r="C109" s="50" t="str">
        <f>IF(A109&lt;&gt;"",VLOOKUP(A109,'Validation Page'!$J$7:$L$81,3,FALSE),"")</f>
        <v/>
      </c>
      <c r="D109" s="49"/>
      <c r="E109" s="50" t="str">
        <f>IF(D109&lt;&gt;"",VLOOKUP(Beds!D109,'Validation Page'!$M$7:$O$271,2,FALSE),"")</f>
        <v/>
      </c>
      <c r="F109" s="59" t="str">
        <f>IF(D109&lt;&gt;"",VLOOKUP(Beds!D109,'Validation Page'!$M$7:$O$271,3,FALSE),"")</f>
        <v/>
      </c>
      <c r="G109" s="155"/>
      <c r="H109" s="49"/>
      <c r="I109" s="60"/>
      <c r="J109" s="57"/>
      <c r="K109" s="49"/>
      <c r="L109" s="49"/>
      <c r="M109" s="66" t="str">
        <f>IF(L109&lt;&gt;"",VLOOKUP(Beds!L109,'Validation Page'!$Q$7:$R$38,2,FALSE),"")</f>
        <v/>
      </c>
      <c r="N109" s="49"/>
      <c r="O109" s="53" t="str">
        <f>IF(AND(L109&lt;&gt; "",N109&lt;&gt;""),VLOOKUP(M109&amp;N109,'Validation Page'!$U$7:$Z$139,2,FALSE),"")</f>
        <v/>
      </c>
      <c r="P109" s="50" t="str">
        <f>IF(AND(L109&lt;&gt; "",N109&lt;&gt;""),VLOOKUP(M109&amp;N109,'Validation Page'!$U$7:$Z$139,4,FALSE),"")</f>
        <v/>
      </c>
      <c r="Q109" s="50" t="str">
        <f>IF(AND(L109&lt;&gt; "",N109&lt;&gt;""),VLOOKUP(M109&amp;N109,'Validation Page'!$U$7:$Z$139,5,FALSE),"")</f>
        <v/>
      </c>
      <c r="R109" s="50" t="str">
        <f>IF(AND(L109&lt;&gt; "",N109&lt;&gt;""),VLOOKUP(M109&amp;N109,'Validation Page'!$U$7:$Z$139,6,FALSE),"")</f>
        <v/>
      </c>
      <c r="S109" s="112"/>
      <c r="T109" s="61"/>
    </row>
    <row r="110" spans="1:20" s="21" customFormat="1" ht="15.75" customHeight="1" x14ac:dyDescent="0.25">
      <c r="A110" s="264"/>
      <c r="B110" s="50" t="str">
        <f>IF(A110&lt;&gt;"",VLOOKUP(A110,'Validation Page'!$J$7:$L$81,2,FALSE),"")</f>
        <v/>
      </c>
      <c r="C110" s="50" t="str">
        <f>IF(A110&lt;&gt;"",VLOOKUP(A110,'Validation Page'!$J$7:$L$81,3,FALSE),"")</f>
        <v/>
      </c>
      <c r="D110" s="49"/>
      <c r="E110" s="50" t="str">
        <f>IF(D110&lt;&gt;"",VLOOKUP(Beds!D110,'Validation Page'!$M$7:$O$271,2,FALSE),"")</f>
        <v/>
      </c>
      <c r="F110" s="59" t="str">
        <f>IF(D110&lt;&gt;"",VLOOKUP(Beds!D110,'Validation Page'!$M$7:$O$271,3,FALSE),"")</f>
        <v/>
      </c>
      <c r="G110" s="155"/>
      <c r="H110" s="49"/>
      <c r="I110" s="60"/>
      <c r="J110" s="57"/>
      <c r="K110" s="49"/>
      <c r="L110" s="49"/>
      <c r="M110" s="66" t="str">
        <f>IF(L110&lt;&gt;"",VLOOKUP(Beds!L110,'Validation Page'!$Q$7:$R$38,2,FALSE),"")</f>
        <v/>
      </c>
      <c r="N110" s="49"/>
      <c r="O110" s="53" t="str">
        <f>IF(AND(L110&lt;&gt; "",N110&lt;&gt;""),VLOOKUP(M110&amp;N110,'Validation Page'!$U$7:$Z$139,2,FALSE),"")</f>
        <v/>
      </c>
      <c r="P110" s="50" t="str">
        <f>IF(AND(L110&lt;&gt; "",N110&lt;&gt;""),VLOOKUP(M110&amp;N110,'Validation Page'!$U$7:$Z$139,4,FALSE),"")</f>
        <v/>
      </c>
      <c r="Q110" s="50" t="str">
        <f>IF(AND(L110&lt;&gt; "",N110&lt;&gt;""),VLOOKUP(M110&amp;N110,'Validation Page'!$U$7:$Z$139,5,FALSE),"")</f>
        <v/>
      </c>
      <c r="R110" s="50" t="str">
        <f>IF(AND(L110&lt;&gt; "",N110&lt;&gt;""),VLOOKUP(M110&amp;N110,'Validation Page'!$U$7:$Z$139,6,FALSE),"")</f>
        <v/>
      </c>
      <c r="S110" s="112"/>
      <c r="T110" s="61"/>
    </row>
    <row r="111" spans="1:20" s="21" customFormat="1" ht="15.75" customHeight="1" x14ac:dyDescent="0.25">
      <c r="A111" s="264"/>
      <c r="B111" s="50" t="str">
        <f>IF(A111&lt;&gt;"",VLOOKUP(A111,'Validation Page'!$J$7:$L$81,2,FALSE),"")</f>
        <v/>
      </c>
      <c r="C111" s="50" t="str">
        <f>IF(A111&lt;&gt;"",VLOOKUP(A111,'Validation Page'!$J$7:$L$81,3,FALSE),"")</f>
        <v/>
      </c>
      <c r="D111" s="49"/>
      <c r="E111" s="50" t="str">
        <f>IF(D111&lt;&gt;"",VLOOKUP(Beds!D111,'Validation Page'!$M$7:$O$271,2,FALSE),"")</f>
        <v/>
      </c>
      <c r="F111" s="59" t="str">
        <f>IF(D111&lt;&gt;"",VLOOKUP(Beds!D111,'Validation Page'!$M$7:$O$271,3,FALSE),"")</f>
        <v/>
      </c>
      <c r="G111" s="155"/>
      <c r="H111" s="49"/>
      <c r="I111" s="60"/>
      <c r="J111" s="57"/>
      <c r="K111" s="49"/>
      <c r="L111" s="49"/>
      <c r="M111" s="66" t="str">
        <f>IF(L111&lt;&gt;"",VLOOKUP(Beds!L111,'Validation Page'!$Q$7:$R$38,2,FALSE),"")</f>
        <v/>
      </c>
      <c r="N111" s="49"/>
      <c r="O111" s="53" t="str">
        <f>IF(AND(L111&lt;&gt; "",N111&lt;&gt;""),VLOOKUP(M111&amp;N111,'Validation Page'!$U$7:$Z$139,2,FALSE),"")</f>
        <v/>
      </c>
      <c r="P111" s="50" t="str">
        <f>IF(AND(L111&lt;&gt; "",N111&lt;&gt;""),VLOOKUP(M111&amp;N111,'Validation Page'!$U$7:$Z$139,4,FALSE),"")</f>
        <v/>
      </c>
      <c r="Q111" s="50" t="str">
        <f>IF(AND(L111&lt;&gt; "",N111&lt;&gt;""),VLOOKUP(M111&amp;N111,'Validation Page'!$U$7:$Z$139,5,FALSE),"")</f>
        <v/>
      </c>
      <c r="R111" s="50" t="str">
        <f>IF(AND(L111&lt;&gt; "",N111&lt;&gt;""),VLOOKUP(M111&amp;N111,'Validation Page'!$U$7:$Z$139,6,FALSE),"")</f>
        <v/>
      </c>
      <c r="S111" s="112"/>
      <c r="T111" s="61"/>
    </row>
    <row r="112" spans="1:20" s="21" customFormat="1" ht="15.75" customHeight="1" x14ac:dyDescent="0.25">
      <c r="A112" s="264"/>
      <c r="B112" s="50" t="str">
        <f>IF(A112&lt;&gt;"",VLOOKUP(A112,'Validation Page'!$J$7:$L$81,2,FALSE),"")</f>
        <v/>
      </c>
      <c r="C112" s="50" t="str">
        <f>IF(A112&lt;&gt;"",VLOOKUP(A112,'Validation Page'!$J$7:$L$81,3,FALSE),"")</f>
        <v/>
      </c>
      <c r="D112" s="49"/>
      <c r="E112" s="50" t="str">
        <f>IF(D112&lt;&gt;"",VLOOKUP(Beds!D112,'Validation Page'!$M$7:$O$271,2,FALSE),"")</f>
        <v/>
      </c>
      <c r="F112" s="51" t="str">
        <f>IF(D112&lt;&gt;"",VLOOKUP(Beds!D112,'Validation Page'!$M$7:$O$271,3,FALSE),"")</f>
        <v/>
      </c>
      <c r="G112" s="155"/>
      <c r="H112" s="49"/>
      <c r="I112" s="56"/>
      <c r="J112" s="62"/>
      <c r="K112" s="49"/>
      <c r="L112" s="49"/>
      <c r="M112" s="50" t="str">
        <f>IF(L112&lt;&gt;"",VLOOKUP(Beds!L112,'Validation Page'!$Q$7:$R$38,2,FALSE),"")</f>
        <v/>
      </c>
      <c r="N112" s="49"/>
      <c r="O112" s="53" t="str">
        <f>IF(AND(L112&lt;&gt; "",N112&lt;&gt;""),VLOOKUP(M112&amp;N112,'Validation Page'!$U$7:$Z$139,2,FALSE),"")</f>
        <v/>
      </c>
      <c r="P112" s="50" t="str">
        <f>IF(AND(L112&lt;&gt; "",N112&lt;&gt;""),VLOOKUP(M112&amp;N112,'Validation Page'!$U$7:$Z$139,4,FALSE),"")</f>
        <v/>
      </c>
      <c r="Q112" s="50" t="str">
        <f>IF(AND(L112&lt;&gt; "",N112&lt;&gt;""),VLOOKUP(M112&amp;N112,'Validation Page'!$U$7:$Z$139,5,FALSE),"")</f>
        <v/>
      </c>
      <c r="R112" s="50" t="str">
        <f>IF(AND(L112&lt;&gt; "",N112&lt;&gt;""),VLOOKUP(M112&amp;N112,'Validation Page'!$U$7:$Z$139,6,FALSE),"")</f>
        <v/>
      </c>
      <c r="S112" s="112"/>
      <c r="T112" s="58"/>
    </row>
    <row r="113" spans="1:20" s="21" customFormat="1" ht="15.75" customHeight="1" x14ac:dyDescent="0.25">
      <c r="A113" s="264"/>
      <c r="B113" s="50" t="str">
        <f>IF(A113&lt;&gt;"",VLOOKUP(A113,'Validation Page'!$J$7:$L$81,2,FALSE),"")</f>
        <v/>
      </c>
      <c r="C113" s="50" t="str">
        <f>IF(A113&lt;&gt;"",VLOOKUP(A113,'Validation Page'!$J$7:$L$81,3,FALSE),"")</f>
        <v/>
      </c>
      <c r="D113" s="49"/>
      <c r="E113" s="50" t="str">
        <f>IF(D113&lt;&gt;"",VLOOKUP(Beds!D113,'Validation Page'!$M$7:$O$271,2,FALSE),"")</f>
        <v/>
      </c>
      <c r="F113" s="51" t="str">
        <f>IF(D113&lt;&gt;"",VLOOKUP(Beds!D113,'Validation Page'!$M$7:$O$271,3,FALSE),"")</f>
        <v/>
      </c>
      <c r="G113" s="155"/>
      <c r="H113" s="49"/>
      <c r="I113" s="56"/>
      <c r="J113" s="57"/>
      <c r="K113" s="49"/>
      <c r="L113" s="49"/>
      <c r="M113" s="50" t="str">
        <f>IF(L113&lt;&gt;"",VLOOKUP(Beds!L113,'Validation Page'!$Q$7:$R$38,2,FALSE),"")</f>
        <v/>
      </c>
      <c r="N113" s="49"/>
      <c r="O113" s="53" t="str">
        <f>IF(AND(L113&lt;&gt; "",N113&lt;&gt;""),VLOOKUP(M113&amp;N113,'Validation Page'!$U$7:$Z$139,2,FALSE),"")</f>
        <v/>
      </c>
      <c r="P113" s="50" t="str">
        <f>IF(AND(L113&lt;&gt; "",N113&lt;&gt;""),VLOOKUP(M113&amp;N113,'Validation Page'!$U$7:$Z$139,4,FALSE),"")</f>
        <v/>
      </c>
      <c r="Q113" s="50" t="str">
        <f>IF(AND(L113&lt;&gt; "",N113&lt;&gt;""),VLOOKUP(M113&amp;N113,'Validation Page'!$U$7:$Z$139,5,FALSE),"")</f>
        <v/>
      </c>
      <c r="R113" s="50" t="str">
        <f>IF(AND(L113&lt;&gt; "",N113&lt;&gt;""),VLOOKUP(M113&amp;N113,'Validation Page'!$U$7:$Z$139,6,FALSE),"")</f>
        <v/>
      </c>
      <c r="S113" s="112"/>
      <c r="T113" s="58"/>
    </row>
    <row r="114" spans="1:20" s="21" customFormat="1" ht="15.75" customHeight="1" x14ac:dyDescent="0.25">
      <c r="A114" s="264"/>
      <c r="B114" s="50" t="str">
        <f>IF(A114&lt;&gt;"",VLOOKUP(A114,'Validation Page'!$J$7:$L$81,2,FALSE),"")</f>
        <v/>
      </c>
      <c r="C114" s="50" t="str">
        <f>IF(A114&lt;&gt;"",VLOOKUP(A114,'Validation Page'!$J$7:$L$81,3,FALSE),"")</f>
        <v/>
      </c>
      <c r="D114" s="49"/>
      <c r="E114" s="50" t="str">
        <f>IF(D114&lt;&gt;"",VLOOKUP(Beds!D114,'Validation Page'!$M$7:$O$271,2,FALSE),"")</f>
        <v/>
      </c>
      <c r="F114" s="51" t="str">
        <f>IF(D114&lt;&gt;"",VLOOKUP(Beds!D114,'Validation Page'!$M$7:$O$271,3,FALSE),"")</f>
        <v/>
      </c>
      <c r="G114" s="155"/>
      <c r="H114" s="49"/>
      <c r="I114" s="56"/>
      <c r="J114" s="57"/>
      <c r="K114" s="49"/>
      <c r="L114" s="49"/>
      <c r="M114" s="50" t="str">
        <f>IF(L114&lt;&gt;"",VLOOKUP(Beds!L114,'Validation Page'!$Q$7:$R$38,2,FALSE),"")</f>
        <v/>
      </c>
      <c r="N114" s="49"/>
      <c r="O114" s="53" t="str">
        <f>IF(AND(L114&lt;&gt; "",N114&lt;&gt;""),VLOOKUP(M114&amp;N114,'Validation Page'!$U$7:$Z$139,2,FALSE),"")</f>
        <v/>
      </c>
      <c r="P114" s="50" t="str">
        <f>IF(AND(L114&lt;&gt; "",N114&lt;&gt;""),VLOOKUP(M114&amp;N114,'Validation Page'!$U$7:$Z$139,4,FALSE),"")</f>
        <v/>
      </c>
      <c r="Q114" s="50" t="str">
        <f>IF(AND(L114&lt;&gt; "",N114&lt;&gt;""),VLOOKUP(M114&amp;N114,'Validation Page'!$U$7:$Z$139,5,FALSE),"")</f>
        <v/>
      </c>
      <c r="R114" s="50" t="str">
        <f>IF(AND(L114&lt;&gt; "",N114&lt;&gt;""),VLOOKUP(M114&amp;N114,'Validation Page'!$U$7:$Z$139,6,FALSE),"")</f>
        <v/>
      </c>
      <c r="S114" s="112"/>
      <c r="T114" s="58"/>
    </row>
    <row r="115" spans="1:20" s="21" customFormat="1" ht="15.75" customHeight="1" x14ac:dyDescent="0.25">
      <c r="A115" s="264"/>
      <c r="B115" s="50" t="str">
        <f>IF(A115&lt;&gt;"",VLOOKUP(A115,'Validation Page'!$J$7:$L$81,2,FALSE),"")</f>
        <v/>
      </c>
      <c r="C115" s="50" t="str">
        <f>IF(A115&lt;&gt;"",VLOOKUP(A115,'Validation Page'!$J$7:$L$81,3,FALSE),"")</f>
        <v/>
      </c>
      <c r="D115" s="49"/>
      <c r="E115" s="50" t="str">
        <f>IF(D115&lt;&gt;"",VLOOKUP(Beds!D115,'Validation Page'!$M$7:$O$271,2,FALSE),"")</f>
        <v/>
      </c>
      <c r="F115" s="51" t="str">
        <f>IF(D115&lt;&gt;"",VLOOKUP(Beds!D115,'Validation Page'!$M$7:$O$271,3,FALSE),"")</f>
        <v/>
      </c>
      <c r="G115" s="155"/>
      <c r="H115" s="49"/>
      <c r="I115" s="56"/>
      <c r="J115" s="57"/>
      <c r="K115" s="49"/>
      <c r="L115" s="49"/>
      <c r="M115" s="50" t="str">
        <f>IF(L115&lt;&gt;"",VLOOKUP(Beds!L115,'Validation Page'!$Q$7:$R$38,2,FALSE),"")</f>
        <v/>
      </c>
      <c r="N115" s="49"/>
      <c r="O115" s="53" t="str">
        <f>IF(AND(L115&lt;&gt; "",N115&lt;&gt;""),VLOOKUP(M115&amp;N115,'Validation Page'!$U$7:$Z$139,2,FALSE),"")</f>
        <v/>
      </c>
      <c r="P115" s="50" t="str">
        <f>IF(AND(L115&lt;&gt; "",N115&lt;&gt;""),VLOOKUP(M115&amp;N115,'Validation Page'!$U$7:$Z$139,4,FALSE),"")</f>
        <v/>
      </c>
      <c r="Q115" s="50" t="str">
        <f>IF(AND(L115&lt;&gt; "",N115&lt;&gt;""),VLOOKUP(M115&amp;N115,'Validation Page'!$U$7:$Z$139,5,FALSE),"")</f>
        <v/>
      </c>
      <c r="R115" s="50" t="str">
        <f>IF(AND(L115&lt;&gt; "",N115&lt;&gt;""),VLOOKUP(M115&amp;N115,'Validation Page'!$U$7:$Z$139,6,FALSE),"")</f>
        <v/>
      </c>
      <c r="S115" s="112"/>
      <c r="T115" s="58"/>
    </row>
    <row r="116" spans="1:20" s="21" customFormat="1" ht="15.75" customHeight="1" x14ac:dyDescent="0.25">
      <c r="A116" s="264"/>
      <c r="B116" s="50" t="str">
        <f>IF(A116&lt;&gt;"",VLOOKUP(A116,'Validation Page'!$J$7:$L$81,2,FALSE),"")</f>
        <v/>
      </c>
      <c r="C116" s="50" t="str">
        <f>IF(A116&lt;&gt;"",VLOOKUP(A116,'Validation Page'!$J$7:$L$81,3,FALSE),"")</f>
        <v/>
      </c>
      <c r="D116" s="49"/>
      <c r="E116" s="50" t="str">
        <f>IF(D116&lt;&gt;"",VLOOKUP(Beds!D116,'Validation Page'!$M$7:$O$271,2,FALSE),"")</f>
        <v/>
      </c>
      <c r="F116" s="51" t="str">
        <f>IF(D116&lt;&gt;"",VLOOKUP(Beds!D116,'Validation Page'!$M$7:$O$271,3,FALSE),"")</f>
        <v/>
      </c>
      <c r="G116" s="155"/>
      <c r="H116" s="49"/>
      <c r="I116" s="56"/>
      <c r="J116" s="57"/>
      <c r="K116" s="49"/>
      <c r="L116" s="49"/>
      <c r="M116" s="50" t="str">
        <f>IF(L116&lt;&gt;"",VLOOKUP(Beds!L116,'Validation Page'!$Q$7:$R$38,2,FALSE),"")</f>
        <v/>
      </c>
      <c r="N116" s="49"/>
      <c r="O116" s="53" t="str">
        <f>IF(AND(L116&lt;&gt; "",N116&lt;&gt;""),VLOOKUP(M116&amp;N116,'Validation Page'!$U$7:$Z$139,2,FALSE),"")</f>
        <v/>
      </c>
      <c r="P116" s="50" t="str">
        <f>IF(AND(L116&lt;&gt; "",N116&lt;&gt;""),VLOOKUP(M116&amp;N116,'Validation Page'!$U$7:$Z$139,4,FALSE),"")</f>
        <v/>
      </c>
      <c r="Q116" s="50" t="str">
        <f>IF(AND(L116&lt;&gt; "",N116&lt;&gt;""),VLOOKUP(M116&amp;N116,'Validation Page'!$U$7:$Z$139,5,FALSE),"")</f>
        <v/>
      </c>
      <c r="R116" s="50" t="str">
        <f>IF(AND(L116&lt;&gt; "",N116&lt;&gt;""),VLOOKUP(M116&amp;N116,'Validation Page'!$U$7:$Z$139,6,FALSE),"")</f>
        <v/>
      </c>
      <c r="S116" s="112"/>
      <c r="T116" s="58"/>
    </row>
    <row r="117" spans="1:20" s="21" customFormat="1" ht="15.75" customHeight="1" x14ac:dyDescent="0.25">
      <c r="A117" s="264"/>
      <c r="B117" s="50" t="str">
        <f>IF(A117&lt;&gt;"",VLOOKUP(A117,'Validation Page'!$J$7:$L$81,2,FALSE),"")</f>
        <v/>
      </c>
      <c r="C117" s="50" t="str">
        <f>IF(A117&lt;&gt;"",VLOOKUP(A117,'Validation Page'!$J$7:$L$81,3,FALSE),"")</f>
        <v/>
      </c>
      <c r="D117" s="49"/>
      <c r="E117" s="50" t="str">
        <f>IF(D117&lt;&gt;"",VLOOKUP(Beds!D117,'Validation Page'!$M$7:$O$271,2,FALSE),"")</f>
        <v/>
      </c>
      <c r="F117" s="51" t="str">
        <f>IF(D117&lt;&gt;"",VLOOKUP(Beds!D117,'Validation Page'!$M$7:$O$271,3,FALSE),"")</f>
        <v/>
      </c>
      <c r="G117" s="155"/>
      <c r="H117" s="49"/>
      <c r="I117" s="56"/>
      <c r="J117" s="57"/>
      <c r="K117" s="49"/>
      <c r="L117" s="49"/>
      <c r="M117" s="50" t="str">
        <f>IF(L117&lt;&gt;"",VLOOKUP(Beds!L117,'Validation Page'!$Q$7:$R$38,2,FALSE),"")</f>
        <v/>
      </c>
      <c r="N117" s="49"/>
      <c r="O117" s="53" t="str">
        <f>IF(AND(L117&lt;&gt; "",N117&lt;&gt;""),VLOOKUP(M117&amp;N117,'Validation Page'!$U$7:$Z$139,2,FALSE),"")</f>
        <v/>
      </c>
      <c r="P117" s="50" t="str">
        <f>IF(AND(L117&lt;&gt; "",N117&lt;&gt;""),VLOOKUP(M117&amp;N117,'Validation Page'!$U$7:$Z$139,4,FALSE),"")</f>
        <v/>
      </c>
      <c r="Q117" s="50" t="str">
        <f>IF(AND(L117&lt;&gt; "",N117&lt;&gt;""),VLOOKUP(M117&amp;N117,'Validation Page'!$U$7:$Z$139,5,FALSE),"")</f>
        <v/>
      </c>
      <c r="R117" s="50" t="str">
        <f>IF(AND(L117&lt;&gt; "",N117&lt;&gt;""),VLOOKUP(M117&amp;N117,'Validation Page'!$U$7:$Z$139,6,FALSE),"")</f>
        <v/>
      </c>
      <c r="S117" s="112"/>
      <c r="T117" s="58"/>
    </row>
    <row r="118" spans="1:20" s="21" customFormat="1" ht="15.75" customHeight="1" x14ac:dyDescent="0.25">
      <c r="A118" s="264"/>
      <c r="B118" s="50" t="str">
        <f>IF(A118&lt;&gt;"",VLOOKUP(A118,'Validation Page'!$J$7:$L$81,2,FALSE),"")</f>
        <v/>
      </c>
      <c r="C118" s="50" t="str">
        <f>IF(A118&lt;&gt;"",VLOOKUP(A118,'Validation Page'!$J$7:$L$81,3,FALSE),"")</f>
        <v/>
      </c>
      <c r="D118" s="49"/>
      <c r="E118" s="50" t="str">
        <f>IF(D118&lt;&gt;"",VLOOKUP(Beds!D118,'Validation Page'!$M$7:$O$271,2,FALSE),"")</f>
        <v/>
      </c>
      <c r="F118" s="51" t="str">
        <f>IF(D118&lt;&gt;"",VLOOKUP(Beds!D118,'Validation Page'!$M$7:$O$271,3,FALSE),"")</f>
        <v/>
      </c>
      <c r="G118" s="155"/>
      <c r="H118" s="49"/>
      <c r="I118" s="56"/>
      <c r="J118" s="57"/>
      <c r="K118" s="49"/>
      <c r="L118" s="49"/>
      <c r="M118" s="50" t="str">
        <f>IF(L118&lt;&gt;"",VLOOKUP(Beds!L118,'Validation Page'!$Q$7:$R$38,2,FALSE),"")</f>
        <v/>
      </c>
      <c r="N118" s="49"/>
      <c r="O118" s="53" t="str">
        <f>IF(AND(L118&lt;&gt; "",N118&lt;&gt;""),VLOOKUP(M118&amp;N118,'Validation Page'!$U$7:$Z$139,2,FALSE),"")</f>
        <v/>
      </c>
      <c r="P118" s="50" t="str">
        <f>IF(AND(L118&lt;&gt; "",N118&lt;&gt;""),VLOOKUP(M118&amp;N118,'Validation Page'!$U$7:$Z$139,4,FALSE),"")</f>
        <v/>
      </c>
      <c r="Q118" s="50" t="str">
        <f>IF(AND(L118&lt;&gt; "",N118&lt;&gt;""),VLOOKUP(M118&amp;N118,'Validation Page'!$U$7:$Z$139,5,FALSE),"")</f>
        <v/>
      </c>
      <c r="R118" s="50" t="str">
        <f>IF(AND(L118&lt;&gt; "",N118&lt;&gt;""),VLOOKUP(M118&amp;N118,'Validation Page'!$U$7:$Z$139,6,FALSE),"")</f>
        <v/>
      </c>
      <c r="S118" s="112"/>
      <c r="T118" s="58"/>
    </row>
    <row r="119" spans="1:20" s="21" customFormat="1" ht="15.75" customHeight="1" x14ac:dyDescent="0.25">
      <c r="A119" s="264"/>
      <c r="B119" s="50" t="str">
        <f>IF(A119&lt;&gt;"",VLOOKUP(A119,'Validation Page'!$J$7:$L$81,2,FALSE),"")</f>
        <v/>
      </c>
      <c r="C119" s="50" t="str">
        <f>IF(A119&lt;&gt;"",VLOOKUP(A119,'Validation Page'!$J$7:$L$81,3,FALSE),"")</f>
        <v/>
      </c>
      <c r="D119" s="49"/>
      <c r="E119" s="50" t="str">
        <f>IF(D119&lt;&gt;"",VLOOKUP(Beds!D119,'Validation Page'!$M$7:$O$271,2,FALSE),"")</f>
        <v/>
      </c>
      <c r="F119" s="51" t="str">
        <f>IF(D119&lt;&gt;"",VLOOKUP(Beds!D119,'Validation Page'!$M$7:$O$271,3,FALSE),"")</f>
        <v/>
      </c>
      <c r="G119" s="155"/>
      <c r="H119" s="49"/>
      <c r="I119" s="56"/>
      <c r="J119" s="57"/>
      <c r="K119" s="49"/>
      <c r="L119" s="49"/>
      <c r="M119" s="50" t="str">
        <f>IF(L119&lt;&gt;"",VLOOKUP(Beds!L119,'Validation Page'!$Q$7:$R$38,2,FALSE),"")</f>
        <v/>
      </c>
      <c r="N119" s="49"/>
      <c r="O119" s="53" t="str">
        <f>IF(AND(L119&lt;&gt; "",N119&lt;&gt;""),VLOOKUP(M119&amp;N119,'Validation Page'!$U$7:$Z$139,2,FALSE),"")</f>
        <v/>
      </c>
      <c r="P119" s="50" t="str">
        <f>IF(AND(L119&lt;&gt; "",N119&lt;&gt;""),VLOOKUP(M119&amp;N119,'Validation Page'!$U$7:$Z$139,4,FALSE),"")</f>
        <v/>
      </c>
      <c r="Q119" s="50" t="str">
        <f>IF(AND(L119&lt;&gt; "",N119&lt;&gt;""),VLOOKUP(M119&amp;N119,'Validation Page'!$U$7:$Z$139,5,FALSE),"")</f>
        <v/>
      </c>
      <c r="R119" s="50" t="str">
        <f>IF(AND(L119&lt;&gt; "",N119&lt;&gt;""),VLOOKUP(M119&amp;N119,'Validation Page'!$U$7:$Z$139,6,FALSE),"")</f>
        <v/>
      </c>
      <c r="S119" s="112"/>
      <c r="T119" s="58"/>
    </row>
    <row r="120" spans="1:20" s="21" customFormat="1" ht="15.75" customHeight="1" x14ac:dyDescent="0.25">
      <c r="A120" s="264"/>
      <c r="B120" s="50" t="str">
        <f>IF(A120&lt;&gt;"",VLOOKUP(A120,'Validation Page'!$J$7:$L$81,2,FALSE),"")</f>
        <v/>
      </c>
      <c r="C120" s="50" t="str">
        <f>IF(A120&lt;&gt;"",VLOOKUP(A120,'Validation Page'!$J$7:$L$81,3,FALSE),"")</f>
        <v/>
      </c>
      <c r="D120" s="49"/>
      <c r="E120" s="50" t="str">
        <f>IF(D120&lt;&gt;"",VLOOKUP(Beds!D120,'Validation Page'!$M$7:$O$271,2,FALSE),"")</f>
        <v/>
      </c>
      <c r="F120" s="51" t="str">
        <f>IF(D120&lt;&gt;"",VLOOKUP(Beds!D120,'Validation Page'!$M$7:$O$271,3,FALSE),"")</f>
        <v/>
      </c>
      <c r="G120" s="155"/>
      <c r="H120" s="49"/>
      <c r="I120" s="56"/>
      <c r="J120" s="57"/>
      <c r="K120" s="49"/>
      <c r="L120" s="49"/>
      <c r="M120" s="50" t="str">
        <f>IF(L120&lt;&gt;"",VLOOKUP(Beds!L120,'Validation Page'!$Q$7:$R$38,2,FALSE),"")</f>
        <v/>
      </c>
      <c r="N120" s="49"/>
      <c r="O120" s="53" t="str">
        <f>IF(AND(L120&lt;&gt; "",N120&lt;&gt;""),VLOOKUP(M120&amp;N120,'Validation Page'!$U$7:$Z$139,2,FALSE),"")</f>
        <v/>
      </c>
      <c r="P120" s="50" t="str">
        <f>IF(AND(L120&lt;&gt; "",N120&lt;&gt;""),VLOOKUP(M120&amp;N120,'Validation Page'!$U$7:$Z$139,4,FALSE),"")</f>
        <v/>
      </c>
      <c r="Q120" s="50" t="str">
        <f>IF(AND(L120&lt;&gt; "",N120&lt;&gt;""),VLOOKUP(M120&amp;N120,'Validation Page'!$U$7:$Z$139,5,FALSE),"")</f>
        <v/>
      </c>
      <c r="R120" s="50" t="str">
        <f>IF(AND(L120&lt;&gt; "",N120&lt;&gt;""),VLOOKUP(M120&amp;N120,'Validation Page'!$U$7:$Z$139,6,FALSE),"")</f>
        <v/>
      </c>
      <c r="S120" s="112"/>
      <c r="T120" s="58"/>
    </row>
    <row r="121" spans="1:20" s="21" customFormat="1" ht="15.75" customHeight="1" x14ac:dyDescent="0.25">
      <c r="A121" s="264"/>
      <c r="B121" s="50" t="str">
        <f>IF(A121&lt;&gt;"",VLOOKUP(A121,'Validation Page'!$J$7:$L$81,2,FALSE),"")</f>
        <v/>
      </c>
      <c r="C121" s="50" t="str">
        <f>IF(A121&lt;&gt;"",VLOOKUP(A121,'Validation Page'!$J$7:$L$81,3,FALSE),"")</f>
        <v/>
      </c>
      <c r="D121" s="49"/>
      <c r="E121" s="50" t="str">
        <f>IF(D121&lt;&gt;"",VLOOKUP(Beds!D121,'Validation Page'!$M$7:$O$271,2,FALSE),"")</f>
        <v/>
      </c>
      <c r="F121" s="51" t="str">
        <f>IF(D121&lt;&gt;"",VLOOKUP(Beds!D121,'Validation Page'!$M$7:$O$271,3,FALSE),"")</f>
        <v/>
      </c>
      <c r="G121" s="155"/>
      <c r="H121" s="49"/>
      <c r="I121" s="56"/>
      <c r="J121" s="57"/>
      <c r="K121" s="49"/>
      <c r="L121" s="49"/>
      <c r="M121" s="50" t="str">
        <f>IF(L121&lt;&gt;"",VLOOKUP(Beds!L121,'Validation Page'!$Q$7:$R$38,2,FALSE),"")</f>
        <v/>
      </c>
      <c r="N121" s="49"/>
      <c r="O121" s="53" t="str">
        <f>IF(AND(L121&lt;&gt; "",N121&lt;&gt;""),VLOOKUP(M121&amp;N121,'Validation Page'!$U$7:$Z$139,2,FALSE),"")</f>
        <v/>
      </c>
      <c r="P121" s="50" t="str">
        <f>IF(AND(L121&lt;&gt; "",N121&lt;&gt;""),VLOOKUP(M121&amp;N121,'Validation Page'!$U$7:$Z$139,4,FALSE),"")</f>
        <v/>
      </c>
      <c r="Q121" s="50" t="str">
        <f>IF(AND(L121&lt;&gt; "",N121&lt;&gt;""),VLOOKUP(M121&amp;N121,'Validation Page'!$U$7:$Z$139,5,FALSE),"")</f>
        <v/>
      </c>
      <c r="R121" s="50" t="str">
        <f>IF(AND(L121&lt;&gt; "",N121&lt;&gt;""),VLOOKUP(M121&amp;N121,'Validation Page'!$U$7:$Z$139,6,FALSE),"")</f>
        <v/>
      </c>
      <c r="S121" s="112"/>
      <c r="T121" s="58"/>
    </row>
    <row r="122" spans="1:20" s="21" customFormat="1" ht="15.75" customHeight="1" x14ac:dyDescent="0.25">
      <c r="A122" s="264"/>
      <c r="B122" s="50" t="str">
        <f>IF(A122&lt;&gt;"",VLOOKUP(A122,'Validation Page'!$J$7:$L$81,2,FALSE),"")</f>
        <v/>
      </c>
      <c r="C122" s="50" t="str">
        <f>IF(A122&lt;&gt;"",VLOOKUP(A122,'Validation Page'!$J$7:$L$81,3,FALSE),"")</f>
        <v/>
      </c>
      <c r="D122" s="49"/>
      <c r="E122" s="50" t="str">
        <f>IF(D122&lt;&gt;"",VLOOKUP(Beds!D122,'Validation Page'!$M$7:$O$271,2,FALSE),"")</f>
        <v/>
      </c>
      <c r="F122" s="51" t="str">
        <f>IF(D122&lt;&gt;"",VLOOKUP(Beds!D122,'Validation Page'!$M$7:$O$271,3,FALSE),"")</f>
        <v/>
      </c>
      <c r="G122" s="155"/>
      <c r="H122" s="49"/>
      <c r="I122" s="56"/>
      <c r="J122" s="57"/>
      <c r="K122" s="49"/>
      <c r="L122" s="49"/>
      <c r="M122" s="50" t="str">
        <f>IF(L122&lt;&gt;"",VLOOKUP(Beds!L122,'Validation Page'!$Q$7:$R$38,2,FALSE),"")</f>
        <v/>
      </c>
      <c r="N122" s="49"/>
      <c r="O122" s="53" t="str">
        <f>IF(AND(L122&lt;&gt; "",N122&lt;&gt;""),VLOOKUP(M122&amp;N122,'Validation Page'!$U$7:$Z$139,2,FALSE),"")</f>
        <v/>
      </c>
      <c r="P122" s="50" t="str">
        <f>IF(AND(L122&lt;&gt; "",N122&lt;&gt;""),VLOOKUP(M122&amp;N122,'Validation Page'!$U$7:$Z$139,4,FALSE),"")</f>
        <v/>
      </c>
      <c r="Q122" s="50" t="str">
        <f>IF(AND(L122&lt;&gt; "",N122&lt;&gt;""),VLOOKUP(M122&amp;N122,'Validation Page'!$U$7:$Z$139,5,FALSE),"")</f>
        <v/>
      </c>
      <c r="R122" s="50" t="str">
        <f>IF(AND(L122&lt;&gt; "",N122&lt;&gt;""),VLOOKUP(M122&amp;N122,'Validation Page'!$U$7:$Z$139,6,FALSE),"")</f>
        <v/>
      </c>
      <c r="S122" s="112"/>
      <c r="T122" s="58"/>
    </row>
    <row r="123" spans="1:20" s="21" customFormat="1" ht="15.75" customHeight="1" x14ac:dyDescent="0.25">
      <c r="A123" s="264"/>
      <c r="B123" s="50" t="str">
        <f>IF(A123&lt;&gt;"",VLOOKUP(A123,'Validation Page'!$J$7:$L$81,2,FALSE),"")</f>
        <v/>
      </c>
      <c r="C123" s="50" t="str">
        <f>IF(A123&lt;&gt;"",VLOOKUP(A123,'Validation Page'!$J$7:$L$81,3,FALSE),"")</f>
        <v/>
      </c>
      <c r="D123" s="49"/>
      <c r="E123" s="50" t="str">
        <f>IF(D123&lt;&gt;"",VLOOKUP(Beds!D123,'Validation Page'!$M$7:$O$271,2,FALSE),"")</f>
        <v/>
      </c>
      <c r="F123" s="51" t="str">
        <f>IF(D123&lt;&gt;"",VLOOKUP(Beds!D123,'Validation Page'!$M$7:$O$271,3,FALSE),"")</f>
        <v/>
      </c>
      <c r="G123" s="155"/>
      <c r="H123" s="49"/>
      <c r="I123" s="56"/>
      <c r="J123" s="57"/>
      <c r="K123" s="49"/>
      <c r="L123" s="49"/>
      <c r="M123" s="50" t="str">
        <f>IF(L123&lt;&gt;"",VLOOKUP(Beds!L123,'Validation Page'!$Q$7:$R$38,2,FALSE),"")</f>
        <v/>
      </c>
      <c r="N123" s="49"/>
      <c r="O123" s="53" t="str">
        <f>IF(AND(L123&lt;&gt; "",N123&lt;&gt;""),VLOOKUP(M123&amp;N123,'Validation Page'!$U$7:$Z$139,2,FALSE),"")</f>
        <v/>
      </c>
      <c r="P123" s="50" t="str">
        <f>IF(AND(L123&lt;&gt; "",N123&lt;&gt;""),VLOOKUP(M123&amp;N123,'Validation Page'!$U$7:$Z$139,4,FALSE),"")</f>
        <v/>
      </c>
      <c r="Q123" s="50" t="str">
        <f>IF(AND(L123&lt;&gt; "",N123&lt;&gt;""),VLOOKUP(M123&amp;N123,'Validation Page'!$U$7:$Z$139,5,FALSE),"")</f>
        <v/>
      </c>
      <c r="R123" s="50" t="str">
        <f>IF(AND(L123&lt;&gt; "",N123&lt;&gt;""),VLOOKUP(M123&amp;N123,'Validation Page'!$U$7:$Z$139,6,FALSE),"")</f>
        <v/>
      </c>
      <c r="S123" s="112"/>
      <c r="T123" s="58"/>
    </row>
    <row r="124" spans="1:20" s="21" customFormat="1" ht="15.75" customHeight="1" x14ac:dyDescent="0.25">
      <c r="A124" s="264"/>
      <c r="B124" s="50" t="str">
        <f>IF(A124&lt;&gt;"",VLOOKUP(A124,'Validation Page'!$J$7:$L$81,2,FALSE),"")</f>
        <v/>
      </c>
      <c r="C124" s="50" t="str">
        <f>IF(A124&lt;&gt;"",VLOOKUP(A124,'Validation Page'!$J$7:$L$81,3,FALSE),"")</f>
        <v/>
      </c>
      <c r="D124" s="49"/>
      <c r="E124" s="50" t="str">
        <f>IF(D124&lt;&gt;"",VLOOKUP(Beds!D124,'Validation Page'!$M$7:$O$271,2,FALSE),"")</f>
        <v/>
      </c>
      <c r="F124" s="51" t="str">
        <f>IF(D124&lt;&gt;"",VLOOKUP(Beds!D124,'Validation Page'!$M$7:$O$271,3,FALSE),"")</f>
        <v/>
      </c>
      <c r="G124" s="155"/>
      <c r="H124" s="49"/>
      <c r="I124" s="56"/>
      <c r="J124" s="57"/>
      <c r="K124" s="49"/>
      <c r="L124" s="49"/>
      <c r="M124" s="50" t="str">
        <f>IF(L124&lt;&gt;"",VLOOKUP(Beds!L124,'Validation Page'!$Q$7:$R$38,2,FALSE),"")</f>
        <v/>
      </c>
      <c r="N124" s="49"/>
      <c r="O124" s="53" t="str">
        <f>IF(AND(L124&lt;&gt; "",N124&lt;&gt;""),VLOOKUP(M124&amp;N124,'Validation Page'!$U$7:$Z$139,2,FALSE),"")</f>
        <v/>
      </c>
      <c r="P124" s="50" t="str">
        <f>IF(AND(L124&lt;&gt; "",N124&lt;&gt;""),VLOOKUP(M124&amp;N124,'Validation Page'!$U$7:$Z$139,4,FALSE),"")</f>
        <v/>
      </c>
      <c r="Q124" s="50" t="str">
        <f>IF(AND(L124&lt;&gt; "",N124&lt;&gt;""),VLOOKUP(M124&amp;N124,'Validation Page'!$U$7:$Z$139,5,FALSE),"")</f>
        <v/>
      </c>
      <c r="R124" s="50" t="str">
        <f>IF(AND(L124&lt;&gt; "",N124&lt;&gt;""),VLOOKUP(M124&amp;N124,'Validation Page'!$U$7:$Z$139,6,FALSE),"")</f>
        <v/>
      </c>
      <c r="S124" s="112"/>
      <c r="T124" s="58"/>
    </row>
    <row r="125" spans="1:20" s="21" customFormat="1" ht="15.75" customHeight="1" x14ac:dyDescent="0.25">
      <c r="A125" s="264"/>
      <c r="B125" s="50" t="str">
        <f>IF(A125&lt;&gt;"",VLOOKUP(A125,'Validation Page'!$J$7:$L$81,2,FALSE),"")</f>
        <v/>
      </c>
      <c r="C125" s="50" t="str">
        <f>IF(A125&lt;&gt;"",VLOOKUP(A125,'Validation Page'!$J$7:$L$81,3,FALSE),"")</f>
        <v/>
      </c>
      <c r="D125" s="49"/>
      <c r="E125" s="50" t="str">
        <f>IF(D125&lt;&gt;"",VLOOKUP(Beds!D125,'Validation Page'!$M$7:$O$271,2,FALSE),"")</f>
        <v/>
      </c>
      <c r="F125" s="51" t="str">
        <f>IF(D125&lt;&gt;"",VLOOKUP(Beds!D125,'Validation Page'!$M$7:$O$271,3,FALSE),"")</f>
        <v/>
      </c>
      <c r="G125" s="155"/>
      <c r="H125" s="49"/>
      <c r="I125" s="56"/>
      <c r="J125" s="57"/>
      <c r="K125" s="49"/>
      <c r="L125" s="49"/>
      <c r="M125" s="50" t="str">
        <f>IF(L125&lt;&gt;"",VLOOKUP(Beds!L125,'Validation Page'!$Q$7:$R$38,2,FALSE),"")</f>
        <v/>
      </c>
      <c r="N125" s="49"/>
      <c r="O125" s="53" t="str">
        <f>IF(AND(L125&lt;&gt; "",N125&lt;&gt;""),VLOOKUP(M125&amp;N125,'Validation Page'!$U$7:$Z$139,2,FALSE),"")</f>
        <v/>
      </c>
      <c r="P125" s="50" t="str">
        <f>IF(AND(L125&lt;&gt; "",N125&lt;&gt;""),VLOOKUP(M125&amp;N125,'Validation Page'!$U$7:$Z$139,4,FALSE),"")</f>
        <v/>
      </c>
      <c r="Q125" s="50" t="str">
        <f>IF(AND(L125&lt;&gt; "",N125&lt;&gt;""),VLOOKUP(M125&amp;N125,'Validation Page'!$U$7:$Z$139,5,FALSE),"")</f>
        <v/>
      </c>
      <c r="R125" s="50" t="str">
        <f>IF(AND(L125&lt;&gt; "",N125&lt;&gt;""),VLOOKUP(M125&amp;N125,'Validation Page'!$U$7:$Z$139,6,FALSE),"")</f>
        <v/>
      </c>
      <c r="S125" s="112"/>
      <c r="T125" s="58"/>
    </row>
    <row r="126" spans="1:20" s="21" customFormat="1" ht="15.75" customHeight="1" x14ac:dyDescent="0.25">
      <c r="A126" s="264"/>
      <c r="B126" s="50" t="str">
        <f>IF(A126&lt;&gt;"",VLOOKUP(A126,'Validation Page'!$J$7:$L$81,2,FALSE),"")</f>
        <v/>
      </c>
      <c r="C126" s="50" t="str">
        <f>IF(A126&lt;&gt;"",VLOOKUP(A126,'Validation Page'!$J$7:$L$81,3,FALSE),"")</f>
        <v/>
      </c>
      <c r="D126" s="49"/>
      <c r="E126" s="50" t="str">
        <f>IF(D126&lt;&gt;"",VLOOKUP(Beds!D126,'Validation Page'!$M$7:$O$271,2,FALSE),"")</f>
        <v/>
      </c>
      <c r="F126" s="59" t="str">
        <f>IF(D126&lt;&gt;"",VLOOKUP(Beds!D126,'Validation Page'!$M$7:$O$271,3,FALSE),"")</f>
        <v/>
      </c>
      <c r="G126" s="155"/>
      <c r="H126" s="49"/>
      <c r="I126" s="60"/>
      <c r="J126" s="57"/>
      <c r="K126" s="49"/>
      <c r="L126" s="49"/>
      <c r="M126" s="50" t="str">
        <f>IF(L126&lt;&gt;"",VLOOKUP(Beds!L126,'Validation Page'!$Q$7:$R$38,2,FALSE),"")</f>
        <v/>
      </c>
      <c r="N126" s="49"/>
      <c r="O126" s="53" t="str">
        <f>IF(AND(L126&lt;&gt; "",N126&lt;&gt;""),VLOOKUP(M126&amp;N126,'Validation Page'!$U$7:$Z$139,2,FALSE),"")</f>
        <v/>
      </c>
      <c r="P126" s="50" t="str">
        <f>IF(AND(L126&lt;&gt; "",N126&lt;&gt;""),VLOOKUP(M126&amp;N126,'Validation Page'!$U$7:$Z$139,4,FALSE),"")</f>
        <v/>
      </c>
      <c r="Q126" s="50" t="str">
        <f>IF(AND(L126&lt;&gt; "",N126&lt;&gt;""),VLOOKUP(M126&amp;N126,'Validation Page'!$U$7:$Z$139,5,FALSE),"")</f>
        <v/>
      </c>
      <c r="R126" s="50" t="str">
        <f>IF(AND(L126&lt;&gt; "",N126&lt;&gt;""),VLOOKUP(M126&amp;N126,'Validation Page'!$U$7:$Z$139,6,FALSE),"")</f>
        <v/>
      </c>
      <c r="S126" s="112"/>
      <c r="T126" s="61"/>
    </row>
    <row r="127" spans="1:20" s="21" customFormat="1" ht="15.75" customHeight="1" x14ac:dyDescent="0.25">
      <c r="A127" s="264"/>
      <c r="B127" s="50" t="str">
        <f>IF(A127&lt;&gt;"",VLOOKUP(A127,'Validation Page'!$J$7:$L$81,2,FALSE),"")</f>
        <v/>
      </c>
      <c r="C127" s="50" t="str">
        <f>IF(A127&lt;&gt;"",VLOOKUP(A127,'Validation Page'!$J$7:$L$81,3,FALSE),"")</f>
        <v/>
      </c>
      <c r="D127" s="49"/>
      <c r="E127" s="50" t="str">
        <f>IF(D127&lt;&gt;"",VLOOKUP(Beds!D127,'Validation Page'!$M$7:$O$271,2,FALSE),"")</f>
        <v/>
      </c>
      <c r="F127" s="59" t="str">
        <f>IF(D127&lt;&gt;"",VLOOKUP(Beds!D127,'Validation Page'!$M$7:$O$271,3,FALSE),"")</f>
        <v/>
      </c>
      <c r="G127" s="155"/>
      <c r="H127" s="49"/>
      <c r="I127" s="60"/>
      <c r="J127" s="57"/>
      <c r="K127" s="49"/>
      <c r="L127" s="49"/>
      <c r="M127" s="50" t="str">
        <f>IF(L127&lt;&gt;"",VLOOKUP(Beds!L127,'Validation Page'!$Q$7:$R$38,2,FALSE),"")</f>
        <v/>
      </c>
      <c r="N127" s="49"/>
      <c r="O127" s="53" t="str">
        <f>IF(AND(L127&lt;&gt; "",N127&lt;&gt;""),VLOOKUP(M127&amp;N127,'Validation Page'!$U$7:$Z$139,2,FALSE),"")</f>
        <v/>
      </c>
      <c r="P127" s="50" t="str">
        <f>IF(AND(L127&lt;&gt; "",N127&lt;&gt;""),VLOOKUP(M127&amp;N127,'Validation Page'!$U$7:$Z$139,4,FALSE),"")</f>
        <v/>
      </c>
      <c r="Q127" s="50" t="str">
        <f>IF(AND(L127&lt;&gt; "",N127&lt;&gt;""),VLOOKUP(M127&amp;N127,'Validation Page'!$U$7:$Z$139,5,FALSE),"")</f>
        <v/>
      </c>
      <c r="R127" s="50" t="str">
        <f>IF(AND(L127&lt;&gt; "",N127&lt;&gt;""),VLOOKUP(M127&amp;N127,'Validation Page'!$U$7:$Z$139,6,FALSE),"")</f>
        <v/>
      </c>
      <c r="S127" s="112"/>
      <c r="T127" s="61"/>
    </row>
    <row r="128" spans="1:20" s="21" customFormat="1" ht="15.75" customHeight="1" x14ac:dyDescent="0.25">
      <c r="A128" s="264"/>
      <c r="B128" s="50" t="str">
        <f>IF(A128&lt;&gt;"",VLOOKUP(A128,'Validation Page'!$J$7:$L$81,2,FALSE),"")</f>
        <v/>
      </c>
      <c r="C128" s="50" t="str">
        <f>IF(A128&lt;&gt;"",VLOOKUP(A128,'Validation Page'!$J$7:$L$81,3,FALSE),"")</f>
        <v/>
      </c>
      <c r="D128" s="49"/>
      <c r="E128" s="50" t="str">
        <f>IF(D128&lt;&gt;"",VLOOKUP(Beds!D128,'Validation Page'!$M$7:$O$271,2,FALSE),"")</f>
        <v/>
      </c>
      <c r="F128" s="59" t="str">
        <f>IF(D128&lt;&gt;"",VLOOKUP(Beds!D128,'Validation Page'!$M$7:$O$271,3,FALSE),"")</f>
        <v/>
      </c>
      <c r="G128" s="155"/>
      <c r="H128" s="49"/>
      <c r="I128" s="60"/>
      <c r="J128" s="57"/>
      <c r="K128" s="49"/>
      <c r="L128" s="49"/>
      <c r="M128" s="50" t="str">
        <f>IF(L128&lt;&gt;"",VLOOKUP(Beds!L128,'Validation Page'!$Q$7:$R$38,2,FALSE),"")</f>
        <v/>
      </c>
      <c r="N128" s="49"/>
      <c r="O128" s="53" t="str">
        <f>IF(AND(L128&lt;&gt; "",N128&lt;&gt;""),VLOOKUP(M128&amp;N128,'Validation Page'!$U$7:$Z$139,2,FALSE),"")</f>
        <v/>
      </c>
      <c r="P128" s="50" t="str">
        <f>IF(AND(L128&lt;&gt; "",N128&lt;&gt;""),VLOOKUP(M128&amp;N128,'Validation Page'!$U$7:$Z$139,4,FALSE),"")</f>
        <v/>
      </c>
      <c r="Q128" s="50" t="str">
        <f>IF(AND(L128&lt;&gt; "",N128&lt;&gt;""),VLOOKUP(M128&amp;N128,'Validation Page'!$U$7:$Z$139,5,FALSE),"")</f>
        <v/>
      </c>
      <c r="R128" s="50" t="str">
        <f>IF(AND(L128&lt;&gt; "",N128&lt;&gt;""),VLOOKUP(M128&amp;N128,'Validation Page'!$U$7:$Z$139,6,FALSE),"")</f>
        <v/>
      </c>
      <c r="S128" s="112"/>
      <c r="T128" s="61"/>
    </row>
    <row r="129" spans="1:20" s="21" customFormat="1" ht="15.75" customHeight="1" x14ac:dyDescent="0.25">
      <c r="A129" s="264"/>
      <c r="B129" s="50" t="str">
        <f>IF(A129&lt;&gt;"",VLOOKUP(A129,'Validation Page'!$J$7:$L$81,2,FALSE),"")</f>
        <v/>
      </c>
      <c r="C129" s="50" t="str">
        <f>IF(A129&lt;&gt;"",VLOOKUP(A129,'Validation Page'!$J$7:$L$81,3,FALSE),"")</f>
        <v/>
      </c>
      <c r="D129" s="49"/>
      <c r="E129" s="50" t="str">
        <f>IF(D129&lt;&gt;"",VLOOKUP(Beds!D129,'Validation Page'!$M$7:$O$271,2,FALSE),"")</f>
        <v/>
      </c>
      <c r="F129" s="59" t="str">
        <f>IF(D129&lt;&gt;"",VLOOKUP(Beds!D129,'Validation Page'!$M$7:$O$271,3,FALSE),"")</f>
        <v/>
      </c>
      <c r="G129" s="155"/>
      <c r="H129" s="49"/>
      <c r="I129" s="60"/>
      <c r="J129" s="57"/>
      <c r="K129" s="49"/>
      <c r="L129" s="49"/>
      <c r="M129" s="50" t="str">
        <f>IF(L129&lt;&gt;"",VLOOKUP(Beds!L129,'Validation Page'!$Q$7:$R$38,2,FALSE),"")</f>
        <v/>
      </c>
      <c r="N129" s="49"/>
      <c r="O129" s="53" t="str">
        <f>IF(AND(L129&lt;&gt; "",N129&lt;&gt;""),VLOOKUP(M129&amp;N129,'Validation Page'!$U$7:$Z$139,2,FALSE),"")</f>
        <v/>
      </c>
      <c r="P129" s="50" t="str">
        <f>IF(AND(L129&lt;&gt; "",N129&lt;&gt;""),VLOOKUP(M129&amp;N129,'Validation Page'!$U$7:$Z$139,4,FALSE),"")</f>
        <v/>
      </c>
      <c r="Q129" s="50" t="str">
        <f>IF(AND(L129&lt;&gt; "",N129&lt;&gt;""),VLOOKUP(M129&amp;N129,'Validation Page'!$U$7:$Z$139,5,FALSE),"")</f>
        <v/>
      </c>
      <c r="R129" s="50" t="str">
        <f>IF(AND(L129&lt;&gt; "",N129&lt;&gt;""),VLOOKUP(M129&amp;N129,'Validation Page'!$U$7:$Z$139,6,FALSE),"")</f>
        <v/>
      </c>
      <c r="S129" s="112"/>
      <c r="T129" s="61"/>
    </row>
    <row r="130" spans="1:20" s="21" customFormat="1" ht="15.75" customHeight="1" x14ac:dyDescent="0.25">
      <c r="A130" s="264"/>
      <c r="B130" s="50" t="str">
        <f>IF(A130&lt;&gt;"",VLOOKUP(A130,'Validation Page'!$J$7:$L$81,2,FALSE),"")</f>
        <v/>
      </c>
      <c r="C130" s="50" t="str">
        <f>IF(A130&lt;&gt;"",VLOOKUP(A130,'Validation Page'!$J$7:$L$81,3,FALSE),"")</f>
        <v/>
      </c>
      <c r="D130" s="49"/>
      <c r="E130" s="50" t="str">
        <f>IF(D130&lt;&gt;"",VLOOKUP(Beds!D130,'Validation Page'!$M$7:$O$271,2,FALSE),"")</f>
        <v/>
      </c>
      <c r="F130" s="59" t="str">
        <f>IF(D130&lt;&gt;"",VLOOKUP(Beds!D130,'Validation Page'!$M$7:$O$271,3,FALSE),"")</f>
        <v/>
      </c>
      <c r="G130" s="155"/>
      <c r="H130" s="49"/>
      <c r="I130" s="60"/>
      <c r="J130" s="57"/>
      <c r="K130" s="49"/>
      <c r="L130" s="49"/>
      <c r="M130" s="50" t="str">
        <f>IF(L130&lt;&gt;"",VLOOKUP(Beds!L130,'Validation Page'!$Q$7:$R$38,2,FALSE),"")</f>
        <v/>
      </c>
      <c r="N130" s="49"/>
      <c r="O130" s="53" t="str">
        <f>IF(AND(L130&lt;&gt; "",N130&lt;&gt;""),VLOOKUP(M130&amp;N130,'Validation Page'!$U$7:$Z$139,2,FALSE),"")</f>
        <v/>
      </c>
      <c r="P130" s="50" t="str">
        <f>IF(AND(L130&lt;&gt; "",N130&lt;&gt;""),VLOOKUP(M130&amp;N130,'Validation Page'!$U$7:$Z$139,4,FALSE),"")</f>
        <v/>
      </c>
      <c r="Q130" s="50" t="str">
        <f>IF(AND(L130&lt;&gt; "",N130&lt;&gt;""),VLOOKUP(M130&amp;N130,'Validation Page'!$U$7:$Z$139,5,FALSE),"")</f>
        <v/>
      </c>
      <c r="R130" s="50" t="str">
        <f>IF(AND(L130&lt;&gt; "",N130&lt;&gt;""),VLOOKUP(M130&amp;N130,'Validation Page'!$U$7:$Z$139,6,FALSE),"")</f>
        <v/>
      </c>
      <c r="S130" s="112"/>
      <c r="T130" s="61"/>
    </row>
    <row r="131" spans="1:20" s="21" customFormat="1" ht="15.75" customHeight="1" x14ac:dyDescent="0.25">
      <c r="A131" s="264"/>
      <c r="B131" s="50" t="str">
        <f>IF(A131&lt;&gt;"",VLOOKUP(A131,'Validation Page'!$J$7:$L$81,2,FALSE),"")</f>
        <v/>
      </c>
      <c r="C131" s="50" t="str">
        <f>IF(A131&lt;&gt;"",VLOOKUP(A131,'Validation Page'!$J$7:$L$81,3,FALSE),"")</f>
        <v/>
      </c>
      <c r="D131" s="49"/>
      <c r="E131" s="50" t="str">
        <f>IF(D131&lt;&gt;"",VLOOKUP(Beds!D131,'Validation Page'!$M$7:$O$271,2,FALSE),"")</f>
        <v/>
      </c>
      <c r="F131" s="59" t="str">
        <f>IF(D131&lt;&gt;"",VLOOKUP(Beds!D131,'Validation Page'!$M$7:$O$271,3,FALSE),"")</f>
        <v/>
      </c>
      <c r="G131" s="155"/>
      <c r="H131" s="49"/>
      <c r="I131" s="60"/>
      <c r="J131" s="57"/>
      <c r="K131" s="49"/>
      <c r="L131" s="49"/>
      <c r="M131" s="50" t="str">
        <f>IF(L131&lt;&gt;"",VLOOKUP(Beds!L131,'Validation Page'!$Q$7:$R$38,2,FALSE),"")</f>
        <v/>
      </c>
      <c r="N131" s="49"/>
      <c r="O131" s="53" t="str">
        <f>IF(AND(L131&lt;&gt; "",N131&lt;&gt;""),VLOOKUP(M131&amp;N131,'Validation Page'!$U$7:$Z$139,2,FALSE),"")</f>
        <v/>
      </c>
      <c r="P131" s="50" t="str">
        <f>IF(AND(L131&lt;&gt; "",N131&lt;&gt;""),VLOOKUP(M131&amp;N131,'Validation Page'!$U$7:$Z$139,4,FALSE),"")</f>
        <v/>
      </c>
      <c r="Q131" s="50" t="str">
        <f>IF(AND(L131&lt;&gt; "",N131&lt;&gt;""),VLOOKUP(M131&amp;N131,'Validation Page'!$U$7:$Z$139,5,FALSE),"")</f>
        <v/>
      </c>
      <c r="R131" s="50" t="str">
        <f>IF(AND(L131&lt;&gt; "",N131&lt;&gt;""),VLOOKUP(M131&amp;N131,'Validation Page'!$U$7:$Z$139,6,FALSE),"")</f>
        <v/>
      </c>
      <c r="S131" s="112"/>
      <c r="T131" s="61"/>
    </row>
    <row r="132" spans="1:20" s="21" customFormat="1" ht="15.75" customHeight="1" x14ac:dyDescent="0.25">
      <c r="A132" s="264"/>
      <c r="B132" s="50" t="str">
        <f>IF(A132&lt;&gt;"",VLOOKUP(A132,'Validation Page'!$J$7:$L$81,2,FALSE),"")</f>
        <v/>
      </c>
      <c r="C132" s="50" t="str">
        <f>IF(A132&lt;&gt;"",VLOOKUP(A132,'Validation Page'!$J$7:$L$81,3,FALSE),"")</f>
        <v/>
      </c>
      <c r="D132" s="49"/>
      <c r="E132" s="50" t="str">
        <f>IF(D132&lt;&gt;"",VLOOKUP(Beds!D132,'Validation Page'!$M$7:$O$271,2,FALSE),"")</f>
        <v/>
      </c>
      <c r="F132" s="59" t="str">
        <f>IF(D132&lt;&gt;"",VLOOKUP(Beds!D132,'Validation Page'!$M$7:$O$271,3,FALSE),"")</f>
        <v/>
      </c>
      <c r="G132" s="155"/>
      <c r="H132" s="49"/>
      <c r="I132" s="60"/>
      <c r="J132" s="57"/>
      <c r="K132" s="49"/>
      <c r="L132" s="49"/>
      <c r="M132" s="66" t="str">
        <f>IF(L132&lt;&gt;"",VLOOKUP(Beds!L132,'Validation Page'!$Q$7:$R$38,2,FALSE),"")</f>
        <v/>
      </c>
      <c r="N132" s="49"/>
      <c r="O132" s="53" t="str">
        <f>IF(AND(L132&lt;&gt; "",N132&lt;&gt;""),VLOOKUP(M132&amp;N132,'Validation Page'!$U$7:$Z$139,2,FALSE),"")</f>
        <v/>
      </c>
      <c r="P132" s="50" t="str">
        <f>IF(AND(L132&lt;&gt; "",N132&lt;&gt;""),VLOOKUP(M132&amp;N132,'Validation Page'!$U$7:$Z$139,4,FALSE),"")</f>
        <v/>
      </c>
      <c r="Q132" s="50" t="str">
        <f>IF(AND(L132&lt;&gt; "",N132&lt;&gt;""),VLOOKUP(M132&amp;N132,'Validation Page'!$U$7:$Z$139,5,FALSE),"")</f>
        <v/>
      </c>
      <c r="R132" s="50" t="str">
        <f>IF(AND(L132&lt;&gt; "",N132&lt;&gt;""),VLOOKUP(M132&amp;N132,'Validation Page'!$U$7:$Z$139,6,FALSE),"")</f>
        <v/>
      </c>
      <c r="S132" s="112"/>
      <c r="T132" s="61"/>
    </row>
    <row r="133" spans="1:20" s="21" customFormat="1" ht="15.75" customHeight="1" x14ac:dyDescent="0.25">
      <c r="A133" s="264"/>
      <c r="B133" s="50" t="str">
        <f>IF(A133&lt;&gt;"",VLOOKUP(A133,'Validation Page'!$J$7:$L$81,2,FALSE),"")</f>
        <v/>
      </c>
      <c r="C133" s="50" t="str">
        <f>IF(A133&lt;&gt;"",VLOOKUP(A133,'Validation Page'!$J$7:$L$81,3,FALSE),"")</f>
        <v/>
      </c>
      <c r="D133" s="49"/>
      <c r="E133" s="50" t="str">
        <f>IF(D133&lt;&gt;"",VLOOKUP(Beds!D133,'Validation Page'!$M$7:$O$271,2,FALSE),"")</f>
        <v/>
      </c>
      <c r="F133" s="59" t="str">
        <f>IF(D133&lt;&gt;"",VLOOKUP(Beds!D133,'Validation Page'!$M$7:$O$271,3,FALSE),"")</f>
        <v/>
      </c>
      <c r="G133" s="155"/>
      <c r="H133" s="49"/>
      <c r="I133" s="60"/>
      <c r="J133" s="57"/>
      <c r="K133" s="49"/>
      <c r="L133" s="49"/>
      <c r="M133" s="66" t="str">
        <f>IF(L133&lt;&gt;"",VLOOKUP(Beds!L133,'Validation Page'!$Q$7:$R$38,2,FALSE),"")</f>
        <v/>
      </c>
      <c r="N133" s="49"/>
      <c r="O133" s="53" t="str">
        <f>IF(AND(L133&lt;&gt; "",N133&lt;&gt;""),VLOOKUP(M133&amp;N133,'Validation Page'!$U$7:$Z$139,2,FALSE),"")</f>
        <v/>
      </c>
      <c r="P133" s="50" t="str">
        <f>IF(AND(L133&lt;&gt; "",N133&lt;&gt;""),VLOOKUP(M133&amp;N133,'Validation Page'!$U$7:$Z$139,4,FALSE),"")</f>
        <v/>
      </c>
      <c r="Q133" s="50" t="str">
        <f>IF(AND(L133&lt;&gt; "",N133&lt;&gt;""),VLOOKUP(M133&amp;N133,'Validation Page'!$U$7:$Z$139,5,FALSE),"")</f>
        <v/>
      </c>
      <c r="R133" s="50" t="str">
        <f>IF(AND(L133&lt;&gt; "",N133&lt;&gt;""),VLOOKUP(M133&amp;N133,'Validation Page'!$U$7:$Z$139,6,FALSE),"")</f>
        <v/>
      </c>
      <c r="S133" s="112"/>
      <c r="T133" s="61"/>
    </row>
    <row r="134" spans="1:20" s="21" customFormat="1" ht="15.75" customHeight="1" x14ac:dyDescent="0.25">
      <c r="A134" s="264"/>
      <c r="B134" s="50" t="str">
        <f>IF(A134&lt;&gt;"",VLOOKUP(A134,'Validation Page'!$J$7:$L$81,2,FALSE),"")</f>
        <v/>
      </c>
      <c r="C134" s="50" t="str">
        <f>IF(A134&lt;&gt;"",VLOOKUP(A134,'Validation Page'!$J$7:$L$81,3,FALSE),"")</f>
        <v/>
      </c>
      <c r="D134" s="49"/>
      <c r="E134" s="50" t="str">
        <f>IF(D134&lt;&gt;"",VLOOKUP(Beds!D134,'Validation Page'!$M$7:$O$271,2,FALSE),"")</f>
        <v/>
      </c>
      <c r="F134" s="59" t="str">
        <f>IF(D134&lt;&gt;"",VLOOKUP(Beds!D134,'Validation Page'!$M$7:$O$271,3,FALSE),"")</f>
        <v/>
      </c>
      <c r="G134" s="155"/>
      <c r="H134" s="49"/>
      <c r="I134" s="60"/>
      <c r="J134" s="57"/>
      <c r="K134" s="49"/>
      <c r="L134" s="49"/>
      <c r="M134" s="66" t="str">
        <f>IF(L134&lt;&gt;"",VLOOKUP(Beds!L134,'Validation Page'!$Q$7:$R$38,2,FALSE),"")</f>
        <v/>
      </c>
      <c r="N134" s="49"/>
      <c r="O134" s="53" t="str">
        <f>IF(AND(L134&lt;&gt; "",N134&lt;&gt;""),VLOOKUP(M134&amp;N134,'Validation Page'!$U$7:$Z$139,2,FALSE),"")</f>
        <v/>
      </c>
      <c r="P134" s="50" t="str">
        <f>IF(AND(L134&lt;&gt; "",N134&lt;&gt;""),VLOOKUP(M134&amp;N134,'Validation Page'!$U$7:$Z$139,4,FALSE),"")</f>
        <v/>
      </c>
      <c r="Q134" s="50" t="str">
        <f>IF(AND(L134&lt;&gt; "",N134&lt;&gt;""),VLOOKUP(M134&amp;N134,'Validation Page'!$U$7:$Z$139,5,FALSE),"")</f>
        <v/>
      </c>
      <c r="R134" s="50" t="str">
        <f>IF(AND(L134&lt;&gt; "",N134&lt;&gt;""),VLOOKUP(M134&amp;N134,'Validation Page'!$U$7:$Z$139,6,FALSE),"")</f>
        <v/>
      </c>
      <c r="S134" s="112"/>
      <c r="T134" s="61"/>
    </row>
    <row r="135" spans="1:20" s="21" customFormat="1" ht="15.75" customHeight="1" x14ac:dyDescent="0.25">
      <c r="A135" s="264"/>
      <c r="B135" s="50" t="str">
        <f>IF(A135&lt;&gt;"",VLOOKUP(A135,'Validation Page'!$J$7:$L$81,2,FALSE),"")</f>
        <v/>
      </c>
      <c r="C135" s="50" t="str">
        <f>IF(A135&lt;&gt;"",VLOOKUP(A135,'Validation Page'!$J$7:$L$81,3,FALSE),"")</f>
        <v/>
      </c>
      <c r="D135" s="49"/>
      <c r="E135" s="50" t="str">
        <f>IF(D135&lt;&gt;"",VLOOKUP(Beds!D135,'Validation Page'!$M$7:$O$271,2,FALSE),"")</f>
        <v/>
      </c>
      <c r="F135" s="59" t="str">
        <f>IF(D135&lt;&gt;"",VLOOKUP(Beds!D135,'Validation Page'!$M$7:$O$271,3,FALSE),"")</f>
        <v/>
      </c>
      <c r="G135" s="155"/>
      <c r="H135" s="49"/>
      <c r="I135" s="60"/>
      <c r="J135" s="57"/>
      <c r="K135" s="49"/>
      <c r="L135" s="49"/>
      <c r="M135" s="66" t="str">
        <f>IF(L135&lt;&gt;"",VLOOKUP(Beds!L135,'Validation Page'!$Q$7:$R$38,2,FALSE),"")</f>
        <v/>
      </c>
      <c r="N135" s="49"/>
      <c r="O135" s="53" t="str">
        <f>IF(AND(L135&lt;&gt; "",N135&lt;&gt;""),VLOOKUP(M135&amp;N135,'Validation Page'!$U$7:$Z$139,2,FALSE),"")</f>
        <v/>
      </c>
      <c r="P135" s="50" t="str">
        <f>IF(AND(L135&lt;&gt; "",N135&lt;&gt;""),VLOOKUP(M135&amp;N135,'Validation Page'!$U$7:$Z$139,4,FALSE),"")</f>
        <v/>
      </c>
      <c r="Q135" s="50" t="str">
        <f>IF(AND(L135&lt;&gt; "",N135&lt;&gt;""),VLOOKUP(M135&amp;N135,'Validation Page'!$U$7:$Z$139,5,FALSE),"")</f>
        <v/>
      </c>
      <c r="R135" s="50" t="str">
        <f>IF(AND(L135&lt;&gt; "",N135&lt;&gt;""),VLOOKUP(M135&amp;N135,'Validation Page'!$U$7:$Z$139,6,FALSE),"")</f>
        <v/>
      </c>
      <c r="S135" s="112"/>
      <c r="T135" s="61"/>
    </row>
    <row r="136" spans="1:20" s="21" customFormat="1" ht="15.75" customHeight="1" x14ac:dyDescent="0.25">
      <c r="A136" s="264"/>
      <c r="B136" s="50" t="str">
        <f>IF(A136&lt;&gt;"",VLOOKUP(A136,'Validation Page'!$J$7:$L$81,2,FALSE),"")</f>
        <v/>
      </c>
      <c r="C136" s="50" t="str">
        <f>IF(A136&lt;&gt;"",VLOOKUP(A136,'Validation Page'!$J$7:$L$81,3,FALSE),"")</f>
        <v/>
      </c>
      <c r="D136" s="49"/>
      <c r="E136" s="50" t="str">
        <f>IF(D136&lt;&gt;"",VLOOKUP(Beds!D136,'Validation Page'!$M$7:$O$271,2,FALSE),"")</f>
        <v/>
      </c>
      <c r="F136" s="59" t="str">
        <f>IF(D136&lt;&gt;"",VLOOKUP(Beds!D136,'Validation Page'!$M$7:$O$271,3,FALSE),"")</f>
        <v/>
      </c>
      <c r="G136" s="155"/>
      <c r="H136" s="49"/>
      <c r="I136" s="60"/>
      <c r="J136" s="57"/>
      <c r="K136" s="49"/>
      <c r="L136" s="49"/>
      <c r="M136" s="66" t="str">
        <f>IF(L136&lt;&gt;"",VLOOKUP(Beds!L136,'Validation Page'!$Q$7:$R$38,2,FALSE),"")</f>
        <v/>
      </c>
      <c r="N136" s="49"/>
      <c r="O136" s="53" t="str">
        <f>IF(AND(L136&lt;&gt; "",N136&lt;&gt;""),VLOOKUP(M136&amp;N136,'Validation Page'!$U$7:$Z$139,2,FALSE),"")</f>
        <v/>
      </c>
      <c r="P136" s="50" t="str">
        <f>IF(AND(L136&lt;&gt; "",N136&lt;&gt;""),VLOOKUP(M136&amp;N136,'Validation Page'!$U$7:$Z$139,4,FALSE),"")</f>
        <v/>
      </c>
      <c r="Q136" s="50" t="str">
        <f>IF(AND(L136&lt;&gt; "",N136&lt;&gt;""),VLOOKUP(M136&amp;N136,'Validation Page'!$U$7:$Z$139,5,FALSE),"")</f>
        <v/>
      </c>
      <c r="R136" s="50" t="str">
        <f>IF(AND(L136&lt;&gt; "",N136&lt;&gt;""),VLOOKUP(M136&amp;N136,'Validation Page'!$U$7:$Z$139,6,FALSE),"")</f>
        <v/>
      </c>
      <c r="S136" s="112"/>
      <c r="T136" s="61"/>
    </row>
    <row r="137" spans="1:20" s="21" customFormat="1" ht="15.75" customHeight="1" x14ac:dyDescent="0.25">
      <c r="A137" s="264"/>
      <c r="B137" s="50" t="str">
        <f>IF(A137&lt;&gt;"",VLOOKUP(A137,'Validation Page'!$J$7:$L$81,2,FALSE),"")</f>
        <v/>
      </c>
      <c r="C137" s="50" t="str">
        <f>IF(A137&lt;&gt;"",VLOOKUP(A137,'Validation Page'!$J$7:$L$81,3,FALSE),"")</f>
        <v/>
      </c>
      <c r="D137" s="49"/>
      <c r="E137" s="50" t="str">
        <f>IF(D137&lt;&gt;"",VLOOKUP(Beds!D137,'Validation Page'!$M$7:$O$271,2,FALSE),"")</f>
        <v/>
      </c>
      <c r="F137" s="59" t="str">
        <f>IF(D137&lt;&gt;"",VLOOKUP(Beds!D137,'Validation Page'!$M$7:$O$271,3,FALSE),"")</f>
        <v/>
      </c>
      <c r="G137" s="155"/>
      <c r="H137" s="49"/>
      <c r="I137" s="60"/>
      <c r="J137" s="57"/>
      <c r="K137" s="49"/>
      <c r="L137" s="49"/>
      <c r="M137" s="66" t="str">
        <f>IF(L137&lt;&gt;"",VLOOKUP(Beds!L137,'Validation Page'!$Q$7:$R$38,2,FALSE),"")</f>
        <v/>
      </c>
      <c r="N137" s="49"/>
      <c r="O137" s="53" t="str">
        <f>IF(AND(L137&lt;&gt; "",N137&lt;&gt;""),VLOOKUP(M137&amp;N137,'Validation Page'!$U$7:$Z$139,2,FALSE),"")</f>
        <v/>
      </c>
      <c r="P137" s="50" t="str">
        <f>IF(AND(L137&lt;&gt; "",N137&lt;&gt;""),VLOOKUP(M137&amp;N137,'Validation Page'!$U$7:$Z$139,4,FALSE),"")</f>
        <v/>
      </c>
      <c r="Q137" s="50" t="str">
        <f>IF(AND(L137&lt;&gt; "",N137&lt;&gt;""),VLOOKUP(M137&amp;N137,'Validation Page'!$U$7:$Z$139,5,FALSE),"")</f>
        <v/>
      </c>
      <c r="R137" s="50" t="str">
        <f>IF(AND(L137&lt;&gt; "",N137&lt;&gt;""),VLOOKUP(M137&amp;N137,'Validation Page'!$U$7:$Z$139,6,FALSE),"")</f>
        <v/>
      </c>
      <c r="S137" s="112"/>
      <c r="T137" s="61"/>
    </row>
    <row r="138" spans="1:20" s="21" customFormat="1" ht="15.75" customHeight="1" x14ac:dyDescent="0.25">
      <c r="A138" s="264"/>
      <c r="B138" s="50" t="str">
        <f>IF(A138&lt;&gt;"",VLOOKUP(A138,'Validation Page'!$J$7:$L$81,2,FALSE),"")</f>
        <v/>
      </c>
      <c r="C138" s="50" t="str">
        <f>IF(A138&lt;&gt;"",VLOOKUP(A138,'Validation Page'!$J$7:$L$81,3,FALSE),"")</f>
        <v/>
      </c>
      <c r="D138" s="49"/>
      <c r="E138" s="50" t="str">
        <f>IF(D138&lt;&gt;"",VLOOKUP(Beds!D138,'Validation Page'!$M$7:$O$271,2,FALSE),"")</f>
        <v/>
      </c>
      <c r="F138" s="59" t="str">
        <f>IF(D138&lt;&gt;"",VLOOKUP(Beds!D138,'Validation Page'!$M$7:$O$271,3,FALSE),"")</f>
        <v/>
      </c>
      <c r="G138" s="155"/>
      <c r="H138" s="49"/>
      <c r="I138" s="60"/>
      <c r="J138" s="57"/>
      <c r="K138" s="49"/>
      <c r="L138" s="49"/>
      <c r="M138" s="66" t="str">
        <f>IF(L138&lt;&gt;"",VLOOKUP(Beds!L138,'Validation Page'!$Q$7:$R$38,2,FALSE),"")</f>
        <v/>
      </c>
      <c r="N138" s="49"/>
      <c r="O138" s="53" t="str">
        <f>IF(AND(L138&lt;&gt; "",N138&lt;&gt;""),VLOOKUP(M138&amp;N138,'Validation Page'!$U$7:$Z$139,2,FALSE),"")</f>
        <v/>
      </c>
      <c r="P138" s="50" t="str">
        <f>IF(AND(L138&lt;&gt; "",N138&lt;&gt;""),VLOOKUP(M138&amp;N138,'Validation Page'!$U$7:$Z$139,4,FALSE),"")</f>
        <v/>
      </c>
      <c r="Q138" s="50" t="str">
        <f>IF(AND(L138&lt;&gt; "",N138&lt;&gt;""),VLOOKUP(M138&amp;N138,'Validation Page'!$U$7:$Z$139,5,FALSE),"")</f>
        <v/>
      </c>
      <c r="R138" s="50" t="str">
        <f>IF(AND(L138&lt;&gt; "",N138&lt;&gt;""),VLOOKUP(M138&amp;N138,'Validation Page'!$U$7:$Z$139,6,FALSE),"")</f>
        <v/>
      </c>
      <c r="S138" s="112"/>
      <c r="T138" s="61"/>
    </row>
    <row r="139" spans="1:20" s="21" customFormat="1" ht="15.75" customHeight="1" x14ac:dyDescent="0.25">
      <c r="A139" s="264"/>
      <c r="B139" s="50" t="str">
        <f>IF(A139&lt;&gt;"",VLOOKUP(A139,'Validation Page'!$J$7:$L$81,2,FALSE),"")</f>
        <v/>
      </c>
      <c r="C139" s="50" t="str">
        <f>IF(A139&lt;&gt;"",VLOOKUP(A139,'Validation Page'!$J$7:$L$81,3,FALSE),"")</f>
        <v/>
      </c>
      <c r="D139" s="49"/>
      <c r="E139" s="50" t="str">
        <f>IF(D139&lt;&gt;"",VLOOKUP(Beds!D139,'Validation Page'!$M$7:$O$271,2,FALSE),"")</f>
        <v/>
      </c>
      <c r="F139" s="59" t="str">
        <f>IF(D139&lt;&gt;"",VLOOKUP(Beds!D139,'Validation Page'!$M$7:$O$271,3,FALSE),"")</f>
        <v/>
      </c>
      <c r="G139" s="155"/>
      <c r="H139" s="49"/>
      <c r="I139" s="60"/>
      <c r="J139" s="57"/>
      <c r="K139" s="49"/>
      <c r="L139" s="49"/>
      <c r="M139" s="66" t="str">
        <f>IF(L139&lt;&gt;"",VLOOKUP(Beds!L139,'Validation Page'!$Q$7:$R$38,2,FALSE),"")</f>
        <v/>
      </c>
      <c r="N139" s="49"/>
      <c r="O139" s="53" t="str">
        <f>IF(AND(L139&lt;&gt; "",N139&lt;&gt;""),VLOOKUP(M139&amp;N139,'Validation Page'!$U$7:$Z$139,2,FALSE),"")</f>
        <v/>
      </c>
      <c r="P139" s="50" t="str">
        <f>IF(AND(L139&lt;&gt; "",N139&lt;&gt;""),VLOOKUP(M139&amp;N139,'Validation Page'!$U$7:$Z$139,4,FALSE),"")</f>
        <v/>
      </c>
      <c r="Q139" s="50" t="str">
        <f>IF(AND(L139&lt;&gt; "",N139&lt;&gt;""),VLOOKUP(M139&amp;N139,'Validation Page'!$U$7:$Z$139,5,FALSE),"")</f>
        <v/>
      </c>
      <c r="R139" s="50" t="str">
        <f>IF(AND(L139&lt;&gt; "",N139&lt;&gt;""),VLOOKUP(M139&amp;N139,'Validation Page'!$U$7:$Z$139,6,FALSE),"")</f>
        <v/>
      </c>
      <c r="S139" s="112"/>
      <c r="T139" s="61"/>
    </row>
    <row r="140" spans="1:20" s="21" customFormat="1" ht="15.75" customHeight="1" x14ac:dyDescent="0.25">
      <c r="A140" s="264"/>
      <c r="B140" s="50" t="str">
        <f>IF(A140&lt;&gt;"",VLOOKUP(A140,'Validation Page'!$J$7:$L$81,2,FALSE),"")</f>
        <v/>
      </c>
      <c r="C140" s="50" t="str">
        <f>IF(A140&lt;&gt;"",VLOOKUP(A140,'Validation Page'!$J$7:$L$81,3,FALSE),"")</f>
        <v/>
      </c>
      <c r="D140" s="49"/>
      <c r="E140" s="50" t="str">
        <f>IF(D140&lt;&gt;"",VLOOKUP(Beds!D140,'Validation Page'!$M$7:$O$271,2,FALSE),"")</f>
        <v/>
      </c>
      <c r="F140" s="59" t="str">
        <f>IF(D140&lt;&gt;"",VLOOKUP(Beds!D140,'Validation Page'!$M$7:$O$271,3,FALSE),"")</f>
        <v/>
      </c>
      <c r="G140" s="155"/>
      <c r="H140" s="49"/>
      <c r="I140" s="60"/>
      <c r="J140" s="57"/>
      <c r="K140" s="49"/>
      <c r="L140" s="49"/>
      <c r="M140" s="66" t="str">
        <f>IF(L140&lt;&gt;"",VLOOKUP(Beds!L140,'Validation Page'!$Q$7:$R$38,2,FALSE),"")</f>
        <v/>
      </c>
      <c r="N140" s="49"/>
      <c r="O140" s="53" t="str">
        <f>IF(AND(L140&lt;&gt; "",N140&lt;&gt;""),VLOOKUP(M140&amp;N140,'Validation Page'!$U$7:$Z$139,2,FALSE),"")</f>
        <v/>
      </c>
      <c r="P140" s="50" t="str">
        <f>IF(AND(L140&lt;&gt; "",N140&lt;&gt;""),VLOOKUP(M140&amp;N140,'Validation Page'!$U$7:$Z$139,4,FALSE),"")</f>
        <v/>
      </c>
      <c r="Q140" s="50" t="str">
        <f>IF(AND(L140&lt;&gt; "",N140&lt;&gt;""),VLOOKUP(M140&amp;N140,'Validation Page'!$U$7:$Z$139,5,FALSE),"")</f>
        <v/>
      </c>
      <c r="R140" s="50" t="str">
        <f>IF(AND(L140&lt;&gt; "",N140&lt;&gt;""),VLOOKUP(M140&amp;N140,'Validation Page'!$U$7:$Z$139,6,FALSE),"")</f>
        <v/>
      </c>
      <c r="S140" s="112"/>
      <c r="T140" s="61"/>
    </row>
    <row r="141" spans="1:20" s="21" customFormat="1" ht="15.75" customHeight="1" x14ac:dyDescent="0.25">
      <c r="A141" s="264"/>
      <c r="B141" s="50" t="str">
        <f>IF(A141&lt;&gt;"",VLOOKUP(A141,'Validation Page'!$J$7:$L$81,2,FALSE),"")</f>
        <v/>
      </c>
      <c r="C141" s="50" t="str">
        <f>IF(A141&lt;&gt;"",VLOOKUP(A141,'Validation Page'!$J$7:$L$81,3,FALSE),"")</f>
        <v/>
      </c>
      <c r="D141" s="49"/>
      <c r="E141" s="50" t="str">
        <f>IF(D141&lt;&gt;"",VLOOKUP(Beds!D141,'Validation Page'!$M$7:$O$271,2,FALSE),"")</f>
        <v/>
      </c>
      <c r="F141" s="59" t="str">
        <f>IF(D141&lt;&gt;"",VLOOKUP(Beds!D141,'Validation Page'!$M$7:$O$271,3,FALSE),"")</f>
        <v/>
      </c>
      <c r="G141" s="155"/>
      <c r="H141" s="49"/>
      <c r="I141" s="60"/>
      <c r="J141" s="57"/>
      <c r="K141" s="49"/>
      <c r="L141" s="49"/>
      <c r="M141" s="66" t="str">
        <f>IF(L141&lt;&gt;"",VLOOKUP(Beds!L141,'Validation Page'!$Q$7:$R$38,2,FALSE),"")</f>
        <v/>
      </c>
      <c r="N141" s="49"/>
      <c r="O141" s="53" t="str">
        <f>IF(AND(L141&lt;&gt; "",N141&lt;&gt;""),VLOOKUP(M141&amp;N141,'Validation Page'!$U$7:$Z$139,2,FALSE),"")</f>
        <v/>
      </c>
      <c r="P141" s="50" t="str">
        <f>IF(AND(L141&lt;&gt; "",N141&lt;&gt;""),VLOOKUP(M141&amp;N141,'Validation Page'!$U$7:$Z$139,4,FALSE),"")</f>
        <v/>
      </c>
      <c r="Q141" s="50" t="str">
        <f>IF(AND(L141&lt;&gt; "",N141&lt;&gt;""),VLOOKUP(M141&amp;N141,'Validation Page'!$U$7:$Z$139,5,FALSE),"")</f>
        <v/>
      </c>
      <c r="R141" s="50" t="str">
        <f>IF(AND(L141&lt;&gt; "",N141&lt;&gt;""),VLOOKUP(M141&amp;N141,'Validation Page'!$U$7:$Z$139,6,FALSE),"")</f>
        <v/>
      </c>
      <c r="S141" s="112"/>
      <c r="T141" s="61"/>
    </row>
    <row r="142" spans="1:20" s="21" customFormat="1" ht="15.75" customHeight="1" x14ac:dyDescent="0.25">
      <c r="A142" s="264"/>
      <c r="B142" s="50" t="str">
        <f>IF(A142&lt;&gt;"",VLOOKUP(A142,'Validation Page'!$J$7:$L$81,2,FALSE),"")</f>
        <v/>
      </c>
      <c r="C142" s="50" t="str">
        <f>IF(A142&lt;&gt;"",VLOOKUP(A142,'Validation Page'!$J$7:$L$81,3,FALSE),"")</f>
        <v/>
      </c>
      <c r="D142" s="49"/>
      <c r="E142" s="50" t="str">
        <f>IF(D142&lt;&gt;"",VLOOKUP(Beds!D142,'Validation Page'!$M$7:$O$271,2,FALSE),"")</f>
        <v/>
      </c>
      <c r="F142" s="59" t="str">
        <f>IF(D142&lt;&gt;"",VLOOKUP(Beds!D142,'Validation Page'!$M$7:$O$271,3,FALSE),"")</f>
        <v/>
      </c>
      <c r="G142" s="155"/>
      <c r="H142" s="49"/>
      <c r="I142" s="60"/>
      <c r="J142" s="57"/>
      <c r="K142" s="49"/>
      <c r="L142" s="49"/>
      <c r="M142" s="66" t="str">
        <f>IF(L142&lt;&gt;"",VLOOKUP(Beds!L142,'Validation Page'!$Q$7:$R$38,2,FALSE),"")</f>
        <v/>
      </c>
      <c r="N142" s="49"/>
      <c r="O142" s="53" t="str">
        <f>IF(AND(L142&lt;&gt; "",N142&lt;&gt;""),VLOOKUP(M142&amp;N142,'Validation Page'!$U$7:$Z$139,2,FALSE),"")</f>
        <v/>
      </c>
      <c r="P142" s="50" t="str">
        <f>IF(AND(L142&lt;&gt; "",N142&lt;&gt;""),VLOOKUP(M142&amp;N142,'Validation Page'!$U$7:$Z$139,4,FALSE),"")</f>
        <v/>
      </c>
      <c r="Q142" s="50" t="str">
        <f>IF(AND(L142&lt;&gt; "",N142&lt;&gt;""),VLOOKUP(M142&amp;N142,'Validation Page'!$U$7:$Z$139,5,FALSE),"")</f>
        <v/>
      </c>
      <c r="R142" s="50" t="str">
        <f>IF(AND(L142&lt;&gt; "",N142&lt;&gt;""),VLOOKUP(M142&amp;N142,'Validation Page'!$U$7:$Z$139,6,FALSE),"")</f>
        <v/>
      </c>
      <c r="S142" s="112"/>
      <c r="T142" s="61"/>
    </row>
    <row r="143" spans="1:20" s="21" customFormat="1" ht="15.75" customHeight="1" x14ac:dyDescent="0.25">
      <c r="A143" s="264"/>
      <c r="B143" s="50" t="str">
        <f>IF(A143&lt;&gt;"",VLOOKUP(A143,'Validation Page'!$J$7:$L$81,2,FALSE),"")</f>
        <v/>
      </c>
      <c r="C143" s="50" t="str">
        <f>IF(A143&lt;&gt;"",VLOOKUP(A143,'Validation Page'!$J$7:$L$81,3,FALSE),"")</f>
        <v/>
      </c>
      <c r="D143" s="49"/>
      <c r="E143" s="50" t="str">
        <f>IF(D143&lt;&gt;"",VLOOKUP(Beds!D143,'Validation Page'!$M$7:$O$271,2,FALSE),"")</f>
        <v/>
      </c>
      <c r="F143" s="59" t="str">
        <f>IF(D143&lt;&gt;"",VLOOKUP(Beds!D143,'Validation Page'!$M$7:$O$271,3,FALSE),"")</f>
        <v/>
      </c>
      <c r="G143" s="155"/>
      <c r="H143" s="49"/>
      <c r="I143" s="60"/>
      <c r="J143" s="57"/>
      <c r="K143" s="49"/>
      <c r="L143" s="49"/>
      <c r="M143" s="66" t="str">
        <f>IF(L143&lt;&gt;"",VLOOKUP(Beds!L143,'Validation Page'!$Q$7:$R$38,2,FALSE),"")</f>
        <v/>
      </c>
      <c r="N143" s="49"/>
      <c r="O143" s="53" t="str">
        <f>IF(AND(L143&lt;&gt; "",N143&lt;&gt;""),VLOOKUP(M143&amp;N143,'Validation Page'!$U$7:$Z$139,2,FALSE),"")</f>
        <v/>
      </c>
      <c r="P143" s="50" t="str">
        <f>IF(AND(L143&lt;&gt; "",N143&lt;&gt;""),VLOOKUP(M143&amp;N143,'Validation Page'!$U$7:$Z$139,4,FALSE),"")</f>
        <v/>
      </c>
      <c r="Q143" s="50" t="str">
        <f>IF(AND(L143&lt;&gt; "",N143&lt;&gt;""),VLOOKUP(M143&amp;N143,'Validation Page'!$U$7:$Z$139,5,FALSE),"")</f>
        <v/>
      </c>
      <c r="R143" s="50" t="str">
        <f>IF(AND(L143&lt;&gt; "",N143&lt;&gt;""),VLOOKUP(M143&amp;N143,'Validation Page'!$U$7:$Z$139,6,FALSE),"")</f>
        <v/>
      </c>
      <c r="S143" s="112"/>
      <c r="T143" s="61"/>
    </row>
    <row r="144" spans="1:20" s="21" customFormat="1" ht="15.75" customHeight="1" x14ac:dyDescent="0.25">
      <c r="A144" s="264"/>
      <c r="B144" s="50" t="str">
        <f>IF(A144&lt;&gt;"",VLOOKUP(A144,'Validation Page'!$J$7:$L$81,2,FALSE),"")</f>
        <v/>
      </c>
      <c r="C144" s="50" t="str">
        <f>IF(A144&lt;&gt;"",VLOOKUP(A144,'Validation Page'!$J$7:$L$81,3,FALSE),"")</f>
        <v/>
      </c>
      <c r="D144" s="49"/>
      <c r="E144" s="50" t="str">
        <f>IF(D144&lt;&gt;"",VLOOKUP(Beds!D144,'Validation Page'!$M$7:$O$271,2,FALSE),"")</f>
        <v/>
      </c>
      <c r="F144" s="59" t="str">
        <f>IF(D144&lt;&gt;"",VLOOKUP(Beds!D144,'Validation Page'!$M$7:$O$271,3,FALSE),"")</f>
        <v/>
      </c>
      <c r="G144" s="155"/>
      <c r="H144" s="49"/>
      <c r="I144" s="60"/>
      <c r="J144" s="57"/>
      <c r="K144" s="49"/>
      <c r="L144" s="49"/>
      <c r="M144" s="66" t="str">
        <f>IF(L144&lt;&gt;"",VLOOKUP(Beds!L144,'Validation Page'!$Q$7:$R$38,2,FALSE),"")</f>
        <v/>
      </c>
      <c r="N144" s="49"/>
      <c r="O144" s="53" t="str">
        <f>IF(AND(L144&lt;&gt; "",N144&lt;&gt;""),VLOOKUP(M144&amp;N144,'Validation Page'!$U$7:$Z$139,2,FALSE),"")</f>
        <v/>
      </c>
      <c r="P144" s="50" t="str">
        <f>IF(AND(L144&lt;&gt; "",N144&lt;&gt;""),VLOOKUP(M144&amp;N144,'Validation Page'!$U$7:$Z$139,4,FALSE),"")</f>
        <v/>
      </c>
      <c r="Q144" s="50" t="str">
        <f>IF(AND(L144&lt;&gt; "",N144&lt;&gt;""),VLOOKUP(M144&amp;N144,'Validation Page'!$U$7:$Z$139,5,FALSE),"")</f>
        <v/>
      </c>
      <c r="R144" s="50" t="str">
        <f>IF(AND(L144&lt;&gt; "",N144&lt;&gt;""),VLOOKUP(M144&amp;N144,'Validation Page'!$U$7:$Z$139,6,FALSE),"")</f>
        <v/>
      </c>
      <c r="S144" s="112"/>
      <c r="T144" s="61"/>
    </row>
    <row r="145" spans="1:20" s="21" customFormat="1" ht="15.75" customHeight="1" x14ac:dyDescent="0.25">
      <c r="A145" s="264"/>
      <c r="B145" s="50" t="str">
        <f>IF(A145&lt;&gt;"",VLOOKUP(A145,'Validation Page'!$J$7:$L$81,2,FALSE),"")</f>
        <v/>
      </c>
      <c r="C145" s="50" t="str">
        <f>IF(A145&lt;&gt;"",VLOOKUP(A145,'Validation Page'!$J$7:$L$81,3,FALSE),"")</f>
        <v/>
      </c>
      <c r="D145" s="49"/>
      <c r="E145" s="50" t="str">
        <f>IF(D145&lt;&gt;"",VLOOKUP(Beds!D145,'Validation Page'!$M$7:$O$271,2,FALSE),"")</f>
        <v/>
      </c>
      <c r="F145" s="59" t="str">
        <f>IF(D145&lt;&gt;"",VLOOKUP(Beds!D145,'Validation Page'!$M$7:$O$271,3,FALSE),"")</f>
        <v/>
      </c>
      <c r="G145" s="155"/>
      <c r="H145" s="49"/>
      <c r="I145" s="60"/>
      <c r="J145" s="57"/>
      <c r="K145" s="49"/>
      <c r="L145" s="49"/>
      <c r="M145" s="66" t="str">
        <f>IF(L145&lt;&gt;"",VLOOKUP(Beds!L145,'Validation Page'!$Q$7:$R$38,2,FALSE),"")</f>
        <v/>
      </c>
      <c r="N145" s="49"/>
      <c r="O145" s="53" t="str">
        <f>IF(AND(L145&lt;&gt; "",N145&lt;&gt;""),VLOOKUP(M145&amp;N145,'Validation Page'!$U$7:$Z$139,2,FALSE),"")</f>
        <v/>
      </c>
      <c r="P145" s="50" t="str">
        <f>IF(AND(L145&lt;&gt; "",N145&lt;&gt;""),VLOOKUP(M145&amp;N145,'Validation Page'!$U$7:$Z$139,4,FALSE),"")</f>
        <v/>
      </c>
      <c r="Q145" s="50" t="str">
        <f>IF(AND(L145&lt;&gt; "",N145&lt;&gt;""),VLOOKUP(M145&amp;N145,'Validation Page'!$U$7:$Z$139,5,FALSE),"")</f>
        <v/>
      </c>
      <c r="R145" s="50" t="str">
        <f>IF(AND(L145&lt;&gt; "",N145&lt;&gt;""),VLOOKUP(M145&amp;N145,'Validation Page'!$U$7:$Z$139,6,FALSE),"")</f>
        <v/>
      </c>
      <c r="S145" s="112"/>
      <c r="T145" s="61"/>
    </row>
    <row r="146" spans="1:20" s="21" customFormat="1" ht="15.75" customHeight="1" x14ac:dyDescent="0.25">
      <c r="A146" s="264"/>
      <c r="B146" s="50" t="str">
        <f>IF(A146&lt;&gt;"",VLOOKUP(A146,'Validation Page'!$J$7:$L$81,2,FALSE),"")</f>
        <v/>
      </c>
      <c r="C146" s="50" t="str">
        <f>IF(A146&lt;&gt;"",VLOOKUP(A146,'Validation Page'!$J$7:$L$81,3,FALSE),"")</f>
        <v/>
      </c>
      <c r="D146" s="49"/>
      <c r="E146" s="50" t="str">
        <f>IF(D146&lt;&gt;"",VLOOKUP(Beds!D146,'Validation Page'!$M$7:$O$271,2,FALSE),"")</f>
        <v/>
      </c>
      <c r="F146" s="59" t="str">
        <f>IF(D146&lt;&gt;"",VLOOKUP(Beds!D146,'Validation Page'!$M$7:$O$271,3,FALSE),"")</f>
        <v/>
      </c>
      <c r="G146" s="155"/>
      <c r="H146" s="49"/>
      <c r="I146" s="60"/>
      <c r="J146" s="57"/>
      <c r="K146" s="49"/>
      <c r="L146" s="49"/>
      <c r="M146" s="66" t="str">
        <f>IF(L146&lt;&gt;"",VLOOKUP(Beds!L146,'Validation Page'!$Q$7:$R$38,2,FALSE),"")</f>
        <v/>
      </c>
      <c r="N146" s="49"/>
      <c r="O146" s="53" t="str">
        <f>IF(AND(L146&lt;&gt; "",N146&lt;&gt;""),VLOOKUP(M146&amp;N146,'Validation Page'!$U$7:$Z$139,2,FALSE),"")</f>
        <v/>
      </c>
      <c r="P146" s="50" t="str">
        <f>IF(AND(L146&lt;&gt; "",N146&lt;&gt;""),VLOOKUP(M146&amp;N146,'Validation Page'!$U$7:$Z$139,4,FALSE),"")</f>
        <v/>
      </c>
      <c r="Q146" s="50" t="str">
        <f>IF(AND(L146&lt;&gt; "",N146&lt;&gt;""),VLOOKUP(M146&amp;N146,'Validation Page'!$U$7:$Z$139,5,FALSE),"")</f>
        <v/>
      </c>
      <c r="R146" s="50" t="str">
        <f>IF(AND(L146&lt;&gt; "",N146&lt;&gt;""),VLOOKUP(M146&amp;N146,'Validation Page'!$U$7:$Z$139,6,FALSE),"")</f>
        <v/>
      </c>
      <c r="S146" s="112"/>
      <c r="T146" s="61"/>
    </row>
    <row r="147" spans="1:20" s="21" customFormat="1" ht="15.75" customHeight="1" x14ac:dyDescent="0.25">
      <c r="A147" s="264"/>
      <c r="B147" s="50" t="str">
        <f>IF(A147&lt;&gt;"",VLOOKUP(A147,'Validation Page'!$J$7:$L$81,2,FALSE),"")</f>
        <v/>
      </c>
      <c r="C147" s="50" t="str">
        <f>IF(A147&lt;&gt;"",VLOOKUP(A147,'Validation Page'!$J$7:$L$81,3,FALSE),"")</f>
        <v/>
      </c>
      <c r="D147" s="49"/>
      <c r="E147" s="50" t="str">
        <f>IF(D147&lt;&gt;"",VLOOKUP(Beds!D147,'Validation Page'!$M$7:$O$271,2,FALSE),"")</f>
        <v/>
      </c>
      <c r="F147" s="59" t="str">
        <f>IF(D147&lt;&gt;"",VLOOKUP(Beds!D147,'Validation Page'!$M$7:$O$271,3,FALSE),"")</f>
        <v/>
      </c>
      <c r="G147" s="155"/>
      <c r="H147" s="49"/>
      <c r="I147" s="60"/>
      <c r="J147" s="57"/>
      <c r="K147" s="49"/>
      <c r="L147" s="49"/>
      <c r="M147" s="66" t="str">
        <f>IF(L147&lt;&gt;"",VLOOKUP(Beds!L147,'Validation Page'!$Q$7:$R$38,2,FALSE),"")</f>
        <v/>
      </c>
      <c r="N147" s="49"/>
      <c r="O147" s="53" t="str">
        <f>IF(AND(L147&lt;&gt; "",N147&lt;&gt;""),VLOOKUP(M147&amp;N147,'Validation Page'!$U$7:$Z$139,2,FALSE),"")</f>
        <v/>
      </c>
      <c r="P147" s="50" t="str">
        <f>IF(AND(L147&lt;&gt; "",N147&lt;&gt;""),VLOOKUP(M147&amp;N147,'Validation Page'!$U$7:$Z$139,4,FALSE),"")</f>
        <v/>
      </c>
      <c r="Q147" s="50" t="str">
        <f>IF(AND(L147&lt;&gt; "",N147&lt;&gt;""),VLOOKUP(M147&amp;N147,'Validation Page'!$U$7:$Z$139,5,FALSE),"")</f>
        <v/>
      </c>
      <c r="R147" s="50" t="str">
        <f>IF(AND(L147&lt;&gt; "",N147&lt;&gt;""),VLOOKUP(M147&amp;N147,'Validation Page'!$U$7:$Z$139,6,FALSE),"")</f>
        <v/>
      </c>
      <c r="S147" s="112"/>
      <c r="T147" s="61"/>
    </row>
    <row r="148" spans="1:20" s="21" customFormat="1" ht="15.75" customHeight="1" x14ac:dyDescent="0.25">
      <c r="A148" s="264"/>
      <c r="B148" s="50" t="str">
        <f>IF(A148&lt;&gt;"",VLOOKUP(A148,'Validation Page'!$J$7:$L$81,2,FALSE),"")</f>
        <v/>
      </c>
      <c r="C148" s="50" t="str">
        <f>IF(A148&lt;&gt;"",VLOOKUP(A148,'Validation Page'!$J$7:$L$81,3,FALSE),"")</f>
        <v/>
      </c>
      <c r="D148" s="49"/>
      <c r="E148" s="50" t="str">
        <f>IF(D148&lt;&gt;"",VLOOKUP(Beds!D148,'Validation Page'!$M$7:$O$271,2,FALSE),"")</f>
        <v/>
      </c>
      <c r="F148" s="59" t="str">
        <f>IF(D148&lt;&gt;"",VLOOKUP(Beds!D148,'Validation Page'!$M$7:$O$271,3,FALSE),"")</f>
        <v/>
      </c>
      <c r="G148" s="155"/>
      <c r="H148" s="49"/>
      <c r="I148" s="60"/>
      <c r="J148" s="57"/>
      <c r="K148" s="49"/>
      <c r="L148" s="49"/>
      <c r="M148" s="66" t="str">
        <f>IF(L148&lt;&gt;"",VLOOKUP(Beds!L148,'Validation Page'!$Q$7:$R$38,2,FALSE),"")</f>
        <v/>
      </c>
      <c r="N148" s="49"/>
      <c r="O148" s="53" t="str">
        <f>IF(AND(L148&lt;&gt; "",N148&lt;&gt;""),VLOOKUP(M148&amp;N148,'Validation Page'!$U$7:$Z$139,2,FALSE),"")</f>
        <v/>
      </c>
      <c r="P148" s="50" t="str">
        <f>IF(AND(L148&lt;&gt; "",N148&lt;&gt;""),VLOOKUP(M148&amp;N148,'Validation Page'!$U$7:$Z$139,4,FALSE),"")</f>
        <v/>
      </c>
      <c r="Q148" s="50" t="str">
        <f>IF(AND(L148&lt;&gt; "",N148&lt;&gt;""),VLOOKUP(M148&amp;N148,'Validation Page'!$U$7:$Z$139,5,FALSE),"")</f>
        <v/>
      </c>
      <c r="R148" s="50" t="str">
        <f>IF(AND(L148&lt;&gt; "",N148&lt;&gt;""),VLOOKUP(M148&amp;N148,'Validation Page'!$U$7:$Z$139,6,FALSE),"")</f>
        <v/>
      </c>
      <c r="S148" s="112"/>
      <c r="T148" s="61"/>
    </row>
    <row r="149" spans="1:20" s="21" customFormat="1" ht="15.75" customHeight="1" x14ac:dyDescent="0.25">
      <c r="A149" s="264"/>
      <c r="B149" s="50" t="str">
        <f>IF(A149&lt;&gt;"",VLOOKUP(A149,'Validation Page'!$J$7:$L$81,2,FALSE),"")</f>
        <v/>
      </c>
      <c r="C149" s="50" t="str">
        <f>IF(A149&lt;&gt;"",VLOOKUP(A149,'Validation Page'!$J$7:$L$81,3,FALSE),"")</f>
        <v/>
      </c>
      <c r="D149" s="49"/>
      <c r="E149" s="50" t="str">
        <f>IF(D149&lt;&gt;"",VLOOKUP(Beds!D149,'Validation Page'!$M$7:$O$271,2,FALSE),"")</f>
        <v/>
      </c>
      <c r="F149" s="59" t="str">
        <f>IF(D149&lt;&gt;"",VLOOKUP(Beds!D149,'Validation Page'!$M$7:$O$271,3,FALSE),"")</f>
        <v/>
      </c>
      <c r="G149" s="155"/>
      <c r="H149" s="49"/>
      <c r="I149" s="60"/>
      <c r="J149" s="57"/>
      <c r="K149" s="49"/>
      <c r="L149" s="49"/>
      <c r="M149" s="66" t="str">
        <f>IF(L149&lt;&gt;"",VLOOKUP(Beds!L149,'Validation Page'!$Q$7:$R$38,2,FALSE),"")</f>
        <v/>
      </c>
      <c r="N149" s="49"/>
      <c r="O149" s="53" t="str">
        <f>IF(AND(L149&lt;&gt; "",N149&lt;&gt;""),VLOOKUP(M149&amp;N149,'Validation Page'!$U$7:$Z$139,2,FALSE),"")</f>
        <v/>
      </c>
      <c r="P149" s="50" t="str">
        <f>IF(AND(L149&lt;&gt; "",N149&lt;&gt;""),VLOOKUP(M149&amp;N149,'Validation Page'!$U$7:$Z$139,4,FALSE),"")</f>
        <v/>
      </c>
      <c r="Q149" s="50" t="str">
        <f>IF(AND(L149&lt;&gt; "",N149&lt;&gt;""),VLOOKUP(M149&amp;N149,'Validation Page'!$U$7:$Z$139,5,FALSE),"")</f>
        <v/>
      </c>
      <c r="R149" s="50" t="str">
        <f>IF(AND(L149&lt;&gt; "",N149&lt;&gt;""),VLOOKUP(M149&amp;N149,'Validation Page'!$U$7:$Z$139,6,FALSE),"")</f>
        <v/>
      </c>
      <c r="S149" s="112"/>
      <c r="T149" s="61"/>
    </row>
    <row r="150" spans="1:20" s="21" customFormat="1" ht="15.75" customHeight="1" x14ac:dyDescent="0.25">
      <c r="A150" s="264"/>
      <c r="B150" s="50" t="str">
        <f>IF(A150&lt;&gt;"",VLOOKUP(A150,'Validation Page'!$J$7:$L$81,2,FALSE),"")</f>
        <v/>
      </c>
      <c r="C150" s="50" t="str">
        <f>IF(A150&lt;&gt;"",VLOOKUP(A150,'Validation Page'!$J$7:$L$81,3,FALSE),"")</f>
        <v/>
      </c>
      <c r="D150" s="49"/>
      <c r="E150" s="50" t="str">
        <f>IF(D150&lt;&gt;"",VLOOKUP(Beds!D150,'Validation Page'!$M$7:$O$271,2,FALSE),"")</f>
        <v/>
      </c>
      <c r="F150" s="51" t="str">
        <f>IF(D150&lt;&gt;"",VLOOKUP(Beds!D150,'Validation Page'!$M$7:$O$271,3,FALSE),"")</f>
        <v/>
      </c>
      <c r="G150" s="155"/>
      <c r="H150" s="49"/>
      <c r="I150" s="56"/>
      <c r="J150" s="62"/>
      <c r="K150" s="49"/>
      <c r="L150" s="49"/>
      <c r="M150" s="50" t="str">
        <f>IF(L150&lt;&gt;"",VLOOKUP(Beds!L150,'Validation Page'!$Q$7:$R$38,2,FALSE),"")</f>
        <v/>
      </c>
      <c r="N150" s="49"/>
      <c r="O150" s="53" t="str">
        <f>IF(AND(L150&lt;&gt; "",N150&lt;&gt;""),VLOOKUP(M150&amp;N150,'Validation Page'!$U$7:$Z$139,2,FALSE),"")</f>
        <v/>
      </c>
      <c r="P150" s="50" t="str">
        <f>IF(AND(L150&lt;&gt; "",N150&lt;&gt;""),VLOOKUP(M150&amp;N150,'Validation Page'!$U$7:$Z$139,4,FALSE),"")</f>
        <v/>
      </c>
      <c r="Q150" s="50" t="str">
        <f>IF(AND(L150&lt;&gt; "",N150&lt;&gt;""),VLOOKUP(M150&amp;N150,'Validation Page'!$U$7:$Z$139,5,FALSE),"")</f>
        <v/>
      </c>
      <c r="R150" s="50" t="str">
        <f>IF(AND(L150&lt;&gt; "",N150&lt;&gt;""),VLOOKUP(M150&amp;N150,'Validation Page'!$U$7:$Z$139,6,FALSE),"")</f>
        <v/>
      </c>
      <c r="S150" s="112"/>
      <c r="T150" s="58"/>
    </row>
    <row r="151" spans="1:20" s="21" customFormat="1" ht="15.75" customHeight="1" x14ac:dyDescent="0.25">
      <c r="A151" s="264"/>
      <c r="B151" s="50" t="str">
        <f>IF(A151&lt;&gt;"",VLOOKUP(A151,'Validation Page'!$J$7:$L$81,2,FALSE),"")</f>
        <v/>
      </c>
      <c r="C151" s="50" t="str">
        <f>IF(A151&lt;&gt;"",VLOOKUP(A151,'Validation Page'!$J$7:$L$81,3,FALSE),"")</f>
        <v/>
      </c>
      <c r="D151" s="49"/>
      <c r="E151" s="50" t="str">
        <f>IF(D151&lt;&gt;"",VLOOKUP(Beds!D151,'Validation Page'!$M$7:$O$271,2,FALSE),"")</f>
        <v/>
      </c>
      <c r="F151" s="51" t="str">
        <f>IF(D151&lt;&gt;"",VLOOKUP(Beds!D151,'Validation Page'!$M$7:$O$271,3,FALSE),"")</f>
        <v/>
      </c>
      <c r="G151" s="155"/>
      <c r="H151" s="49"/>
      <c r="I151" s="56"/>
      <c r="J151" s="57"/>
      <c r="K151" s="49"/>
      <c r="L151" s="49"/>
      <c r="M151" s="50" t="str">
        <f>IF(L151&lt;&gt;"",VLOOKUP(Beds!L151,'Validation Page'!$Q$7:$R$38,2,FALSE),"")</f>
        <v/>
      </c>
      <c r="N151" s="49"/>
      <c r="O151" s="53" t="str">
        <f>IF(AND(L151&lt;&gt; "",N151&lt;&gt;""),VLOOKUP(M151&amp;N151,'Validation Page'!$U$7:$Z$139,2,FALSE),"")</f>
        <v/>
      </c>
      <c r="P151" s="50" t="str">
        <f>IF(AND(L151&lt;&gt; "",N151&lt;&gt;""),VLOOKUP(M151&amp;N151,'Validation Page'!$U$7:$Z$139,4,FALSE),"")</f>
        <v/>
      </c>
      <c r="Q151" s="50" t="str">
        <f>IF(AND(L151&lt;&gt; "",N151&lt;&gt;""),VLOOKUP(M151&amp;N151,'Validation Page'!$U$7:$Z$139,5,FALSE),"")</f>
        <v/>
      </c>
      <c r="R151" s="50" t="str">
        <f>IF(AND(L151&lt;&gt; "",N151&lt;&gt;""),VLOOKUP(M151&amp;N151,'Validation Page'!$U$7:$Z$139,6,FALSE),"")</f>
        <v/>
      </c>
      <c r="S151" s="134"/>
      <c r="T151" s="58"/>
    </row>
    <row r="152" spans="1:20" s="21" customFormat="1" ht="15.75" customHeight="1" x14ac:dyDescent="0.25">
      <c r="A152" s="264"/>
      <c r="B152" s="50" t="str">
        <f>IF(A152&lt;&gt;"",VLOOKUP(A152,'Validation Page'!$J$7:$L$81,2,FALSE),"")</f>
        <v/>
      </c>
      <c r="C152" s="50" t="str">
        <f>IF(A152&lt;&gt;"",VLOOKUP(A152,'Validation Page'!$J$7:$L$81,3,FALSE),"")</f>
        <v/>
      </c>
      <c r="D152" s="49"/>
      <c r="E152" s="50" t="str">
        <f>IF(D152&lt;&gt;"",VLOOKUP(Beds!D152,'Validation Page'!$M$7:$O$271,2,FALSE),"")</f>
        <v/>
      </c>
      <c r="F152" s="51" t="str">
        <f>IF(D152&lt;&gt;"",VLOOKUP(Beds!D152,'Validation Page'!$M$7:$O$271,3,FALSE),"")</f>
        <v/>
      </c>
      <c r="G152" s="155"/>
      <c r="H152" s="49"/>
      <c r="I152" s="56"/>
      <c r="J152" s="57"/>
      <c r="K152" s="49"/>
      <c r="L152" s="49"/>
      <c r="M152" s="50" t="str">
        <f>IF(L152&lt;&gt;"",VLOOKUP(Beds!L152,'Validation Page'!$Q$7:$R$38,2,FALSE),"")</f>
        <v/>
      </c>
      <c r="N152" s="49"/>
      <c r="O152" s="53" t="str">
        <f>IF(AND(L152&lt;&gt; "",N152&lt;&gt;""),VLOOKUP(M152&amp;N152,'Validation Page'!$U$7:$Z$139,2,FALSE),"")</f>
        <v/>
      </c>
      <c r="P152" s="50" t="str">
        <f>IF(AND(L152&lt;&gt; "",N152&lt;&gt;""),VLOOKUP(M152&amp;N152,'Validation Page'!$U$7:$Z$139,4,FALSE),"")</f>
        <v/>
      </c>
      <c r="Q152" s="50" t="str">
        <f>IF(AND(L152&lt;&gt; "",N152&lt;&gt;""),VLOOKUP(M152&amp;N152,'Validation Page'!$U$7:$Z$139,5,FALSE),"")</f>
        <v/>
      </c>
      <c r="R152" s="50" t="str">
        <f>IF(AND(L152&lt;&gt; "",N152&lt;&gt;""),VLOOKUP(M152&amp;N152,'Validation Page'!$U$7:$Z$139,6,FALSE),"")</f>
        <v/>
      </c>
      <c r="S152" s="134"/>
      <c r="T152" s="58"/>
    </row>
    <row r="153" spans="1:20" s="21" customFormat="1" ht="15.75" customHeight="1" x14ac:dyDescent="0.25">
      <c r="A153" s="264"/>
      <c r="B153" s="50" t="str">
        <f>IF(A153&lt;&gt;"",VLOOKUP(A153,'Validation Page'!$J$7:$L$81,2,FALSE),"")</f>
        <v/>
      </c>
      <c r="C153" s="50" t="str">
        <f>IF(A153&lt;&gt;"",VLOOKUP(A153,'Validation Page'!$J$7:$L$81,3,FALSE),"")</f>
        <v/>
      </c>
      <c r="D153" s="49"/>
      <c r="E153" s="50" t="str">
        <f>IF(D153&lt;&gt;"",VLOOKUP(Beds!D153,'Validation Page'!$M$7:$O$271,2,FALSE),"")</f>
        <v/>
      </c>
      <c r="F153" s="51" t="str">
        <f>IF(D153&lt;&gt;"",VLOOKUP(Beds!D153,'Validation Page'!$M$7:$O$271,3,FALSE),"")</f>
        <v/>
      </c>
      <c r="G153" s="155"/>
      <c r="H153" s="49"/>
      <c r="I153" s="56"/>
      <c r="J153" s="57"/>
      <c r="K153" s="49"/>
      <c r="L153" s="49"/>
      <c r="M153" s="50" t="str">
        <f>IF(L153&lt;&gt;"",VLOOKUP(Beds!L153,'Validation Page'!$Q$7:$R$38,2,FALSE),"")</f>
        <v/>
      </c>
      <c r="N153" s="49"/>
      <c r="O153" s="53" t="str">
        <f>IF(AND(L153&lt;&gt; "",N153&lt;&gt;""),VLOOKUP(M153&amp;N153,'Validation Page'!$U$7:$Z$139,2,FALSE),"")</f>
        <v/>
      </c>
      <c r="P153" s="50" t="str">
        <f>IF(AND(L153&lt;&gt; "",N153&lt;&gt;""),VLOOKUP(M153&amp;N153,'Validation Page'!$U$7:$Z$139,4,FALSE),"")</f>
        <v/>
      </c>
      <c r="Q153" s="50" t="str">
        <f>IF(AND(L153&lt;&gt; "",N153&lt;&gt;""),VLOOKUP(M153&amp;N153,'Validation Page'!$U$7:$Z$139,5,FALSE),"")</f>
        <v/>
      </c>
      <c r="R153" s="50" t="str">
        <f>IF(AND(L153&lt;&gt; "",N153&lt;&gt;""),VLOOKUP(M153&amp;N153,'Validation Page'!$U$7:$Z$139,6,FALSE),"")</f>
        <v/>
      </c>
      <c r="S153" s="135"/>
      <c r="T153" s="58"/>
    </row>
    <row r="154" spans="1:20" s="21" customFormat="1" ht="15.75" customHeight="1" x14ac:dyDescent="0.25">
      <c r="A154" s="264"/>
      <c r="B154" s="50" t="str">
        <f>IF(A154&lt;&gt;"",VLOOKUP(A154,'Validation Page'!$J$7:$L$81,2,FALSE),"")</f>
        <v/>
      </c>
      <c r="C154" s="50" t="str">
        <f>IF(A154&lt;&gt;"",VLOOKUP(A154,'Validation Page'!$J$7:$L$81,3,FALSE),"")</f>
        <v/>
      </c>
      <c r="D154" s="49"/>
      <c r="E154" s="50" t="str">
        <f>IF(D154&lt;&gt;"",VLOOKUP(Beds!D154,'Validation Page'!$M$7:$O$271,2,FALSE),"")</f>
        <v/>
      </c>
      <c r="F154" s="51" t="str">
        <f>IF(D154&lt;&gt;"",VLOOKUP(Beds!D154,'Validation Page'!$M$7:$O$271,3,FALSE),"")</f>
        <v/>
      </c>
      <c r="G154" s="155"/>
      <c r="H154" s="49"/>
      <c r="I154" s="56"/>
      <c r="J154" s="57"/>
      <c r="K154" s="49"/>
      <c r="L154" s="49"/>
      <c r="M154" s="50" t="str">
        <f>IF(L154&lt;&gt;"",VLOOKUP(Beds!L154,'Validation Page'!$Q$7:$R$38,2,FALSE),"")</f>
        <v/>
      </c>
      <c r="N154" s="49"/>
      <c r="O154" s="53" t="str">
        <f>IF(AND(L154&lt;&gt; "",N154&lt;&gt;""),VLOOKUP(M154&amp;N154,'Validation Page'!$U$7:$Z$139,2,FALSE),"")</f>
        <v/>
      </c>
      <c r="P154" s="50" t="str">
        <f>IF(AND(L154&lt;&gt; "",N154&lt;&gt;""),VLOOKUP(M154&amp;N154,'Validation Page'!$U$7:$Z$139,4,FALSE),"")</f>
        <v/>
      </c>
      <c r="Q154" s="50" t="str">
        <f>IF(AND(L154&lt;&gt; "",N154&lt;&gt;""),VLOOKUP(M154&amp;N154,'Validation Page'!$U$7:$Z$139,5,FALSE),"")</f>
        <v/>
      </c>
      <c r="R154" s="50" t="str">
        <f>IF(AND(L154&lt;&gt; "",N154&lt;&gt;""),VLOOKUP(M154&amp;N154,'Validation Page'!$U$7:$Z$139,6,FALSE),"")</f>
        <v/>
      </c>
      <c r="S154" s="136"/>
      <c r="T154" s="58"/>
    </row>
    <row r="155" spans="1:20" s="21" customFormat="1" ht="15.75" customHeight="1" x14ac:dyDescent="0.25">
      <c r="A155" s="264"/>
      <c r="B155" s="50" t="str">
        <f>IF(A155&lt;&gt;"",VLOOKUP(A155,'Validation Page'!$J$7:$L$81,2,FALSE),"")</f>
        <v/>
      </c>
      <c r="C155" s="50" t="str">
        <f>IF(A155&lt;&gt;"",VLOOKUP(A155,'Validation Page'!$J$7:$L$81,3,FALSE),"")</f>
        <v/>
      </c>
      <c r="D155" s="49"/>
      <c r="E155" s="50" t="str">
        <f>IF(D155&lt;&gt;"",VLOOKUP(Beds!D155,'Validation Page'!$M$7:$O$271,2,FALSE),"")</f>
        <v/>
      </c>
      <c r="F155" s="51" t="str">
        <f>IF(D155&lt;&gt;"",VLOOKUP(Beds!D155,'Validation Page'!$M$7:$O$271,3,FALSE),"")</f>
        <v/>
      </c>
      <c r="G155" s="155"/>
      <c r="H155" s="49"/>
      <c r="I155" s="56"/>
      <c r="J155" s="57"/>
      <c r="K155" s="49"/>
      <c r="L155" s="49"/>
      <c r="M155" s="50" t="str">
        <f>IF(L155&lt;&gt;"",VLOOKUP(Beds!L155,'Validation Page'!$Q$7:$R$38,2,FALSE),"")</f>
        <v/>
      </c>
      <c r="N155" s="49"/>
      <c r="O155" s="53" t="str">
        <f>IF(AND(L155&lt;&gt; "",N155&lt;&gt;""),VLOOKUP(M155&amp;N155,'Validation Page'!$U$7:$Z$139,2,FALSE),"")</f>
        <v/>
      </c>
      <c r="P155" s="50" t="str">
        <f>IF(AND(L155&lt;&gt; "",N155&lt;&gt;""),VLOOKUP(M155&amp;N155,'Validation Page'!$U$7:$Z$139,4,FALSE),"")</f>
        <v/>
      </c>
      <c r="Q155" s="50" t="str">
        <f>IF(AND(L155&lt;&gt; "",N155&lt;&gt;""),VLOOKUP(M155&amp;N155,'Validation Page'!$U$7:$Z$139,5,FALSE),"")</f>
        <v/>
      </c>
      <c r="R155" s="50" t="str">
        <f>IF(AND(L155&lt;&gt; "",N155&lt;&gt;""),VLOOKUP(M155&amp;N155,'Validation Page'!$U$7:$Z$139,6,FALSE),"")</f>
        <v/>
      </c>
      <c r="S155" s="136"/>
      <c r="T155" s="58"/>
    </row>
    <row r="156" spans="1:20" s="21" customFormat="1" ht="15.75" customHeight="1" x14ac:dyDescent="0.25">
      <c r="A156" s="264"/>
      <c r="B156" s="50" t="str">
        <f>IF(A156&lt;&gt;"",VLOOKUP(A156,'Validation Page'!$J$7:$L$81,2,FALSE),"")</f>
        <v/>
      </c>
      <c r="C156" s="50" t="str">
        <f>IF(A156&lt;&gt;"",VLOOKUP(A156,'Validation Page'!$J$7:$L$81,3,FALSE),"")</f>
        <v/>
      </c>
      <c r="D156" s="49"/>
      <c r="E156" s="50" t="str">
        <f>IF(D156&lt;&gt;"",VLOOKUP(Beds!D156,'Validation Page'!$M$7:$O$271,2,FALSE),"")</f>
        <v/>
      </c>
      <c r="F156" s="51" t="str">
        <f>IF(D156&lt;&gt;"",VLOOKUP(Beds!D156,'Validation Page'!$M$7:$O$271,3,FALSE),"")</f>
        <v/>
      </c>
      <c r="G156" s="155"/>
      <c r="H156" s="49"/>
      <c r="I156" s="56"/>
      <c r="J156" s="57"/>
      <c r="K156" s="49"/>
      <c r="L156" s="49"/>
      <c r="M156" s="50" t="str">
        <f>IF(L156&lt;&gt;"",VLOOKUP(Beds!L156,'Validation Page'!$Q$7:$R$38,2,FALSE),"")</f>
        <v/>
      </c>
      <c r="N156" s="49"/>
      <c r="O156" s="53" t="str">
        <f>IF(AND(L156&lt;&gt; "",N156&lt;&gt;""),VLOOKUP(M156&amp;N156,'Validation Page'!$U$7:$Z$139,2,FALSE),"")</f>
        <v/>
      </c>
      <c r="P156" s="50" t="str">
        <f>IF(AND(L156&lt;&gt; "",N156&lt;&gt;""),VLOOKUP(M156&amp;N156,'Validation Page'!$U$7:$Z$139,4,FALSE),"")</f>
        <v/>
      </c>
      <c r="Q156" s="50" t="str">
        <f>IF(AND(L156&lt;&gt; "",N156&lt;&gt;""),VLOOKUP(M156&amp;N156,'Validation Page'!$U$7:$Z$139,5,FALSE),"")</f>
        <v/>
      </c>
      <c r="R156" s="50" t="str">
        <f>IF(AND(L156&lt;&gt; "",N156&lt;&gt;""),VLOOKUP(M156&amp;N156,'Validation Page'!$U$7:$Z$139,6,FALSE),"")</f>
        <v/>
      </c>
      <c r="S156" s="136"/>
      <c r="T156" s="58"/>
    </row>
    <row r="157" spans="1:20" s="21" customFormat="1" ht="15.75" customHeight="1" x14ac:dyDescent="0.25">
      <c r="A157" s="264"/>
      <c r="B157" s="50" t="str">
        <f>IF(A157&lt;&gt;"",VLOOKUP(A157,'Validation Page'!$J$7:$L$81,2,FALSE),"")</f>
        <v/>
      </c>
      <c r="C157" s="50" t="str">
        <f>IF(A157&lt;&gt;"",VLOOKUP(A157,'Validation Page'!$J$7:$L$81,3,FALSE),"")</f>
        <v/>
      </c>
      <c r="D157" s="49"/>
      <c r="E157" s="50" t="str">
        <f>IF(D157&lt;&gt;"",VLOOKUP(Beds!D157,'Validation Page'!$M$7:$O$271,2,FALSE),"")</f>
        <v/>
      </c>
      <c r="F157" s="51" t="str">
        <f>IF(D157&lt;&gt;"",VLOOKUP(Beds!D157,'Validation Page'!$M$7:$O$271,3,FALSE),"")</f>
        <v/>
      </c>
      <c r="G157" s="155"/>
      <c r="H157" s="49"/>
      <c r="I157" s="56"/>
      <c r="J157" s="57"/>
      <c r="K157" s="49"/>
      <c r="L157" s="49"/>
      <c r="M157" s="50" t="str">
        <f>IF(L157&lt;&gt;"",VLOOKUP(Beds!L157,'Validation Page'!$Q$7:$R$38,2,FALSE),"")</f>
        <v/>
      </c>
      <c r="N157" s="49"/>
      <c r="O157" s="53" t="str">
        <f>IF(AND(L157&lt;&gt; "",N157&lt;&gt;""),VLOOKUP(M157&amp;N157,'Validation Page'!$U$7:$Z$139,2,FALSE),"")</f>
        <v/>
      </c>
      <c r="P157" s="50" t="str">
        <f>IF(AND(L157&lt;&gt; "",N157&lt;&gt;""),VLOOKUP(M157&amp;N157,'Validation Page'!$U$7:$Z$139,4,FALSE),"")</f>
        <v/>
      </c>
      <c r="Q157" s="50" t="str">
        <f>IF(AND(L157&lt;&gt; "",N157&lt;&gt;""),VLOOKUP(M157&amp;N157,'Validation Page'!$U$7:$Z$139,5,FALSE),"")</f>
        <v/>
      </c>
      <c r="R157" s="50" t="str">
        <f>IF(AND(L157&lt;&gt; "",N157&lt;&gt;""),VLOOKUP(M157&amp;N157,'Validation Page'!$U$7:$Z$139,6,FALSE),"")</f>
        <v/>
      </c>
      <c r="S157" s="137"/>
      <c r="T157" s="58"/>
    </row>
    <row r="158" spans="1:20" s="21" customFormat="1" ht="15.75" customHeight="1" x14ac:dyDescent="0.25">
      <c r="A158" s="264"/>
      <c r="B158" s="50" t="str">
        <f>IF(A158&lt;&gt;"",VLOOKUP(A158,'Validation Page'!$J$7:$L$81,2,FALSE),"")</f>
        <v/>
      </c>
      <c r="C158" s="50" t="str">
        <f>IF(A158&lt;&gt;"",VLOOKUP(A158,'Validation Page'!$J$7:$L$81,3,FALSE),"")</f>
        <v/>
      </c>
      <c r="D158" s="49"/>
      <c r="E158" s="50" t="str">
        <f>IF(D158&lt;&gt;"",VLOOKUP(Beds!D158,'Validation Page'!$M$7:$O$271,2,FALSE),"")</f>
        <v/>
      </c>
      <c r="F158" s="51" t="str">
        <f>IF(D158&lt;&gt;"",VLOOKUP(Beds!D158,'Validation Page'!$M$7:$O$271,3,FALSE),"")</f>
        <v/>
      </c>
      <c r="G158" s="155"/>
      <c r="H158" s="49"/>
      <c r="I158" s="56"/>
      <c r="J158" s="57"/>
      <c r="K158" s="49"/>
      <c r="L158" s="49"/>
      <c r="M158" s="50" t="str">
        <f>IF(L158&lt;&gt;"",VLOOKUP(Beds!L158,'Validation Page'!$Q$7:$R$38,2,FALSE),"")</f>
        <v/>
      </c>
      <c r="N158" s="49"/>
      <c r="O158" s="53" t="str">
        <f>IF(AND(L158&lt;&gt; "",N158&lt;&gt;""),VLOOKUP(M158&amp;N158,'Validation Page'!$U$7:$Z$139,2,FALSE),"")</f>
        <v/>
      </c>
      <c r="P158" s="50" t="str">
        <f>IF(AND(L158&lt;&gt; "",N158&lt;&gt;""),VLOOKUP(M158&amp;N158,'Validation Page'!$U$7:$Z$139,4,FALSE),"")</f>
        <v/>
      </c>
      <c r="Q158" s="50" t="str">
        <f>IF(AND(L158&lt;&gt; "",N158&lt;&gt;""),VLOOKUP(M158&amp;N158,'Validation Page'!$U$7:$Z$139,5,FALSE),"")</f>
        <v/>
      </c>
      <c r="R158" s="50" t="str">
        <f>IF(AND(L158&lt;&gt; "",N158&lt;&gt;""),VLOOKUP(M158&amp;N158,'Validation Page'!$U$7:$Z$139,6,FALSE),"")</f>
        <v/>
      </c>
      <c r="S158" s="137"/>
      <c r="T158" s="58"/>
    </row>
    <row r="159" spans="1:20" s="21" customFormat="1" ht="15.75" customHeight="1" x14ac:dyDescent="0.25">
      <c r="A159" s="264"/>
      <c r="B159" s="50" t="str">
        <f>IF(A159&lt;&gt;"",VLOOKUP(A159,'Validation Page'!$J$7:$L$81,2,FALSE),"")</f>
        <v/>
      </c>
      <c r="C159" s="50" t="str">
        <f>IF(A159&lt;&gt;"",VLOOKUP(A159,'Validation Page'!$J$7:$L$81,3,FALSE),"")</f>
        <v/>
      </c>
      <c r="D159" s="49"/>
      <c r="E159" s="50" t="str">
        <f>IF(D159&lt;&gt;"",VLOOKUP(Beds!D159,'Validation Page'!$M$7:$O$271,2,FALSE),"")</f>
        <v/>
      </c>
      <c r="F159" s="51" t="str">
        <f>IF(D159&lt;&gt;"",VLOOKUP(Beds!D159,'Validation Page'!$M$7:$O$271,3,FALSE),"")</f>
        <v/>
      </c>
      <c r="G159" s="155"/>
      <c r="H159" s="49"/>
      <c r="I159" s="56"/>
      <c r="J159" s="57"/>
      <c r="K159" s="49"/>
      <c r="L159" s="49"/>
      <c r="M159" s="50" t="str">
        <f>IF(L159&lt;&gt;"",VLOOKUP(Beds!L159,'Validation Page'!$Q$7:$R$38,2,FALSE),"")</f>
        <v/>
      </c>
      <c r="N159" s="49"/>
      <c r="O159" s="53" t="str">
        <f>IF(AND(L159&lt;&gt; "",N159&lt;&gt;""),VLOOKUP(M159&amp;N159,'Validation Page'!$U$7:$Z$139,2,FALSE),"")</f>
        <v/>
      </c>
      <c r="P159" s="50" t="str">
        <f>IF(AND(L159&lt;&gt; "",N159&lt;&gt;""),VLOOKUP(M159&amp;N159,'Validation Page'!$U$7:$Z$139,4,FALSE),"")</f>
        <v/>
      </c>
      <c r="Q159" s="50" t="str">
        <f>IF(AND(L159&lt;&gt; "",N159&lt;&gt;""),VLOOKUP(M159&amp;N159,'Validation Page'!$U$7:$Z$139,5,FALSE),"")</f>
        <v/>
      </c>
      <c r="R159" s="50" t="str">
        <f>IF(AND(L159&lt;&gt; "",N159&lt;&gt;""),VLOOKUP(M159&amp;N159,'Validation Page'!$U$7:$Z$139,6,FALSE),"")</f>
        <v/>
      </c>
      <c r="S159" s="137"/>
      <c r="T159" s="58"/>
    </row>
    <row r="160" spans="1:20" s="21" customFormat="1" ht="15.75" customHeight="1" x14ac:dyDescent="0.25">
      <c r="A160" s="264"/>
      <c r="B160" s="50" t="str">
        <f>IF(A160&lt;&gt;"",VLOOKUP(A160,'Validation Page'!$J$7:$L$81,2,FALSE),"")</f>
        <v/>
      </c>
      <c r="C160" s="50" t="str">
        <f>IF(A160&lt;&gt;"",VLOOKUP(A160,'Validation Page'!$J$7:$L$81,3,FALSE),"")</f>
        <v/>
      </c>
      <c r="D160" s="49"/>
      <c r="E160" s="50" t="str">
        <f>IF(D160&lt;&gt;"",VLOOKUP(Beds!D160,'Validation Page'!$M$7:$O$271,2,FALSE),"")</f>
        <v/>
      </c>
      <c r="F160" s="51" t="str">
        <f>IF(D160&lt;&gt;"",VLOOKUP(Beds!D160,'Validation Page'!$M$7:$O$271,3,FALSE),"")</f>
        <v/>
      </c>
      <c r="G160" s="155"/>
      <c r="H160" s="49"/>
      <c r="I160" s="56"/>
      <c r="J160" s="57"/>
      <c r="K160" s="49"/>
      <c r="L160" s="49"/>
      <c r="M160" s="50" t="str">
        <f>IF(L160&lt;&gt;"",VLOOKUP(Beds!L160,'Validation Page'!$Q$7:$R$38,2,FALSE),"")</f>
        <v/>
      </c>
      <c r="N160" s="49"/>
      <c r="O160" s="53" t="str">
        <f>IF(AND(L160&lt;&gt; "",N160&lt;&gt;""),VLOOKUP(M160&amp;N160,'Validation Page'!$U$7:$Z$139,2,FALSE),"")</f>
        <v/>
      </c>
      <c r="P160" s="50" t="str">
        <f>IF(AND(L160&lt;&gt; "",N160&lt;&gt;""),VLOOKUP(M160&amp;N160,'Validation Page'!$U$7:$Z$139,4,FALSE),"")</f>
        <v/>
      </c>
      <c r="Q160" s="50" t="str">
        <f>IF(AND(L160&lt;&gt; "",N160&lt;&gt;""),VLOOKUP(M160&amp;N160,'Validation Page'!$U$7:$Z$139,5,FALSE),"")</f>
        <v/>
      </c>
      <c r="R160" s="50" t="str">
        <f>IF(AND(L160&lt;&gt; "",N160&lt;&gt;""),VLOOKUP(M160&amp;N160,'Validation Page'!$U$7:$Z$139,6,FALSE),"")</f>
        <v/>
      </c>
      <c r="S160" s="137"/>
      <c r="T160" s="58"/>
    </row>
    <row r="161" spans="1:20" s="21" customFormat="1" ht="15.75" customHeight="1" x14ac:dyDescent="0.25">
      <c r="A161" s="264"/>
      <c r="B161" s="50" t="str">
        <f>IF(A161&lt;&gt;"",VLOOKUP(A161,'Validation Page'!$J$7:$L$81,2,FALSE),"")</f>
        <v/>
      </c>
      <c r="C161" s="50" t="str">
        <f>IF(A161&lt;&gt;"",VLOOKUP(A161,'Validation Page'!$J$7:$L$81,3,FALSE),"")</f>
        <v/>
      </c>
      <c r="D161" s="49"/>
      <c r="E161" s="50" t="str">
        <f>IF(D161&lt;&gt;"",VLOOKUP(Beds!D161,'Validation Page'!$M$7:$O$271,2,FALSE),"")</f>
        <v/>
      </c>
      <c r="F161" s="51" t="str">
        <f>IF(D161&lt;&gt;"",VLOOKUP(Beds!D161,'Validation Page'!$M$7:$O$271,3,FALSE),"")</f>
        <v/>
      </c>
      <c r="G161" s="155"/>
      <c r="H161" s="49"/>
      <c r="I161" s="56"/>
      <c r="J161" s="57"/>
      <c r="K161" s="49"/>
      <c r="L161" s="49"/>
      <c r="M161" s="50" t="str">
        <f>IF(L161&lt;&gt;"",VLOOKUP(Beds!L161,'Validation Page'!$Q$7:$R$38,2,FALSE),"")</f>
        <v/>
      </c>
      <c r="N161" s="49"/>
      <c r="O161" s="53" t="str">
        <f>IF(AND(L161&lt;&gt; "",N161&lt;&gt;""),VLOOKUP(M161&amp;N161,'Validation Page'!$U$7:$Z$139,2,FALSE),"")</f>
        <v/>
      </c>
      <c r="P161" s="50" t="str">
        <f>IF(AND(L161&lt;&gt; "",N161&lt;&gt;""),VLOOKUP(M161&amp;N161,'Validation Page'!$U$7:$Z$139,4,FALSE),"")</f>
        <v/>
      </c>
      <c r="Q161" s="50" t="str">
        <f>IF(AND(L161&lt;&gt; "",N161&lt;&gt;""),VLOOKUP(M161&amp;N161,'Validation Page'!$U$7:$Z$139,5,FALSE),"")</f>
        <v/>
      </c>
      <c r="R161" s="50" t="str">
        <f>IF(AND(L161&lt;&gt; "",N161&lt;&gt;""),VLOOKUP(M161&amp;N161,'Validation Page'!$U$7:$Z$139,6,FALSE),"")</f>
        <v/>
      </c>
      <c r="S161" s="137"/>
      <c r="T161" s="58"/>
    </row>
    <row r="162" spans="1:20" s="21" customFormat="1" ht="15.75" customHeight="1" x14ac:dyDescent="0.25">
      <c r="A162" s="264"/>
      <c r="B162" s="50" t="str">
        <f>IF(A162&lt;&gt;"",VLOOKUP(A162,'Validation Page'!$J$7:$L$81,2,FALSE),"")</f>
        <v/>
      </c>
      <c r="C162" s="50" t="str">
        <f>IF(A162&lt;&gt;"",VLOOKUP(A162,'Validation Page'!$J$7:$L$81,3,FALSE),"")</f>
        <v/>
      </c>
      <c r="D162" s="49"/>
      <c r="E162" s="50" t="str">
        <f>IF(D162&lt;&gt;"",VLOOKUP(Beds!D162,'Validation Page'!$M$7:$O$271,2,FALSE),"")</f>
        <v/>
      </c>
      <c r="F162" s="51" t="str">
        <f>IF(D162&lt;&gt;"",VLOOKUP(Beds!D162,'Validation Page'!$M$7:$O$271,3,FALSE),"")</f>
        <v/>
      </c>
      <c r="G162" s="155"/>
      <c r="H162" s="49"/>
      <c r="I162" s="56"/>
      <c r="J162" s="57"/>
      <c r="K162" s="49"/>
      <c r="L162" s="49"/>
      <c r="M162" s="50" t="str">
        <f>IF(L162&lt;&gt;"",VLOOKUP(Beds!L162,'Validation Page'!$Q$7:$R$38,2,FALSE),"")</f>
        <v/>
      </c>
      <c r="N162" s="49"/>
      <c r="O162" s="53" t="str">
        <f>IF(AND(L162&lt;&gt; "",N162&lt;&gt;""),VLOOKUP(M162&amp;N162,'Validation Page'!$U$7:$Z$139,2,FALSE),"")</f>
        <v/>
      </c>
      <c r="P162" s="50" t="str">
        <f>IF(AND(L162&lt;&gt; "",N162&lt;&gt;""),VLOOKUP(M162&amp;N162,'Validation Page'!$U$7:$Z$139,4,FALSE),"")</f>
        <v/>
      </c>
      <c r="Q162" s="50" t="str">
        <f>IF(AND(L162&lt;&gt; "",N162&lt;&gt;""),VLOOKUP(M162&amp;N162,'Validation Page'!$U$7:$Z$139,5,FALSE),"")</f>
        <v/>
      </c>
      <c r="R162" s="50" t="str">
        <f>IF(AND(L162&lt;&gt; "",N162&lt;&gt;""),VLOOKUP(M162&amp;N162,'Validation Page'!$U$7:$Z$139,6,FALSE),"")</f>
        <v/>
      </c>
      <c r="S162" s="137"/>
      <c r="T162" s="58"/>
    </row>
    <row r="163" spans="1:20" s="21" customFormat="1" ht="15.75" customHeight="1" x14ac:dyDescent="0.25">
      <c r="A163" s="264"/>
      <c r="B163" s="50" t="str">
        <f>IF(A163&lt;&gt;"",VLOOKUP(A163,'Validation Page'!$J$7:$L$81,2,FALSE),"")</f>
        <v/>
      </c>
      <c r="C163" s="50" t="str">
        <f>IF(A163&lt;&gt;"",VLOOKUP(A163,'Validation Page'!$J$7:$L$81,3,FALSE),"")</f>
        <v/>
      </c>
      <c r="D163" s="49"/>
      <c r="E163" s="50" t="str">
        <f>IF(D163&lt;&gt;"",VLOOKUP(Beds!D163,'Validation Page'!$M$7:$O$271,2,FALSE),"")</f>
        <v/>
      </c>
      <c r="F163" s="51" t="str">
        <f>IF(D163&lt;&gt;"",VLOOKUP(Beds!D163,'Validation Page'!$M$7:$O$271,3,FALSE),"")</f>
        <v/>
      </c>
      <c r="G163" s="155"/>
      <c r="H163" s="49"/>
      <c r="I163" s="56"/>
      <c r="J163" s="57"/>
      <c r="K163" s="49"/>
      <c r="L163" s="49"/>
      <c r="M163" s="50" t="str">
        <f>IF(L163&lt;&gt;"",VLOOKUP(Beds!L163,'Validation Page'!$Q$7:$R$38,2,FALSE),"")</f>
        <v/>
      </c>
      <c r="N163" s="49"/>
      <c r="O163" s="53" t="str">
        <f>IF(AND(L163&lt;&gt; "",N163&lt;&gt;""),VLOOKUP(M163&amp;N163,'Validation Page'!$U$7:$Z$139,2,FALSE),"")</f>
        <v/>
      </c>
      <c r="P163" s="50" t="str">
        <f>IF(AND(L163&lt;&gt; "",N163&lt;&gt;""),VLOOKUP(M163&amp;N163,'Validation Page'!$U$7:$Z$139,4,FALSE),"")</f>
        <v/>
      </c>
      <c r="Q163" s="50" t="str">
        <f>IF(AND(L163&lt;&gt; "",N163&lt;&gt;""),VLOOKUP(M163&amp;N163,'Validation Page'!$U$7:$Z$139,5,FALSE),"")</f>
        <v/>
      </c>
      <c r="R163" s="50" t="str">
        <f>IF(AND(L163&lt;&gt; "",N163&lt;&gt;""),VLOOKUP(M163&amp;N163,'Validation Page'!$U$7:$Z$139,6,FALSE),"")</f>
        <v/>
      </c>
      <c r="S163" s="137"/>
      <c r="T163" s="58"/>
    </row>
    <row r="164" spans="1:20" s="21" customFormat="1" ht="15.75" customHeight="1" x14ac:dyDescent="0.25">
      <c r="A164" s="264"/>
      <c r="B164" s="50" t="str">
        <f>IF(A164&lt;&gt;"",VLOOKUP(A164,'Validation Page'!$J$7:$L$81,2,FALSE),"")</f>
        <v/>
      </c>
      <c r="C164" s="50" t="str">
        <f>IF(A164&lt;&gt;"",VLOOKUP(A164,'Validation Page'!$J$7:$L$81,3,FALSE),"")</f>
        <v/>
      </c>
      <c r="D164" s="49"/>
      <c r="E164" s="50" t="str">
        <f>IF(D164&lt;&gt;"",VLOOKUP(Beds!D164,'Validation Page'!$M$7:$O$271,2,FALSE),"")</f>
        <v/>
      </c>
      <c r="F164" s="51" t="str">
        <f>IF(D164&lt;&gt;"",VLOOKUP(Beds!D164,'Validation Page'!$M$7:$O$271,3,FALSE),"")</f>
        <v/>
      </c>
      <c r="G164" s="155"/>
      <c r="H164" s="49"/>
      <c r="I164" s="56"/>
      <c r="J164" s="57"/>
      <c r="K164" s="49"/>
      <c r="L164" s="49"/>
      <c r="M164" s="50" t="str">
        <f>IF(L164&lt;&gt;"",VLOOKUP(Beds!L164,'Validation Page'!$Q$7:$R$38,2,FALSE),"")</f>
        <v/>
      </c>
      <c r="N164" s="49"/>
      <c r="O164" s="53" t="str">
        <f>IF(AND(L164&lt;&gt; "",N164&lt;&gt;""),VLOOKUP(M164&amp;N164,'Validation Page'!$U$7:$Z$139,2,FALSE),"")</f>
        <v/>
      </c>
      <c r="P164" s="50" t="str">
        <f>IF(AND(L164&lt;&gt; "",N164&lt;&gt;""),VLOOKUP(M164&amp;N164,'Validation Page'!$U$7:$Z$139,4,FALSE),"")</f>
        <v/>
      </c>
      <c r="Q164" s="50" t="str">
        <f>IF(AND(L164&lt;&gt; "",N164&lt;&gt;""),VLOOKUP(M164&amp;N164,'Validation Page'!$U$7:$Z$139,5,FALSE),"")</f>
        <v/>
      </c>
      <c r="R164" s="50" t="str">
        <f>IF(AND(L164&lt;&gt; "",N164&lt;&gt;""),VLOOKUP(M164&amp;N164,'Validation Page'!$U$7:$Z$139,6,FALSE),"")</f>
        <v/>
      </c>
      <c r="S164" s="137"/>
      <c r="T164" s="58"/>
    </row>
    <row r="165" spans="1:20" s="21" customFormat="1" ht="15.75" customHeight="1" x14ac:dyDescent="0.25">
      <c r="A165" s="264"/>
      <c r="B165" s="50" t="str">
        <f>IF(A165&lt;&gt;"",VLOOKUP(A165,'Validation Page'!$J$7:$L$81,2,FALSE),"")</f>
        <v/>
      </c>
      <c r="C165" s="50" t="str">
        <f>IF(A165&lt;&gt;"",VLOOKUP(A165,'Validation Page'!$J$7:$L$81,3,FALSE),"")</f>
        <v/>
      </c>
      <c r="D165" s="49"/>
      <c r="E165" s="50" t="str">
        <f>IF(D165&lt;&gt;"",VLOOKUP(Beds!D165,'Validation Page'!$M$7:$O$271,2,FALSE),"")</f>
        <v/>
      </c>
      <c r="F165" s="51" t="str">
        <f>IF(D165&lt;&gt;"",VLOOKUP(Beds!D165,'Validation Page'!$M$7:$O$271,3,FALSE),"")</f>
        <v/>
      </c>
      <c r="G165" s="155"/>
      <c r="H165" s="49"/>
      <c r="I165" s="56"/>
      <c r="J165" s="57"/>
      <c r="K165" s="49"/>
      <c r="L165" s="49"/>
      <c r="M165" s="50" t="str">
        <f>IF(L165&lt;&gt;"",VLOOKUP(Beds!L165,'Validation Page'!$Q$7:$R$38,2,FALSE),"")</f>
        <v/>
      </c>
      <c r="N165" s="49"/>
      <c r="O165" s="53" t="str">
        <f>IF(AND(L165&lt;&gt; "",N165&lt;&gt;""),VLOOKUP(M165&amp;N165,'Validation Page'!$U$7:$Z$139,2,FALSE),"")</f>
        <v/>
      </c>
      <c r="P165" s="50" t="str">
        <f>IF(AND(L165&lt;&gt; "",N165&lt;&gt;""),VLOOKUP(M165&amp;N165,'Validation Page'!$U$7:$Z$139,4,FALSE),"")</f>
        <v/>
      </c>
      <c r="Q165" s="50" t="str">
        <f>IF(AND(L165&lt;&gt; "",N165&lt;&gt;""),VLOOKUP(M165&amp;N165,'Validation Page'!$U$7:$Z$139,5,FALSE),"")</f>
        <v/>
      </c>
      <c r="R165" s="50" t="str">
        <f>IF(AND(L165&lt;&gt; "",N165&lt;&gt;""),VLOOKUP(M165&amp;N165,'Validation Page'!$U$7:$Z$139,6,FALSE),"")</f>
        <v/>
      </c>
      <c r="S165" s="137"/>
      <c r="T165" s="58"/>
    </row>
    <row r="166" spans="1:20" s="21" customFormat="1" ht="15.75" customHeight="1" x14ac:dyDescent="0.25">
      <c r="A166" s="264"/>
      <c r="B166" s="50" t="str">
        <f>IF(A166&lt;&gt;"",VLOOKUP(A166,'Validation Page'!$J$7:$L$81,2,FALSE),"")</f>
        <v/>
      </c>
      <c r="C166" s="50" t="str">
        <f>IF(A166&lt;&gt;"",VLOOKUP(A166,'Validation Page'!$J$7:$L$81,3,FALSE),"")</f>
        <v/>
      </c>
      <c r="D166" s="49"/>
      <c r="E166" s="50" t="str">
        <f>IF(D166&lt;&gt;"",VLOOKUP(Beds!D166,'Validation Page'!$M$7:$O$271,2,FALSE),"")</f>
        <v/>
      </c>
      <c r="F166" s="51" t="str">
        <f>IF(D166&lt;&gt;"",VLOOKUP(Beds!D166,'Validation Page'!$M$7:$O$271,3,FALSE),"")</f>
        <v/>
      </c>
      <c r="G166" s="155"/>
      <c r="H166" s="49"/>
      <c r="I166" s="56"/>
      <c r="J166" s="57"/>
      <c r="K166" s="49"/>
      <c r="L166" s="49"/>
      <c r="M166" s="50" t="str">
        <f>IF(L166&lt;&gt;"",VLOOKUP(Beds!L166,'Validation Page'!$Q$7:$R$38,2,FALSE),"")</f>
        <v/>
      </c>
      <c r="N166" s="49"/>
      <c r="O166" s="53" t="str">
        <f>IF(AND(L166&lt;&gt; "",N166&lt;&gt;""),VLOOKUP(M166&amp;N166,'Validation Page'!$U$7:$Z$139,2,FALSE),"")</f>
        <v/>
      </c>
      <c r="P166" s="50" t="str">
        <f>IF(AND(L166&lt;&gt; "",N166&lt;&gt;""),VLOOKUP(M166&amp;N166,'Validation Page'!$U$7:$Z$139,4,FALSE),"")</f>
        <v/>
      </c>
      <c r="Q166" s="50" t="str">
        <f>IF(AND(L166&lt;&gt; "",N166&lt;&gt;""),VLOOKUP(M166&amp;N166,'Validation Page'!$U$7:$Z$139,5,FALSE),"")</f>
        <v/>
      </c>
      <c r="R166" s="50" t="str">
        <f>IF(AND(L166&lt;&gt; "",N166&lt;&gt;""),VLOOKUP(M166&amp;N166,'Validation Page'!$U$7:$Z$139,6,FALSE),"")</f>
        <v/>
      </c>
      <c r="S166" s="137"/>
      <c r="T166" s="58"/>
    </row>
    <row r="167" spans="1:20" s="21" customFormat="1" ht="15.75" customHeight="1" x14ac:dyDescent="0.25">
      <c r="A167" s="264"/>
      <c r="B167" s="50" t="str">
        <f>IF(A167&lt;&gt;"",VLOOKUP(A167,'Validation Page'!$J$7:$L$81,2,FALSE),"")</f>
        <v/>
      </c>
      <c r="C167" s="50" t="str">
        <f>IF(A167&lt;&gt;"",VLOOKUP(A167,'Validation Page'!$J$7:$L$81,3,FALSE),"")</f>
        <v/>
      </c>
      <c r="D167" s="49"/>
      <c r="E167" s="50" t="str">
        <f>IF(D167&lt;&gt;"",VLOOKUP(Beds!D167,'Validation Page'!$M$7:$O$271,2,FALSE),"")</f>
        <v/>
      </c>
      <c r="F167" s="51" t="str">
        <f>IF(D167&lt;&gt;"",VLOOKUP(Beds!D167,'Validation Page'!$M$7:$O$271,3,FALSE),"")</f>
        <v/>
      </c>
      <c r="G167" s="155"/>
      <c r="H167" s="49"/>
      <c r="I167" s="56"/>
      <c r="J167" s="57"/>
      <c r="K167" s="49"/>
      <c r="L167" s="49"/>
      <c r="M167" s="50" t="str">
        <f>IF(L167&lt;&gt;"",VLOOKUP(Beds!L167,'Validation Page'!$Q$7:$R$38,2,FALSE),"")</f>
        <v/>
      </c>
      <c r="N167" s="49"/>
      <c r="O167" s="53" t="str">
        <f>IF(AND(L167&lt;&gt; "",N167&lt;&gt;""),VLOOKUP(M167&amp;N167,'Validation Page'!$U$7:$Z$139,2,FALSE),"")</f>
        <v/>
      </c>
      <c r="P167" s="50" t="str">
        <f>IF(AND(L167&lt;&gt; "",N167&lt;&gt;""),VLOOKUP(M167&amp;N167,'Validation Page'!$U$7:$Z$139,4,FALSE),"")</f>
        <v/>
      </c>
      <c r="Q167" s="50" t="str">
        <f>IF(AND(L167&lt;&gt; "",N167&lt;&gt;""),VLOOKUP(M167&amp;N167,'Validation Page'!$U$7:$Z$139,5,FALSE),"")</f>
        <v/>
      </c>
      <c r="R167" s="50" t="str">
        <f>IF(AND(L167&lt;&gt; "",N167&lt;&gt;""),VLOOKUP(M167&amp;N167,'Validation Page'!$U$7:$Z$139,6,FALSE),"")</f>
        <v/>
      </c>
      <c r="S167" s="137"/>
      <c r="T167" s="58"/>
    </row>
    <row r="168" spans="1:20" s="21" customFormat="1" ht="15.75" customHeight="1" x14ac:dyDescent="0.25">
      <c r="A168" s="264"/>
      <c r="B168" s="50" t="str">
        <f>IF(A168&lt;&gt;"",VLOOKUP(A168,'Validation Page'!$J$7:$L$81,2,FALSE),"")</f>
        <v/>
      </c>
      <c r="C168" s="50" t="str">
        <f>IF(A168&lt;&gt;"",VLOOKUP(A168,'Validation Page'!$J$7:$L$81,3,FALSE),"")</f>
        <v/>
      </c>
      <c r="D168" s="49"/>
      <c r="E168" s="50" t="str">
        <f>IF(D168&lt;&gt;"",VLOOKUP(Beds!D168,'Validation Page'!$M$7:$O$271,2,FALSE),"")</f>
        <v/>
      </c>
      <c r="F168" s="51" t="str">
        <f>IF(D168&lt;&gt;"",VLOOKUP(Beds!D168,'Validation Page'!$M$7:$O$271,3,FALSE),"")</f>
        <v/>
      </c>
      <c r="G168" s="155"/>
      <c r="H168" s="49"/>
      <c r="I168" s="56"/>
      <c r="J168" s="57"/>
      <c r="K168" s="49"/>
      <c r="L168" s="49"/>
      <c r="M168" s="50" t="str">
        <f>IF(L168&lt;&gt;"",VLOOKUP(Beds!L168,'Validation Page'!$Q$7:$R$38,2,FALSE),"")</f>
        <v/>
      </c>
      <c r="N168" s="49"/>
      <c r="O168" s="53" t="str">
        <f>IF(AND(L168&lt;&gt; "",N168&lt;&gt;""),VLOOKUP(M168&amp;N168,'Validation Page'!$U$7:$Z$139,2,FALSE),"")</f>
        <v/>
      </c>
      <c r="P168" s="50" t="str">
        <f>IF(AND(L168&lt;&gt; "",N168&lt;&gt;""),VLOOKUP(M168&amp;N168,'Validation Page'!$U$7:$Z$139,4,FALSE),"")</f>
        <v/>
      </c>
      <c r="Q168" s="50" t="str">
        <f>IF(AND(L168&lt;&gt; "",N168&lt;&gt;""),VLOOKUP(M168&amp;N168,'Validation Page'!$U$7:$Z$139,5,FALSE),"")</f>
        <v/>
      </c>
      <c r="R168" s="50" t="str">
        <f>IF(AND(L168&lt;&gt; "",N168&lt;&gt;""),VLOOKUP(M168&amp;N168,'Validation Page'!$U$7:$Z$139,6,FALSE),"")</f>
        <v/>
      </c>
      <c r="S168" s="137"/>
      <c r="T168" s="58"/>
    </row>
    <row r="169" spans="1:20" s="21" customFormat="1" ht="15.75" customHeight="1" x14ac:dyDescent="0.25">
      <c r="A169" s="264"/>
      <c r="B169" s="50" t="str">
        <f>IF(A169&lt;&gt;"",VLOOKUP(A169,'Validation Page'!$J$7:$L$81,2,FALSE),"")</f>
        <v/>
      </c>
      <c r="C169" s="50" t="str">
        <f>IF(A169&lt;&gt;"",VLOOKUP(A169,'Validation Page'!$J$7:$L$81,3,FALSE),"")</f>
        <v/>
      </c>
      <c r="D169" s="49"/>
      <c r="E169" s="50" t="str">
        <f>IF(D169&lt;&gt;"",VLOOKUP(Beds!D169,'Validation Page'!$M$7:$O$271,2,FALSE),"")</f>
        <v/>
      </c>
      <c r="F169" s="51" t="str">
        <f>IF(D169&lt;&gt;"",VLOOKUP(Beds!D169,'Validation Page'!$M$7:$O$271,3,FALSE),"")</f>
        <v/>
      </c>
      <c r="G169" s="155"/>
      <c r="H169" s="49"/>
      <c r="I169" s="56"/>
      <c r="J169" s="57"/>
      <c r="K169" s="49"/>
      <c r="L169" s="49"/>
      <c r="M169" s="50" t="str">
        <f>IF(L169&lt;&gt;"",VLOOKUP(Beds!L169,'Validation Page'!$Q$7:$R$38,2,FALSE),"")</f>
        <v/>
      </c>
      <c r="N169" s="49"/>
      <c r="O169" s="53" t="str">
        <f>IF(AND(L169&lt;&gt; "",N169&lt;&gt;""),VLOOKUP(M169&amp;N169,'Validation Page'!$U$7:$Z$139,2,FALSE),"")</f>
        <v/>
      </c>
      <c r="P169" s="50" t="str">
        <f>IF(AND(L169&lt;&gt; "",N169&lt;&gt;""),VLOOKUP(M169&amp;N169,'Validation Page'!$U$7:$Z$139,4,FALSE),"")</f>
        <v/>
      </c>
      <c r="Q169" s="50" t="str">
        <f>IF(AND(L169&lt;&gt; "",N169&lt;&gt;""),VLOOKUP(M169&amp;N169,'Validation Page'!$U$7:$Z$139,5,FALSE),"")</f>
        <v/>
      </c>
      <c r="R169" s="50" t="str">
        <f>IF(AND(L169&lt;&gt; "",N169&lt;&gt;""),VLOOKUP(M169&amp;N169,'Validation Page'!$U$7:$Z$139,6,FALSE),"")</f>
        <v/>
      </c>
      <c r="S169" s="137"/>
      <c r="T169" s="58"/>
    </row>
    <row r="170" spans="1:20" s="21" customFormat="1" ht="15.75" customHeight="1" x14ac:dyDescent="0.25">
      <c r="A170" s="264"/>
      <c r="B170" s="50" t="str">
        <f>IF(A170&lt;&gt;"",VLOOKUP(A170,'Validation Page'!$J$7:$L$81,2,FALSE),"")</f>
        <v/>
      </c>
      <c r="C170" s="50" t="str">
        <f>IF(A170&lt;&gt;"",VLOOKUP(A170,'Validation Page'!$J$7:$L$81,3,FALSE),"")</f>
        <v/>
      </c>
      <c r="D170" s="49"/>
      <c r="E170" s="50" t="str">
        <f>IF(D170&lt;&gt;"",VLOOKUP(Beds!D170,'Validation Page'!$M$7:$O$271,2,FALSE),"")</f>
        <v/>
      </c>
      <c r="F170" s="51" t="str">
        <f>IF(D170&lt;&gt;"",VLOOKUP(Beds!D170,'Validation Page'!$M$7:$O$271,3,FALSE),"")</f>
        <v/>
      </c>
      <c r="G170" s="155"/>
      <c r="H170" s="49"/>
      <c r="I170" s="56"/>
      <c r="J170" s="57"/>
      <c r="K170" s="49"/>
      <c r="L170" s="49"/>
      <c r="M170" s="50" t="str">
        <f>IF(L170&lt;&gt;"",VLOOKUP(Beds!L170,'Validation Page'!$Q$7:$R$38,2,FALSE),"")</f>
        <v/>
      </c>
      <c r="N170" s="49"/>
      <c r="O170" s="53" t="str">
        <f>IF(AND(L170&lt;&gt; "",N170&lt;&gt;""),VLOOKUP(M170&amp;N170,'Validation Page'!$U$7:$Z$139,2,FALSE),"")</f>
        <v/>
      </c>
      <c r="P170" s="50" t="str">
        <f>IF(AND(L170&lt;&gt; "",N170&lt;&gt;""),VLOOKUP(M170&amp;N170,'Validation Page'!$U$7:$Z$139,4,FALSE),"")</f>
        <v/>
      </c>
      <c r="Q170" s="50" t="str">
        <f>IF(AND(L170&lt;&gt; "",N170&lt;&gt;""),VLOOKUP(M170&amp;N170,'Validation Page'!$U$7:$Z$139,5,FALSE),"")</f>
        <v/>
      </c>
      <c r="R170" s="50" t="str">
        <f>IF(AND(L170&lt;&gt; "",N170&lt;&gt;""),VLOOKUP(M170&amp;N170,'Validation Page'!$U$7:$Z$139,6,FALSE),"")</f>
        <v/>
      </c>
      <c r="S170" s="137"/>
      <c r="T170" s="58"/>
    </row>
    <row r="171" spans="1:20" s="21" customFormat="1" ht="15.75" customHeight="1" x14ac:dyDescent="0.25">
      <c r="A171" s="264"/>
      <c r="B171" s="50" t="str">
        <f>IF(A171&lt;&gt;"",VLOOKUP(A171,'Validation Page'!$J$7:$L$81,2,FALSE),"")</f>
        <v/>
      </c>
      <c r="C171" s="50" t="str">
        <f>IF(A171&lt;&gt;"",VLOOKUP(A171,'Validation Page'!$J$7:$L$81,3,FALSE),"")</f>
        <v/>
      </c>
      <c r="D171" s="49"/>
      <c r="E171" s="50" t="str">
        <f>IF(D171&lt;&gt;"",VLOOKUP(Beds!D171,'Validation Page'!$M$7:$O$271,2,FALSE),"")</f>
        <v/>
      </c>
      <c r="F171" s="51" t="str">
        <f>IF(D171&lt;&gt;"",VLOOKUP(Beds!D171,'Validation Page'!$M$7:$O$271,3,FALSE),"")</f>
        <v/>
      </c>
      <c r="G171" s="155"/>
      <c r="H171" s="49"/>
      <c r="I171" s="56"/>
      <c r="J171" s="57"/>
      <c r="K171" s="49"/>
      <c r="L171" s="49"/>
      <c r="M171" s="50" t="str">
        <f>IF(L171&lt;&gt;"",VLOOKUP(Beds!L171,'Validation Page'!$Q$7:$R$38,2,FALSE),"")</f>
        <v/>
      </c>
      <c r="N171" s="49"/>
      <c r="O171" s="53" t="str">
        <f>IF(AND(L171&lt;&gt; "",N171&lt;&gt;""),VLOOKUP(M171&amp;N171,'Validation Page'!$U$7:$Z$139,2,FALSE),"")</f>
        <v/>
      </c>
      <c r="P171" s="50" t="str">
        <f>IF(AND(L171&lt;&gt; "",N171&lt;&gt;""),VLOOKUP(M171&amp;N171,'Validation Page'!$U$7:$Z$139,4,FALSE),"")</f>
        <v/>
      </c>
      <c r="Q171" s="50" t="str">
        <f>IF(AND(L171&lt;&gt; "",N171&lt;&gt;""),VLOOKUP(M171&amp;N171,'Validation Page'!$U$7:$Z$139,5,FALSE),"")</f>
        <v/>
      </c>
      <c r="R171" s="50" t="str">
        <f>IF(AND(L171&lt;&gt; "",N171&lt;&gt;""),VLOOKUP(M171&amp;N171,'Validation Page'!$U$7:$Z$139,6,FALSE),"")</f>
        <v/>
      </c>
      <c r="S171" s="137"/>
      <c r="T171" s="58"/>
    </row>
    <row r="172" spans="1:20" s="21" customFormat="1" ht="15.75" customHeight="1" x14ac:dyDescent="0.25">
      <c r="A172" s="264"/>
      <c r="B172" s="50" t="str">
        <f>IF(A172&lt;&gt;"",VLOOKUP(A172,'Validation Page'!$J$7:$L$81,2,FALSE),"")</f>
        <v/>
      </c>
      <c r="C172" s="50" t="str">
        <f>IF(A172&lt;&gt;"",VLOOKUP(A172,'Validation Page'!$J$7:$L$81,3,FALSE),"")</f>
        <v/>
      </c>
      <c r="D172" s="49"/>
      <c r="E172" s="50" t="str">
        <f>IF(D172&lt;&gt;"",VLOOKUP(Beds!D172,'Validation Page'!$M$7:$O$271,2,FALSE),"")</f>
        <v/>
      </c>
      <c r="F172" s="51" t="str">
        <f>IF(D172&lt;&gt;"",VLOOKUP(Beds!D172,'Validation Page'!$M$7:$O$271,3,FALSE),"")</f>
        <v/>
      </c>
      <c r="G172" s="155"/>
      <c r="H172" s="49"/>
      <c r="I172" s="56"/>
      <c r="J172" s="57"/>
      <c r="K172" s="49"/>
      <c r="L172" s="49"/>
      <c r="M172" s="50" t="str">
        <f>IF(L172&lt;&gt;"",VLOOKUP(Beds!L172,'Validation Page'!$Q$7:$R$38,2,FALSE),"")</f>
        <v/>
      </c>
      <c r="N172" s="49"/>
      <c r="O172" s="53" t="str">
        <f>IF(AND(L172&lt;&gt; "",N172&lt;&gt;""),VLOOKUP(M172&amp;N172,'Validation Page'!$U$7:$Z$139,2,FALSE),"")</f>
        <v/>
      </c>
      <c r="P172" s="50" t="str">
        <f>IF(AND(L172&lt;&gt; "",N172&lt;&gt;""),VLOOKUP(M172&amp;N172,'Validation Page'!$U$7:$Z$139,4,FALSE),"")</f>
        <v/>
      </c>
      <c r="Q172" s="50" t="str">
        <f>IF(AND(L172&lt;&gt; "",N172&lt;&gt;""),VLOOKUP(M172&amp;N172,'Validation Page'!$U$7:$Z$139,5,FALSE),"")</f>
        <v/>
      </c>
      <c r="R172" s="50" t="str">
        <f>IF(AND(L172&lt;&gt; "",N172&lt;&gt;""),VLOOKUP(M172&amp;N172,'Validation Page'!$U$7:$Z$139,6,FALSE),"")</f>
        <v/>
      </c>
      <c r="S172" s="137"/>
      <c r="T172" s="58"/>
    </row>
    <row r="173" spans="1:20" s="21" customFormat="1" ht="15.75" customHeight="1" x14ac:dyDescent="0.25">
      <c r="A173" s="264"/>
      <c r="B173" s="50" t="str">
        <f>IF(A173&lt;&gt;"",VLOOKUP(A173,'Validation Page'!$J$7:$L$81,2,FALSE),"")</f>
        <v/>
      </c>
      <c r="C173" s="50" t="str">
        <f>IF(A173&lt;&gt;"",VLOOKUP(A173,'Validation Page'!$J$7:$L$81,3,FALSE),"")</f>
        <v/>
      </c>
      <c r="D173" s="49"/>
      <c r="E173" s="50" t="str">
        <f>IF(D173&lt;&gt;"",VLOOKUP(Beds!D173,'Validation Page'!$M$7:$O$271,2,FALSE),"")</f>
        <v/>
      </c>
      <c r="F173" s="51" t="str">
        <f>IF(D173&lt;&gt;"",VLOOKUP(Beds!D173,'Validation Page'!$M$7:$O$271,3,FALSE),"")</f>
        <v/>
      </c>
      <c r="G173" s="155"/>
      <c r="H173" s="49"/>
      <c r="I173" s="56"/>
      <c r="J173" s="57"/>
      <c r="K173" s="49"/>
      <c r="L173" s="49"/>
      <c r="M173" s="50" t="str">
        <f>IF(L173&lt;&gt;"",VLOOKUP(Beds!L173,'Validation Page'!$Q$7:$R$38,2,FALSE),"")</f>
        <v/>
      </c>
      <c r="N173" s="49"/>
      <c r="O173" s="53" t="str">
        <f>IF(AND(L173&lt;&gt; "",N173&lt;&gt;""),VLOOKUP(M173&amp;N173,'Validation Page'!$U$7:$Z$139,2,FALSE),"")</f>
        <v/>
      </c>
      <c r="P173" s="50" t="str">
        <f>IF(AND(L173&lt;&gt; "",N173&lt;&gt;""),VLOOKUP(M173&amp;N173,'Validation Page'!$U$7:$Z$139,4,FALSE),"")</f>
        <v/>
      </c>
      <c r="Q173" s="50" t="str">
        <f>IF(AND(L173&lt;&gt; "",N173&lt;&gt;""),VLOOKUP(M173&amp;N173,'Validation Page'!$U$7:$Z$139,5,FALSE),"")</f>
        <v/>
      </c>
      <c r="R173" s="50" t="str">
        <f>IF(AND(L173&lt;&gt; "",N173&lt;&gt;""),VLOOKUP(M173&amp;N173,'Validation Page'!$U$7:$Z$139,6,FALSE),"")</f>
        <v/>
      </c>
      <c r="S173" s="137"/>
      <c r="T173" s="58"/>
    </row>
    <row r="174" spans="1:20" s="21" customFormat="1" ht="15.75" customHeight="1" x14ac:dyDescent="0.25">
      <c r="A174" s="264"/>
      <c r="B174" s="50" t="str">
        <f>IF(A174&lt;&gt;"",VLOOKUP(A174,'Validation Page'!$J$7:$L$81,2,FALSE),"")</f>
        <v/>
      </c>
      <c r="C174" s="50" t="str">
        <f>IF(A174&lt;&gt;"",VLOOKUP(A174,'Validation Page'!$J$7:$L$81,3,FALSE),"")</f>
        <v/>
      </c>
      <c r="D174" s="49"/>
      <c r="E174" s="50" t="str">
        <f>IF(D174&lt;&gt;"",VLOOKUP(Beds!D174,'Validation Page'!$M$7:$O$271,2,FALSE),"")</f>
        <v/>
      </c>
      <c r="F174" s="59" t="str">
        <f>IF(D174&lt;&gt;"",VLOOKUP(Beds!D174,'Validation Page'!$M$7:$O$271,3,FALSE),"")</f>
        <v/>
      </c>
      <c r="G174" s="155"/>
      <c r="H174" s="49"/>
      <c r="I174" s="60"/>
      <c r="J174" s="57"/>
      <c r="K174" s="49"/>
      <c r="L174" s="49"/>
      <c r="M174" s="50" t="str">
        <f>IF(L174&lt;&gt;"",VLOOKUP(Beds!L174,'Validation Page'!$Q$7:$R$38,2,FALSE),"")</f>
        <v/>
      </c>
      <c r="N174" s="49"/>
      <c r="O174" s="53" t="str">
        <f>IF(AND(L174&lt;&gt; "",N174&lt;&gt;""),VLOOKUP(M174&amp;N174,'Validation Page'!$U$7:$Z$139,2,FALSE),"")</f>
        <v/>
      </c>
      <c r="P174" s="50" t="str">
        <f>IF(AND(L174&lt;&gt; "",N174&lt;&gt;""),VLOOKUP(M174&amp;N174,'Validation Page'!$U$7:$Z$139,4,FALSE),"")</f>
        <v/>
      </c>
      <c r="Q174" s="50" t="str">
        <f>IF(AND(L174&lt;&gt; "",N174&lt;&gt;""),VLOOKUP(M174&amp;N174,'Validation Page'!$U$7:$Z$139,5,FALSE),"")</f>
        <v/>
      </c>
      <c r="R174" s="50" t="str">
        <f>IF(AND(L174&lt;&gt; "",N174&lt;&gt;""),VLOOKUP(M174&amp;N174,'Validation Page'!$U$7:$Z$139,6,FALSE),"")</f>
        <v/>
      </c>
      <c r="S174" s="137"/>
      <c r="T174" s="61"/>
    </row>
    <row r="175" spans="1:20" s="21" customFormat="1" ht="15.75" customHeight="1" x14ac:dyDescent="0.25">
      <c r="A175" s="264"/>
      <c r="B175" s="50" t="str">
        <f>IF(A175&lt;&gt;"",VLOOKUP(A175,'Validation Page'!$J$7:$L$81,2,FALSE),"")</f>
        <v/>
      </c>
      <c r="C175" s="50" t="str">
        <f>IF(A175&lt;&gt;"",VLOOKUP(A175,'Validation Page'!$J$7:$L$81,3,FALSE),"")</f>
        <v/>
      </c>
      <c r="D175" s="49"/>
      <c r="E175" s="50" t="str">
        <f>IF(D175&lt;&gt;"",VLOOKUP(Beds!D175,'Validation Page'!$M$7:$O$271,2,FALSE),"")</f>
        <v/>
      </c>
      <c r="F175" s="59" t="str">
        <f>IF(D175&lt;&gt;"",VLOOKUP(Beds!D175,'Validation Page'!$M$7:$O$271,3,FALSE),"")</f>
        <v/>
      </c>
      <c r="G175" s="155"/>
      <c r="H175" s="49"/>
      <c r="I175" s="60"/>
      <c r="J175" s="57"/>
      <c r="K175" s="49"/>
      <c r="L175" s="49"/>
      <c r="M175" s="50" t="str">
        <f>IF(L175&lt;&gt;"",VLOOKUP(Beds!L175,'Validation Page'!$Q$7:$R$38,2,FALSE),"")</f>
        <v/>
      </c>
      <c r="N175" s="49"/>
      <c r="O175" s="53" t="str">
        <f>IF(AND(L175&lt;&gt; "",N175&lt;&gt;""),VLOOKUP(M175&amp;N175,'Validation Page'!$U$7:$Z$139,2,FALSE),"")</f>
        <v/>
      </c>
      <c r="P175" s="50" t="str">
        <f>IF(AND(L175&lt;&gt; "",N175&lt;&gt;""),VLOOKUP(M175&amp;N175,'Validation Page'!$U$7:$Z$139,4,FALSE),"")</f>
        <v/>
      </c>
      <c r="Q175" s="50" t="str">
        <f>IF(AND(L175&lt;&gt; "",N175&lt;&gt;""),VLOOKUP(M175&amp;N175,'Validation Page'!$U$7:$Z$139,5,FALSE),"")</f>
        <v/>
      </c>
      <c r="R175" s="50" t="str">
        <f>IF(AND(L175&lt;&gt; "",N175&lt;&gt;""),VLOOKUP(M175&amp;N175,'Validation Page'!$U$7:$Z$139,6,FALSE),"")</f>
        <v/>
      </c>
      <c r="S175" s="137"/>
      <c r="T175" s="61"/>
    </row>
    <row r="176" spans="1:20" s="21" customFormat="1" ht="15.75" customHeight="1" x14ac:dyDescent="0.25">
      <c r="A176" s="264"/>
      <c r="B176" s="50" t="str">
        <f>IF(A176&lt;&gt;"",VLOOKUP(A176,'Validation Page'!$J$7:$L$81,2,FALSE),"")</f>
        <v/>
      </c>
      <c r="C176" s="50" t="str">
        <f>IF(A176&lt;&gt;"",VLOOKUP(A176,'Validation Page'!$J$7:$L$81,3,FALSE),"")</f>
        <v/>
      </c>
      <c r="D176" s="49"/>
      <c r="E176" s="50" t="str">
        <f>IF(D176&lt;&gt;"",VLOOKUP(Beds!D176,'Validation Page'!$M$7:$O$271,2,FALSE),"")</f>
        <v/>
      </c>
      <c r="F176" s="59" t="str">
        <f>IF(D176&lt;&gt;"",VLOOKUP(Beds!D176,'Validation Page'!$M$7:$O$271,3,FALSE),"")</f>
        <v/>
      </c>
      <c r="G176" s="155"/>
      <c r="H176" s="49"/>
      <c r="I176" s="60"/>
      <c r="J176" s="57"/>
      <c r="K176" s="49"/>
      <c r="L176" s="49"/>
      <c r="M176" s="50" t="str">
        <f>IF(L176&lt;&gt;"",VLOOKUP(Beds!L176,'Validation Page'!$Q$7:$R$38,2,FALSE),"")</f>
        <v/>
      </c>
      <c r="N176" s="49"/>
      <c r="O176" s="53" t="str">
        <f>IF(AND(L176&lt;&gt; "",N176&lt;&gt;""),VLOOKUP(M176&amp;N176,'Validation Page'!$U$7:$Z$139,2,FALSE),"")</f>
        <v/>
      </c>
      <c r="P176" s="50" t="str">
        <f>IF(AND(L176&lt;&gt; "",N176&lt;&gt;""),VLOOKUP(M176&amp;N176,'Validation Page'!$U$7:$Z$139,4,FALSE),"")</f>
        <v/>
      </c>
      <c r="Q176" s="50" t="str">
        <f>IF(AND(L176&lt;&gt; "",N176&lt;&gt;""),VLOOKUP(M176&amp;N176,'Validation Page'!$U$7:$Z$139,5,FALSE),"")</f>
        <v/>
      </c>
      <c r="R176" s="50" t="str">
        <f>IF(AND(L176&lt;&gt; "",N176&lt;&gt;""),VLOOKUP(M176&amp;N176,'Validation Page'!$U$7:$Z$139,6,FALSE),"")</f>
        <v/>
      </c>
      <c r="S176" s="137"/>
      <c r="T176" s="61"/>
    </row>
    <row r="177" spans="1:20" s="21" customFormat="1" ht="15.75" customHeight="1" x14ac:dyDescent="0.25">
      <c r="A177" s="264"/>
      <c r="B177" s="50" t="str">
        <f>IF(A177&lt;&gt;"",VLOOKUP(A177,'Validation Page'!$J$7:$L$81,2,FALSE),"")</f>
        <v/>
      </c>
      <c r="C177" s="50" t="str">
        <f>IF(A177&lt;&gt;"",VLOOKUP(A177,'Validation Page'!$J$7:$L$81,3,FALSE),"")</f>
        <v/>
      </c>
      <c r="D177" s="49"/>
      <c r="E177" s="50" t="str">
        <f>IF(D177&lt;&gt;"",VLOOKUP(Beds!D177,'Validation Page'!$M$7:$O$271,2,FALSE),"")</f>
        <v/>
      </c>
      <c r="F177" s="59" t="str">
        <f>IF(D177&lt;&gt;"",VLOOKUP(Beds!D177,'Validation Page'!$M$7:$O$271,3,FALSE),"")</f>
        <v/>
      </c>
      <c r="G177" s="155"/>
      <c r="H177" s="49"/>
      <c r="I177" s="60"/>
      <c r="J177" s="57"/>
      <c r="K177" s="49"/>
      <c r="L177" s="49"/>
      <c r="M177" s="50" t="str">
        <f>IF(L177&lt;&gt;"",VLOOKUP(Beds!L177,'Validation Page'!$Q$7:$R$38,2,FALSE),"")</f>
        <v/>
      </c>
      <c r="N177" s="49"/>
      <c r="O177" s="53" t="str">
        <f>IF(AND(L177&lt;&gt; "",N177&lt;&gt;""),VLOOKUP(M177&amp;N177,'Validation Page'!$U$7:$Z$139,2,FALSE),"")</f>
        <v/>
      </c>
      <c r="P177" s="50" t="str">
        <f>IF(AND(L177&lt;&gt; "",N177&lt;&gt;""),VLOOKUP(M177&amp;N177,'Validation Page'!$U$7:$Z$139,4,FALSE),"")</f>
        <v/>
      </c>
      <c r="Q177" s="50" t="str">
        <f>IF(AND(L177&lt;&gt; "",N177&lt;&gt;""),VLOOKUP(M177&amp;N177,'Validation Page'!$U$7:$Z$139,5,FALSE),"")</f>
        <v/>
      </c>
      <c r="R177" s="50" t="str">
        <f>IF(AND(L177&lt;&gt; "",N177&lt;&gt;""),VLOOKUP(M177&amp;N177,'Validation Page'!$U$7:$Z$139,6,FALSE),"")</f>
        <v/>
      </c>
      <c r="S177" s="137"/>
      <c r="T177" s="61"/>
    </row>
    <row r="178" spans="1:20" s="21" customFormat="1" ht="15.75" customHeight="1" x14ac:dyDescent="0.25">
      <c r="A178" s="264"/>
      <c r="B178" s="50" t="str">
        <f>IF(A178&lt;&gt;"",VLOOKUP(A178,'Validation Page'!$J$7:$L$81,2,FALSE),"")</f>
        <v/>
      </c>
      <c r="C178" s="50" t="str">
        <f>IF(A178&lt;&gt;"",VLOOKUP(A178,'Validation Page'!$J$7:$L$81,3,FALSE),"")</f>
        <v/>
      </c>
      <c r="D178" s="49"/>
      <c r="E178" s="50" t="str">
        <f>IF(D178&lt;&gt;"",VLOOKUP(Beds!D178,'Validation Page'!$M$7:$O$271,2,FALSE),"")</f>
        <v/>
      </c>
      <c r="F178" s="59" t="str">
        <f>IF(D178&lt;&gt;"",VLOOKUP(Beds!D178,'Validation Page'!$M$7:$O$271,3,FALSE),"")</f>
        <v/>
      </c>
      <c r="G178" s="155"/>
      <c r="H178" s="49"/>
      <c r="I178" s="60"/>
      <c r="J178" s="57"/>
      <c r="K178" s="49"/>
      <c r="L178" s="49"/>
      <c r="M178" s="50" t="str">
        <f>IF(L178&lt;&gt;"",VLOOKUP(Beds!L178,'Validation Page'!$Q$7:$R$38,2,FALSE),"")</f>
        <v/>
      </c>
      <c r="N178" s="49"/>
      <c r="O178" s="53" t="str">
        <f>IF(AND(L178&lt;&gt; "",N178&lt;&gt;""),VLOOKUP(M178&amp;N178,'Validation Page'!$U$7:$Z$139,2,FALSE),"")</f>
        <v/>
      </c>
      <c r="P178" s="50" t="str">
        <f>IF(AND(L178&lt;&gt; "",N178&lt;&gt;""),VLOOKUP(M178&amp;N178,'Validation Page'!$U$7:$Z$139,4,FALSE),"")</f>
        <v/>
      </c>
      <c r="Q178" s="50" t="str">
        <f>IF(AND(L178&lt;&gt; "",N178&lt;&gt;""),VLOOKUP(M178&amp;N178,'Validation Page'!$U$7:$Z$139,5,FALSE),"")</f>
        <v/>
      </c>
      <c r="R178" s="50" t="str">
        <f>IF(AND(L178&lt;&gt; "",N178&lt;&gt;""),VLOOKUP(M178&amp;N178,'Validation Page'!$U$7:$Z$139,6,FALSE),"")</f>
        <v/>
      </c>
      <c r="S178" s="137"/>
      <c r="T178" s="61"/>
    </row>
    <row r="179" spans="1:20" s="21" customFormat="1" ht="15.75" customHeight="1" x14ac:dyDescent="0.25">
      <c r="A179" s="264"/>
      <c r="B179" s="50" t="str">
        <f>IF(A179&lt;&gt;"",VLOOKUP(A179,'Validation Page'!$J$7:$L$81,2,FALSE),"")</f>
        <v/>
      </c>
      <c r="C179" s="50" t="str">
        <f>IF(A179&lt;&gt;"",VLOOKUP(A179,'Validation Page'!$J$7:$L$81,3,FALSE),"")</f>
        <v/>
      </c>
      <c r="D179" s="49"/>
      <c r="E179" s="50" t="str">
        <f>IF(D179&lt;&gt;"",VLOOKUP(Beds!D179,'Validation Page'!$M$7:$O$271,2,FALSE),"")</f>
        <v/>
      </c>
      <c r="F179" s="59" t="str">
        <f>IF(D179&lt;&gt;"",VLOOKUP(Beds!D179,'Validation Page'!$M$7:$O$271,3,FALSE),"")</f>
        <v/>
      </c>
      <c r="G179" s="155"/>
      <c r="H179" s="49"/>
      <c r="I179" s="60"/>
      <c r="J179" s="57"/>
      <c r="K179" s="49"/>
      <c r="L179" s="49"/>
      <c r="M179" s="50" t="str">
        <f>IF(L179&lt;&gt;"",VLOOKUP(Beds!L179,'Validation Page'!$Q$7:$R$38,2,FALSE),"")</f>
        <v/>
      </c>
      <c r="N179" s="49"/>
      <c r="O179" s="53" t="str">
        <f>IF(AND(L179&lt;&gt; "",N179&lt;&gt;""),VLOOKUP(M179&amp;N179,'Validation Page'!$U$7:$Z$139,2,FALSE),"")</f>
        <v/>
      </c>
      <c r="P179" s="50" t="str">
        <f>IF(AND(L179&lt;&gt; "",N179&lt;&gt;""),VLOOKUP(M179&amp;N179,'Validation Page'!$U$7:$Z$139,4,FALSE),"")</f>
        <v/>
      </c>
      <c r="Q179" s="50" t="str">
        <f>IF(AND(L179&lt;&gt; "",N179&lt;&gt;""),VLOOKUP(M179&amp;N179,'Validation Page'!$U$7:$Z$139,5,FALSE),"")</f>
        <v/>
      </c>
      <c r="R179" s="50" t="str">
        <f>IF(AND(L179&lt;&gt; "",N179&lt;&gt;""),VLOOKUP(M179&amp;N179,'Validation Page'!$U$7:$Z$139,6,FALSE),"")</f>
        <v/>
      </c>
      <c r="S179" s="137"/>
      <c r="T179" s="61"/>
    </row>
    <row r="180" spans="1:20" s="21" customFormat="1" ht="15.75" customHeight="1" x14ac:dyDescent="0.25">
      <c r="A180" s="264"/>
      <c r="B180" s="50" t="str">
        <f>IF(A180&lt;&gt;"",VLOOKUP(A180,'Validation Page'!$J$7:$L$81,2,FALSE),"")</f>
        <v/>
      </c>
      <c r="C180" s="50" t="str">
        <f>IF(A180&lt;&gt;"",VLOOKUP(A180,'Validation Page'!$J$7:$L$81,3,FALSE),"")</f>
        <v/>
      </c>
      <c r="D180" s="49"/>
      <c r="E180" s="50" t="str">
        <f>IF(D180&lt;&gt;"",VLOOKUP(Beds!D180,'Validation Page'!$M$7:$O$271,2,FALSE),"")</f>
        <v/>
      </c>
      <c r="F180" s="59" t="str">
        <f>IF(D180&lt;&gt;"",VLOOKUP(Beds!D180,'Validation Page'!$M$7:$O$271,3,FALSE),"")</f>
        <v/>
      </c>
      <c r="G180" s="155"/>
      <c r="H180" s="49"/>
      <c r="I180" s="60"/>
      <c r="J180" s="57"/>
      <c r="K180" s="49"/>
      <c r="L180" s="49"/>
      <c r="M180" s="50" t="str">
        <f>IF(L180&lt;&gt;"",VLOOKUP(Beds!L180,'Validation Page'!$Q$7:$R$38,2,FALSE),"")</f>
        <v/>
      </c>
      <c r="N180" s="49"/>
      <c r="O180" s="53" t="str">
        <f>IF(AND(L180&lt;&gt; "",N180&lt;&gt;""),VLOOKUP(M180&amp;N180,'Validation Page'!$U$7:$Z$139,2,FALSE),"")</f>
        <v/>
      </c>
      <c r="P180" s="50" t="str">
        <f>IF(AND(L180&lt;&gt; "",N180&lt;&gt;""),VLOOKUP(M180&amp;N180,'Validation Page'!$U$7:$Z$139,4,FALSE),"")</f>
        <v/>
      </c>
      <c r="Q180" s="50" t="str">
        <f>IF(AND(L180&lt;&gt; "",N180&lt;&gt;""),VLOOKUP(M180&amp;N180,'Validation Page'!$U$7:$Z$139,5,FALSE),"")</f>
        <v/>
      </c>
      <c r="R180" s="50" t="str">
        <f>IF(AND(L180&lt;&gt; "",N180&lt;&gt;""),VLOOKUP(M180&amp;N180,'Validation Page'!$U$7:$Z$139,6,FALSE),"")</f>
        <v/>
      </c>
      <c r="S180" s="137"/>
      <c r="T180" s="61"/>
    </row>
    <row r="181" spans="1:20" s="21" customFormat="1" ht="15.75" customHeight="1" x14ac:dyDescent="0.25">
      <c r="A181" s="264"/>
      <c r="B181" s="50" t="str">
        <f>IF(A181&lt;&gt;"",VLOOKUP(A181,'Validation Page'!$J$7:$L$81,2,FALSE),"")</f>
        <v/>
      </c>
      <c r="C181" s="50" t="str">
        <f>IF(A181&lt;&gt;"",VLOOKUP(A181,'Validation Page'!$J$7:$L$81,3,FALSE),"")</f>
        <v/>
      </c>
      <c r="D181" s="49"/>
      <c r="E181" s="50" t="str">
        <f>IF(D181&lt;&gt;"",VLOOKUP(Beds!D181,'Validation Page'!$M$7:$O$271,2,FALSE),"")</f>
        <v/>
      </c>
      <c r="F181" s="59" t="str">
        <f>IF(D181&lt;&gt;"",VLOOKUP(Beds!D181,'Validation Page'!$M$7:$O$271,3,FALSE),"")</f>
        <v/>
      </c>
      <c r="G181" s="155"/>
      <c r="H181" s="49"/>
      <c r="I181" s="60"/>
      <c r="J181" s="57"/>
      <c r="K181" s="49"/>
      <c r="L181" s="49"/>
      <c r="M181" s="50" t="str">
        <f>IF(L181&lt;&gt;"",VLOOKUP(Beds!L181,'Validation Page'!$Q$7:$R$38,2,FALSE),"")</f>
        <v/>
      </c>
      <c r="N181" s="49"/>
      <c r="O181" s="53" t="str">
        <f>IF(AND(L181&lt;&gt; "",N181&lt;&gt;""),VLOOKUP(M181&amp;N181,'Validation Page'!$U$7:$Z$139,2,FALSE),"")</f>
        <v/>
      </c>
      <c r="P181" s="50" t="str">
        <f>IF(AND(L181&lt;&gt; "",N181&lt;&gt;""),VLOOKUP(M181&amp;N181,'Validation Page'!$U$7:$Z$139,4,FALSE),"")</f>
        <v/>
      </c>
      <c r="Q181" s="50" t="str">
        <f>IF(AND(L181&lt;&gt; "",N181&lt;&gt;""),VLOOKUP(M181&amp;N181,'Validation Page'!$U$7:$Z$139,5,FALSE),"")</f>
        <v/>
      </c>
      <c r="R181" s="50" t="str">
        <f>IF(AND(L181&lt;&gt; "",N181&lt;&gt;""),VLOOKUP(M181&amp;N181,'Validation Page'!$U$7:$Z$139,6,FALSE),"")</f>
        <v/>
      </c>
      <c r="S181" s="137"/>
      <c r="T181" s="61"/>
    </row>
    <row r="182" spans="1:20" s="21" customFormat="1" ht="15.75" customHeight="1" x14ac:dyDescent="0.25">
      <c r="A182" s="264"/>
      <c r="B182" s="50" t="str">
        <f>IF(A182&lt;&gt;"",VLOOKUP(A182,'Validation Page'!$J$7:$L$81,2,FALSE),"")</f>
        <v/>
      </c>
      <c r="C182" s="50" t="str">
        <f>IF(A182&lt;&gt;"",VLOOKUP(A182,'Validation Page'!$J$7:$L$81,3,FALSE),"")</f>
        <v/>
      </c>
      <c r="D182" s="49"/>
      <c r="E182" s="50" t="str">
        <f>IF(D182&lt;&gt;"",VLOOKUP(Beds!D182,'Validation Page'!$M$7:$O$271,2,FALSE),"")</f>
        <v/>
      </c>
      <c r="F182" s="59" t="str">
        <f>IF(D182&lt;&gt;"",VLOOKUP(Beds!D182,'Validation Page'!$M$7:$O$271,3,FALSE),"")</f>
        <v/>
      </c>
      <c r="G182" s="155"/>
      <c r="H182" s="49"/>
      <c r="I182" s="60"/>
      <c r="J182" s="57"/>
      <c r="K182" s="49"/>
      <c r="L182" s="49"/>
      <c r="M182" s="50" t="str">
        <f>IF(L182&lt;&gt;"",VLOOKUP(Beds!L182,'Validation Page'!$Q$7:$R$38,2,FALSE),"")</f>
        <v/>
      </c>
      <c r="N182" s="49"/>
      <c r="O182" s="53" t="str">
        <f>IF(AND(L182&lt;&gt; "",N182&lt;&gt;""),VLOOKUP(M182&amp;N182,'Validation Page'!$U$7:$Z$139,2,FALSE),"")</f>
        <v/>
      </c>
      <c r="P182" s="50" t="str">
        <f>IF(AND(L182&lt;&gt; "",N182&lt;&gt;""),VLOOKUP(M182&amp;N182,'Validation Page'!$U$7:$Z$139,4,FALSE),"")</f>
        <v/>
      </c>
      <c r="Q182" s="50" t="str">
        <f>IF(AND(L182&lt;&gt; "",N182&lt;&gt;""),VLOOKUP(M182&amp;N182,'Validation Page'!$U$7:$Z$139,5,FALSE),"")</f>
        <v/>
      </c>
      <c r="R182" s="50" t="str">
        <f>IF(AND(L182&lt;&gt; "",N182&lt;&gt;""),VLOOKUP(M182&amp;N182,'Validation Page'!$U$7:$Z$139,6,FALSE),"")</f>
        <v/>
      </c>
      <c r="S182" s="137"/>
      <c r="T182" s="61"/>
    </row>
    <row r="183" spans="1:20" s="21" customFormat="1" ht="15.75" customHeight="1" x14ac:dyDescent="0.25">
      <c r="A183" s="264"/>
      <c r="B183" s="50" t="str">
        <f>IF(A183&lt;&gt;"",VLOOKUP(A183,'Validation Page'!$J$7:$L$81,2,FALSE),"")</f>
        <v/>
      </c>
      <c r="C183" s="50" t="str">
        <f>IF(A183&lt;&gt;"",VLOOKUP(A183,'Validation Page'!$J$7:$L$81,3,FALSE),"")</f>
        <v/>
      </c>
      <c r="D183" s="49"/>
      <c r="E183" s="50" t="str">
        <f>IF(D183&lt;&gt;"",VLOOKUP(Beds!D183,'Validation Page'!$M$7:$O$271,2,FALSE),"")</f>
        <v/>
      </c>
      <c r="F183" s="59" t="str">
        <f>IF(D183&lt;&gt;"",VLOOKUP(Beds!D183,'Validation Page'!$M$7:$O$271,3,FALSE),"")</f>
        <v/>
      </c>
      <c r="G183" s="155"/>
      <c r="H183" s="49"/>
      <c r="I183" s="60"/>
      <c r="J183" s="57"/>
      <c r="K183" s="49"/>
      <c r="L183" s="49"/>
      <c r="M183" s="66" t="str">
        <f>IF(L183&lt;&gt;"",VLOOKUP(Beds!L183,'Validation Page'!$Q$7:$R$38,2,FALSE),"")</f>
        <v/>
      </c>
      <c r="N183" s="49"/>
      <c r="O183" s="53" t="str">
        <f>IF(AND(L183&lt;&gt; "",N183&lt;&gt;""),VLOOKUP(M183&amp;N183,'Validation Page'!$U$7:$Z$139,2,FALSE),"")</f>
        <v/>
      </c>
      <c r="P183" s="50" t="str">
        <f>IF(AND(L183&lt;&gt; "",N183&lt;&gt;""),VLOOKUP(M183&amp;N183,'Validation Page'!$U$7:$Z$139,4,FALSE),"")</f>
        <v/>
      </c>
      <c r="Q183" s="50" t="str">
        <f>IF(AND(L183&lt;&gt; "",N183&lt;&gt;""),VLOOKUP(M183&amp;N183,'Validation Page'!$U$7:$Z$139,5,FALSE),"")</f>
        <v/>
      </c>
      <c r="R183" s="50" t="str">
        <f>IF(AND(L183&lt;&gt; "",N183&lt;&gt;""),VLOOKUP(M183&amp;N183,'Validation Page'!$U$7:$Z$139,6,FALSE),"")</f>
        <v/>
      </c>
      <c r="S183" s="137"/>
      <c r="T183" s="61"/>
    </row>
    <row r="184" spans="1:20" s="21" customFormat="1" ht="15.75" customHeight="1" x14ac:dyDescent="0.25">
      <c r="A184" s="264"/>
      <c r="B184" s="50" t="str">
        <f>IF(A184&lt;&gt;"",VLOOKUP(A184,'Validation Page'!$J$7:$L$81,2,FALSE),"")</f>
        <v/>
      </c>
      <c r="C184" s="50" t="str">
        <f>IF(A184&lt;&gt;"",VLOOKUP(A184,'Validation Page'!$J$7:$L$81,3,FALSE),"")</f>
        <v/>
      </c>
      <c r="D184" s="49"/>
      <c r="E184" s="50" t="str">
        <f>IF(D184&lt;&gt;"",VLOOKUP(Beds!D184,'Validation Page'!$M$7:$O$271,2,FALSE),"")</f>
        <v/>
      </c>
      <c r="F184" s="59" t="str">
        <f>IF(D184&lt;&gt;"",VLOOKUP(Beds!D184,'Validation Page'!$M$7:$O$271,3,FALSE),"")</f>
        <v/>
      </c>
      <c r="G184" s="155"/>
      <c r="H184" s="49"/>
      <c r="I184" s="60"/>
      <c r="J184" s="57"/>
      <c r="K184" s="49"/>
      <c r="L184" s="49"/>
      <c r="M184" s="66" t="str">
        <f>IF(L184&lt;&gt;"",VLOOKUP(Beds!L184,'Validation Page'!$Q$7:$R$38,2,FALSE),"")</f>
        <v/>
      </c>
      <c r="N184" s="49"/>
      <c r="O184" s="53" t="str">
        <f>IF(AND(L184&lt;&gt; "",N184&lt;&gt;""),VLOOKUP(M184&amp;N184,'Validation Page'!$U$7:$Z$139,2,FALSE),"")</f>
        <v/>
      </c>
      <c r="P184" s="50" t="str">
        <f>IF(AND(L184&lt;&gt; "",N184&lt;&gt;""),VLOOKUP(M184&amp;N184,'Validation Page'!$U$7:$Z$139,4,FALSE),"")</f>
        <v/>
      </c>
      <c r="Q184" s="50" t="str">
        <f>IF(AND(L184&lt;&gt; "",N184&lt;&gt;""),VLOOKUP(M184&amp;N184,'Validation Page'!$U$7:$Z$139,5,FALSE),"")</f>
        <v/>
      </c>
      <c r="R184" s="50" t="str">
        <f>IF(AND(L184&lt;&gt; "",N184&lt;&gt;""),VLOOKUP(M184&amp;N184,'Validation Page'!$U$7:$Z$139,6,FALSE),"")</f>
        <v/>
      </c>
      <c r="S184" s="137"/>
      <c r="T184" s="61"/>
    </row>
    <row r="185" spans="1:20" s="21" customFormat="1" ht="15.75" customHeight="1" x14ac:dyDescent="0.25">
      <c r="A185" s="264"/>
      <c r="B185" s="50" t="str">
        <f>IF(A185&lt;&gt;"",VLOOKUP(A185,'Validation Page'!$J$7:$L$81,2,FALSE),"")</f>
        <v/>
      </c>
      <c r="C185" s="50" t="str">
        <f>IF(A185&lt;&gt;"",VLOOKUP(A185,'Validation Page'!$J$7:$L$81,3,FALSE),"")</f>
        <v/>
      </c>
      <c r="D185" s="49"/>
      <c r="E185" s="50" t="str">
        <f>IF(D185&lt;&gt;"",VLOOKUP(Beds!D185,'Validation Page'!$M$7:$O$271,2,FALSE),"")</f>
        <v/>
      </c>
      <c r="F185" s="59" t="str">
        <f>IF(D185&lt;&gt;"",VLOOKUP(Beds!D185,'Validation Page'!$M$7:$O$271,3,FALSE),"")</f>
        <v/>
      </c>
      <c r="G185" s="155"/>
      <c r="H185" s="49"/>
      <c r="I185" s="60"/>
      <c r="J185" s="57"/>
      <c r="K185" s="49"/>
      <c r="L185" s="49"/>
      <c r="M185" s="66" t="str">
        <f>IF(L185&lt;&gt;"",VLOOKUP(Beds!L185,'Validation Page'!$Q$7:$R$38,2,FALSE),"")</f>
        <v/>
      </c>
      <c r="N185" s="49"/>
      <c r="O185" s="53" t="str">
        <f>IF(AND(L185&lt;&gt; "",N185&lt;&gt;""),VLOOKUP(M185&amp;N185,'Validation Page'!$U$7:$Z$139,2,FALSE),"")</f>
        <v/>
      </c>
      <c r="P185" s="50" t="str">
        <f>IF(AND(L185&lt;&gt; "",N185&lt;&gt;""),VLOOKUP(M185&amp;N185,'Validation Page'!$U$7:$Z$139,4,FALSE),"")</f>
        <v/>
      </c>
      <c r="Q185" s="50" t="str">
        <f>IF(AND(L185&lt;&gt; "",N185&lt;&gt;""),VLOOKUP(M185&amp;N185,'Validation Page'!$U$7:$Z$139,5,FALSE),"")</f>
        <v/>
      </c>
      <c r="R185" s="50" t="str">
        <f>IF(AND(L185&lt;&gt; "",N185&lt;&gt;""),VLOOKUP(M185&amp;N185,'Validation Page'!$U$7:$Z$139,6,FALSE),"")</f>
        <v/>
      </c>
      <c r="S185" s="137"/>
      <c r="T185" s="61"/>
    </row>
    <row r="186" spans="1:20" s="21" customFormat="1" ht="15.75" customHeight="1" x14ac:dyDescent="0.25">
      <c r="A186" s="264"/>
      <c r="B186" s="50" t="str">
        <f>IF(A186&lt;&gt;"",VLOOKUP(A186,'Validation Page'!$J$7:$L$81,2,FALSE),"")</f>
        <v/>
      </c>
      <c r="C186" s="50" t="str">
        <f>IF(A186&lt;&gt;"",VLOOKUP(A186,'Validation Page'!$J$7:$L$81,3,FALSE),"")</f>
        <v/>
      </c>
      <c r="D186" s="49"/>
      <c r="E186" s="50" t="str">
        <f>IF(D186&lt;&gt;"",VLOOKUP(Beds!D186,'Validation Page'!$M$7:$O$271,2,FALSE),"")</f>
        <v/>
      </c>
      <c r="F186" s="59" t="str">
        <f>IF(D186&lt;&gt;"",VLOOKUP(Beds!D186,'Validation Page'!$M$7:$O$271,3,FALSE),"")</f>
        <v/>
      </c>
      <c r="G186" s="155"/>
      <c r="H186" s="49"/>
      <c r="I186" s="60"/>
      <c r="J186" s="57"/>
      <c r="K186" s="49"/>
      <c r="L186" s="49"/>
      <c r="M186" s="66" t="str">
        <f>IF(L186&lt;&gt;"",VLOOKUP(Beds!L186,'Validation Page'!$Q$7:$R$38,2,FALSE),"")</f>
        <v/>
      </c>
      <c r="N186" s="49"/>
      <c r="O186" s="53" t="str">
        <f>IF(AND(L186&lt;&gt; "",N186&lt;&gt;""),VLOOKUP(M186&amp;N186,'Validation Page'!$U$7:$Z$139,2,FALSE),"")</f>
        <v/>
      </c>
      <c r="P186" s="50" t="str">
        <f>IF(AND(L186&lt;&gt; "",N186&lt;&gt;""),VLOOKUP(M186&amp;N186,'Validation Page'!$U$7:$Z$139,4,FALSE),"")</f>
        <v/>
      </c>
      <c r="Q186" s="50" t="str">
        <f>IF(AND(L186&lt;&gt; "",N186&lt;&gt;""),VLOOKUP(M186&amp;N186,'Validation Page'!$U$7:$Z$139,5,FALSE),"")</f>
        <v/>
      </c>
      <c r="R186" s="50" t="str">
        <f>IF(AND(L186&lt;&gt; "",N186&lt;&gt;""),VLOOKUP(M186&amp;N186,'Validation Page'!$U$7:$Z$139,6,FALSE),"")</f>
        <v/>
      </c>
      <c r="S186" s="137"/>
      <c r="T186" s="61"/>
    </row>
    <row r="187" spans="1:20" s="21" customFormat="1" ht="15.75" customHeight="1" x14ac:dyDescent="0.25">
      <c r="A187" s="264"/>
      <c r="B187" s="50" t="str">
        <f>IF(A187&lt;&gt;"",VLOOKUP(A187,'Validation Page'!$J$7:$L$81,2,FALSE),"")</f>
        <v/>
      </c>
      <c r="C187" s="50" t="str">
        <f>IF(A187&lt;&gt;"",VLOOKUP(A187,'Validation Page'!$J$7:$L$81,3,FALSE),"")</f>
        <v/>
      </c>
      <c r="D187" s="49"/>
      <c r="E187" s="50" t="str">
        <f>IF(D187&lt;&gt;"",VLOOKUP(Beds!D187,'Validation Page'!$M$7:$O$271,2,FALSE),"")</f>
        <v/>
      </c>
      <c r="F187" s="59" t="str">
        <f>IF(D187&lt;&gt;"",VLOOKUP(Beds!D187,'Validation Page'!$M$7:$O$271,3,FALSE),"")</f>
        <v/>
      </c>
      <c r="G187" s="155"/>
      <c r="H187" s="49"/>
      <c r="I187" s="60"/>
      <c r="J187" s="57"/>
      <c r="K187" s="49"/>
      <c r="L187" s="49"/>
      <c r="M187" s="66" t="str">
        <f>IF(L187&lt;&gt;"",VLOOKUP(Beds!L187,'Validation Page'!$Q$7:$R$38,2,FALSE),"")</f>
        <v/>
      </c>
      <c r="N187" s="49"/>
      <c r="O187" s="53" t="str">
        <f>IF(AND(L187&lt;&gt; "",N187&lt;&gt;""),VLOOKUP(M187&amp;N187,'Validation Page'!$U$7:$Z$139,2,FALSE),"")</f>
        <v/>
      </c>
      <c r="P187" s="50" t="str">
        <f>IF(AND(L187&lt;&gt; "",N187&lt;&gt;""),VLOOKUP(M187&amp;N187,'Validation Page'!$U$7:$Z$139,4,FALSE),"")</f>
        <v/>
      </c>
      <c r="Q187" s="50" t="str">
        <f>IF(AND(L187&lt;&gt; "",N187&lt;&gt;""),VLOOKUP(M187&amp;N187,'Validation Page'!$U$7:$Z$139,5,FALSE),"")</f>
        <v/>
      </c>
      <c r="R187" s="50" t="str">
        <f>IF(AND(L187&lt;&gt; "",N187&lt;&gt;""),VLOOKUP(M187&amp;N187,'Validation Page'!$U$7:$Z$139,6,FALSE),"")</f>
        <v/>
      </c>
      <c r="S187" s="137"/>
      <c r="T187" s="61"/>
    </row>
    <row r="188" spans="1:20" s="21" customFormat="1" ht="15.75" customHeight="1" x14ac:dyDescent="0.25">
      <c r="A188" s="264"/>
      <c r="B188" s="50" t="str">
        <f>IF(A188&lt;&gt;"",VLOOKUP(A188,'Validation Page'!$J$7:$L$81,2,FALSE),"")</f>
        <v/>
      </c>
      <c r="C188" s="50" t="str">
        <f>IF(A188&lt;&gt;"",VLOOKUP(A188,'Validation Page'!$J$7:$L$81,3,FALSE),"")</f>
        <v/>
      </c>
      <c r="D188" s="49"/>
      <c r="E188" s="50" t="str">
        <f>IF(D188&lt;&gt;"",VLOOKUP(Beds!D188,'Validation Page'!$M$7:$O$271,2,FALSE),"")</f>
        <v/>
      </c>
      <c r="F188" s="59" t="str">
        <f>IF(D188&lt;&gt;"",VLOOKUP(Beds!D188,'Validation Page'!$M$7:$O$271,3,FALSE),"")</f>
        <v/>
      </c>
      <c r="G188" s="155"/>
      <c r="H188" s="49"/>
      <c r="I188" s="60"/>
      <c r="J188" s="57"/>
      <c r="K188" s="49"/>
      <c r="L188" s="49"/>
      <c r="M188" s="66" t="str">
        <f>IF(L188&lt;&gt;"",VLOOKUP(Beds!L188,'Validation Page'!$Q$7:$R$38,2,FALSE),"")</f>
        <v/>
      </c>
      <c r="N188" s="49"/>
      <c r="O188" s="53" t="str">
        <f>IF(AND(L188&lt;&gt; "",N188&lt;&gt;""),VLOOKUP(M188&amp;N188,'Validation Page'!$U$7:$Z$139,2,FALSE),"")</f>
        <v/>
      </c>
      <c r="P188" s="50" t="str">
        <f>IF(AND(L188&lt;&gt; "",N188&lt;&gt;""),VLOOKUP(M188&amp;N188,'Validation Page'!$U$7:$Z$139,4,FALSE),"")</f>
        <v/>
      </c>
      <c r="Q188" s="50" t="str">
        <f>IF(AND(L188&lt;&gt; "",N188&lt;&gt;""),VLOOKUP(M188&amp;N188,'Validation Page'!$U$7:$Z$139,5,FALSE),"")</f>
        <v/>
      </c>
      <c r="R188" s="50" t="str">
        <f>IF(AND(L188&lt;&gt; "",N188&lt;&gt;""),VLOOKUP(M188&amp;N188,'Validation Page'!$U$7:$Z$139,6,FALSE),"")</f>
        <v/>
      </c>
      <c r="S188" s="137"/>
      <c r="T188" s="61"/>
    </row>
    <row r="189" spans="1:20" s="21" customFormat="1" ht="15.75" customHeight="1" x14ac:dyDescent="0.25">
      <c r="A189" s="264"/>
      <c r="B189" s="50" t="str">
        <f>IF(A189&lt;&gt;"",VLOOKUP(A189,'Validation Page'!$J$7:$L$81,2,FALSE),"")</f>
        <v/>
      </c>
      <c r="C189" s="50" t="str">
        <f>IF(A189&lt;&gt;"",VLOOKUP(A189,'Validation Page'!$J$7:$L$81,3,FALSE),"")</f>
        <v/>
      </c>
      <c r="D189" s="49"/>
      <c r="E189" s="50" t="str">
        <f>IF(D189&lt;&gt;"",VLOOKUP(Beds!D189,'Validation Page'!$M$7:$O$271,2,FALSE),"")</f>
        <v/>
      </c>
      <c r="F189" s="59" t="str">
        <f>IF(D189&lt;&gt;"",VLOOKUP(Beds!D189,'Validation Page'!$M$7:$O$271,3,FALSE),"")</f>
        <v/>
      </c>
      <c r="G189" s="155"/>
      <c r="H189" s="49"/>
      <c r="I189" s="60"/>
      <c r="J189" s="57"/>
      <c r="K189" s="49"/>
      <c r="L189" s="49"/>
      <c r="M189" s="66" t="str">
        <f>IF(L189&lt;&gt;"",VLOOKUP(Beds!L189,'Validation Page'!$Q$7:$R$38,2,FALSE),"")</f>
        <v/>
      </c>
      <c r="N189" s="49"/>
      <c r="O189" s="53" t="str">
        <f>IF(AND(L189&lt;&gt; "",N189&lt;&gt;""),VLOOKUP(M189&amp;N189,'Validation Page'!$U$7:$Z$139,2,FALSE),"")</f>
        <v/>
      </c>
      <c r="P189" s="50" t="str">
        <f>IF(AND(L189&lt;&gt; "",N189&lt;&gt;""),VLOOKUP(M189&amp;N189,'Validation Page'!$U$7:$Z$139,4,FALSE),"")</f>
        <v/>
      </c>
      <c r="Q189" s="50" t="str">
        <f>IF(AND(L189&lt;&gt; "",N189&lt;&gt;""),VLOOKUP(M189&amp;N189,'Validation Page'!$U$7:$Z$139,5,FALSE),"")</f>
        <v/>
      </c>
      <c r="R189" s="50" t="str">
        <f>IF(AND(L189&lt;&gt; "",N189&lt;&gt;""),VLOOKUP(M189&amp;N189,'Validation Page'!$U$7:$Z$139,6,FALSE),"")</f>
        <v/>
      </c>
      <c r="S189" s="137"/>
      <c r="T189" s="61"/>
    </row>
    <row r="190" spans="1:20" s="21" customFormat="1" ht="15.75" customHeight="1" x14ac:dyDescent="0.25">
      <c r="A190" s="264"/>
      <c r="B190" s="50" t="str">
        <f>IF(A190&lt;&gt;"",VLOOKUP(A190,'Validation Page'!$J$7:$L$81,2,FALSE),"")</f>
        <v/>
      </c>
      <c r="C190" s="50" t="str">
        <f>IF(A190&lt;&gt;"",VLOOKUP(A190,'Validation Page'!$J$7:$L$81,3,FALSE),"")</f>
        <v/>
      </c>
      <c r="D190" s="49"/>
      <c r="E190" s="50" t="str">
        <f>IF(D190&lt;&gt;"",VLOOKUP(Beds!D190,'Validation Page'!$M$7:$O$271,2,FALSE),"")</f>
        <v/>
      </c>
      <c r="F190" s="59" t="str">
        <f>IF(D190&lt;&gt;"",VLOOKUP(Beds!D190,'Validation Page'!$M$7:$O$271,3,FALSE),"")</f>
        <v/>
      </c>
      <c r="G190" s="155"/>
      <c r="H190" s="49"/>
      <c r="I190" s="60"/>
      <c r="J190" s="57"/>
      <c r="K190" s="49"/>
      <c r="L190" s="49"/>
      <c r="M190" s="66" t="str">
        <f>IF(L190&lt;&gt;"",VLOOKUP(Beds!L190,'Validation Page'!$Q$7:$R$38,2,FALSE),"")</f>
        <v/>
      </c>
      <c r="N190" s="49"/>
      <c r="O190" s="53" t="str">
        <f>IF(AND(L190&lt;&gt; "",N190&lt;&gt;""),VLOOKUP(M190&amp;N190,'Validation Page'!$U$7:$Z$139,2,FALSE),"")</f>
        <v/>
      </c>
      <c r="P190" s="50" t="str">
        <f>IF(AND(L190&lt;&gt; "",N190&lt;&gt;""),VLOOKUP(M190&amp;N190,'Validation Page'!$U$7:$Z$139,4,FALSE),"")</f>
        <v/>
      </c>
      <c r="Q190" s="50" t="str">
        <f>IF(AND(L190&lt;&gt; "",N190&lt;&gt;""),VLOOKUP(M190&amp;N190,'Validation Page'!$U$7:$Z$139,5,FALSE),"")</f>
        <v/>
      </c>
      <c r="R190" s="50" t="str">
        <f>IF(AND(L190&lt;&gt; "",N190&lt;&gt;""),VLOOKUP(M190&amp;N190,'Validation Page'!$U$7:$Z$139,6,FALSE),"")</f>
        <v/>
      </c>
      <c r="S190" s="137"/>
      <c r="T190" s="61"/>
    </row>
    <row r="191" spans="1:20" s="21" customFormat="1" ht="15.75" customHeight="1" x14ac:dyDescent="0.25">
      <c r="A191" s="264"/>
      <c r="B191" s="50" t="str">
        <f>IF(A191&lt;&gt;"",VLOOKUP(A191,'Validation Page'!$J$7:$L$81,2,FALSE),"")</f>
        <v/>
      </c>
      <c r="C191" s="50" t="str">
        <f>IF(A191&lt;&gt;"",VLOOKUP(A191,'Validation Page'!$J$7:$L$81,3,FALSE),"")</f>
        <v/>
      </c>
      <c r="D191" s="49"/>
      <c r="E191" s="50" t="str">
        <f>IF(D191&lt;&gt;"",VLOOKUP(Beds!D191,'Validation Page'!$M$7:$O$271,2,FALSE),"")</f>
        <v/>
      </c>
      <c r="F191" s="59" t="str">
        <f>IF(D191&lt;&gt;"",VLOOKUP(Beds!D191,'Validation Page'!$M$7:$O$271,3,FALSE),"")</f>
        <v/>
      </c>
      <c r="G191" s="155"/>
      <c r="H191" s="49"/>
      <c r="I191" s="60"/>
      <c r="J191" s="57"/>
      <c r="K191" s="49"/>
      <c r="L191" s="49"/>
      <c r="M191" s="66" t="str">
        <f>IF(L191&lt;&gt;"",VLOOKUP(Beds!L191,'Validation Page'!$Q$7:$R$38,2,FALSE),"")</f>
        <v/>
      </c>
      <c r="N191" s="49"/>
      <c r="O191" s="53" t="str">
        <f>IF(AND(L191&lt;&gt; "",N191&lt;&gt;""),VLOOKUP(M191&amp;N191,'Validation Page'!$U$7:$Z$139,2,FALSE),"")</f>
        <v/>
      </c>
      <c r="P191" s="50" t="str">
        <f>IF(AND(L191&lt;&gt; "",N191&lt;&gt;""),VLOOKUP(M191&amp;N191,'Validation Page'!$U$7:$Z$139,4,FALSE),"")</f>
        <v/>
      </c>
      <c r="Q191" s="50" t="str">
        <f>IF(AND(L191&lt;&gt; "",N191&lt;&gt;""),VLOOKUP(M191&amp;N191,'Validation Page'!$U$7:$Z$139,5,FALSE),"")</f>
        <v/>
      </c>
      <c r="R191" s="50" t="str">
        <f>IF(AND(L191&lt;&gt; "",N191&lt;&gt;""),VLOOKUP(M191&amp;N191,'Validation Page'!$U$7:$Z$139,6,FALSE),"")</f>
        <v/>
      </c>
      <c r="S191" s="137"/>
      <c r="T191" s="61"/>
    </row>
    <row r="192" spans="1:20" s="21" customFormat="1" ht="15.75" customHeight="1" x14ac:dyDescent="0.25">
      <c r="A192" s="264"/>
      <c r="B192" s="50" t="str">
        <f>IF(A192&lt;&gt;"",VLOOKUP(A192,'Validation Page'!$J$7:$L$81,2,FALSE),"")</f>
        <v/>
      </c>
      <c r="C192" s="50" t="str">
        <f>IF(A192&lt;&gt;"",VLOOKUP(A192,'Validation Page'!$J$7:$L$81,3,FALSE),"")</f>
        <v/>
      </c>
      <c r="D192" s="49"/>
      <c r="E192" s="50" t="str">
        <f>IF(D192&lt;&gt;"",VLOOKUP(Beds!D192,'Validation Page'!$M$7:$O$271,2,FALSE),"")</f>
        <v/>
      </c>
      <c r="F192" s="59" t="str">
        <f>IF(D192&lt;&gt;"",VLOOKUP(Beds!D192,'Validation Page'!$M$7:$O$271,3,FALSE),"")</f>
        <v/>
      </c>
      <c r="G192" s="155"/>
      <c r="H192" s="49"/>
      <c r="I192" s="60"/>
      <c r="J192" s="57"/>
      <c r="K192" s="49"/>
      <c r="L192" s="49"/>
      <c r="M192" s="66" t="str">
        <f>IF(L192&lt;&gt;"",VLOOKUP(Beds!L192,'Validation Page'!$Q$7:$R$38,2,FALSE),"")</f>
        <v/>
      </c>
      <c r="N192" s="49"/>
      <c r="O192" s="53" t="str">
        <f>IF(AND(L192&lt;&gt; "",N192&lt;&gt;""),VLOOKUP(M192&amp;N192,'Validation Page'!$U$7:$Z$139,2,FALSE),"")</f>
        <v/>
      </c>
      <c r="P192" s="50" t="str">
        <f>IF(AND(L192&lt;&gt; "",N192&lt;&gt;""),VLOOKUP(M192&amp;N192,'Validation Page'!$U$7:$Z$139,4,FALSE),"")</f>
        <v/>
      </c>
      <c r="Q192" s="50" t="str">
        <f>IF(AND(L192&lt;&gt; "",N192&lt;&gt;""),VLOOKUP(M192&amp;N192,'Validation Page'!$U$7:$Z$139,5,FALSE),"")</f>
        <v/>
      </c>
      <c r="R192" s="50" t="str">
        <f>IF(AND(L192&lt;&gt; "",N192&lt;&gt;""),VLOOKUP(M192&amp;N192,'Validation Page'!$U$7:$Z$139,6,FALSE),"")</f>
        <v/>
      </c>
      <c r="S192" s="137"/>
      <c r="T192" s="61"/>
    </row>
    <row r="193" spans="1:20" s="21" customFormat="1" ht="15.75" customHeight="1" x14ac:dyDescent="0.25">
      <c r="A193" s="264"/>
      <c r="B193" s="50" t="str">
        <f>IF(A193&lt;&gt;"",VLOOKUP(A193,'Validation Page'!$J$7:$L$81,2,FALSE),"")</f>
        <v/>
      </c>
      <c r="C193" s="50" t="str">
        <f>IF(A193&lt;&gt;"",VLOOKUP(A193,'Validation Page'!$J$7:$L$81,3,FALSE),"")</f>
        <v/>
      </c>
      <c r="D193" s="49"/>
      <c r="E193" s="50" t="str">
        <f>IF(D193&lt;&gt;"",VLOOKUP(Beds!D193,'Validation Page'!$M$7:$O$271,2,FALSE),"")</f>
        <v/>
      </c>
      <c r="F193" s="59" t="str">
        <f>IF(D193&lt;&gt;"",VLOOKUP(Beds!D193,'Validation Page'!$M$7:$O$271,3,FALSE),"")</f>
        <v/>
      </c>
      <c r="G193" s="155"/>
      <c r="H193" s="49"/>
      <c r="I193" s="60"/>
      <c r="J193" s="57"/>
      <c r="K193" s="49"/>
      <c r="L193" s="49"/>
      <c r="M193" s="66" t="str">
        <f>IF(L193&lt;&gt;"",VLOOKUP(Beds!L193,'Validation Page'!$Q$7:$R$38,2,FALSE),"")</f>
        <v/>
      </c>
      <c r="N193" s="49"/>
      <c r="O193" s="53" t="str">
        <f>IF(AND(L193&lt;&gt; "",N193&lt;&gt;""),VLOOKUP(M193&amp;N193,'Validation Page'!$U$7:$Z$139,2,FALSE),"")</f>
        <v/>
      </c>
      <c r="P193" s="50" t="str">
        <f>IF(AND(L193&lt;&gt; "",N193&lt;&gt;""),VLOOKUP(M193&amp;N193,'Validation Page'!$U$7:$Z$139,4,FALSE),"")</f>
        <v/>
      </c>
      <c r="Q193" s="50" t="str">
        <f>IF(AND(L193&lt;&gt; "",N193&lt;&gt;""),VLOOKUP(M193&amp;N193,'Validation Page'!$U$7:$Z$139,5,FALSE),"")</f>
        <v/>
      </c>
      <c r="R193" s="50" t="str">
        <f>IF(AND(L193&lt;&gt; "",N193&lt;&gt;""),VLOOKUP(M193&amp;N193,'Validation Page'!$U$7:$Z$139,6,FALSE),"")</f>
        <v/>
      </c>
      <c r="S193" s="137"/>
      <c r="T193" s="61"/>
    </row>
    <row r="194" spans="1:20" s="21" customFormat="1" ht="15.75" customHeight="1" x14ac:dyDescent="0.25">
      <c r="A194" s="264"/>
      <c r="B194" s="50" t="str">
        <f>IF(A194&lt;&gt;"",VLOOKUP(A194,'Validation Page'!$J$7:$L$81,2,FALSE),"")</f>
        <v/>
      </c>
      <c r="C194" s="50" t="str">
        <f>IF(A194&lt;&gt;"",VLOOKUP(A194,'Validation Page'!$J$7:$L$81,3,FALSE),"")</f>
        <v/>
      </c>
      <c r="D194" s="49"/>
      <c r="E194" s="50" t="str">
        <f>IF(D194&lt;&gt;"",VLOOKUP(Beds!D194,'Validation Page'!$M$7:$O$271,2,FALSE),"")</f>
        <v/>
      </c>
      <c r="F194" s="59" t="str">
        <f>IF(D194&lt;&gt;"",VLOOKUP(Beds!D194,'Validation Page'!$M$7:$O$271,3,FALSE),"")</f>
        <v/>
      </c>
      <c r="G194" s="155"/>
      <c r="H194" s="49"/>
      <c r="I194" s="60"/>
      <c r="J194" s="57"/>
      <c r="K194" s="49"/>
      <c r="L194" s="49"/>
      <c r="M194" s="66" t="str">
        <f>IF(L194&lt;&gt;"",VLOOKUP(Beds!L194,'Validation Page'!$Q$7:$R$38,2,FALSE),"")</f>
        <v/>
      </c>
      <c r="N194" s="49"/>
      <c r="O194" s="53" t="str">
        <f>IF(AND(L194&lt;&gt; "",N194&lt;&gt;""),VLOOKUP(M194&amp;N194,'Validation Page'!$U$7:$Z$139,2,FALSE),"")</f>
        <v/>
      </c>
      <c r="P194" s="50" t="str">
        <f>IF(AND(L194&lt;&gt; "",N194&lt;&gt;""),VLOOKUP(M194&amp;N194,'Validation Page'!$U$7:$Z$139,4,FALSE),"")</f>
        <v/>
      </c>
      <c r="Q194" s="50" t="str">
        <f>IF(AND(L194&lt;&gt; "",N194&lt;&gt;""),VLOOKUP(M194&amp;N194,'Validation Page'!$U$7:$Z$139,5,FALSE),"")</f>
        <v/>
      </c>
      <c r="R194" s="50" t="str">
        <f>IF(AND(L194&lt;&gt; "",N194&lt;&gt;""),VLOOKUP(M194&amp;N194,'Validation Page'!$U$7:$Z$139,6,FALSE),"")</f>
        <v/>
      </c>
      <c r="S194" s="137"/>
      <c r="T194" s="61"/>
    </row>
    <row r="195" spans="1:20" s="21" customFormat="1" ht="15.75" customHeight="1" x14ac:dyDescent="0.25">
      <c r="A195" s="264"/>
      <c r="B195" s="50" t="str">
        <f>IF(A195&lt;&gt;"",VLOOKUP(A195,'Validation Page'!$J$7:$L$81,2,FALSE),"")</f>
        <v/>
      </c>
      <c r="C195" s="50" t="str">
        <f>IF(A195&lt;&gt;"",VLOOKUP(A195,'Validation Page'!$J$7:$L$81,3,FALSE),"")</f>
        <v/>
      </c>
      <c r="D195" s="49"/>
      <c r="E195" s="50" t="str">
        <f>IF(D195&lt;&gt;"",VLOOKUP(Beds!D195,'Validation Page'!$M$7:$O$271,2,FALSE),"")</f>
        <v/>
      </c>
      <c r="F195" s="59" t="str">
        <f>IF(D195&lt;&gt;"",VLOOKUP(Beds!D195,'Validation Page'!$M$7:$O$271,3,FALSE),"")</f>
        <v/>
      </c>
      <c r="G195" s="155"/>
      <c r="H195" s="49"/>
      <c r="I195" s="60"/>
      <c r="J195" s="57"/>
      <c r="K195" s="49"/>
      <c r="L195" s="49"/>
      <c r="M195" s="66" t="str">
        <f>IF(L195&lt;&gt;"",VLOOKUP(Beds!L195,'Validation Page'!$Q$7:$R$38,2,FALSE),"")</f>
        <v/>
      </c>
      <c r="N195" s="49"/>
      <c r="O195" s="53" t="str">
        <f>IF(AND(L195&lt;&gt; "",N195&lt;&gt;""),VLOOKUP(M195&amp;N195,'Validation Page'!$U$7:$Z$139,2,FALSE),"")</f>
        <v/>
      </c>
      <c r="P195" s="50" t="str">
        <f>IF(AND(L195&lt;&gt; "",N195&lt;&gt;""),VLOOKUP(M195&amp;N195,'Validation Page'!$U$7:$Z$139,4,FALSE),"")</f>
        <v/>
      </c>
      <c r="Q195" s="50" t="str">
        <f>IF(AND(L195&lt;&gt; "",N195&lt;&gt;""),VLOOKUP(M195&amp;N195,'Validation Page'!$U$7:$Z$139,5,FALSE),"")</f>
        <v/>
      </c>
      <c r="R195" s="50" t="str">
        <f>IF(AND(L195&lt;&gt; "",N195&lt;&gt;""),VLOOKUP(M195&amp;N195,'Validation Page'!$U$7:$Z$139,6,FALSE),"")</f>
        <v/>
      </c>
      <c r="S195" s="137"/>
      <c r="T195" s="61"/>
    </row>
    <row r="196" spans="1:20" s="21" customFormat="1" ht="15.75" customHeight="1" x14ac:dyDescent="0.25">
      <c r="A196" s="264"/>
      <c r="B196" s="50" t="str">
        <f>IF(A196&lt;&gt;"",VLOOKUP(A196,'Validation Page'!$J$7:$L$81,2,FALSE),"")</f>
        <v/>
      </c>
      <c r="C196" s="50" t="str">
        <f>IF(A196&lt;&gt;"",VLOOKUP(A196,'Validation Page'!$J$7:$L$81,3,FALSE),"")</f>
        <v/>
      </c>
      <c r="D196" s="49"/>
      <c r="E196" s="50" t="str">
        <f>IF(D196&lt;&gt;"",VLOOKUP(Beds!D196,'Validation Page'!$M$7:$O$271,2,FALSE),"")</f>
        <v/>
      </c>
      <c r="F196" s="59" t="str">
        <f>IF(D196&lt;&gt;"",VLOOKUP(Beds!D196,'Validation Page'!$M$7:$O$271,3,FALSE),"")</f>
        <v/>
      </c>
      <c r="G196" s="155"/>
      <c r="H196" s="49"/>
      <c r="I196" s="60"/>
      <c r="J196" s="57"/>
      <c r="K196" s="49"/>
      <c r="L196" s="49"/>
      <c r="M196" s="66" t="str">
        <f>IF(L196&lt;&gt;"",VLOOKUP(Beds!L196,'Validation Page'!$Q$7:$R$38,2,FALSE),"")</f>
        <v/>
      </c>
      <c r="N196" s="49"/>
      <c r="O196" s="53" t="str">
        <f>IF(AND(L196&lt;&gt; "",N196&lt;&gt;""),VLOOKUP(M196&amp;N196,'Validation Page'!$U$7:$Z$139,2,FALSE),"")</f>
        <v/>
      </c>
      <c r="P196" s="50" t="str">
        <f>IF(AND(L196&lt;&gt; "",N196&lt;&gt;""),VLOOKUP(M196&amp;N196,'Validation Page'!$U$7:$Z$139,4,FALSE),"")</f>
        <v/>
      </c>
      <c r="Q196" s="50" t="str">
        <f>IF(AND(L196&lt;&gt; "",N196&lt;&gt;""),VLOOKUP(M196&amp;N196,'Validation Page'!$U$7:$Z$139,5,FALSE),"")</f>
        <v/>
      </c>
      <c r="R196" s="50" t="str">
        <f>IF(AND(L196&lt;&gt; "",N196&lt;&gt;""),VLOOKUP(M196&amp;N196,'Validation Page'!$U$7:$Z$139,6,FALSE),"")</f>
        <v/>
      </c>
      <c r="S196" s="137"/>
      <c r="T196" s="61"/>
    </row>
    <row r="197" spans="1:20" s="21" customFormat="1" ht="15.75" customHeight="1" x14ac:dyDescent="0.25">
      <c r="A197" s="264"/>
      <c r="B197" s="50" t="str">
        <f>IF(A197&lt;&gt;"",VLOOKUP(A197,'Validation Page'!$J$7:$L$81,2,FALSE),"")</f>
        <v/>
      </c>
      <c r="C197" s="50" t="str">
        <f>IF(A197&lt;&gt;"",VLOOKUP(A197,'Validation Page'!$J$7:$L$81,3,FALSE),"")</f>
        <v/>
      </c>
      <c r="D197" s="49"/>
      <c r="E197" s="50" t="str">
        <f>IF(D197&lt;&gt;"",VLOOKUP(Beds!D197,'Validation Page'!$M$7:$O$271,2,FALSE),"")</f>
        <v/>
      </c>
      <c r="F197" s="59" t="str">
        <f>IF(D197&lt;&gt;"",VLOOKUP(Beds!D197,'Validation Page'!$M$7:$O$271,3,FALSE),"")</f>
        <v/>
      </c>
      <c r="G197" s="155"/>
      <c r="H197" s="49"/>
      <c r="I197" s="60"/>
      <c r="J197" s="57"/>
      <c r="K197" s="49"/>
      <c r="L197" s="49"/>
      <c r="M197" s="66" t="str">
        <f>IF(L197&lt;&gt;"",VLOOKUP(Beds!L197,'Validation Page'!$Q$7:$R$38,2,FALSE),"")</f>
        <v/>
      </c>
      <c r="N197" s="49"/>
      <c r="O197" s="53" t="str">
        <f>IF(AND(L197&lt;&gt; "",N197&lt;&gt;""),VLOOKUP(M197&amp;N197,'Validation Page'!$U$7:$Z$139,2,FALSE),"")</f>
        <v/>
      </c>
      <c r="P197" s="50" t="str">
        <f>IF(AND(L197&lt;&gt; "",N197&lt;&gt;""),VLOOKUP(M197&amp;N197,'Validation Page'!$U$7:$Z$139,4,FALSE),"")</f>
        <v/>
      </c>
      <c r="Q197" s="50" t="str">
        <f>IF(AND(L197&lt;&gt; "",N197&lt;&gt;""),VLOOKUP(M197&amp;N197,'Validation Page'!$U$7:$Z$139,5,FALSE),"")</f>
        <v/>
      </c>
      <c r="R197" s="50" t="str">
        <f>IF(AND(L197&lt;&gt; "",N197&lt;&gt;""),VLOOKUP(M197&amp;N197,'Validation Page'!$U$7:$Z$139,6,FALSE),"")</f>
        <v/>
      </c>
      <c r="S197" s="137"/>
      <c r="T197" s="61"/>
    </row>
    <row r="198" spans="1:20" s="21" customFormat="1" ht="15.75" customHeight="1" x14ac:dyDescent="0.25">
      <c r="A198" s="264"/>
      <c r="B198" s="50" t="str">
        <f>IF(A198&lt;&gt;"",VLOOKUP(A198,'Validation Page'!$J$7:$L$81,2,FALSE),"")</f>
        <v/>
      </c>
      <c r="C198" s="50" t="str">
        <f>IF(A198&lt;&gt;"",VLOOKUP(A198,'Validation Page'!$J$7:$L$81,3,FALSE),"")</f>
        <v/>
      </c>
      <c r="D198" s="49"/>
      <c r="E198" s="50" t="str">
        <f>IF(D198&lt;&gt;"",VLOOKUP(Beds!D198,'Validation Page'!$M$7:$O$271,2,FALSE),"")</f>
        <v/>
      </c>
      <c r="F198" s="59" t="str">
        <f>IF(D198&lt;&gt;"",VLOOKUP(Beds!D198,'Validation Page'!$M$7:$O$271,3,FALSE),"")</f>
        <v/>
      </c>
      <c r="G198" s="155"/>
      <c r="H198" s="49"/>
      <c r="I198" s="60"/>
      <c r="J198" s="57"/>
      <c r="K198" s="49"/>
      <c r="L198" s="49"/>
      <c r="M198" s="66" t="str">
        <f>IF(L198&lt;&gt;"",VLOOKUP(Beds!L198,'Validation Page'!$Q$7:$R$38,2,FALSE),"")</f>
        <v/>
      </c>
      <c r="N198" s="49"/>
      <c r="O198" s="53" t="str">
        <f>IF(AND(L198&lt;&gt; "",N198&lt;&gt;""),VLOOKUP(M198&amp;N198,'Validation Page'!$U$7:$Z$139,2,FALSE),"")</f>
        <v/>
      </c>
      <c r="P198" s="50" t="str">
        <f>IF(AND(L198&lt;&gt; "",N198&lt;&gt;""),VLOOKUP(M198&amp;N198,'Validation Page'!$U$7:$Z$139,4,FALSE),"")</f>
        <v/>
      </c>
      <c r="Q198" s="50" t="str">
        <f>IF(AND(L198&lt;&gt; "",N198&lt;&gt;""),VLOOKUP(M198&amp;N198,'Validation Page'!$U$7:$Z$139,5,FALSE),"")</f>
        <v/>
      </c>
      <c r="R198" s="50" t="str">
        <f>IF(AND(L198&lt;&gt; "",N198&lt;&gt;""),VLOOKUP(M198&amp;N198,'Validation Page'!$U$7:$Z$139,6,FALSE),"")</f>
        <v/>
      </c>
      <c r="S198" s="137"/>
      <c r="T198" s="61"/>
    </row>
    <row r="199" spans="1:20" s="21" customFormat="1" ht="15.75" customHeight="1" x14ac:dyDescent="0.25">
      <c r="A199" s="264"/>
      <c r="B199" s="50" t="str">
        <f>IF(A199&lt;&gt;"",VLOOKUP(A199,'Validation Page'!$J$7:$L$81,2,FALSE),"")</f>
        <v/>
      </c>
      <c r="C199" s="50" t="str">
        <f>IF(A199&lt;&gt;"",VLOOKUP(A199,'Validation Page'!$J$7:$L$81,3,FALSE),"")</f>
        <v/>
      </c>
      <c r="D199" s="49"/>
      <c r="E199" s="50" t="str">
        <f>IF(D199&lt;&gt;"",VLOOKUP(Beds!D199,'Validation Page'!$M$7:$O$271,2,FALSE),"")</f>
        <v/>
      </c>
      <c r="F199" s="59" t="str">
        <f>IF(D199&lt;&gt;"",VLOOKUP(Beds!D199,'Validation Page'!$M$7:$O$271,3,FALSE),"")</f>
        <v/>
      </c>
      <c r="G199" s="155"/>
      <c r="H199" s="49"/>
      <c r="I199" s="60"/>
      <c r="J199" s="57"/>
      <c r="K199" s="49"/>
      <c r="L199" s="49"/>
      <c r="M199" s="66" t="str">
        <f>IF(L199&lt;&gt;"",VLOOKUP(Beds!L199,'Validation Page'!$Q$7:$R$38,2,FALSE),"")</f>
        <v/>
      </c>
      <c r="N199" s="49"/>
      <c r="O199" s="53" t="str">
        <f>IF(AND(L199&lt;&gt; "",N199&lt;&gt;""),VLOOKUP(M199&amp;N199,'Validation Page'!$U$7:$Z$139,2,FALSE),"")</f>
        <v/>
      </c>
      <c r="P199" s="50" t="str">
        <f>IF(AND(L199&lt;&gt; "",N199&lt;&gt;""),VLOOKUP(M199&amp;N199,'Validation Page'!$U$7:$Z$139,4,FALSE),"")</f>
        <v/>
      </c>
      <c r="Q199" s="50" t="str">
        <f>IF(AND(L199&lt;&gt; "",N199&lt;&gt;""),VLOOKUP(M199&amp;N199,'Validation Page'!$U$7:$Z$139,5,FALSE),"")</f>
        <v/>
      </c>
      <c r="R199" s="50" t="str">
        <f>IF(AND(L199&lt;&gt; "",N199&lt;&gt;""),VLOOKUP(M199&amp;N199,'Validation Page'!$U$7:$Z$139,6,FALSE),"")</f>
        <v/>
      </c>
      <c r="S199" s="137"/>
      <c r="T199" s="61"/>
    </row>
    <row r="200" spans="1:20" s="21" customFormat="1" ht="15.75" customHeight="1" x14ac:dyDescent="0.25">
      <c r="A200" s="264"/>
      <c r="B200" s="50" t="str">
        <f>IF(A200&lt;&gt;"",VLOOKUP(A200,'Validation Page'!$J$7:$L$81,2,FALSE),"")</f>
        <v/>
      </c>
      <c r="C200" s="50" t="str">
        <f>IF(A200&lt;&gt;"",VLOOKUP(A200,'Validation Page'!$J$7:$L$81,3,FALSE),"")</f>
        <v/>
      </c>
      <c r="D200" s="49"/>
      <c r="E200" s="50" t="str">
        <f>IF(D200&lt;&gt;"",VLOOKUP(Beds!D200,'Validation Page'!$M$7:$O$271,2,FALSE),"")</f>
        <v/>
      </c>
      <c r="F200" s="59" t="str">
        <f>IF(D200&lt;&gt;"",VLOOKUP(Beds!D200,'Validation Page'!$M$7:$O$271,3,FALSE),"")</f>
        <v/>
      </c>
      <c r="G200" s="155"/>
      <c r="H200" s="49"/>
      <c r="I200" s="60"/>
      <c r="J200" s="57"/>
      <c r="K200" s="49"/>
      <c r="L200" s="49"/>
      <c r="M200" s="66" t="str">
        <f>IF(L200&lt;&gt;"",VLOOKUP(Beds!L200,'Validation Page'!$Q$7:$R$38,2,FALSE),"")</f>
        <v/>
      </c>
      <c r="N200" s="49"/>
      <c r="O200" s="53" t="str">
        <f>IF(AND(L200&lt;&gt; "",N200&lt;&gt;""),VLOOKUP(M200&amp;N200,'Validation Page'!$U$7:$Z$139,2,FALSE),"")</f>
        <v/>
      </c>
      <c r="P200" s="50" t="str">
        <f>IF(AND(L200&lt;&gt; "",N200&lt;&gt;""),VLOOKUP(M200&amp;N200,'Validation Page'!$U$7:$Z$139,4,FALSE),"")</f>
        <v/>
      </c>
      <c r="Q200" s="50" t="str">
        <f>IF(AND(L200&lt;&gt; "",N200&lt;&gt;""),VLOOKUP(M200&amp;N200,'Validation Page'!$U$7:$Z$139,5,FALSE),"")</f>
        <v/>
      </c>
      <c r="R200" s="50" t="str">
        <f>IF(AND(L200&lt;&gt; "",N200&lt;&gt;""),VLOOKUP(M200&amp;N200,'Validation Page'!$U$7:$Z$139,6,FALSE),"")</f>
        <v/>
      </c>
      <c r="S200" s="137"/>
      <c r="T200" s="61"/>
    </row>
    <row r="201" spans="1:20" ht="15.75" customHeight="1" x14ac:dyDescent="0.25">
      <c r="A201" s="264"/>
      <c r="B201" s="50" t="str">
        <f>IF(A201&lt;&gt;"",VLOOKUP(A201,'Validation Page'!$J$7:$L$81,2,FALSE),"")</f>
        <v/>
      </c>
      <c r="C201" s="50" t="str">
        <f>IF(A201&lt;&gt;"",VLOOKUP(A201,'Validation Page'!$J$7:$L$81,3,FALSE),"")</f>
        <v/>
      </c>
      <c r="D201" s="49"/>
      <c r="E201" s="50" t="str">
        <f>IF(D201&lt;&gt;"",VLOOKUP(Beds!D201,'Validation Page'!$M$7:$O$271,2,FALSE),"")</f>
        <v/>
      </c>
      <c r="F201" s="51" t="str">
        <f>IF(D201&lt;&gt;"",VLOOKUP(Beds!D201,'Validation Page'!$M$7:$O$271,3,FALSE),"")</f>
        <v/>
      </c>
      <c r="G201" s="155"/>
      <c r="H201" s="49"/>
      <c r="I201" s="56"/>
      <c r="J201" s="62"/>
      <c r="K201" s="49"/>
      <c r="L201" s="49"/>
      <c r="M201" s="50" t="str">
        <f>IF(L201&lt;&gt;"",VLOOKUP(Beds!L201,'Validation Page'!$Q$7:$R$38,2,FALSE),"")</f>
        <v/>
      </c>
      <c r="N201" s="49"/>
      <c r="O201" s="53" t="str">
        <f>IF(AND(L201&lt;&gt; "",N201&lt;&gt;""),VLOOKUP(M201&amp;N201,'Validation Page'!$U$7:$Z$139,2,FALSE),"")</f>
        <v/>
      </c>
      <c r="P201" s="50" t="str">
        <f>IF(AND(L201&lt;&gt; "",N201&lt;&gt;""),VLOOKUP(M201&amp;N201,'Validation Page'!$U$7:$Z$139,4,FALSE),"")</f>
        <v/>
      </c>
      <c r="Q201" s="50" t="str">
        <f>IF(AND(L201&lt;&gt; "",N201&lt;&gt;""),VLOOKUP(M201&amp;N201,'Validation Page'!$U$7:$Z$139,5,FALSE),"")</f>
        <v/>
      </c>
      <c r="R201" s="50" t="str">
        <f>IF(AND(L201&lt;&gt; "",N201&lt;&gt;""),VLOOKUP(M201&amp;N201,'Validation Page'!$U$7:$Z$139,6,FALSE),"")</f>
        <v/>
      </c>
      <c r="S201" s="137"/>
      <c r="T201" s="58"/>
    </row>
    <row r="202" spans="1:20" ht="15.75" customHeight="1" x14ac:dyDescent="0.25">
      <c r="A202" s="264"/>
      <c r="B202" s="50" t="str">
        <f>IF(A202&lt;&gt;"",VLOOKUP(A202,'Validation Page'!$J$7:$L$81,2,FALSE),"")</f>
        <v/>
      </c>
      <c r="C202" s="50" t="str">
        <f>IF(A202&lt;&gt;"",VLOOKUP(A202,'Validation Page'!$J$7:$L$81,3,FALSE),"")</f>
        <v/>
      </c>
      <c r="D202" s="49"/>
      <c r="E202" s="50" t="str">
        <f>IF(D202&lt;&gt;"",VLOOKUP(Beds!D202,'Validation Page'!$M$7:$O$271,2,FALSE),"")</f>
        <v/>
      </c>
      <c r="F202" s="51" t="str">
        <f>IF(D202&lt;&gt;"",VLOOKUP(Beds!D202,'Validation Page'!$M$7:$O$271,3,FALSE),"")</f>
        <v/>
      </c>
      <c r="G202" s="155"/>
      <c r="H202" s="49"/>
      <c r="I202" s="56"/>
      <c r="J202" s="57"/>
      <c r="K202" s="49"/>
      <c r="L202" s="49"/>
      <c r="M202" s="50" t="str">
        <f>IF(L202&lt;&gt;"",VLOOKUP(Beds!L202,'Validation Page'!$Q$7:$R$38,2,FALSE),"")</f>
        <v/>
      </c>
      <c r="N202" s="49"/>
      <c r="O202" s="53" t="str">
        <f>IF(AND(L202&lt;&gt; "",N202&lt;&gt;""),VLOOKUP(M202&amp;N202,'Validation Page'!$U$7:$Z$139,2,FALSE),"")</f>
        <v/>
      </c>
      <c r="P202" s="50" t="str">
        <f>IF(AND(L202&lt;&gt; "",N202&lt;&gt;""),VLOOKUP(M202&amp;N202,'Validation Page'!$U$7:$Z$139,4,FALSE),"")</f>
        <v/>
      </c>
      <c r="Q202" s="50" t="str">
        <f>IF(AND(L202&lt;&gt; "",N202&lt;&gt;""),VLOOKUP(M202&amp;N202,'Validation Page'!$U$7:$Z$139,5,FALSE),"")</f>
        <v/>
      </c>
      <c r="R202" s="50" t="str">
        <f>IF(AND(L202&lt;&gt; "",N202&lt;&gt;""),VLOOKUP(M202&amp;N202,'Validation Page'!$U$7:$Z$139,6,FALSE),"")</f>
        <v/>
      </c>
      <c r="S202" s="137"/>
      <c r="T202" s="58"/>
    </row>
    <row r="203" spans="1:20" ht="15.75" customHeight="1" x14ac:dyDescent="0.25">
      <c r="A203" s="264"/>
      <c r="B203" s="50" t="str">
        <f>IF(A203&lt;&gt;"",VLOOKUP(A203,'Validation Page'!$J$7:$L$81,2,FALSE),"")</f>
        <v/>
      </c>
      <c r="C203" s="50" t="str">
        <f>IF(A203&lt;&gt;"",VLOOKUP(A203,'Validation Page'!$J$7:$L$81,3,FALSE),"")</f>
        <v/>
      </c>
      <c r="D203" s="49"/>
      <c r="E203" s="50" t="str">
        <f>IF(D203&lt;&gt;"",VLOOKUP(Beds!D203,'Validation Page'!$M$7:$O$271,2,FALSE),"")</f>
        <v/>
      </c>
      <c r="F203" s="51" t="str">
        <f>IF(D203&lt;&gt;"",VLOOKUP(Beds!D203,'Validation Page'!$M$7:$O$271,3,FALSE),"")</f>
        <v/>
      </c>
      <c r="G203" s="155"/>
      <c r="H203" s="49"/>
      <c r="I203" s="56"/>
      <c r="J203" s="57"/>
      <c r="K203" s="49"/>
      <c r="L203" s="49"/>
      <c r="M203" s="50" t="str">
        <f>IF(L203&lt;&gt;"",VLOOKUP(Beds!L203,'Validation Page'!$Q$7:$R$38,2,FALSE),"")</f>
        <v/>
      </c>
      <c r="N203" s="49"/>
      <c r="O203" s="53" t="str">
        <f>IF(AND(L203&lt;&gt; "",N203&lt;&gt;""),VLOOKUP(M203&amp;N203,'Validation Page'!$U$7:$Z$139,2,FALSE),"")</f>
        <v/>
      </c>
      <c r="P203" s="50" t="str">
        <f>IF(AND(L203&lt;&gt; "",N203&lt;&gt;""),VLOOKUP(M203&amp;N203,'Validation Page'!$U$7:$Z$139,4,FALSE),"")</f>
        <v/>
      </c>
      <c r="Q203" s="50" t="str">
        <f>IF(AND(L203&lt;&gt; "",N203&lt;&gt;""),VLOOKUP(M203&amp;N203,'Validation Page'!$U$7:$Z$139,5,FALSE),"")</f>
        <v/>
      </c>
      <c r="R203" s="50" t="str">
        <f>IF(AND(L203&lt;&gt; "",N203&lt;&gt;""),VLOOKUP(M203&amp;N203,'Validation Page'!$U$7:$Z$139,6,FALSE),"")</f>
        <v/>
      </c>
      <c r="S203" s="137"/>
      <c r="T203" s="58"/>
    </row>
    <row r="204" spans="1:20" ht="15.75" customHeight="1" x14ac:dyDescent="0.25">
      <c r="A204" s="264"/>
      <c r="B204" s="50" t="str">
        <f>IF(A204&lt;&gt;"",VLOOKUP(A204,'Validation Page'!$J$7:$L$81,2,FALSE),"")</f>
        <v/>
      </c>
      <c r="C204" s="50" t="str">
        <f>IF(A204&lt;&gt;"",VLOOKUP(A204,'Validation Page'!$J$7:$L$81,3,FALSE),"")</f>
        <v/>
      </c>
      <c r="D204" s="49"/>
      <c r="E204" s="50" t="str">
        <f>IF(D204&lt;&gt;"",VLOOKUP(Beds!D204,'Validation Page'!$M$7:$O$271,2,FALSE),"")</f>
        <v/>
      </c>
      <c r="F204" s="51" t="str">
        <f>IF(D204&lt;&gt;"",VLOOKUP(Beds!D204,'Validation Page'!$M$7:$O$271,3,FALSE),"")</f>
        <v/>
      </c>
      <c r="G204" s="155"/>
      <c r="H204" s="49"/>
      <c r="I204" s="56"/>
      <c r="J204" s="57"/>
      <c r="K204" s="49"/>
      <c r="L204" s="49"/>
      <c r="M204" s="50" t="str">
        <f>IF(L204&lt;&gt;"",VLOOKUP(Beds!L204,'Validation Page'!$Q$7:$R$38,2,FALSE),"")</f>
        <v/>
      </c>
      <c r="N204" s="49"/>
      <c r="O204" s="53" t="str">
        <f>IF(AND(L204&lt;&gt; "",N204&lt;&gt;""),VLOOKUP(M204&amp;N204,'Validation Page'!$U$7:$Z$139,2,FALSE),"")</f>
        <v/>
      </c>
      <c r="P204" s="50" t="str">
        <f>IF(AND(L204&lt;&gt; "",N204&lt;&gt;""),VLOOKUP(M204&amp;N204,'Validation Page'!$U$7:$Z$139,4,FALSE),"")</f>
        <v/>
      </c>
      <c r="Q204" s="50" t="str">
        <f>IF(AND(L204&lt;&gt; "",N204&lt;&gt;""),VLOOKUP(M204&amp;N204,'Validation Page'!$U$7:$Z$139,5,FALSE),"")</f>
        <v/>
      </c>
      <c r="R204" s="50" t="str">
        <f>IF(AND(L204&lt;&gt; "",N204&lt;&gt;""),VLOOKUP(M204&amp;N204,'Validation Page'!$U$7:$Z$139,6,FALSE),"")</f>
        <v/>
      </c>
      <c r="S204" s="137"/>
      <c r="T204" s="58"/>
    </row>
    <row r="205" spans="1:20" ht="15.75" customHeight="1" x14ac:dyDescent="0.25">
      <c r="A205" s="264"/>
      <c r="B205" s="50" t="str">
        <f>IF(A205&lt;&gt;"",VLOOKUP(A205,'Validation Page'!$J$7:$L$81,2,FALSE),"")</f>
        <v/>
      </c>
      <c r="C205" s="50" t="str">
        <f>IF(A205&lt;&gt;"",VLOOKUP(A205,'Validation Page'!$J$7:$L$81,3,FALSE),"")</f>
        <v/>
      </c>
      <c r="D205" s="49"/>
      <c r="E205" s="50" t="str">
        <f>IF(D205&lt;&gt;"",VLOOKUP(Beds!D205,'Validation Page'!$M$7:$O$271,2,FALSE),"")</f>
        <v/>
      </c>
      <c r="F205" s="51" t="str">
        <f>IF(D205&lt;&gt;"",VLOOKUP(Beds!D205,'Validation Page'!$M$7:$O$271,3,FALSE),"")</f>
        <v/>
      </c>
      <c r="G205" s="155"/>
      <c r="H205" s="49"/>
      <c r="I205" s="56"/>
      <c r="J205" s="57"/>
      <c r="K205" s="49"/>
      <c r="L205" s="49"/>
      <c r="M205" s="50" t="str">
        <f>IF(L205&lt;&gt;"",VLOOKUP(Beds!L205,'Validation Page'!$Q$7:$R$38,2,FALSE),"")</f>
        <v/>
      </c>
      <c r="N205" s="49"/>
      <c r="O205" s="53" t="str">
        <f>IF(AND(L205&lt;&gt; "",N205&lt;&gt;""),VLOOKUP(M205&amp;N205,'Validation Page'!$U$7:$Z$139,2,FALSE),"")</f>
        <v/>
      </c>
      <c r="P205" s="50" t="str">
        <f>IF(AND(L205&lt;&gt; "",N205&lt;&gt;""),VLOOKUP(M205&amp;N205,'Validation Page'!$U$7:$Z$139,4,FALSE),"")</f>
        <v/>
      </c>
      <c r="Q205" s="50" t="str">
        <f>IF(AND(L205&lt;&gt; "",N205&lt;&gt;""),VLOOKUP(M205&amp;N205,'Validation Page'!$U$7:$Z$139,5,FALSE),"")</f>
        <v/>
      </c>
      <c r="R205" s="50" t="str">
        <f>IF(AND(L205&lt;&gt; "",N205&lt;&gt;""),VLOOKUP(M205&amp;N205,'Validation Page'!$U$7:$Z$139,6,FALSE),"")</f>
        <v/>
      </c>
      <c r="S205" s="137"/>
      <c r="T205" s="58"/>
    </row>
    <row r="206" spans="1:20" ht="15.75" customHeight="1" x14ac:dyDescent="0.25">
      <c r="A206" s="264"/>
      <c r="B206" s="50" t="str">
        <f>IF(A206&lt;&gt;"",VLOOKUP(A206,'Validation Page'!$J$7:$L$81,2,FALSE),"")</f>
        <v/>
      </c>
      <c r="C206" s="50" t="str">
        <f>IF(A206&lt;&gt;"",VLOOKUP(A206,'Validation Page'!$J$7:$L$81,3,FALSE),"")</f>
        <v/>
      </c>
      <c r="D206" s="49"/>
      <c r="E206" s="50" t="str">
        <f>IF(D206&lt;&gt;"",VLOOKUP(Beds!D206,'Validation Page'!$M$7:$O$271,2,FALSE),"")</f>
        <v/>
      </c>
      <c r="F206" s="51" t="str">
        <f>IF(D206&lt;&gt;"",VLOOKUP(Beds!D206,'Validation Page'!$M$7:$O$271,3,FALSE),"")</f>
        <v/>
      </c>
      <c r="G206" s="155"/>
      <c r="H206" s="49"/>
      <c r="I206" s="56"/>
      <c r="J206" s="57"/>
      <c r="K206" s="49"/>
      <c r="L206" s="49"/>
      <c r="M206" s="50" t="str">
        <f>IF(L206&lt;&gt;"",VLOOKUP(Beds!L206,'Validation Page'!$Q$7:$R$38,2,FALSE),"")</f>
        <v/>
      </c>
      <c r="N206" s="49"/>
      <c r="O206" s="53" t="str">
        <f>IF(AND(L206&lt;&gt; "",N206&lt;&gt;""),VLOOKUP(M206&amp;N206,'Validation Page'!$U$7:$Z$139,2,FALSE),"")</f>
        <v/>
      </c>
      <c r="P206" s="50" t="str">
        <f>IF(AND(L206&lt;&gt; "",N206&lt;&gt;""),VLOOKUP(M206&amp;N206,'Validation Page'!$U$7:$Z$139,4,FALSE),"")</f>
        <v/>
      </c>
      <c r="Q206" s="50" t="str">
        <f>IF(AND(L206&lt;&gt; "",N206&lt;&gt;""),VLOOKUP(M206&amp;N206,'Validation Page'!$U$7:$Z$139,5,FALSE),"")</f>
        <v/>
      </c>
      <c r="R206" s="50" t="str">
        <f>IF(AND(L206&lt;&gt; "",N206&lt;&gt;""),VLOOKUP(M206&amp;N206,'Validation Page'!$U$7:$Z$139,6,FALSE),"")</f>
        <v/>
      </c>
      <c r="S206" s="137"/>
      <c r="T206" s="58"/>
    </row>
    <row r="207" spans="1:20" ht="15.75" customHeight="1" x14ac:dyDescent="0.25">
      <c r="A207" s="264"/>
      <c r="B207" s="50" t="str">
        <f>IF(A207&lt;&gt;"",VLOOKUP(A207,'Validation Page'!$J$7:$L$81,2,FALSE),"")</f>
        <v/>
      </c>
      <c r="C207" s="50" t="str">
        <f>IF(A207&lt;&gt;"",VLOOKUP(A207,'Validation Page'!$J$7:$L$81,3,FALSE),"")</f>
        <v/>
      </c>
      <c r="D207" s="49"/>
      <c r="E207" s="50" t="str">
        <f>IF(D207&lt;&gt;"",VLOOKUP(Beds!D207,'Validation Page'!$M$7:$O$271,2,FALSE),"")</f>
        <v/>
      </c>
      <c r="F207" s="51" t="str">
        <f>IF(D207&lt;&gt;"",VLOOKUP(Beds!D207,'Validation Page'!$M$7:$O$271,3,FALSE),"")</f>
        <v/>
      </c>
      <c r="G207" s="155"/>
      <c r="H207" s="49"/>
      <c r="I207" s="56"/>
      <c r="J207" s="57"/>
      <c r="K207" s="49"/>
      <c r="L207" s="49"/>
      <c r="M207" s="50" t="str">
        <f>IF(L207&lt;&gt;"",VLOOKUP(Beds!L207,'Validation Page'!$Q$7:$R$38,2,FALSE),"")</f>
        <v/>
      </c>
      <c r="N207" s="49"/>
      <c r="O207" s="53" t="str">
        <f>IF(AND(L207&lt;&gt; "",N207&lt;&gt;""),VLOOKUP(M207&amp;N207,'Validation Page'!$U$7:$Z$139,2,FALSE),"")</f>
        <v/>
      </c>
      <c r="P207" s="50" t="str">
        <f>IF(AND(L207&lt;&gt; "",N207&lt;&gt;""),VLOOKUP(M207&amp;N207,'Validation Page'!$U$7:$Z$139,4,FALSE),"")</f>
        <v/>
      </c>
      <c r="Q207" s="50" t="str">
        <f>IF(AND(L207&lt;&gt; "",N207&lt;&gt;""),VLOOKUP(M207&amp;N207,'Validation Page'!$U$7:$Z$139,5,FALSE),"")</f>
        <v/>
      </c>
      <c r="R207" s="50" t="str">
        <f>IF(AND(L207&lt;&gt; "",N207&lt;&gt;""),VLOOKUP(M207&amp;N207,'Validation Page'!$U$7:$Z$139,6,FALSE),"")</f>
        <v/>
      </c>
      <c r="S207" s="137"/>
      <c r="T207" s="58"/>
    </row>
    <row r="208" spans="1:20" ht="15.75" customHeight="1" x14ac:dyDescent="0.25">
      <c r="A208" s="264"/>
      <c r="B208" s="50" t="str">
        <f>IF(A208&lt;&gt;"",VLOOKUP(A208,'Validation Page'!$J$7:$L$81,2,FALSE),"")</f>
        <v/>
      </c>
      <c r="C208" s="50" t="str">
        <f>IF(A208&lt;&gt;"",VLOOKUP(A208,'Validation Page'!$J$7:$L$81,3,FALSE),"")</f>
        <v/>
      </c>
      <c r="D208" s="49"/>
      <c r="E208" s="50" t="str">
        <f>IF(D208&lt;&gt;"",VLOOKUP(Beds!D208,'Validation Page'!$M$7:$O$271,2,FALSE),"")</f>
        <v/>
      </c>
      <c r="F208" s="51" t="str">
        <f>IF(D208&lt;&gt;"",VLOOKUP(Beds!D208,'Validation Page'!$M$7:$O$271,3,FALSE),"")</f>
        <v/>
      </c>
      <c r="G208" s="155"/>
      <c r="H208" s="49"/>
      <c r="I208" s="56"/>
      <c r="J208" s="57"/>
      <c r="K208" s="49"/>
      <c r="L208" s="49"/>
      <c r="M208" s="50" t="str">
        <f>IF(L208&lt;&gt;"",VLOOKUP(Beds!L208,'Validation Page'!$Q$7:$R$38,2,FALSE),"")</f>
        <v/>
      </c>
      <c r="N208" s="49"/>
      <c r="O208" s="53" t="str">
        <f>IF(AND(L208&lt;&gt; "",N208&lt;&gt;""),VLOOKUP(M208&amp;N208,'Validation Page'!$U$7:$Z$139,2,FALSE),"")</f>
        <v/>
      </c>
      <c r="P208" s="50" t="str">
        <f>IF(AND(L208&lt;&gt; "",N208&lt;&gt;""),VLOOKUP(M208&amp;N208,'Validation Page'!$U$7:$Z$139,4,FALSE),"")</f>
        <v/>
      </c>
      <c r="Q208" s="50" t="str">
        <f>IF(AND(L208&lt;&gt; "",N208&lt;&gt;""),VLOOKUP(M208&amp;N208,'Validation Page'!$U$7:$Z$139,5,FALSE),"")</f>
        <v/>
      </c>
      <c r="R208" s="50" t="str">
        <f>IF(AND(L208&lt;&gt; "",N208&lt;&gt;""),VLOOKUP(M208&amp;N208,'Validation Page'!$U$7:$Z$139,6,FALSE),"")</f>
        <v/>
      </c>
      <c r="S208" s="137"/>
      <c r="T208" s="58"/>
    </row>
    <row r="209" spans="1:20" ht="15.75" customHeight="1" x14ac:dyDescent="0.25">
      <c r="A209" s="264"/>
      <c r="B209" s="50" t="str">
        <f>IF(A209&lt;&gt;"",VLOOKUP(A209,'Validation Page'!$J$7:$L$81,2,FALSE),"")</f>
        <v/>
      </c>
      <c r="C209" s="50" t="str">
        <f>IF(A209&lt;&gt;"",VLOOKUP(A209,'Validation Page'!$J$7:$L$81,3,FALSE),"")</f>
        <v/>
      </c>
      <c r="D209" s="49"/>
      <c r="E209" s="50" t="str">
        <f>IF(D209&lt;&gt;"",VLOOKUP(Beds!D209,'Validation Page'!$M$7:$O$271,2,FALSE),"")</f>
        <v/>
      </c>
      <c r="F209" s="51" t="str">
        <f>IF(D209&lt;&gt;"",VLOOKUP(Beds!D209,'Validation Page'!$M$7:$O$271,3,FALSE),"")</f>
        <v/>
      </c>
      <c r="G209" s="155"/>
      <c r="H209" s="49"/>
      <c r="I209" s="56"/>
      <c r="J209" s="57"/>
      <c r="K209" s="49"/>
      <c r="L209" s="49"/>
      <c r="M209" s="50" t="str">
        <f>IF(L209&lt;&gt;"",VLOOKUP(Beds!L209,'Validation Page'!$Q$7:$R$38,2,FALSE),"")</f>
        <v/>
      </c>
      <c r="N209" s="49"/>
      <c r="O209" s="53" t="str">
        <f>IF(AND(L209&lt;&gt; "",N209&lt;&gt;""),VLOOKUP(M209&amp;N209,'Validation Page'!$U$7:$Z$139,2,FALSE),"")</f>
        <v/>
      </c>
      <c r="P209" s="50" t="str">
        <f>IF(AND(L209&lt;&gt; "",N209&lt;&gt;""),VLOOKUP(M209&amp;N209,'Validation Page'!$U$7:$Z$139,4,FALSE),"")</f>
        <v/>
      </c>
      <c r="Q209" s="50" t="str">
        <f>IF(AND(L209&lt;&gt; "",N209&lt;&gt;""),VLOOKUP(M209&amp;N209,'Validation Page'!$U$7:$Z$139,5,FALSE),"")</f>
        <v/>
      </c>
      <c r="R209" s="50" t="str">
        <f>IF(AND(L209&lt;&gt; "",N209&lt;&gt;""),VLOOKUP(M209&amp;N209,'Validation Page'!$U$7:$Z$139,6,FALSE),"")</f>
        <v/>
      </c>
      <c r="S209" s="137"/>
      <c r="T209" s="58"/>
    </row>
    <row r="210" spans="1:20" ht="15.75" customHeight="1" x14ac:dyDescent="0.25">
      <c r="A210" s="264"/>
      <c r="B210" s="50" t="str">
        <f>IF(A210&lt;&gt;"",VLOOKUP(A210,'Validation Page'!$J$7:$L$81,2,FALSE),"")</f>
        <v/>
      </c>
      <c r="C210" s="50" t="str">
        <f>IF(A210&lt;&gt;"",VLOOKUP(A210,'Validation Page'!$J$7:$L$81,3,FALSE),"")</f>
        <v/>
      </c>
      <c r="D210" s="49"/>
      <c r="E210" s="50" t="str">
        <f>IF(D210&lt;&gt;"",VLOOKUP(Beds!D210,'Validation Page'!$M$7:$O$271,2,FALSE),"")</f>
        <v/>
      </c>
      <c r="F210" s="51" t="str">
        <f>IF(D210&lt;&gt;"",VLOOKUP(Beds!D210,'Validation Page'!$M$7:$O$271,3,FALSE),"")</f>
        <v/>
      </c>
      <c r="G210" s="155"/>
      <c r="H210" s="49"/>
      <c r="I210" s="56"/>
      <c r="J210" s="57"/>
      <c r="K210" s="49"/>
      <c r="L210" s="49"/>
      <c r="M210" s="50" t="str">
        <f>IF(L210&lt;&gt;"",VLOOKUP(Beds!L210,'Validation Page'!$Q$7:$R$38,2,FALSE),"")</f>
        <v/>
      </c>
      <c r="N210" s="49"/>
      <c r="O210" s="53" t="str">
        <f>IF(AND(L210&lt;&gt; "",N210&lt;&gt;""),VLOOKUP(M210&amp;N210,'Validation Page'!$U$7:$Z$139,2,FALSE),"")</f>
        <v/>
      </c>
      <c r="P210" s="50" t="str">
        <f>IF(AND(L210&lt;&gt; "",N210&lt;&gt;""),VLOOKUP(M210&amp;N210,'Validation Page'!$U$7:$Z$139,4,FALSE),"")</f>
        <v/>
      </c>
      <c r="Q210" s="50" t="str">
        <f>IF(AND(L210&lt;&gt; "",N210&lt;&gt;""),VLOOKUP(M210&amp;N210,'Validation Page'!$U$7:$Z$139,5,FALSE),"")</f>
        <v/>
      </c>
      <c r="R210" s="50" t="str">
        <f>IF(AND(L210&lt;&gt; "",N210&lt;&gt;""),VLOOKUP(M210&amp;N210,'Validation Page'!$U$7:$Z$139,6,FALSE),"")</f>
        <v/>
      </c>
      <c r="S210" s="137"/>
      <c r="T210" s="58"/>
    </row>
    <row r="211" spans="1:20" ht="15.75" customHeight="1" x14ac:dyDescent="0.25">
      <c r="A211" s="264"/>
      <c r="B211" s="50" t="str">
        <f>IF(A211&lt;&gt;"",VLOOKUP(A211,'Validation Page'!$J$7:$L$81,2,FALSE),"")</f>
        <v/>
      </c>
      <c r="C211" s="50" t="str">
        <f>IF(A211&lt;&gt;"",VLOOKUP(A211,'Validation Page'!$J$7:$L$81,3,FALSE),"")</f>
        <v/>
      </c>
      <c r="D211" s="49"/>
      <c r="E211" s="50" t="str">
        <f>IF(D211&lt;&gt;"",VLOOKUP(Beds!D211,'Validation Page'!$M$7:$O$271,2,FALSE),"")</f>
        <v/>
      </c>
      <c r="F211" s="51" t="str">
        <f>IF(D211&lt;&gt;"",VLOOKUP(Beds!D211,'Validation Page'!$M$7:$O$271,3,FALSE),"")</f>
        <v/>
      </c>
      <c r="G211" s="155"/>
      <c r="H211" s="49"/>
      <c r="I211" s="56"/>
      <c r="J211" s="57"/>
      <c r="K211" s="49"/>
      <c r="L211" s="49"/>
      <c r="M211" s="50" t="str">
        <f>IF(L211&lt;&gt;"",VLOOKUP(Beds!L211,'Validation Page'!$Q$7:$R$38,2,FALSE),"")</f>
        <v/>
      </c>
      <c r="N211" s="49"/>
      <c r="O211" s="53" t="str">
        <f>IF(AND(L211&lt;&gt; "",N211&lt;&gt;""),VLOOKUP(M211&amp;N211,'Validation Page'!$U$7:$Z$139,2,FALSE),"")</f>
        <v/>
      </c>
      <c r="P211" s="50" t="str">
        <f>IF(AND(L211&lt;&gt; "",N211&lt;&gt;""),VLOOKUP(M211&amp;N211,'Validation Page'!$U$7:$Z$139,4,FALSE),"")</f>
        <v/>
      </c>
      <c r="Q211" s="50" t="str">
        <f>IF(AND(L211&lt;&gt; "",N211&lt;&gt;""),VLOOKUP(M211&amp;N211,'Validation Page'!$U$7:$Z$139,5,FALSE),"")</f>
        <v/>
      </c>
      <c r="R211" s="50" t="str">
        <f>IF(AND(L211&lt;&gt; "",N211&lt;&gt;""),VLOOKUP(M211&amp;N211,'Validation Page'!$U$7:$Z$139,6,FALSE),"")</f>
        <v/>
      </c>
      <c r="S211" s="137"/>
      <c r="T211" s="58"/>
    </row>
    <row r="212" spans="1:20" ht="15.75" customHeight="1" x14ac:dyDescent="0.25">
      <c r="A212" s="264"/>
      <c r="B212" s="50" t="str">
        <f>IF(A212&lt;&gt;"",VLOOKUP(A212,'Validation Page'!$J$7:$L$81,2,FALSE),"")</f>
        <v/>
      </c>
      <c r="C212" s="50" t="str">
        <f>IF(A212&lt;&gt;"",VLOOKUP(A212,'Validation Page'!$J$7:$L$81,3,FALSE),"")</f>
        <v/>
      </c>
      <c r="D212" s="49"/>
      <c r="E212" s="50" t="str">
        <f>IF(D212&lt;&gt;"",VLOOKUP(Beds!D212,'Validation Page'!$M$7:$O$271,2,FALSE),"")</f>
        <v/>
      </c>
      <c r="F212" s="51" t="str">
        <f>IF(D212&lt;&gt;"",VLOOKUP(Beds!D212,'Validation Page'!$M$7:$O$271,3,FALSE),"")</f>
        <v/>
      </c>
      <c r="G212" s="155"/>
      <c r="H212" s="49"/>
      <c r="I212" s="56"/>
      <c r="J212" s="57"/>
      <c r="K212" s="49"/>
      <c r="L212" s="49"/>
      <c r="M212" s="50" t="str">
        <f>IF(L212&lt;&gt;"",VLOOKUP(Beds!L212,'Validation Page'!$Q$7:$R$38,2,FALSE),"")</f>
        <v/>
      </c>
      <c r="N212" s="49"/>
      <c r="O212" s="53" t="str">
        <f>IF(AND(L212&lt;&gt; "",N212&lt;&gt;""),VLOOKUP(M212&amp;N212,'Validation Page'!$U$7:$Z$139,2,FALSE),"")</f>
        <v/>
      </c>
      <c r="P212" s="50" t="str">
        <f>IF(AND(L212&lt;&gt; "",N212&lt;&gt;""),VLOOKUP(M212&amp;N212,'Validation Page'!$U$7:$Z$139,4,FALSE),"")</f>
        <v/>
      </c>
      <c r="Q212" s="50" t="str">
        <f>IF(AND(L212&lt;&gt; "",N212&lt;&gt;""),VLOOKUP(M212&amp;N212,'Validation Page'!$U$7:$Z$139,5,FALSE),"")</f>
        <v/>
      </c>
      <c r="R212" s="50" t="str">
        <f>IF(AND(L212&lt;&gt; "",N212&lt;&gt;""),VLOOKUP(M212&amp;N212,'Validation Page'!$U$7:$Z$139,6,FALSE),"")</f>
        <v/>
      </c>
      <c r="S212" s="137"/>
      <c r="T212" s="58"/>
    </row>
    <row r="213" spans="1:20" ht="15.75" customHeight="1" x14ac:dyDescent="0.25">
      <c r="A213" s="264"/>
      <c r="B213" s="50" t="str">
        <f>IF(A213&lt;&gt;"",VLOOKUP(A213,'Validation Page'!$J$7:$L$81,2,FALSE),"")</f>
        <v/>
      </c>
      <c r="C213" s="50" t="str">
        <f>IF(A213&lt;&gt;"",VLOOKUP(A213,'Validation Page'!$J$7:$L$81,3,FALSE),"")</f>
        <v/>
      </c>
      <c r="D213" s="49"/>
      <c r="E213" s="50" t="str">
        <f>IF(D213&lt;&gt;"",VLOOKUP(Beds!D213,'Validation Page'!$M$7:$O$271,2,FALSE),"")</f>
        <v/>
      </c>
      <c r="F213" s="51" t="str">
        <f>IF(D213&lt;&gt;"",VLOOKUP(Beds!D213,'Validation Page'!$M$7:$O$271,3,FALSE),"")</f>
        <v/>
      </c>
      <c r="G213" s="155"/>
      <c r="H213" s="49"/>
      <c r="I213" s="56"/>
      <c r="J213" s="57"/>
      <c r="K213" s="49"/>
      <c r="L213" s="49"/>
      <c r="M213" s="50" t="str">
        <f>IF(L213&lt;&gt;"",VLOOKUP(Beds!L213,'Validation Page'!$Q$7:$R$38,2,FALSE),"")</f>
        <v/>
      </c>
      <c r="N213" s="49"/>
      <c r="O213" s="53" t="str">
        <f>IF(AND(L213&lt;&gt; "",N213&lt;&gt;""),VLOOKUP(M213&amp;N213,'Validation Page'!$U$7:$Z$139,2,FALSE),"")</f>
        <v/>
      </c>
      <c r="P213" s="50" t="str">
        <f>IF(AND(L213&lt;&gt; "",N213&lt;&gt;""),VLOOKUP(M213&amp;N213,'Validation Page'!$U$7:$Z$139,4,FALSE),"")</f>
        <v/>
      </c>
      <c r="Q213" s="50" t="str">
        <f>IF(AND(L213&lt;&gt; "",N213&lt;&gt;""),VLOOKUP(M213&amp;N213,'Validation Page'!$U$7:$Z$139,5,FALSE),"")</f>
        <v/>
      </c>
      <c r="R213" s="50" t="str">
        <f>IF(AND(L213&lt;&gt; "",N213&lt;&gt;""),VLOOKUP(M213&amp;N213,'Validation Page'!$U$7:$Z$139,6,FALSE),"")</f>
        <v/>
      </c>
      <c r="S213" s="137"/>
      <c r="T213" s="58"/>
    </row>
    <row r="214" spans="1:20" ht="15.75" customHeight="1" x14ac:dyDescent="0.25">
      <c r="A214" s="264"/>
      <c r="B214" s="50" t="str">
        <f>IF(A214&lt;&gt;"",VLOOKUP(A214,'Validation Page'!$J$7:$L$81,2,FALSE),"")</f>
        <v/>
      </c>
      <c r="C214" s="50" t="str">
        <f>IF(A214&lt;&gt;"",VLOOKUP(A214,'Validation Page'!$J$7:$L$81,3,FALSE),"")</f>
        <v/>
      </c>
      <c r="D214" s="49"/>
      <c r="E214" s="50" t="str">
        <f>IF(D214&lt;&gt;"",VLOOKUP(Beds!D214,'Validation Page'!$M$7:$O$271,2,FALSE),"")</f>
        <v/>
      </c>
      <c r="F214" s="51" t="str">
        <f>IF(D214&lt;&gt;"",VLOOKUP(Beds!D214,'Validation Page'!$M$7:$O$271,3,FALSE),"")</f>
        <v/>
      </c>
      <c r="G214" s="155"/>
      <c r="H214" s="49"/>
      <c r="I214" s="56"/>
      <c r="J214" s="57"/>
      <c r="K214" s="49"/>
      <c r="L214" s="49"/>
      <c r="M214" s="50" t="str">
        <f>IF(L214&lt;&gt;"",VLOOKUP(Beds!L214,'Validation Page'!$Q$7:$R$38,2,FALSE),"")</f>
        <v/>
      </c>
      <c r="N214" s="49"/>
      <c r="O214" s="53" t="str">
        <f>IF(AND(L214&lt;&gt; "",N214&lt;&gt;""),VLOOKUP(M214&amp;N214,'Validation Page'!$U$7:$Z$139,2,FALSE),"")</f>
        <v/>
      </c>
      <c r="P214" s="50" t="str">
        <f>IF(AND(L214&lt;&gt; "",N214&lt;&gt;""),VLOOKUP(M214&amp;N214,'Validation Page'!$U$7:$Z$139,4,FALSE),"")</f>
        <v/>
      </c>
      <c r="Q214" s="50" t="str">
        <f>IF(AND(L214&lt;&gt; "",N214&lt;&gt;""),VLOOKUP(M214&amp;N214,'Validation Page'!$U$7:$Z$139,5,FALSE),"")</f>
        <v/>
      </c>
      <c r="R214" s="50" t="str">
        <f>IF(AND(L214&lt;&gt; "",N214&lt;&gt;""),VLOOKUP(M214&amp;N214,'Validation Page'!$U$7:$Z$139,6,FALSE),"")</f>
        <v/>
      </c>
      <c r="S214" s="137"/>
      <c r="T214" s="58"/>
    </row>
    <row r="215" spans="1:20" ht="15.75" customHeight="1" x14ac:dyDescent="0.25">
      <c r="A215" s="264"/>
      <c r="B215" s="50" t="str">
        <f>IF(A215&lt;&gt;"",VLOOKUP(A215,'Validation Page'!$J$7:$L$81,2,FALSE),"")</f>
        <v/>
      </c>
      <c r="C215" s="50" t="str">
        <f>IF(A215&lt;&gt;"",VLOOKUP(A215,'Validation Page'!$J$7:$L$81,3,FALSE),"")</f>
        <v/>
      </c>
      <c r="D215" s="49"/>
      <c r="E215" s="50" t="str">
        <f>IF(D215&lt;&gt;"",VLOOKUP(Beds!D215,'Validation Page'!$M$7:$O$271,2,FALSE),"")</f>
        <v/>
      </c>
      <c r="F215" s="51" t="str">
        <f>IF(D215&lt;&gt;"",VLOOKUP(Beds!D215,'Validation Page'!$M$7:$O$271,3,FALSE),"")</f>
        <v/>
      </c>
      <c r="G215" s="155"/>
      <c r="H215" s="49"/>
      <c r="I215" s="56"/>
      <c r="J215" s="57"/>
      <c r="K215" s="49"/>
      <c r="L215" s="49"/>
      <c r="M215" s="50" t="str">
        <f>IF(L215&lt;&gt;"",VLOOKUP(Beds!L215,'Validation Page'!$Q$7:$R$38,2,FALSE),"")</f>
        <v/>
      </c>
      <c r="N215" s="49"/>
      <c r="O215" s="53" t="str">
        <f>IF(AND(L215&lt;&gt; "",N215&lt;&gt;""),VLOOKUP(M215&amp;N215,'Validation Page'!$U$7:$Z$139,2,FALSE),"")</f>
        <v/>
      </c>
      <c r="P215" s="50" t="str">
        <f>IF(AND(L215&lt;&gt; "",N215&lt;&gt;""),VLOOKUP(M215&amp;N215,'Validation Page'!$U$7:$Z$139,4,FALSE),"")</f>
        <v/>
      </c>
      <c r="Q215" s="50" t="str">
        <f>IF(AND(L215&lt;&gt; "",N215&lt;&gt;""),VLOOKUP(M215&amp;N215,'Validation Page'!$U$7:$Z$139,5,FALSE),"")</f>
        <v/>
      </c>
      <c r="R215" s="50" t="str">
        <f>IF(AND(L215&lt;&gt; "",N215&lt;&gt;""),VLOOKUP(M215&amp;N215,'Validation Page'!$U$7:$Z$139,6,FALSE),"")</f>
        <v/>
      </c>
      <c r="S215" s="137"/>
      <c r="T215" s="58"/>
    </row>
    <row r="216" spans="1:20" s="11" customFormat="1" ht="15.75" customHeight="1" x14ac:dyDescent="0.25">
      <c r="A216" s="264"/>
      <c r="B216" s="50" t="str">
        <f>IF(A216&lt;&gt;"",VLOOKUP(A216,'Validation Page'!$J$7:$L$81,2,FALSE),"")</f>
        <v/>
      </c>
      <c r="C216" s="50" t="str">
        <f>IF(A216&lt;&gt;"",VLOOKUP(A216,'Validation Page'!$J$7:$L$81,3,FALSE),"")</f>
        <v/>
      </c>
      <c r="D216" s="49"/>
      <c r="E216" s="50" t="str">
        <f>IF(D216&lt;&gt;"",VLOOKUP(Beds!D216,'Validation Page'!$M$7:$O$271,2,FALSE),"")</f>
        <v/>
      </c>
      <c r="F216" s="59" t="str">
        <f>IF(D216&lt;&gt;"",VLOOKUP(Beds!D216,'Validation Page'!$M$7:$O$271,3,FALSE),"")</f>
        <v/>
      </c>
      <c r="G216" s="155"/>
      <c r="H216" s="49"/>
      <c r="I216" s="60"/>
      <c r="J216" s="57"/>
      <c r="K216" s="49"/>
      <c r="L216" s="49"/>
      <c r="M216" s="50" t="str">
        <f>IF(L216&lt;&gt;"",VLOOKUP(Beds!L216,'Validation Page'!$Q$7:$R$38,2,FALSE),"")</f>
        <v/>
      </c>
      <c r="N216" s="49"/>
      <c r="O216" s="53" t="str">
        <f>IF(AND(L216&lt;&gt; "",N216&lt;&gt;""),VLOOKUP(M216&amp;N216,'Validation Page'!$U$7:$Z$139,2,FALSE),"")</f>
        <v/>
      </c>
      <c r="P216" s="50" t="str">
        <f>IF(AND(L216&lt;&gt; "",N216&lt;&gt;""),VLOOKUP(M216&amp;N216,'Validation Page'!$U$7:$Z$139,4,FALSE),"")</f>
        <v/>
      </c>
      <c r="Q216" s="50" t="str">
        <f>IF(AND(L216&lt;&gt; "",N216&lt;&gt;""),VLOOKUP(M216&amp;N216,'Validation Page'!$U$7:$Z$139,5,FALSE),"")</f>
        <v/>
      </c>
      <c r="R216" s="50" t="str">
        <f>IF(AND(L216&lt;&gt; "",N216&lt;&gt;""),VLOOKUP(M216&amp;N216,'Validation Page'!$U$7:$Z$139,6,FALSE),"")</f>
        <v/>
      </c>
      <c r="S216" s="137"/>
      <c r="T216" s="61"/>
    </row>
    <row r="217" spans="1:20" s="11" customFormat="1" ht="15.75" customHeight="1" x14ac:dyDescent="0.25">
      <c r="A217" s="264"/>
      <c r="B217" s="50" t="str">
        <f>IF(A217&lt;&gt;"",VLOOKUP(A217,'Validation Page'!$J$7:$L$81,2,FALSE),"")</f>
        <v/>
      </c>
      <c r="C217" s="50" t="str">
        <f>IF(A217&lt;&gt;"",VLOOKUP(A217,'Validation Page'!$J$7:$L$81,3,FALSE),"")</f>
        <v/>
      </c>
      <c r="D217" s="49"/>
      <c r="E217" s="50" t="str">
        <f>IF(D217&lt;&gt;"",VLOOKUP(Beds!D217,'Validation Page'!$M$7:$O$271,2,FALSE),"")</f>
        <v/>
      </c>
      <c r="F217" s="59" t="str">
        <f>IF(D217&lt;&gt;"",VLOOKUP(Beds!D217,'Validation Page'!$M$7:$O$271,3,FALSE),"")</f>
        <v/>
      </c>
      <c r="G217" s="155"/>
      <c r="H217" s="49"/>
      <c r="I217" s="60"/>
      <c r="J217" s="57"/>
      <c r="K217" s="49"/>
      <c r="L217" s="49"/>
      <c r="M217" s="50" t="str">
        <f>IF(L217&lt;&gt;"",VLOOKUP(Beds!L217,'Validation Page'!$Q$7:$R$38,2,FALSE),"")</f>
        <v/>
      </c>
      <c r="N217" s="49"/>
      <c r="O217" s="53" t="str">
        <f>IF(AND(L217&lt;&gt; "",N217&lt;&gt;""),VLOOKUP(M217&amp;N217,'Validation Page'!$U$7:$Z$139,2,FALSE),"")</f>
        <v/>
      </c>
      <c r="P217" s="50" t="str">
        <f>IF(AND(L217&lt;&gt; "",N217&lt;&gt;""),VLOOKUP(M217&amp;N217,'Validation Page'!$U$7:$Z$139,4,FALSE),"")</f>
        <v/>
      </c>
      <c r="Q217" s="50" t="str">
        <f>IF(AND(L217&lt;&gt; "",N217&lt;&gt;""),VLOOKUP(M217&amp;N217,'Validation Page'!$U$7:$Z$139,5,FALSE),"")</f>
        <v/>
      </c>
      <c r="R217" s="50" t="str">
        <f>IF(AND(L217&lt;&gt; "",N217&lt;&gt;""),VLOOKUP(M217&amp;N217,'Validation Page'!$U$7:$Z$139,6,FALSE),"")</f>
        <v/>
      </c>
      <c r="S217" s="137"/>
      <c r="T217" s="61"/>
    </row>
    <row r="218" spans="1:20" s="11" customFormat="1" ht="15.75" customHeight="1" x14ac:dyDescent="0.25">
      <c r="A218" s="264"/>
      <c r="B218" s="50" t="str">
        <f>IF(A218&lt;&gt;"",VLOOKUP(A218,'Validation Page'!$J$7:$L$81,2,FALSE),"")</f>
        <v/>
      </c>
      <c r="C218" s="50" t="str">
        <f>IF(A218&lt;&gt;"",VLOOKUP(A218,'Validation Page'!$J$7:$L$81,3,FALSE),"")</f>
        <v/>
      </c>
      <c r="D218" s="49"/>
      <c r="E218" s="50" t="str">
        <f>IF(D218&lt;&gt;"",VLOOKUP(Beds!D218,'Validation Page'!$M$7:$O$271,2,FALSE),"")</f>
        <v/>
      </c>
      <c r="F218" s="59" t="str">
        <f>IF(D218&lt;&gt;"",VLOOKUP(Beds!D218,'Validation Page'!$M$7:$O$271,3,FALSE),"")</f>
        <v/>
      </c>
      <c r="G218" s="155"/>
      <c r="H218" s="49"/>
      <c r="I218" s="60"/>
      <c r="J218" s="57"/>
      <c r="K218" s="49"/>
      <c r="L218" s="49"/>
      <c r="M218" s="50" t="str">
        <f>IF(L218&lt;&gt;"",VLOOKUP(Beds!L218,'Validation Page'!$Q$7:$R$38,2,FALSE),"")</f>
        <v/>
      </c>
      <c r="N218" s="49"/>
      <c r="O218" s="53" t="str">
        <f>IF(AND(L218&lt;&gt; "",N218&lt;&gt;""),VLOOKUP(M218&amp;N218,'Validation Page'!$U$7:$Z$139,2,FALSE),"")</f>
        <v/>
      </c>
      <c r="P218" s="50" t="str">
        <f>IF(AND(L218&lt;&gt; "",N218&lt;&gt;""),VLOOKUP(M218&amp;N218,'Validation Page'!$U$7:$Z$139,4,FALSE),"")</f>
        <v/>
      </c>
      <c r="Q218" s="50" t="str">
        <f>IF(AND(L218&lt;&gt; "",N218&lt;&gt;""),VLOOKUP(M218&amp;N218,'Validation Page'!$U$7:$Z$139,5,FALSE),"")</f>
        <v/>
      </c>
      <c r="R218" s="50" t="str">
        <f>IF(AND(L218&lt;&gt; "",N218&lt;&gt;""),VLOOKUP(M218&amp;N218,'Validation Page'!$U$7:$Z$139,6,FALSE),"")</f>
        <v/>
      </c>
      <c r="S218" s="137"/>
      <c r="T218" s="61"/>
    </row>
    <row r="219" spans="1:20" s="11" customFormat="1" ht="15.75" customHeight="1" x14ac:dyDescent="0.25">
      <c r="A219" s="264"/>
      <c r="B219" s="50" t="str">
        <f>IF(A219&lt;&gt;"",VLOOKUP(A219,'Validation Page'!$J$7:$L$81,2,FALSE),"")</f>
        <v/>
      </c>
      <c r="C219" s="50" t="str">
        <f>IF(A219&lt;&gt;"",VLOOKUP(A219,'Validation Page'!$J$7:$L$81,3,FALSE),"")</f>
        <v/>
      </c>
      <c r="D219" s="49"/>
      <c r="E219" s="50" t="str">
        <f>IF(D219&lt;&gt;"",VLOOKUP(Beds!D219,'Validation Page'!$M$7:$O$271,2,FALSE),"")</f>
        <v/>
      </c>
      <c r="F219" s="59" t="str">
        <f>IF(D219&lt;&gt;"",VLOOKUP(Beds!D219,'Validation Page'!$M$7:$O$271,3,FALSE),"")</f>
        <v/>
      </c>
      <c r="G219" s="155"/>
      <c r="H219" s="49"/>
      <c r="I219" s="60"/>
      <c r="J219" s="57"/>
      <c r="K219" s="49"/>
      <c r="L219" s="49"/>
      <c r="M219" s="50" t="str">
        <f>IF(L219&lt;&gt;"",VLOOKUP(Beds!L219,'Validation Page'!$Q$7:$R$38,2,FALSE),"")</f>
        <v/>
      </c>
      <c r="N219" s="49"/>
      <c r="O219" s="53" t="str">
        <f>IF(AND(L219&lt;&gt; "",N219&lt;&gt;""),VLOOKUP(M219&amp;N219,'Validation Page'!$U$7:$Z$139,2,FALSE),"")</f>
        <v/>
      </c>
      <c r="P219" s="50" t="str">
        <f>IF(AND(L219&lt;&gt; "",N219&lt;&gt;""),VLOOKUP(M219&amp;N219,'Validation Page'!$U$7:$Z$139,4,FALSE),"")</f>
        <v/>
      </c>
      <c r="Q219" s="50" t="str">
        <f>IF(AND(L219&lt;&gt; "",N219&lt;&gt;""),VLOOKUP(M219&amp;N219,'Validation Page'!$U$7:$Z$139,5,FALSE),"")</f>
        <v/>
      </c>
      <c r="R219" s="50" t="str">
        <f>IF(AND(L219&lt;&gt; "",N219&lt;&gt;""),VLOOKUP(M219&amp;N219,'Validation Page'!$U$7:$Z$139,6,FALSE),"")</f>
        <v/>
      </c>
      <c r="S219" s="137"/>
      <c r="T219" s="61"/>
    </row>
    <row r="220" spans="1:20" s="11" customFormat="1" ht="15.75" customHeight="1" x14ac:dyDescent="0.25">
      <c r="A220" s="264"/>
      <c r="B220" s="50" t="str">
        <f>IF(A220&lt;&gt;"",VLOOKUP(A220,'Validation Page'!$J$7:$L$81,2,FALSE),"")</f>
        <v/>
      </c>
      <c r="C220" s="50" t="str">
        <f>IF(A220&lt;&gt;"",VLOOKUP(A220,'Validation Page'!$J$7:$L$81,3,FALSE),"")</f>
        <v/>
      </c>
      <c r="D220" s="49"/>
      <c r="E220" s="50" t="str">
        <f>IF(D220&lt;&gt;"",VLOOKUP(Beds!D220,'Validation Page'!$M$7:$O$271,2,FALSE),"")</f>
        <v/>
      </c>
      <c r="F220" s="59" t="str">
        <f>IF(D220&lt;&gt;"",VLOOKUP(Beds!D220,'Validation Page'!$M$7:$O$271,3,FALSE),"")</f>
        <v/>
      </c>
      <c r="G220" s="155"/>
      <c r="H220" s="49"/>
      <c r="I220" s="60"/>
      <c r="J220" s="57"/>
      <c r="K220" s="49"/>
      <c r="L220" s="49"/>
      <c r="M220" s="50" t="str">
        <f>IF(L220&lt;&gt;"",VLOOKUP(Beds!L220,'Validation Page'!$Q$7:$R$38,2,FALSE),"")</f>
        <v/>
      </c>
      <c r="N220" s="49"/>
      <c r="O220" s="53" t="str">
        <f>IF(AND(L220&lt;&gt; "",N220&lt;&gt;""),VLOOKUP(M220&amp;N220,'Validation Page'!$U$7:$Z$139,2,FALSE),"")</f>
        <v/>
      </c>
      <c r="P220" s="50" t="str">
        <f>IF(AND(L220&lt;&gt; "",N220&lt;&gt;""),VLOOKUP(M220&amp;N220,'Validation Page'!$U$7:$Z$139,4,FALSE),"")</f>
        <v/>
      </c>
      <c r="Q220" s="50" t="str">
        <f>IF(AND(L220&lt;&gt; "",N220&lt;&gt;""),VLOOKUP(M220&amp;N220,'Validation Page'!$U$7:$Z$139,5,FALSE),"")</f>
        <v/>
      </c>
      <c r="R220" s="50" t="str">
        <f>IF(AND(L220&lt;&gt; "",N220&lt;&gt;""),VLOOKUP(M220&amp;N220,'Validation Page'!$U$7:$Z$139,6,FALSE),"")</f>
        <v/>
      </c>
      <c r="S220" s="137"/>
      <c r="T220" s="61"/>
    </row>
    <row r="221" spans="1:20" s="11" customFormat="1" ht="15.75" customHeight="1" x14ac:dyDescent="0.25">
      <c r="A221" s="264"/>
      <c r="B221" s="50" t="str">
        <f>IF(A221&lt;&gt;"",VLOOKUP(A221,'Validation Page'!$J$7:$L$81,2,FALSE),"")</f>
        <v/>
      </c>
      <c r="C221" s="50" t="str">
        <f>IF(A221&lt;&gt;"",VLOOKUP(A221,'Validation Page'!$J$7:$L$81,3,FALSE),"")</f>
        <v/>
      </c>
      <c r="D221" s="49"/>
      <c r="E221" s="50" t="str">
        <f>IF(D221&lt;&gt;"",VLOOKUP(Beds!D221,'Validation Page'!$M$7:$O$271,2,FALSE),"")</f>
        <v/>
      </c>
      <c r="F221" s="59" t="str">
        <f>IF(D221&lt;&gt;"",VLOOKUP(Beds!D221,'Validation Page'!$M$7:$O$271,3,FALSE),"")</f>
        <v/>
      </c>
      <c r="G221" s="155"/>
      <c r="H221" s="49"/>
      <c r="I221" s="60"/>
      <c r="J221" s="57"/>
      <c r="K221" s="49"/>
      <c r="L221" s="49"/>
      <c r="M221" s="50" t="str">
        <f>IF(L221&lt;&gt;"",VLOOKUP(Beds!L221,'Validation Page'!$Q$7:$R$38,2,FALSE),"")</f>
        <v/>
      </c>
      <c r="N221" s="49"/>
      <c r="O221" s="53" t="str">
        <f>IF(AND(L221&lt;&gt; "",N221&lt;&gt;""),VLOOKUP(M221&amp;N221,'Validation Page'!$U$7:$Z$139,2,FALSE),"")</f>
        <v/>
      </c>
      <c r="P221" s="50" t="str">
        <f>IF(AND(L221&lt;&gt; "",N221&lt;&gt;""),VLOOKUP(M221&amp;N221,'Validation Page'!$U$7:$Z$139,4,FALSE),"")</f>
        <v/>
      </c>
      <c r="Q221" s="50" t="str">
        <f>IF(AND(L221&lt;&gt; "",N221&lt;&gt;""),VLOOKUP(M221&amp;N221,'Validation Page'!$U$7:$Z$139,5,FALSE),"")</f>
        <v/>
      </c>
      <c r="R221" s="50" t="str">
        <f>IF(AND(L221&lt;&gt; "",N221&lt;&gt;""),VLOOKUP(M221&amp;N221,'Validation Page'!$U$7:$Z$139,6,FALSE),"")</f>
        <v/>
      </c>
      <c r="S221" s="137"/>
      <c r="T221" s="61"/>
    </row>
    <row r="222" spans="1:20" s="11" customFormat="1" ht="15.75" customHeight="1" x14ac:dyDescent="0.25">
      <c r="A222" s="264"/>
      <c r="B222" s="50" t="str">
        <f>IF(A222&lt;&gt;"",VLOOKUP(A222,'Validation Page'!$J$7:$L$81,2,FALSE),"")</f>
        <v/>
      </c>
      <c r="C222" s="50" t="str">
        <f>IF(A222&lt;&gt;"",VLOOKUP(A222,'Validation Page'!$J$7:$L$81,3,FALSE),"")</f>
        <v/>
      </c>
      <c r="D222" s="49"/>
      <c r="E222" s="50" t="str">
        <f>IF(D222&lt;&gt;"",VLOOKUP(Beds!D222,'Validation Page'!$M$7:$O$271,2,FALSE),"")</f>
        <v/>
      </c>
      <c r="F222" s="59" t="str">
        <f>IF(D222&lt;&gt;"",VLOOKUP(Beds!D222,'Validation Page'!$M$7:$O$271,3,FALSE),"")</f>
        <v/>
      </c>
      <c r="G222" s="155"/>
      <c r="H222" s="49"/>
      <c r="I222" s="60"/>
      <c r="J222" s="57"/>
      <c r="K222" s="49"/>
      <c r="L222" s="49"/>
      <c r="M222" s="50" t="str">
        <f>IF(L222&lt;&gt;"",VLOOKUP(Beds!L222,'Validation Page'!$Q$7:$R$38,2,FALSE),"")</f>
        <v/>
      </c>
      <c r="N222" s="49"/>
      <c r="O222" s="53" t="str">
        <f>IF(AND(L222&lt;&gt; "",N222&lt;&gt;""),VLOOKUP(M222&amp;N222,'Validation Page'!$U$7:$Z$139,2,FALSE),"")</f>
        <v/>
      </c>
      <c r="P222" s="50" t="str">
        <f>IF(AND(L222&lt;&gt; "",N222&lt;&gt;""),VLOOKUP(M222&amp;N222,'Validation Page'!$U$7:$Z$139,4,FALSE),"")</f>
        <v/>
      </c>
      <c r="Q222" s="50" t="str">
        <f>IF(AND(L222&lt;&gt; "",N222&lt;&gt;""),VLOOKUP(M222&amp;N222,'Validation Page'!$U$7:$Z$139,5,FALSE),"")</f>
        <v/>
      </c>
      <c r="R222" s="50" t="str">
        <f>IF(AND(L222&lt;&gt; "",N222&lt;&gt;""),VLOOKUP(M222&amp;N222,'Validation Page'!$U$7:$Z$139,6,FALSE),"")</f>
        <v/>
      </c>
      <c r="S222" s="137"/>
      <c r="T222" s="61"/>
    </row>
    <row r="223" spans="1:20" s="21" customFormat="1" ht="15.75" customHeight="1" x14ac:dyDescent="0.25">
      <c r="A223" s="264"/>
      <c r="B223" s="50" t="str">
        <f>IF(A223&lt;&gt;"",VLOOKUP(A223,'Validation Page'!$J$7:$L$81,2,FALSE),"")</f>
        <v/>
      </c>
      <c r="C223" s="50" t="str">
        <f>IF(A223&lt;&gt;"",VLOOKUP(A223,'Validation Page'!$J$7:$L$81,3,FALSE),"")</f>
        <v/>
      </c>
      <c r="D223" s="49"/>
      <c r="E223" s="50" t="str">
        <f>IF(D223&lt;&gt;"",VLOOKUP(Beds!D223,'Validation Page'!$M$7:$O$271,2,FALSE),"")</f>
        <v/>
      </c>
      <c r="F223" s="59" t="str">
        <f>IF(D223&lt;&gt;"",VLOOKUP(Beds!D223,'Validation Page'!$M$7:$O$271,3,FALSE),"")</f>
        <v/>
      </c>
      <c r="G223" s="155"/>
      <c r="H223" s="49"/>
      <c r="I223" s="60"/>
      <c r="J223" s="57"/>
      <c r="K223" s="49"/>
      <c r="L223" s="49"/>
      <c r="M223" s="50" t="str">
        <f>IF(L223&lt;&gt;"",VLOOKUP(Beds!L223,'Validation Page'!$Q$7:$R$38,2,FALSE),"")</f>
        <v/>
      </c>
      <c r="N223" s="49"/>
      <c r="O223" s="53" t="str">
        <f>IF(AND(L223&lt;&gt; "",N223&lt;&gt;""),VLOOKUP(M223&amp;N223,'Validation Page'!$U$7:$Z$139,2,FALSE),"")</f>
        <v/>
      </c>
      <c r="P223" s="50" t="str">
        <f>IF(AND(L223&lt;&gt; "",N223&lt;&gt;""),VLOOKUP(M223&amp;N223,'Validation Page'!$U$7:$Z$139,4,FALSE),"")</f>
        <v/>
      </c>
      <c r="Q223" s="50" t="str">
        <f>IF(AND(L223&lt;&gt; "",N223&lt;&gt;""),VLOOKUP(M223&amp;N223,'Validation Page'!$U$7:$Z$139,5,FALSE),"")</f>
        <v/>
      </c>
      <c r="R223" s="50" t="str">
        <f>IF(AND(L223&lt;&gt; "",N223&lt;&gt;""),VLOOKUP(M223&amp;N223,'Validation Page'!$U$7:$Z$139,6,FALSE),"")</f>
        <v/>
      </c>
      <c r="S223" s="137"/>
      <c r="T223" s="61"/>
    </row>
    <row r="224" spans="1:20" s="21" customFormat="1" ht="15.75" customHeight="1" x14ac:dyDescent="0.25">
      <c r="A224" s="264"/>
      <c r="B224" s="50" t="str">
        <f>IF(A224&lt;&gt;"",VLOOKUP(A224,'Validation Page'!$J$7:$L$81,2,FALSE),"")</f>
        <v/>
      </c>
      <c r="C224" s="50" t="str">
        <f>IF(A224&lt;&gt;"",VLOOKUP(A224,'Validation Page'!$J$7:$L$81,3,FALSE),"")</f>
        <v/>
      </c>
      <c r="D224" s="49"/>
      <c r="E224" s="50" t="str">
        <f>IF(D224&lt;&gt;"",VLOOKUP(Beds!D224,'Validation Page'!$M$7:$O$271,2,FALSE),"")</f>
        <v/>
      </c>
      <c r="F224" s="59" t="str">
        <f>IF(D224&lt;&gt;"",VLOOKUP(Beds!D224,'Validation Page'!$M$7:$O$271,3,FALSE),"")</f>
        <v/>
      </c>
      <c r="G224" s="155"/>
      <c r="H224" s="49"/>
      <c r="I224" s="60"/>
      <c r="J224" s="57"/>
      <c r="K224" s="49"/>
      <c r="L224" s="49"/>
      <c r="M224" s="66" t="str">
        <f>IF(L224&lt;&gt;"",VLOOKUP(Beds!L224,'Validation Page'!$Q$7:$R$38,2,FALSE),"")</f>
        <v/>
      </c>
      <c r="N224" s="49"/>
      <c r="O224" s="53" t="str">
        <f>IF(AND(L224&lt;&gt; "",N224&lt;&gt;""),VLOOKUP(M224&amp;N224,'Validation Page'!$U$7:$Z$139,2,FALSE),"")</f>
        <v/>
      </c>
      <c r="P224" s="50" t="str">
        <f>IF(AND(L224&lt;&gt; "",N224&lt;&gt;""),VLOOKUP(M224&amp;N224,'Validation Page'!$U$7:$Z$139,4,FALSE),"")</f>
        <v/>
      </c>
      <c r="Q224" s="50" t="str">
        <f>IF(AND(L224&lt;&gt; "",N224&lt;&gt;""),VLOOKUP(M224&amp;N224,'Validation Page'!$U$7:$Z$139,5,FALSE),"")</f>
        <v/>
      </c>
      <c r="R224" s="50" t="str">
        <f>IF(AND(L224&lt;&gt; "",N224&lt;&gt;""),VLOOKUP(M224&amp;N224,'Validation Page'!$U$7:$Z$139,6,FALSE),"")</f>
        <v/>
      </c>
      <c r="S224" s="137"/>
      <c r="T224" s="61"/>
    </row>
    <row r="225" spans="1:20" s="21" customFormat="1" ht="15.75" customHeight="1" x14ac:dyDescent="0.25">
      <c r="A225" s="264"/>
      <c r="B225" s="50" t="str">
        <f>IF(A225&lt;&gt;"",VLOOKUP(A225,'Validation Page'!$J$7:$L$81,2,FALSE),"")</f>
        <v/>
      </c>
      <c r="C225" s="50" t="str">
        <f>IF(A225&lt;&gt;"",VLOOKUP(A225,'Validation Page'!$J$7:$L$81,3,FALSE),"")</f>
        <v/>
      </c>
      <c r="D225" s="49"/>
      <c r="E225" s="50" t="str">
        <f>IF(D225&lt;&gt;"",VLOOKUP(Beds!D225,'Validation Page'!$M$7:$O$271,2,FALSE),"")</f>
        <v/>
      </c>
      <c r="F225" s="59" t="str">
        <f>IF(D225&lt;&gt;"",VLOOKUP(Beds!D225,'Validation Page'!$M$7:$O$271,3,FALSE),"")</f>
        <v/>
      </c>
      <c r="G225" s="155"/>
      <c r="H225" s="49"/>
      <c r="I225" s="60"/>
      <c r="J225" s="57"/>
      <c r="K225" s="49"/>
      <c r="L225" s="49"/>
      <c r="M225" s="66" t="str">
        <f>IF(L225&lt;&gt;"",VLOOKUP(Beds!L225,'Validation Page'!$Q$7:$R$38,2,FALSE),"")</f>
        <v/>
      </c>
      <c r="N225" s="49"/>
      <c r="O225" s="53" t="str">
        <f>IF(AND(L225&lt;&gt; "",N225&lt;&gt;""),VLOOKUP(M225&amp;N225,'Validation Page'!$U$7:$Z$139,2,FALSE),"")</f>
        <v/>
      </c>
      <c r="P225" s="50" t="str">
        <f>IF(AND(L225&lt;&gt; "",N225&lt;&gt;""),VLOOKUP(M225&amp;N225,'Validation Page'!$U$7:$Z$139,4,FALSE),"")</f>
        <v/>
      </c>
      <c r="Q225" s="50" t="str">
        <f>IF(AND(L225&lt;&gt; "",N225&lt;&gt;""),VLOOKUP(M225&amp;N225,'Validation Page'!$U$7:$Z$139,5,FALSE),"")</f>
        <v/>
      </c>
      <c r="R225" s="50" t="str">
        <f>IF(AND(L225&lt;&gt; "",N225&lt;&gt;""),VLOOKUP(M225&amp;N225,'Validation Page'!$U$7:$Z$139,6,FALSE),"")</f>
        <v/>
      </c>
      <c r="S225" s="137"/>
      <c r="T225" s="61"/>
    </row>
    <row r="226" spans="1:20" s="21" customFormat="1" ht="15.75" customHeight="1" x14ac:dyDescent="0.25">
      <c r="A226" s="264"/>
      <c r="B226" s="50" t="str">
        <f>IF(A226&lt;&gt;"",VLOOKUP(A226,'Validation Page'!$J$7:$L$81,2,FALSE),"")</f>
        <v/>
      </c>
      <c r="C226" s="50" t="str">
        <f>IF(A226&lt;&gt;"",VLOOKUP(A226,'Validation Page'!$J$7:$L$81,3,FALSE),"")</f>
        <v/>
      </c>
      <c r="D226" s="49"/>
      <c r="E226" s="50" t="str">
        <f>IF(D226&lt;&gt;"",VLOOKUP(Beds!D226,'Validation Page'!$M$7:$O$271,2,FALSE),"")</f>
        <v/>
      </c>
      <c r="F226" s="59" t="str">
        <f>IF(D226&lt;&gt;"",VLOOKUP(Beds!D226,'Validation Page'!$M$7:$O$271,3,FALSE),"")</f>
        <v/>
      </c>
      <c r="G226" s="155"/>
      <c r="H226" s="49"/>
      <c r="I226" s="60"/>
      <c r="J226" s="57"/>
      <c r="K226" s="49"/>
      <c r="L226" s="49"/>
      <c r="M226" s="66" t="str">
        <f>IF(L226&lt;&gt;"",VLOOKUP(Beds!L226,'Validation Page'!$Q$7:$R$38,2,FALSE),"")</f>
        <v/>
      </c>
      <c r="N226" s="49"/>
      <c r="O226" s="53" t="str">
        <f>IF(AND(L226&lt;&gt; "",N226&lt;&gt;""),VLOOKUP(M226&amp;N226,'Validation Page'!$U$7:$Z$139,2,FALSE),"")</f>
        <v/>
      </c>
      <c r="P226" s="50" t="str">
        <f>IF(AND(L226&lt;&gt; "",N226&lt;&gt;""),VLOOKUP(M226&amp;N226,'Validation Page'!$U$7:$Z$139,4,FALSE),"")</f>
        <v/>
      </c>
      <c r="Q226" s="50" t="str">
        <f>IF(AND(L226&lt;&gt; "",N226&lt;&gt;""),VLOOKUP(M226&amp;N226,'Validation Page'!$U$7:$Z$139,5,FALSE),"")</f>
        <v/>
      </c>
      <c r="R226" s="50" t="str">
        <f>IF(AND(L226&lt;&gt; "",N226&lt;&gt;""),VLOOKUP(M226&amp;N226,'Validation Page'!$U$7:$Z$139,6,FALSE),"")</f>
        <v/>
      </c>
      <c r="S226" s="137"/>
      <c r="T226" s="61"/>
    </row>
    <row r="227" spans="1:20" s="21" customFormat="1" ht="15.75" customHeight="1" x14ac:dyDescent="0.25">
      <c r="A227" s="264"/>
      <c r="B227" s="50" t="str">
        <f>IF(A227&lt;&gt;"",VLOOKUP(A227,'Validation Page'!$J$7:$L$81,2,FALSE),"")</f>
        <v/>
      </c>
      <c r="C227" s="50" t="str">
        <f>IF(A227&lt;&gt;"",VLOOKUP(A227,'Validation Page'!$J$7:$L$81,3,FALSE),"")</f>
        <v/>
      </c>
      <c r="D227" s="49"/>
      <c r="E227" s="50" t="str">
        <f>IF(D227&lt;&gt;"",VLOOKUP(Beds!D227,'Validation Page'!$M$7:$O$271,2,FALSE),"")</f>
        <v/>
      </c>
      <c r="F227" s="59" t="str">
        <f>IF(D227&lt;&gt;"",VLOOKUP(Beds!D227,'Validation Page'!$M$7:$O$271,3,FALSE),"")</f>
        <v/>
      </c>
      <c r="G227" s="155"/>
      <c r="H227" s="49"/>
      <c r="I227" s="60"/>
      <c r="J227" s="57"/>
      <c r="K227" s="49"/>
      <c r="L227" s="49"/>
      <c r="M227" s="66" t="str">
        <f>IF(L227&lt;&gt;"",VLOOKUP(Beds!L227,'Validation Page'!$Q$7:$R$38,2,FALSE),"")</f>
        <v/>
      </c>
      <c r="N227" s="49"/>
      <c r="O227" s="53" t="str">
        <f>IF(AND(L227&lt;&gt; "",N227&lt;&gt;""),VLOOKUP(M227&amp;N227,'Validation Page'!$U$7:$Z$139,2,FALSE),"")</f>
        <v/>
      </c>
      <c r="P227" s="50" t="str">
        <f>IF(AND(L227&lt;&gt; "",N227&lt;&gt;""),VLOOKUP(M227&amp;N227,'Validation Page'!$U$7:$Z$139,4,FALSE),"")</f>
        <v/>
      </c>
      <c r="Q227" s="50" t="str">
        <f>IF(AND(L227&lt;&gt; "",N227&lt;&gt;""),VLOOKUP(M227&amp;N227,'Validation Page'!$U$7:$Z$139,5,FALSE),"")</f>
        <v/>
      </c>
      <c r="R227" s="50" t="str">
        <f>IF(AND(L227&lt;&gt; "",N227&lt;&gt;""),VLOOKUP(M227&amp;N227,'Validation Page'!$U$7:$Z$139,6,FALSE),"")</f>
        <v/>
      </c>
      <c r="S227" s="137"/>
      <c r="T227" s="61"/>
    </row>
    <row r="228" spans="1:20" s="21" customFormat="1" ht="15.75" customHeight="1" x14ac:dyDescent="0.25">
      <c r="A228" s="264"/>
      <c r="B228" s="50" t="str">
        <f>IF(A228&lt;&gt;"",VLOOKUP(A228,'Validation Page'!$J$7:$L$81,2,FALSE),"")</f>
        <v/>
      </c>
      <c r="C228" s="50" t="str">
        <f>IF(A228&lt;&gt;"",VLOOKUP(A228,'Validation Page'!$J$7:$L$81,3,FALSE),"")</f>
        <v/>
      </c>
      <c r="D228" s="49"/>
      <c r="E228" s="50" t="str">
        <f>IF(D228&lt;&gt;"",VLOOKUP(Beds!D228,'Validation Page'!$M$7:$O$271,2,FALSE),"")</f>
        <v/>
      </c>
      <c r="F228" s="59" t="str">
        <f>IF(D228&lt;&gt;"",VLOOKUP(Beds!D228,'Validation Page'!$M$7:$O$271,3,FALSE),"")</f>
        <v/>
      </c>
      <c r="G228" s="155"/>
      <c r="H228" s="49"/>
      <c r="I228" s="60"/>
      <c r="J228" s="57"/>
      <c r="K228" s="49"/>
      <c r="L228" s="49"/>
      <c r="M228" s="66" t="str">
        <f>IF(L228&lt;&gt;"",VLOOKUP(Beds!L228,'Validation Page'!$Q$7:$R$38,2,FALSE),"")</f>
        <v/>
      </c>
      <c r="N228" s="49"/>
      <c r="O228" s="53" t="str">
        <f>IF(AND(L228&lt;&gt; "",N228&lt;&gt;""),VLOOKUP(M228&amp;N228,'Validation Page'!$U$7:$Z$139,2,FALSE),"")</f>
        <v/>
      </c>
      <c r="P228" s="50" t="str">
        <f>IF(AND(L228&lt;&gt; "",N228&lt;&gt;""),VLOOKUP(M228&amp;N228,'Validation Page'!$U$7:$Z$139,4,FALSE),"")</f>
        <v/>
      </c>
      <c r="Q228" s="50" t="str">
        <f>IF(AND(L228&lt;&gt; "",N228&lt;&gt;""),VLOOKUP(M228&amp;N228,'Validation Page'!$U$7:$Z$139,5,FALSE),"")</f>
        <v/>
      </c>
      <c r="R228" s="50" t="str">
        <f>IF(AND(L228&lt;&gt; "",N228&lt;&gt;""),VLOOKUP(M228&amp;N228,'Validation Page'!$U$7:$Z$139,6,FALSE),"")</f>
        <v/>
      </c>
      <c r="S228" s="137"/>
      <c r="T228" s="61"/>
    </row>
    <row r="229" spans="1:20" s="21" customFormat="1" ht="15.75" customHeight="1" x14ac:dyDescent="0.25">
      <c r="A229" s="264"/>
      <c r="B229" s="50" t="str">
        <f>IF(A229&lt;&gt;"",VLOOKUP(A229,'Validation Page'!$J$7:$L$81,2,FALSE),"")</f>
        <v/>
      </c>
      <c r="C229" s="50" t="str">
        <f>IF(A229&lt;&gt;"",VLOOKUP(A229,'Validation Page'!$J$7:$L$81,3,FALSE),"")</f>
        <v/>
      </c>
      <c r="D229" s="49"/>
      <c r="E229" s="50" t="str">
        <f>IF(D229&lt;&gt;"",VLOOKUP(Beds!D229,'Validation Page'!$M$7:$O$271,2,FALSE),"")</f>
        <v/>
      </c>
      <c r="F229" s="59" t="str">
        <f>IF(D229&lt;&gt;"",VLOOKUP(Beds!D229,'Validation Page'!$M$7:$O$271,3,FALSE),"")</f>
        <v/>
      </c>
      <c r="G229" s="155"/>
      <c r="H229" s="49"/>
      <c r="I229" s="60"/>
      <c r="J229" s="57"/>
      <c r="K229" s="49"/>
      <c r="L229" s="49"/>
      <c r="M229" s="66" t="str">
        <f>IF(L229&lt;&gt;"",VLOOKUP(Beds!L229,'Validation Page'!$Q$7:$R$38,2,FALSE),"")</f>
        <v/>
      </c>
      <c r="N229" s="49"/>
      <c r="O229" s="53" t="str">
        <f>IF(AND(L229&lt;&gt; "",N229&lt;&gt;""),VLOOKUP(M229&amp;N229,'Validation Page'!$U$7:$Z$139,2,FALSE),"")</f>
        <v/>
      </c>
      <c r="P229" s="50" t="str">
        <f>IF(AND(L229&lt;&gt; "",N229&lt;&gt;""),VLOOKUP(M229&amp;N229,'Validation Page'!$U$7:$Z$139,4,FALSE),"")</f>
        <v/>
      </c>
      <c r="Q229" s="50" t="str">
        <f>IF(AND(L229&lt;&gt; "",N229&lt;&gt;""),VLOOKUP(M229&amp;N229,'Validation Page'!$U$7:$Z$139,5,FALSE),"")</f>
        <v/>
      </c>
      <c r="R229" s="50" t="str">
        <f>IF(AND(L229&lt;&gt; "",N229&lt;&gt;""),VLOOKUP(M229&amp;N229,'Validation Page'!$U$7:$Z$139,6,FALSE),"")</f>
        <v/>
      </c>
      <c r="S229" s="137"/>
      <c r="T229" s="61"/>
    </row>
    <row r="230" spans="1:20" s="21" customFormat="1" ht="15.75" customHeight="1" x14ac:dyDescent="0.25">
      <c r="A230" s="264"/>
      <c r="B230" s="50" t="str">
        <f>IF(A230&lt;&gt;"",VLOOKUP(A230,'Validation Page'!$J$7:$L$81,2,FALSE),"")</f>
        <v/>
      </c>
      <c r="C230" s="50" t="str">
        <f>IF(A230&lt;&gt;"",VLOOKUP(A230,'Validation Page'!$J$7:$L$81,3,FALSE),"")</f>
        <v/>
      </c>
      <c r="D230" s="49"/>
      <c r="E230" s="50" t="str">
        <f>IF(D230&lt;&gt;"",VLOOKUP(Beds!D230,'Validation Page'!$M$7:$O$271,2,FALSE),"")</f>
        <v/>
      </c>
      <c r="F230" s="59" t="str">
        <f>IF(D230&lt;&gt;"",VLOOKUP(Beds!D230,'Validation Page'!$M$7:$O$271,3,FALSE),"")</f>
        <v/>
      </c>
      <c r="G230" s="155"/>
      <c r="H230" s="49"/>
      <c r="I230" s="60"/>
      <c r="J230" s="57"/>
      <c r="K230" s="49"/>
      <c r="L230" s="49"/>
      <c r="M230" s="66" t="str">
        <f>IF(L230&lt;&gt;"",VLOOKUP(Beds!L230,'Validation Page'!$Q$7:$R$38,2,FALSE),"")</f>
        <v/>
      </c>
      <c r="N230" s="49"/>
      <c r="O230" s="53" t="str">
        <f>IF(AND(L230&lt;&gt; "",N230&lt;&gt;""),VLOOKUP(M230&amp;N230,'Validation Page'!$U$7:$Z$139,2,FALSE),"")</f>
        <v/>
      </c>
      <c r="P230" s="50" t="str">
        <f>IF(AND(L230&lt;&gt; "",N230&lt;&gt;""),VLOOKUP(M230&amp;N230,'Validation Page'!$U$7:$Z$139,4,FALSE),"")</f>
        <v/>
      </c>
      <c r="Q230" s="50" t="str">
        <f>IF(AND(L230&lt;&gt; "",N230&lt;&gt;""),VLOOKUP(M230&amp;N230,'Validation Page'!$U$7:$Z$139,5,FALSE),"")</f>
        <v/>
      </c>
      <c r="R230" s="50" t="str">
        <f>IF(AND(L230&lt;&gt; "",N230&lt;&gt;""),VLOOKUP(M230&amp;N230,'Validation Page'!$U$7:$Z$139,6,FALSE),"")</f>
        <v/>
      </c>
      <c r="S230" s="137"/>
      <c r="T230" s="61"/>
    </row>
    <row r="231" spans="1:20" s="21" customFormat="1" ht="15.75" customHeight="1" x14ac:dyDescent="0.25">
      <c r="A231" s="264"/>
      <c r="B231" s="50" t="str">
        <f>IF(A231&lt;&gt;"",VLOOKUP(A231,'Validation Page'!$J$7:$L$81,2,FALSE),"")</f>
        <v/>
      </c>
      <c r="C231" s="50" t="str">
        <f>IF(A231&lt;&gt;"",VLOOKUP(A231,'Validation Page'!$J$7:$L$81,3,FALSE),"")</f>
        <v/>
      </c>
      <c r="D231" s="49"/>
      <c r="E231" s="50" t="str">
        <f>IF(D231&lt;&gt;"",VLOOKUP(Beds!D231,'Validation Page'!$M$7:$O$271,2,FALSE),"")</f>
        <v/>
      </c>
      <c r="F231" s="59" t="str">
        <f>IF(D231&lt;&gt;"",VLOOKUP(Beds!D231,'Validation Page'!$M$7:$O$271,3,FALSE),"")</f>
        <v/>
      </c>
      <c r="G231" s="155"/>
      <c r="H231" s="49"/>
      <c r="I231" s="60"/>
      <c r="J231" s="57"/>
      <c r="K231" s="49"/>
      <c r="L231" s="49"/>
      <c r="M231" s="66" t="str">
        <f>IF(L231&lt;&gt;"",VLOOKUP(Beds!L231,'Validation Page'!$Q$7:$R$38,2,FALSE),"")</f>
        <v/>
      </c>
      <c r="N231" s="49"/>
      <c r="O231" s="53" t="str">
        <f>IF(AND(L231&lt;&gt; "",N231&lt;&gt;""),VLOOKUP(M231&amp;N231,'Validation Page'!$U$7:$Z$139,2,FALSE),"")</f>
        <v/>
      </c>
      <c r="P231" s="50" t="str">
        <f>IF(AND(L231&lt;&gt; "",N231&lt;&gt;""),VLOOKUP(M231&amp;N231,'Validation Page'!$U$7:$Z$139,4,FALSE),"")</f>
        <v/>
      </c>
      <c r="Q231" s="50" t="str">
        <f>IF(AND(L231&lt;&gt; "",N231&lt;&gt;""),VLOOKUP(M231&amp;N231,'Validation Page'!$U$7:$Z$139,5,FALSE),"")</f>
        <v/>
      </c>
      <c r="R231" s="50" t="str">
        <f>IF(AND(L231&lt;&gt; "",N231&lt;&gt;""),VLOOKUP(M231&amp;N231,'Validation Page'!$U$7:$Z$139,6,FALSE),"")</f>
        <v/>
      </c>
      <c r="S231" s="137"/>
      <c r="T231" s="61"/>
    </row>
    <row r="232" spans="1:20" s="21" customFormat="1" ht="15.75" customHeight="1" x14ac:dyDescent="0.25">
      <c r="A232" s="264"/>
      <c r="B232" s="50" t="str">
        <f>IF(A232&lt;&gt;"",VLOOKUP(A232,'Validation Page'!$J$7:$L$81,2,FALSE),"")</f>
        <v/>
      </c>
      <c r="C232" s="50" t="str">
        <f>IF(A232&lt;&gt;"",VLOOKUP(A232,'Validation Page'!$J$7:$L$81,3,FALSE),"")</f>
        <v/>
      </c>
      <c r="D232" s="49"/>
      <c r="E232" s="50" t="str">
        <f>IF(D232&lt;&gt;"",VLOOKUP(Beds!D232,'Validation Page'!$M$7:$O$271,2,FALSE),"")</f>
        <v/>
      </c>
      <c r="F232" s="59" t="str">
        <f>IF(D232&lt;&gt;"",VLOOKUP(Beds!D232,'Validation Page'!$M$7:$O$271,3,FALSE),"")</f>
        <v/>
      </c>
      <c r="G232" s="155"/>
      <c r="H232" s="49"/>
      <c r="I232" s="60"/>
      <c r="J232" s="57"/>
      <c r="K232" s="49"/>
      <c r="L232" s="49"/>
      <c r="M232" s="66" t="str">
        <f>IF(L232&lt;&gt;"",VLOOKUP(Beds!L232,'Validation Page'!$Q$7:$R$38,2,FALSE),"")</f>
        <v/>
      </c>
      <c r="N232" s="49"/>
      <c r="O232" s="53" t="str">
        <f>IF(AND(L232&lt;&gt; "",N232&lt;&gt;""),VLOOKUP(M232&amp;N232,'Validation Page'!$U$7:$Z$139,2,FALSE),"")</f>
        <v/>
      </c>
      <c r="P232" s="50" t="str">
        <f>IF(AND(L232&lt;&gt; "",N232&lt;&gt;""),VLOOKUP(M232&amp;N232,'Validation Page'!$U$7:$Z$139,4,FALSE),"")</f>
        <v/>
      </c>
      <c r="Q232" s="50" t="str">
        <f>IF(AND(L232&lt;&gt; "",N232&lt;&gt;""),VLOOKUP(M232&amp;N232,'Validation Page'!$U$7:$Z$139,5,FALSE),"")</f>
        <v/>
      </c>
      <c r="R232" s="50" t="str">
        <f>IF(AND(L232&lt;&gt; "",N232&lt;&gt;""),VLOOKUP(M232&amp;N232,'Validation Page'!$U$7:$Z$139,6,FALSE),"")</f>
        <v/>
      </c>
      <c r="S232" s="137"/>
      <c r="T232" s="61"/>
    </row>
    <row r="233" spans="1:20" s="11" customFormat="1" ht="15.75" customHeight="1" x14ac:dyDescent="0.25">
      <c r="A233" s="264"/>
      <c r="B233" s="50" t="str">
        <f>IF(A233&lt;&gt;"",VLOOKUP(A233,'Validation Page'!$J$7:$L$81,2,FALSE),"")</f>
        <v/>
      </c>
      <c r="C233" s="50" t="str">
        <f>IF(A233&lt;&gt;"",VLOOKUP(A233,'Validation Page'!$J$7:$L$81,3,FALSE),"")</f>
        <v/>
      </c>
      <c r="D233" s="49"/>
      <c r="E233" s="50" t="str">
        <f>IF(D233&lt;&gt;"",VLOOKUP(Beds!D233,'Validation Page'!$M$7:$O$271,2,FALSE),"")</f>
        <v/>
      </c>
      <c r="F233" s="59" t="str">
        <f>IF(D233&lt;&gt;"",VLOOKUP(Beds!D233,'Validation Page'!$M$7:$O$271,3,FALSE),"")</f>
        <v/>
      </c>
      <c r="G233" s="155"/>
      <c r="H233" s="49"/>
      <c r="I233" s="60"/>
      <c r="J233" s="57"/>
      <c r="K233" s="49"/>
      <c r="L233" s="49"/>
      <c r="M233" s="50" t="str">
        <f>IF(L233&lt;&gt;"",VLOOKUP(Beds!L233,'Validation Page'!$Q$7:$R$38,2,FALSE),"")</f>
        <v/>
      </c>
      <c r="N233" s="49"/>
      <c r="O233" s="53" t="str">
        <f>IF(AND(L233&lt;&gt; "",N233&lt;&gt;""),VLOOKUP(M233&amp;N233,'Validation Page'!$U$7:$Z$139,2,FALSE),"")</f>
        <v/>
      </c>
      <c r="P233" s="50" t="str">
        <f>IF(AND(L233&lt;&gt; "",N233&lt;&gt;""),VLOOKUP(M233&amp;N233,'Validation Page'!$U$7:$Z$139,4,FALSE),"")</f>
        <v/>
      </c>
      <c r="Q233" s="50" t="str">
        <f>IF(AND(L233&lt;&gt; "",N233&lt;&gt;""),VLOOKUP(M233&amp;N233,'Validation Page'!$U$7:$Z$139,5,FALSE),"")</f>
        <v/>
      </c>
      <c r="R233" s="50" t="str">
        <f>IF(AND(L233&lt;&gt; "",N233&lt;&gt;""),VLOOKUP(M233&amp;N233,'Validation Page'!$U$7:$Z$139,6,FALSE),"")</f>
        <v/>
      </c>
      <c r="S233" s="137"/>
      <c r="T233" s="61"/>
    </row>
    <row r="234" spans="1:20" s="11" customFormat="1" ht="15.75" customHeight="1" x14ac:dyDescent="0.25">
      <c r="A234" s="264"/>
      <c r="B234" s="50" t="str">
        <f>IF(A234&lt;&gt;"",VLOOKUP(A234,'Validation Page'!$J$7:$L$81,2,FALSE),"")</f>
        <v/>
      </c>
      <c r="C234" s="50" t="str">
        <f>IF(A234&lt;&gt;"",VLOOKUP(A234,'Validation Page'!$J$7:$L$81,3,FALSE),"")</f>
        <v/>
      </c>
      <c r="D234" s="49"/>
      <c r="E234" s="50" t="str">
        <f>IF(D234&lt;&gt;"",VLOOKUP(Beds!D234,'Validation Page'!$M$7:$O$271,2,FALSE),"")</f>
        <v/>
      </c>
      <c r="F234" s="59" t="str">
        <f>IF(D234&lt;&gt;"",VLOOKUP(Beds!D234,'Validation Page'!$M$7:$O$271,3,FALSE),"")</f>
        <v/>
      </c>
      <c r="G234" s="155"/>
      <c r="H234" s="49"/>
      <c r="I234" s="60"/>
      <c r="J234" s="57"/>
      <c r="K234" s="49"/>
      <c r="L234" s="49"/>
      <c r="M234" s="50" t="str">
        <f>IF(L234&lt;&gt;"",VLOOKUP(Beds!L234,'Validation Page'!$Q$7:$R$38,2,FALSE),"")</f>
        <v/>
      </c>
      <c r="N234" s="49"/>
      <c r="O234" s="53" t="str">
        <f>IF(AND(L234&lt;&gt; "",N234&lt;&gt;""),VLOOKUP(M234&amp;N234,'Validation Page'!$U$7:$Z$139,2,FALSE),"")</f>
        <v/>
      </c>
      <c r="P234" s="50" t="str">
        <f>IF(AND(L234&lt;&gt; "",N234&lt;&gt;""),VLOOKUP(M234&amp;N234,'Validation Page'!$U$7:$Z$139,4,FALSE),"")</f>
        <v/>
      </c>
      <c r="Q234" s="50" t="str">
        <f>IF(AND(L234&lt;&gt; "",N234&lt;&gt;""),VLOOKUP(M234&amp;N234,'Validation Page'!$U$7:$Z$139,5,FALSE),"")</f>
        <v/>
      </c>
      <c r="R234" s="50" t="str">
        <f>IF(AND(L234&lt;&gt; "",N234&lt;&gt;""),VLOOKUP(M234&amp;N234,'Validation Page'!$U$7:$Z$139,6,FALSE),"")</f>
        <v/>
      </c>
      <c r="S234" s="137"/>
      <c r="T234" s="61"/>
    </row>
    <row r="235" spans="1:20" s="11" customFormat="1" ht="15.75" customHeight="1" x14ac:dyDescent="0.25">
      <c r="A235" s="264"/>
      <c r="B235" s="50" t="str">
        <f>IF(A235&lt;&gt;"",VLOOKUP(A235,'Validation Page'!$J$7:$L$81,2,FALSE),"")</f>
        <v/>
      </c>
      <c r="C235" s="50" t="str">
        <f>IF(A235&lt;&gt;"",VLOOKUP(A235,'Validation Page'!$J$7:$L$81,3,FALSE),"")</f>
        <v/>
      </c>
      <c r="D235" s="49"/>
      <c r="E235" s="50" t="str">
        <f>IF(D235&lt;&gt;"",VLOOKUP(Beds!D235,'Validation Page'!$M$7:$O$271,2,FALSE),"")</f>
        <v/>
      </c>
      <c r="F235" s="59" t="str">
        <f>IF(D235&lt;&gt;"",VLOOKUP(Beds!D235,'Validation Page'!$M$7:$O$271,3,FALSE),"")</f>
        <v/>
      </c>
      <c r="G235" s="155"/>
      <c r="H235" s="49"/>
      <c r="I235" s="60"/>
      <c r="J235" s="57"/>
      <c r="K235" s="49"/>
      <c r="L235" s="49"/>
      <c r="M235" s="66" t="str">
        <f>IF(L235&lt;&gt;"",VLOOKUP(Beds!L235,'Validation Page'!$Q$7:$R$38,2,FALSE),"")</f>
        <v/>
      </c>
      <c r="N235" s="49"/>
      <c r="O235" s="53" t="str">
        <f>IF(AND(L235&lt;&gt; "",N235&lt;&gt;""),VLOOKUP(M235&amp;N235,'Validation Page'!$U$7:$Z$139,2,FALSE),"")</f>
        <v/>
      </c>
      <c r="P235" s="50" t="str">
        <f>IF(AND(L235&lt;&gt; "",N235&lt;&gt;""),VLOOKUP(M235&amp;N235,'Validation Page'!$U$7:$Z$139,4,FALSE),"")</f>
        <v/>
      </c>
      <c r="Q235" s="50" t="str">
        <f>IF(AND(L235&lt;&gt; "",N235&lt;&gt;""),VLOOKUP(M235&amp;N235,'Validation Page'!$U$7:$Z$139,5,FALSE),"")</f>
        <v/>
      </c>
      <c r="R235" s="50" t="str">
        <f>IF(AND(L235&lt;&gt; "",N235&lt;&gt;""),VLOOKUP(M235&amp;N235,'Validation Page'!$U$7:$Z$139,6,FALSE),"")</f>
        <v/>
      </c>
      <c r="S235" s="137"/>
      <c r="T235" s="61"/>
    </row>
    <row r="236" spans="1:20" s="11" customFormat="1" ht="15.75" customHeight="1" x14ac:dyDescent="0.25">
      <c r="A236" s="264"/>
      <c r="B236" s="50" t="str">
        <f>IF(A236&lt;&gt;"",VLOOKUP(A236,'Validation Page'!$J$7:$L$81,2,FALSE),"")</f>
        <v/>
      </c>
      <c r="C236" s="50" t="str">
        <f>IF(A236&lt;&gt;"",VLOOKUP(A236,'Validation Page'!$J$7:$L$81,3,FALSE),"")</f>
        <v/>
      </c>
      <c r="D236" s="49"/>
      <c r="E236" s="50" t="str">
        <f>IF(D236&lt;&gt;"",VLOOKUP(Beds!D236,'Validation Page'!$M$7:$O$271,2,FALSE),"")</f>
        <v/>
      </c>
      <c r="F236" s="59" t="str">
        <f>IF(D236&lt;&gt;"",VLOOKUP(Beds!D236,'Validation Page'!$M$7:$O$271,3,FALSE),"")</f>
        <v/>
      </c>
      <c r="G236" s="155"/>
      <c r="H236" s="49"/>
      <c r="I236" s="60"/>
      <c r="J236" s="57"/>
      <c r="K236" s="49"/>
      <c r="L236" s="49"/>
      <c r="M236" s="66" t="str">
        <f>IF(L236&lt;&gt;"",VLOOKUP(Beds!L236,'Validation Page'!$Q$7:$R$38,2,FALSE),"")</f>
        <v/>
      </c>
      <c r="N236" s="49"/>
      <c r="O236" s="53" t="str">
        <f>IF(AND(L236&lt;&gt; "",N236&lt;&gt;""),VLOOKUP(M236&amp;N236,'Validation Page'!$U$7:$Z$139,2,FALSE),"")</f>
        <v/>
      </c>
      <c r="P236" s="50" t="str">
        <f>IF(AND(L236&lt;&gt; "",N236&lt;&gt;""),VLOOKUP(M236&amp;N236,'Validation Page'!$U$7:$Z$139,4,FALSE),"")</f>
        <v/>
      </c>
      <c r="Q236" s="50" t="str">
        <f>IF(AND(L236&lt;&gt; "",N236&lt;&gt;""),VLOOKUP(M236&amp;N236,'Validation Page'!$U$7:$Z$139,5,FALSE),"")</f>
        <v/>
      </c>
      <c r="R236" s="50" t="str">
        <f>IF(AND(L236&lt;&gt; "",N236&lt;&gt;""),VLOOKUP(M236&amp;N236,'Validation Page'!$U$7:$Z$139,6,FALSE),"")</f>
        <v/>
      </c>
      <c r="S236" s="137"/>
      <c r="T236" s="61"/>
    </row>
    <row r="237" spans="1:20" s="11" customFormat="1" ht="15.75" customHeight="1" x14ac:dyDescent="0.25">
      <c r="A237" s="264"/>
      <c r="B237" s="50" t="str">
        <f>IF(A237&lt;&gt;"",VLOOKUP(A237,'Validation Page'!$J$7:$L$81,2,FALSE),"")</f>
        <v/>
      </c>
      <c r="C237" s="50" t="str">
        <f>IF(A237&lt;&gt;"",VLOOKUP(A237,'Validation Page'!$J$7:$L$81,3,FALSE),"")</f>
        <v/>
      </c>
      <c r="D237" s="49"/>
      <c r="E237" s="50" t="str">
        <f>IF(D237&lt;&gt;"",VLOOKUP(Beds!D237,'Validation Page'!$M$7:$O$271,2,FALSE),"")</f>
        <v/>
      </c>
      <c r="F237" s="59" t="str">
        <f>IF(D237&lt;&gt;"",VLOOKUP(Beds!D237,'Validation Page'!$M$7:$O$271,3,FALSE),"")</f>
        <v/>
      </c>
      <c r="G237" s="155"/>
      <c r="H237" s="49"/>
      <c r="I237" s="60"/>
      <c r="J237" s="57"/>
      <c r="K237" s="49"/>
      <c r="L237" s="49"/>
      <c r="M237" s="66" t="str">
        <f>IF(L237&lt;&gt;"",VLOOKUP(Beds!L237,'Validation Page'!$Q$7:$R$38,2,FALSE),"")</f>
        <v/>
      </c>
      <c r="N237" s="49"/>
      <c r="O237" s="53" t="str">
        <f>IF(AND(L237&lt;&gt; "",N237&lt;&gt;""),VLOOKUP(M237&amp;N237,'Validation Page'!$U$7:$Z$139,2,FALSE),"")</f>
        <v/>
      </c>
      <c r="P237" s="50" t="str">
        <f>IF(AND(L237&lt;&gt; "",N237&lt;&gt;""),VLOOKUP(M237&amp;N237,'Validation Page'!$U$7:$Z$139,4,FALSE),"")</f>
        <v/>
      </c>
      <c r="Q237" s="50" t="str">
        <f>IF(AND(L237&lt;&gt; "",N237&lt;&gt;""),VLOOKUP(M237&amp;N237,'Validation Page'!$U$7:$Z$139,5,FALSE),"")</f>
        <v/>
      </c>
      <c r="R237" s="50" t="str">
        <f>IF(AND(L237&lt;&gt; "",N237&lt;&gt;""),VLOOKUP(M237&amp;N237,'Validation Page'!$U$7:$Z$139,6,FALSE),"")</f>
        <v/>
      </c>
      <c r="S237" s="137"/>
      <c r="T237" s="61"/>
    </row>
    <row r="238" spans="1:20" s="11" customFormat="1" ht="15.75" customHeight="1" x14ac:dyDescent="0.25">
      <c r="A238" s="264"/>
      <c r="B238" s="50" t="str">
        <f>IF(A238&lt;&gt;"",VLOOKUP(A238,'Validation Page'!$J$7:$L$81,2,FALSE),"")</f>
        <v/>
      </c>
      <c r="C238" s="50" t="str">
        <f>IF(A238&lt;&gt;"",VLOOKUP(A238,'Validation Page'!$J$7:$L$81,3,FALSE),"")</f>
        <v/>
      </c>
      <c r="D238" s="49"/>
      <c r="E238" s="50" t="str">
        <f>IF(D238&lt;&gt;"",VLOOKUP(Beds!D238,'Validation Page'!$M$7:$O$271,2,FALSE),"")</f>
        <v/>
      </c>
      <c r="F238" s="59" t="str">
        <f>IF(D238&lt;&gt;"",VLOOKUP(Beds!D238,'Validation Page'!$M$7:$O$271,3,FALSE),"")</f>
        <v/>
      </c>
      <c r="G238" s="155"/>
      <c r="H238" s="49"/>
      <c r="I238" s="60"/>
      <c r="J238" s="57"/>
      <c r="K238" s="49"/>
      <c r="L238" s="49"/>
      <c r="M238" s="66" t="str">
        <f>IF(L238&lt;&gt;"",VLOOKUP(Beds!L238,'Validation Page'!$Q$7:$R$38,2,FALSE),"")</f>
        <v/>
      </c>
      <c r="N238" s="49"/>
      <c r="O238" s="53" t="str">
        <f>IF(AND(L238&lt;&gt; "",N238&lt;&gt;""),VLOOKUP(M238&amp;N238,'Validation Page'!$U$7:$Z$139,2,FALSE),"")</f>
        <v/>
      </c>
      <c r="P238" s="50" t="str">
        <f>IF(AND(L238&lt;&gt; "",N238&lt;&gt;""),VLOOKUP(M238&amp;N238,'Validation Page'!$U$7:$Z$139,4,FALSE),"")</f>
        <v/>
      </c>
      <c r="Q238" s="50" t="str">
        <f>IF(AND(L238&lt;&gt; "",N238&lt;&gt;""),VLOOKUP(M238&amp;N238,'Validation Page'!$U$7:$Z$139,5,FALSE),"")</f>
        <v/>
      </c>
      <c r="R238" s="50" t="str">
        <f>IF(AND(L238&lt;&gt; "",N238&lt;&gt;""),VLOOKUP(M238&amp;N238,'Validation Page'!$U$7:$Z$139,6,FALSE),"")</f>
        <v/>
      </c>
      <c r="S238" s="137"/>
      <c r="T238" s="61"/>
    </row>
    <row r="239" spans="1:20" s="11" customFormat="1" ht="15.75" customHeight="1" x14ac:dyDescent="0.25">
      <c r="A239" s="264"/>
      <c r="B239" s="50" t="str">
        <f>IF(A239&lt;&gt;"",VLOOKUP(A239,'Validation Page'!$J$7:$L$81,2,FALSE),"")</f>
        <v/>
      </c>
      <c r="C239" s="50" t="str">
        <f>IF(A239&lt;&gt;"",VLOOKUP(A239,'Validation Page'!$J$7:$L$81,3,FALSE),"")</f>
        <v/>
      </c>
      <c r="D239" s="49"/>
      <c r="E239" s="50" t="str">
        <f>IF(D239&lt;&gt;"",VLOOKUP(Beds!D239,'Validation Page'!$M$7:$O$271,2,FALSE),"")</f>
        <v/>
      </c>
      <c r="F239" s="59" t="str">
        <f>IF(D239&lt;&gt;"",VLOOKUP(Beds!D239,'Validation Page'!$M$7:$O$271,3,FALSE),"")</f>
        <v/>
      </c>
      <c r="G239" s="155"/>
      <c r="H239" s="49"/>
      <c r="I239" s="60"/>
      <c r="J239" s="57"/>
      <c r="K239" s="49"/>
      <c r="L239" s="49"/>
      <c r="M239" s="66" t="str">
        <f>IF(L239&lt;&gt;"",VLOOKUP(Beds!L239,'Validation Page'!$Q$7:$R$38,2,FALSE),"")</f>
        <v/>
      </c>
      <c r="N239" s="49"/>
      <c r="O239" s="53" t="str">
        <f>IF(AND(L239&lt;&gt; "",N239&lt;&gt;""),VLOOKUP(M239&amp;N239,'Validation Page'!$U$7:$Z$139,2,FALSE),"")</f>
        <v/>
      </c>
      <c r="P239" s="50" t="str">
        <f>IF(AND(L239&lt;&gt; "",N239&lt;&gt;""),VLOOKUP(M239&amp;N239,'Validation Page'!$U$7:$Z$139,4,FALSE),"")</f>
        <v/>
      </c>
      <c r="Q239" s="50" t="str">
        <f>IF(AND(L239&lt;&gt; "",N239&lt;&gt;""),VLOOKUP(M239&amp;N239,'Validation Page'!$U$7:$Z$139,5,FALSE),"")</f>
        <v/>
      </c>
      <c r="R239" s="50" t="str">
        <f>IF(AND(L239&lt;&gt; "",N239&lt;&gt;""),VLOOKUP(M239&amp;N239,'Validation Page'!$U$7:$Z$139,6,FALSE),"")</f>
        <v/>
      </c>
      <c r="S239" s="137"/>
      <c r="T239" s="61"/>
    </row>
    <row r="240" spans="1:20" s="11" customFormat="1" ht="15.75" customHeight="1" x14ac:dyDescent="0.25">
      <c r="A240" s="264"/>
      <c r="B240" s="50" t="str">
        <f>IF(A240&lt;&gt;"",VLOOKUP(A240,'Validation Page'!$J$7:$L$81,2,FALSE),"")</f>
        <v/>
      </c>
      <c r="C240" s="50" t="str">
        <f>IF(A240&lt;&gt;"",VLOOKUP(A240,'Validation Page'!$J$7:$L$81,3,FALSE),"")</f>
        <v/>
      </c>
      <c r="D240" s="49"/>
      <c r="E240" s="50" t="str">
        <f>IF(D240&lt;&gt;"",VLOOKUP(Beds!D240,'Validation Page'!$M$7:$O$271,2,FALSE),"")</f>
        <v/>
      </c>
      <c r="F240" s="59" t="str">
        <f>IF(D240&lt;&gt;"",VLOOKUP(Beds!D240,'Validation Page'!$M$7:$O$271,3,FALSE),"")</f>
        <v/>
      </c>
      <c r="G240" s="155"/>
      <c r="H240" s="49"/>
      <c r="I240" s="60"/>
      <c r="J240" s="57"/>
      <c r="K240" s="49"/>
      <c r="L240" s="49"/>
      <c r="M240" s="66" t="str">
        <f>IF(L240&lt;&gt;"",VLOOKUP(Beds!L240,'Validation Page'!$Q$7:$R$38,2,FALSE),"")</f>
        <v/>
      </c>
      <c r="N240" s="49"/>
      <c r="O240" s="53" t="str">
        <f>IF(AND(L240&lt;&gt; "",N240&lt;&gt;""),VLOOKUP(M240&amp;N240,'Validation Page'!$U$7:$Z$139,2,FALSE),"")</f>
        <v/>
      </c>
      <c r="P240" s="50" t="str">
        <f>IF(AND(L240&lt;&gt; "",N240&lt;&gt;""),VLOOKUP(M240&amp;N240,'Validation Page'!$U$7:$Z$139,4,FALSE),"")</f>
        <v/>
      </c>
      <c r="Q240" s="50" t="str">
        <f>IF(AND(L240&lt;&gt; "",N240&lt;&gt;""),VLOOKUP(M240&amp;N240,'Validation Page'!$U$7:$Z$139,5,FALSE),"")</f>
        <v/>
      </c>
      <c r="R240" s="50" t="str">
        <f>IF(AND(L240&lt;&gt; "",N240&lt;&gt;""),VLOOKUP(M240&amp;N240,'Validation Page'!$U$7:$Z$139,6,FALSE),"")</f>
        <v/>
      </c>
      <c r="S240" s="137"/>
      <c r="T240" s="61"/>
    </row>
    <row r="241" spans="1:20" s="11" customFormat="1" ht="15.75" customHeight="1" x14ac:dyDescent="0.25">
      <c r="A241" s="264"/>
      <c r="B241" s="50" t="str">
        <f>IF(A241&lt;&gt;"",VLOOKUP(A241,'Validation Page'!$J$7:$L$81,2,FALSE),"")</f>
        <v/>
      </c>
      <c r="C241" s="50" t="str">
        <f>IF(A241&lt;&gt;"",VLOOKUP(A241,'Validation Page'!$J$7:$L$81,3,FALSE),"")</f>
        <v/>
      </c>
      <c r="D241" s="49"/>
      <c r="E241" s="50" t="str">
        <f>IF(D241&lt;&gt;"",VLOOKUP(Beds!D241,'Validation Page'!$M$7:$O$271,2,FALSE),"")</f>
        <v/>
      </c>
      <c r="F241" s="59" t="str">
        <f>IF(D241&lt;&gt;"",VLOOKUP(Beds!D241,'Validation Page'!$M$7:$O$271,3,FALSE),"")</f>
        <v/>
      </c>
      <c r="G241" s="155"/>
      <c r="H241" s="49"/>
      <c r="I241" s="60"/>
      <c r="J241" s="57"/>
      <c r="K241" s="49"/>
      <c r="L241" s="49"/>
      <c r="M241" s="66" t="str">
        <f>IF(L241&lt;&gt;"",VLOOKUP(Beds!L241,'Validation Page'!$Q$7:$R$38,2,FALSE),"")</f>
        <v/>
      </c>
      <c r="N241" s="49"/>
      <c r="O241" s="53" t="str">
        <f>IF(AND(L241&lt;&gt; "",N241&lt;&gt;""),VLOOKUP(M241&amp;N241,'Validation Page'!$U$7:$Z$139,2,FALSE),"")</f>
        <v/>
      </c>
      <c r="P241" s="50" t="str">
        <f>IF(AND(L241&lt;&gt; "",N241&lt;&gt;""),VLOOKUP(M241&amp;N241,'Validation Page'!$U$7:$Z$139,4,FALSE),"")</f>
        <v/>
      </c>
      <c r="Q241" s="50" t="str">
        <f>IF(AND(L241&lt;&gt; "",N241&lt;&gt;""),VLOOKUP(M241&amp;N241,'Validation Page'!$U$7:$Z$139,5,FALSE),"")</f>
        <v/>
      </c>
      <c r="R241" s="50" t="str">
        <f>IF(AND(L241&lt;&gt; "",N241&lt;&gt;""),VLOOKUP(M241&amp;N241,'Validation Page'!$U$7:$Z$139,6,FALSE),"")</f>
        <v/>
      </c>
      <c r="S241" s="137"/>
      <c r="T241" s="61"/>
    </row>
    <row r="242" spans="1:20" s="11" customFormat="1" ht="15.75" customHeight="1" x14ac:dyDescent="0.25">
      <c r="A242" s="264"/>
      <c r="B242" s="50" t="str">
        <f>IF(A242&lt;&gt;"",VLOOKUP(A242,'Validation Page'!$J$7:$L$81,2,FALSE),"")</f>
        <v/>
      </c>
      <c r="C242" s="50" t="str">
        <f>IF(A242&lt;&gt;"",VLOOKUP(A242,'Validation Page'!$J$7:$L$81,3,FALSE),"")</f>
        <v/>
      </c>
      <c r="D242" s="49"/>
      <c r="E242" s="50" t="str">
        <f>IF(D242&lt;&gt;"",VLOOKUP(Beds!D242,'Validation Page'!$M$7:$O$271,2,FALSE),"")</f>
        <v/>
      </c>
      <c r="F242" s="59" t="str">
        <f>IF(D242&lt;&gt;"",VLOOKUP(Beds!D242,'Validation Page'!$M$7:$O$271,3,FALSE),"")</f>
        <v/>
      </c>
      <c r="G242" s="155"/>
      <c r="H242" s="49"/>
      <c r="I242" s="60"/>
      <c r="J242" s="57"/>
      <c r="K242" s="49"/>
      <c r="L242" s="49"/>
      <c r="M242" s="66" t="str">
        <f>IF(L242&lt;&gt;"",VLOOKUP(Beds!L242,'Validation Page'!$Q$7:$R$38,2,FALSE),"")</f>
        <v/>
      </c>
      <c r="N242" s="49"/>
      <c r="O242" s="53" t="str">
        <f>IF(AND(L242&lt;&gt; "",N242&lt;&gt;""),VLOOKUP(M242&amp;N242,'Validation Page'!$U$7:$Z$139,2,FALSE),"")</f>
        <v/>
      </c>
      <c r="P242" s="50" t="str">
        <f>IF(AND(L242&lt;&gt; "",N242&lt;&gt;""),VLOOKUP(M242&amp;N242,'Validation Page'!$U$7:$Z$139,4,FALSE),"")</f>
        <v/>
      </c>
      <c r="Q242" s="50" t="str">
        <f>IF(AND(L242&lt;&gt; "",N242&lt;&gt;""),VLOOKUP(M242&amp;N242,'Validation Page'!$U$7:$Z$139,5,FALSE),"")</f>
        <v/>
      </c>
      <c r="R242" s="50" t="str">
        <f>IF(AND(L242&lt;&gt; "",N242&lt;&gt;""),VLOOKUP(M242&amp;N242,'Validation Page'!$U$7:$Z$139,6,FALSE),"")</f>
        <v/>
      </c>
      <c r="S242" s="137"/>
      <c r="T242" s="61"/>
    </row>
    <row r="243" spans="1:20" s="11" customFormat="1" ht="15.75" customHeight="1" x14ac:dyDescent="0.25">
      <c r="A243" s="264"/>
      <c r="B243" s="50" t="str">
        <f>IF(A243&lt;&gt;"",VLOOKUP(A243,'Validation Page'!$J$7:$L$81,2,FALSE),"")</f>
        <v/>
      </c>
      <c r="C243" s="50" t="str">
        <f>IF(A243&lt;&gt;"",VLOOKUP(A243,'Validation Page'!$J$7:$L$81,3,FALSE),"")</f>
        <v/>
      </c>
      <c r="D243" s="49"/>
      <c r="E243" s="50" t="str">
        <f>IF(D243&lt;&gt;"",VLOOKUP(Beds!D243,'Validation Page'!$M$7:$O$271,2,FALSE),"")</f>
        <v/>
      </c>
      <c r="F243" s="59" t="str">
        <f>IF(D243&lt;&gt;"",VLOOKUP(Beds!D243,'Validation Page'!$M$7:$O$271,3,FALSE),"")</f>
        <v/>
      </c>
      <c r="G243" s="155"/>
      <c r="H243" s="49"/>
      <c r="I243" s="60"/>
      <c r="J243" s="57"/>
      <c r="K243" s="49"/>
      <c r="L243" s="49"/>
      <c r="M243" s="66" t="str">
        <f>IF(L243&lt;&gt;"",VLOOKUP(Beds!L243,'Validation Page'!$Q$7:$R$38,2,FALSE),"")</f>
        <v/>
      </c>
      <c r="N243" s="49"/>
      <c r="O243" s="53" t="str">
        <f>IF(AND(L243&lt;&gt; "",N243&lt;&gt;""),VLOOKUP(M243&amp;N243,'Validation Page'!$U$7:$Z$139,2,FALSE),"")</f>
        <v/>
      </c>
      <c r="P243" s="50" t="str">
        <f>IF(AND(L243&lt;&gt; "",N243&lt;&gt;""),VLOOKUP(M243&amp;N243,'Validation Page'!$U$7:$Z$139,4,FALSE),"")</f>
        <v/>
      </c>
      <c r="Q243" s="50" t="str">
        <f>IF(AND(L243&lt;&gt; "",N243&lt;&gt;""),VLOOKUP(M243&amp;N243,'Validation Page'!$U$7:$Z$139,5,FALSE),"")</f>
        <v/>
      </c>
      <c r="R243" s="50" t="str">
        <f>IF(AND(L243&lt;&gt; "",N243&lt;&gt;""),VLOOKUP(M243&amp;N243,'Validation Page'!$U$7:$Z$139,6,FALSE),"")</f>
        <v/>
      </c>
      <c r="S243" s="137"/>
      <c r="T243" s="61"/>
    </row>
    <row r="244" spans="1:20" s="11" customFormat="1" ht="15.75" customHeight="1" x14ac:dyDescent="0.25">
      <c r="A244" s="264"/>
      <c r="B244" s="50" t="str">
        <f>IF(A244&lt;&gt;"",VLOOKUP(A244,'Validation Page'!$J$7:$L$81,2,FALSE),"")</f>
        <v/>
      </c>
      <c r="C244" s="50" t="str">
        <f>IF(A244&lt;&gt;"",VLOOKUP(A244,'Validation Page'!$J$7:$L$81,3,FALSE),"")</f>
        <v/>
      </c>
      <c r="D244" s="49"/>
      <c r="E244" s="50" t="str">
        <f>IF(D244&lt;&gt;"",VLOOKUP(Beds!D244,'Validation Page'!$M$7:$O$271,2,FALSE),"")</f>
        <v/>
      </c>
      <c r="F244" s="59" t="str">
        <f>IF(D244&lt;&gt;"",VLOOKUP(Beds!D244,'Validation Page'!$M$7:$O$271,3,FALSE),"")</f>
        <v/>
      </c>
      <c r="G244" s="155"/>
      <c r="H244" s="49"/>
      <c r="I244" s="60"/>
      <c r="J244" s="57"/>
      <c r="K244" s="49"/>
      <c r="L244" s="49"/>
      <c r="M244" s="66" t="str">
        <f>IF(L244&lt;&gt;"",VLOOKUP(Beds!L244,'Validation Page'!$Q$7:$R$38,2,FALSE),"")</f>
        <v/>
      </c>
      <c r="N244" s="49"/>
      <c r="O244" s="53" t="str">
        <f>IF(AND(L244&lt;&gt; "",N244&lt;&gt;""),VLOOKUP(M244&amp;N244,'Validation Page'!$U$7:$Z$139,2,FALSE),"")</f>
        <v/>
      </c>
      <c r="P244" s="50" t="str">
        <f>IF(AND(L244&lt;&gt; "",N244&lt;&gt;""),VLOOKUP(M244&amp;N244,'Validation Page'!$U$7:$Z$139,4,FALSE),"")</f>
        <v/>
      </c>
      <c r="Q244" s="50" t="str">
        <f>IF(AND(L244&lt;&gt; "",N244&lt;&gt;""),VLOOKUP(M244&amp;N244,'Validation Page'!$U$7:$Z$139,5,FALSE),"")</f>
        <v/>
      </c>
      <c r="R244" s="50" t="str">
        <f>IF(AND(L244&lt;&gt; "",N244&lt;&gt;""),VLOOKUP(M244&amp;N244,'Validation Page'!$U$7:$Z$139,6,FALSE),"")</f>
        <v/>
      </c>
      <c r="S244" s="137"/>
      <c r="T244" s="61"/>
    </row>
    <row r="245" spans="1:20" s="11" customFormat="1" ht="15.75" customHeight="1" x14ac:dyDescent="0.25">
      <c r="A245" s="264"/>
      <c r="B245" s="50" t="str">
        <f>IF(A245&lt;&gt;"",VLOOKUP(A245,'Validation Page'!$J$7:$L$81,2,FALSE),"")</f>
        <v/>
      </c>
      <c r="C245" s="50" t="str">
        <f>IF(A245&lt;&gt;"",VLOOKUP(A245,'Validation Page'!$J$7:$L$81,3,FALSE),"")</f>
        <v/>
      </c>
      <c r="D245" s="49"/>
      <c r="E245" s="50" t="str">
        <f>IF(D245&lt;&gt;"",VLOOKUP(Beds!D245,'Validation Page'!$M$7:$O$271,2,FALSE),"")</f>
        <v/>
      </c>
      <c r="F245" s="59" t="str">
        <f>IF(D245&lt;&gt;"",VLOOKUP(Beds!D245,'Validation Page'!$M$7:$O$271,3,FALSE),"")</f>
        <v/>
      </c>
      <c r="G245" s="155"/>
      <c r="H245" s="49"/>
      <c r="I245" s="60"/>
      <c r="J245" s="57"/>
      <c r="K245" s="49"/>
      <c r="L245" s="49"/>
      <c r="M245" s="66" t="str">
        <f>IF(L245&lt;&gt;"",VLOOKUP(Beds!L245,'Validation Page'!$Q$7:$R$38,2,FALSE),"")</f>
        <v/>
      </c>
      <c r="N245" s="49"/>
      <c r="O245" s="53" t="str">
        <f>IF(AND(L245&lt;&gt; "",N245&lt;&gt;""),VLOOKUP(M245&amp;N245,'Validation Page'!$U$7:$Z$139,2,FALSE),"")</f>
        <v/>
      </c>
      <c r="P245" s="50" t="str">
        <f>IF(AND(L245&lt;&gt; "",N245&lt;&gt;""),VLOOKUP(M245&amp;N245,'Validation Page'!$U$7:$Z$139,4,FALSE),"")</f>
        <v/>
      </c>
      <c r="Q245" s="50" t="str">
        <f>IF(AND(L245&lt;&gt; "",N245&lt;&gt;""),VLOOKUP(M245&amp;N245,'Validation Page'!$U$7:$Z$139,5,FALSE),"")</f>
        <v/>
      </c>
      <c r="R245" s="50" t="str">
        <f>IF(AND(L245&lt;&gt; "",N245&lt;&gt;""),VLOOKUP(M245&amp;N245,'Validation Page'!$U$7:$Z$139,6,FALSE),"")</f>
        <v/>
      </c>
      <c r="S245" s="137"/>
      <c r="T245" s="61"/>
    </row>
    <row r="246" spans="1:20" s="11" customFormat="1" ht="15.75" customHeight="1" x14ac:dyDescent="0.25">
      <c r="A246" s="264"/>
      <c r="B246" s="50" t="str">
        <f>IF(A246&lt;&gt;"",VLOOKUP(A246,'Validation Page'!$J$7:$L$81,2,FALSE),"")</f>
        <v/>
      </c>
      <c r="C246" s="50" t="str">
        <f>IF(A246&lt;&gt;"",VLOOKUP(A246,'Validation Page'!$J$7:$L$81,3,FALSE),"")</f>
        <v/>
      </c>
      <c r="D246" s="49"/>
      <c r="E246" s="50" t="str">
        <f>IF(D246&lt;&gt;"",VLOOKUP(Beds!D246,'Validation Page'!$M$7:$O$271,2,FALSE),"")</f>
        <v/>
      </c>
      <c r="F246" s="59" t="str">
        <f>IF(D246&lt;&gt;"",VLOOKUP(Beds!D246,'Validation Page'!$M$7:$O$271,3,FALSE),"")</f>
        <v/>
      </c>
      <c r="G246" s="155"/>
      <c r="H246" s="49"/>
      <c r="I246" s="60"/>
      <c r="J246" s="57"/>
      <c r="K246" s="49"/>
      <c r="L246" s="49"/>
      <c r="M246" s="66" t="str">
        <f>IF(L246&lt;&gt;"",VLOOKUP(Beds!L246,'Validation Page'!$Q$7:$R$38,2,FALSE),"")</f>
        <v/>
      </c>
      <c r="N246" s="49"/>
      <c r="O246" s="53" t="str">
        <f>IF(AND(L246&lt;&gt; "",N246&lt;&gt;""),VLOOKUP(M246&amp;N246,'Validation Page'!$U$7:$Z$139,2,FALSE),"")</f>
        <v/>
      </c>
      <c r="P246" s="50" t="str">
        <f>IF(AND(L246&lt;&gt; "",N246&lt;&gt;""),VLOOKUP(M246&amp;N246,'Validation Page'!$U$7:$Z$139,4,FALSE),"")</f>
        <v/>
      </c>
      <c r="Q246" s="50" t="str">
        <f>IF(AND(L246&lt;&gt; "",N246&lt;&gt;""),VLOOKUP(M246&amp;N246,'Validation Page'!$U$7:$Z$139,5,FALSE),"")</f>
        <v/>
      </c>
      <c r="R246" s="50" t="str">
        <f>IF(AND(L246&lt;&gt; "",N246&lt;&gt;""),VLOOKUP(M246&amp;N246,'Validation Page'!$U$7:$Z$139,6,FALSE),"")</f>
        <v/>
      </c>
      <c r="S246" s="137"/>
      <c r="T246" s="61"/>
    </row>
    <row r="247" spans="1:20" s="11" customFormat="1" ht="15.75" customHeight="1" x14ac:dyDescent="0.25">
      <c r="A247" s="264"/>
      <c r="B247" s="50" t="str">
        <f>IF(A247&lt;&gt;"",VLOOKUP(A247,'Validation Page'!$J$7:$L$81,2,FALSE),"")</f>
        <v/>
      </c>
      <c r="C247" s="50" t="str">
        <f>IF(A247&lt;&gt;"",VLOOKUP(A247,'Validation Page'!$J$7:$L$81,3,FALSE),"")</f>
        <v/>
      </c>
      <c r="D247" s="49"/>
      <c r="E247" s="50" t="str">
        <f>IF(D247&lt;&gt;"",VLOOKUP(Beds!D247,'Validation Page'!$M$7:$O$271,2,FALSE),"")</f>
        <v/>
      </c>
      <c r="F247" s="59" t="str">
        <f>IF(D247&lt;&gt;"",VLOOKUP(Beds!D247,'Validation Page'!$M$7:$O$271,3,FALSE),"")</f>
        <v/>
      </c>
      <c r="G247" s="155"/>
      <c r="H247" s="49"/>
      <c r="I247" s="60"/>
      <c r="J247" s="57"/>
      <c r="K247" s="49"/>
      <c r="L247" s="49"/>
      <c r="M247" s="66" t="str">
        <f>IF(L247&lt;&gt;"",VLOOKUP(Beds!L247,'Validation Page'!$Q$7:$R$38,2,FALSE),"")</f>
        <v/>
      </c>
      <c r="N247" s="49"/>
      <c r="O247" s="53" t="str">
        <f>IF(AND(L247&lt;&gt; "",N247&lt;&gt;""),VLOOKUP(M247&amp;N247,'Validation Page'!$U$7:$Z$139,2,FALSE),"")</f>
        <v/>
      </c>
      <c r="P247" s="50" t="str">
        <f>IF(AND(L247&lt;&gt; "",N247&lt;&gt;""),VLOOKUP(M247&amp;N247,'Validation Page'!$U$7:$Z$139,4,FALSE),"")</f>
        <v/>
      </c>
      <c r="Q247" s="50" t="str">
        <f>IF(AND(L247&lt;&gt; "",N247&lt;&gt;""),VLOOKUP(M247&amp;N247,'Validation Page'!$U$7:$Z$139,5,FALSE),"")</f>
        <v/>
      </c>
      <c r="R247" s="50" t="str">
        <f>IF(AND(L247&lt;&gt; "",N247&lt;&gt;""),VLOOKUP(M247&amp;N247,'Validation Page'!$U$7:$Z$139,6,FALSE),"")</f>
        <v/>
      </c>
      <c r="S247" s="137"/>
      <c r="T247" s="61"/>
    </row>
    <row r="248" spans="1:20" s="11" customFormat="1" ht="15.75" customHeight="1" x14ac:dyDescent="0.25">
      <c r="A248" s="264"/>
      <c r="B248" s="50" t="str">
        <f>IF(A248&lt;&gt;"",VLOOKUP(A248,'Validation Page'!$J$7:$L$81,2,FALSE),"")</f>
        <v/>
      </c>
      <c r="C248" s="50" t="str">
        <f>IF(A248&lt;&gt;"",VLOOKUP(A248,'Validation Page'!$J$7:$L$81,3,FALSE),"")</f>
        <v/>
      </c>
      <c r="D248" s="49"/>
      <c r="E248" s="50" t="str">
        <f>IF(D248&lt;&gt;"",VLOOKUP(Beds!D248,'Validation Page'!$M$7:$O$271,2,FALSE),"")</f>
        <v/>
      </c>
      <c r="F248" s="59" t="str">
        <f>IF(D248&lt;&gt;"",VLOOKUP(Beds!D248,'Validation Page'!$M$7:$O$271,3,FALSE),"")</f>
        <v/>
      </c>
      <c r="G248" s="155"/>
      <c r="H248" s="49"/>
      <c r="I248" s="60"/>
      <c r="J248" s="57"/>
      <c r="K248" s="49"/>
      <c r="L248" s="49"/>
      <c r="M248" s="66" t="str">
        <f>IF(L248&lt;&gt;"",VLOOKUP(Beds!L248,'Validation Page'!$Q$7:$R$38,2,FALSE),"")</f>
        <v/>
      </c>
      <c r="N248" s="49"/>
      <c r="O248" s="53" t="str">
        <f>IF(AND(L248&lt;&gt; "",N248&lt;&gt;""),VLOOKUP(M248&amp;N248,'Validation Page'!$U$7:$Z$139,2,FALSE),"")</f>
        <v/>
      </c>
      <c r="P248" s="50" t="str">
        <f>IF(AND(L248&lt;&gt; "",N248&lt;&gt;""),VLOOKUP(M248&amp;N248,'Validation Page'!$U$7:$Z$139,4,FALSE),"")</f>
        <v/>
      </c>
      <c r="Q248" s="50" t="str">
        <f>IF(AND(L248&lt;&gt; "",N248&lt;&gt;""),VLOOKUP(M248&amp;N248,'Validation Page'!$U$7:$Z$139,5,FALSE),"")</f>
        <v/>
      </c>
      <c r="R248" s="50" t="str">
        <f>IF(AND(L248&lt;&gt; "",N248&lt;&gt;""),VLOOKUP(M248&amp;N248,'Validation Page'!$U$7:$Z$139,6,FALSE),"")</f>
        <v/>
      </c>
      <c r="S248" s="137"/>
      <c r="T248" s="61"/>
    </row>
    <row r="249" spans="1:20" s="11" customFormat="1" ht="15.75" customHeight="1" x14ac:dyDescent="0.25">
      <c r="A249" s="264"/>
      <c r="B249" s="50" t="str">
        <f>IF(A249&lt;&gt;"",VLOOKUP(A249,'Validation Page'!$J$7:$L$81,2,FALSE),"")</f>
        <v/>
      </c>
      <c r="C249" s="50" t="str">
        <f>IF(A249&lt;&gt;"",VLOOKUP(A249,'Validation Page'!$J$7:$L$81,3,FALSE),"")</f>
        <v/>
      </c>
      <c r="D249" s="49"/>
      <c r="E249" s="50" t="str">
        <f>IF(D249&lt;&gt;"",VLOOKUP(Beds!D249,'Validation Page'!$M$7:$O$271,2,FALSE),"")</f>
        <v/>
      </c>
      <c r="F249" s="59" t="str">
        <f>IF(D249&lt;&gt;"",VLOOKUP(Beds!D249,'Validation Page'!$M$7:$O$271,3,FALSE),"")</f>
        <v/>
      </c>
      <c r="G249" s="155"/>
      <c r="H249" s="49"/>
      <c r="I249" s="60"/>
      <c r="J249" s="57"/>
      <c r="K249" s="49"/>
      <c r="L249" s="49"/>
      <c r="M249" s="66" t="str">
        <f>IF(L249&lt;&gt;"",VLOOKUP(Beds!L249,'Validation Page'!$Q$7:$R$38,2,FALSE),"")</f>
        <v/>
      </c>
      <c r="N249" s="49"/>
      <c r="O249" s="53" t="str">
        <f>IF(AND(L249&lt;&gt; "",N249&lt;&gt;""),VLOOKUP(M249&amp;N249,'Validation Page'!$U$7:$Z$139,2,FALSE),"")</f>
        <v/>
      </c>
      <c r="P249" s="50" t="str">
        <f>IF(AND(L249&lt;&gt; "",N249&lt;&gt;""),VLOOKUP(M249&amp;N249,'Validation Page'!$U$7:$Z$139,4,FALSE),"")</f>
        <v/>
      </c>
      <c r="Q249" s="50" t="str">
        <f>IF(AND(L249&lt;&gt; "",N249&lt;&gt;""),VLOOKUP(M249&amp;N249,'Validation Page'!$U$7:$Z$139,5,FALSE),"")</f>
        <v/>
      </c>
      <c r="R249" s="50" t="str">
        <f>IF(AND(L249&lt;&gt; "",N249&lt;&gt;""),VLOOKUP(M249&amp;N249,'Validation Page'!$U$7:$Z$139,6,FALSE),"")</f>
        <v/>
      </c>
      <c r="S249" s="137"/>
      <c r="T249" s="61"/>
    </row>
    <row r="250" spans="1:20" s="11" customFormat="1" ht="15.75" customHeight="1" x14ac:dyDescent="0.25">
      <c r="A250" s="264"/>
      <c r="B250" s="50" t="str">
        <f>IF(A250&lt;&gt;"",VLOOKUP(A250,'Validation Page'!$J$7:$L$81,2,FALSE),"")</f>
        <v/>
      </c>
      <c r="C250" s="50" t="str">
        <f>IF(A250&lt;&gt;"",VLOOKUP(A250,'Validation Page'!$J$7:$L$81,3,FALSE),"")</f>
        <v/>
      </c>
      <c r="D250" s="49"/>
      <c r="E250" s="50" t="str">
        <f>IF(D250&lt;&gt;"",VLOOKUP(Beds!D250,'Validation Page'!$M$7:$O$271,2,FALSE),"")</f>
        <v/>
      </c>
      <c r="F250" s="59" t="str">
        <f>IF(D250&lt;&gt;"",VLOOKUP(Beds!D250,'Validation Page'!$M$7:$O$271,3,FALSE),"")</f>
        <v/>
      </c>
      <c r="G250" s="155"/>
      <c r="H250" s="49"/>
      <c r="I250" s="60"/>
      <c r="J250" s="57"/>
      <c r="K250" s="49"/>
      <c r="L250" s="49"/>
      <c r="M250" s="66" t="str">
        <f>IF(L250&lt;&gt;"",VLOOKUP(Beds!L250,'Validation Page'!$Q$7:$R$38,2,FALSE),"")</f>
        <v/>
      </c>
      <c r="N250" s="49"/>
      <c r="O250" s="53" t="str">
        <f>IF(AND(L250&lt;&gt; "",N250&lt;&gt;""),VLOOKUP(M250&amp;N250,'Validation Page'!$U$7:$Z$139,2,FALSE),"")</f>
        <v/>
      </c>
      <c r="P250" s="50" t="str">
        <f>IF(AND(L250&lt;&gt; "",N250&lt;&gt;""),VLOOKUP(M250&amp;N250,'Validation Page'!$U$7:$Z$139,4,FALSE),"")</f>
        <v/>
      </c>
      <c r="Q250" s="50" t="str">
        <f>IF(AND(L250&lt;&gt; "",N250&lt;&gt;""),VLOOKUP(M250&amp;N250,'Validation Page'!$U$7:$Z$139,5,FALSE),"")</f>
        <v/>
      </c>
      <c r="R250" s="50" t="str">
        <f>IF(AND(L250&lt;&gt; "",N250&lt;&gt;""),VLOOKUP(M250&amp;N250,'Validation Page'!$U$7:$Z$139,6,FALSE),"")</f>
        <v/>
      </c>
      <c r="S250" s="137"/>
      <c r="T250" s="61"/>
    </row>
    <row r="251" spans="1:20" s="11" customFormat="1" ht="15.75" customHeight="1" x14ac:dyDescent="0.25">
      <c r="A251" s="264"/>
      <c r="B251" s="50" t="str">
        <f>IF(A251&lt;&gt;"",VLOOKUP(A251,'Validation Page'!$J$7:$L$81,2,FALSE),"")</f>
        <v/>
      </c>
      <c r="C251" s="50" t="str">
        <f>IF(A251&lt;&gt;"",VLOOKUP(A251,'Validation Page'!$J$7:$L$81,3,FALSE),"")</f>
        <v/>
      </c>
      <c r="D251" s="49"/>
      <c r="E251" s="50" t="str">
        <f>IF(D251&lt;&gt;"",VLOOKUP(Beds!D251,'Validation Page'!$M$7:$O$271,2,FALSE),"")</f>
        <v/>
      </c>
      <c r="F251" s="59" t="str">
        <f>IF(D251&lt;&gt;"",VLOOKUP(Beds!D251,'Validation Page'!$M$7:$O$271,3,FALSE),"")</f>
        <v/>
      </c>
      <c r="G251" s="155"/>
      <c r="H251" s="49"/>
      <c r="I251" s="60"/>
      <c r="J251" s="57"/>
      <c r="K251" s="49"/>
      <c r="L251" s="49"/>
      <c r="M251" s="66" t="str">
        <f>IF(L251&lt;&gt;"",VLOOKUP(Beds!L251,'Validation Page'!$Q$7:$R$38,2,FALSE),"")</f>
        <v/>
      </c>
      <c r="N251" s="49"/>
      <c r="O251" s="53" t="str">
        <f>IF(AND(L251&lt;&gt; "",N251&lt;&gt;""),VLOOKUP(M251&amp;N251,'Validation Page'!$U$7:$Z$139,2,FALSE),"")</f>
        <v/>
      </c>
      <c r="P251" s="50" t="str">
        <f>IF(AND(L251&lt;&gt; "",N251&lt;&gt;""),VLOOKUP(M251&amp;N251,'Validation Page'!$U$7:$Z$139,4,FALSE),"")</f>
        <v/>
      </c>
      <c r="Q251" s="50" t="str">
        <f>IF(AND(L251&lt;&gt; "",N251&lt;&gt;""),VLOOKUP(M251&amp;N251,'Validation Page'!$U$7:$Z$139,5,FALSE),"")</f>
        <v/>
      </c>
      <c r="R251" s="50" t="str">
        <f>IF(AND(L251&lt;&gt; "",N251&lt;&gt;""),VLOOKUP(M251&amp;N251,'Validation Page'!$U$7:$Z$139,6,FALSE),"")</f>
        <v/>
      </c>
      <c r="S251" s="137"/>
      <c r="T251" s="61"/>
    </row>
    <row r="252" spans="1:20" s="11" customFormat="1" ht="15.75" customHeight="1" x14ac:dyDescent="0.25">
      <c r="A252" s="264"/>
      <c r="B252" s="50" t="str">
        <f>IF(A252&lt;&gt;"",VLOOKUP(A252,'Validation Page'!$J$7:$L$81,2,FALSE),"")</f>
        <v/>
      </c>
      <c r="C252" s="50" t="str">
        <f>IF(A252&lt;&gt;"",VLOOKUP(A252,'Validation Page'!$J$7:$L$81,3,FALSE),"")</f>
        <v/>
      </c>
      <c r="D252" s="49"/>
      <c r="E252" s="50" t="str">
        <f>IF(D252&lt;&gt;"",VLOOKUP(Beds!D252,'Validation Page'!$M$7:$O$271,2,FALSE),"")</f>
        <v/>
      </c>
      <c r="F252" s="59" t="str">
        <f>IF(D252&lt;&gt;"",VLOOKUP(Beds!D252,'Validation Page'!$M$7:$O$271,3,FALSE),"")</f>
        <v/>
      </c>
      <c r="G252" s="155"/>
      <c r="H252" s="49"/>
      <c r="I252" s="60"/>
      <c r="J252" s="57"/>
      <c r="K252" s="49"/>
      <c r="L252" s="49"/>
      <c r="M252" s="66" t="str">
        <f>IF(L252&lt;&gt;"",VLOOKUP(Beds!L252,'Validation Page'!$Q$7:$R$38,2,FALSE),"")</f>
        <v/>
      </c>
      <c r="N252" s="49"/>
      <c r="O252" s="53" t="str">
        <f>IF(AND(L252&lt;&gt; "",N252&lt;&gt;""),VLOOKUP(M252&amp;N252,'Validation Page'!$U$7:$Z$139,2,FALSE),"")</f>
        <v/>
      </c>
      <c r="P252" s="50" t="str">
        <f>IF(AND(L252&lt;&gt; "",N252&lt;&gt;""),VLOOKUP(M252&amp;N252,'Validation Page'!$U$7:$Z$139,4,FALSE),"")</f>
        <v/>
      </c>
      <c r="Q252" s="50" t="str">
        <f>IF(AND(L252&lt;&gt; "",N252&lt;&gt;""),VLOOKUP(M252&amp;N252,'Validation Page'!$U$7:$Z$139,5,FALSE),"")</f>
        <v/>
      </c>
      <c r="R252" s="50" t="str">
        <f>IF(AND(L252&lt;&gt; "",N252&lt;&gt;""),VLOOKUP(M252&amp;N252,'Validation Page'!$U$7:$Z$139,6,FALSE),"")</f>
        <v/>
      </c>
      <c r="S252" s="137"/>
      <c r="T252" s="61"/>
    </row>
    <row r="253" spans="1:20" ht="15.75" customHeight="1" thickBot="1" x14ac:dyDescent="0.3">
      <c r="A253" s="265"/>
      <c r="B253" s="66" t="str">
        <f>IF(A253&lt;&gt;"",VLOOKUP(A253,'Validation Page'!$J$7:$L$81,2,FALSE),"")</f>
        <v/>
      </c>
      <c r="C253" s="66" t="str">
        <f>IF(A253&lt;&gt;"",VLOOKUP(A253,'Validation Page'!$J$7:$L$81,3,FALSE),"")</f>
        <v/>
      </c>
      <c r="D253" s="266"/>
      <c r="E253" s="66" t="str">
        <f>IF(D253&lt;&gt;"",VLOOKUP(Beds!D253,'Validation Page'!$M$7:$O$271,2,FALSE),"")</f>
        <v/>
      </c>
      <c r="F253" s="59" t="str">
        <f>IF(D253&lt;&gt;"",VLOOKUP(Beds!D253,'Validation Page'!$M$7:$O$271,3,FALSE),"")</f>
        <v/>
      </c>
      <c r="G253" s="267"/>
      <c r="H253" s="266"/>
      <c r="I253" s="268"/>
      <c r="J253" s="269"/>
      <c r="K253" s="266"/>
      <c r="L253" s="266"/>
      <c r="M253" s="66" t="str">
        <f>IF(L253&lt;&gt;"",VLOOKUP(Beds!L253,'Validation Page'!$Q$7:$R$38,2,FALSE),"")</f>
        <v/>
      </c>
      <c r="N253" s="266"/>
      <c r="O253" s="270" t="str">
        <f>IF(AND(L253&lt;&gt; "",N253&lt;&gt;""),VLOOKUP(M253&amp;N253,'Validation Page'!$U$7:$Z$139,2,FALSE),"")</f>
        <v/>
      </c>
      <c r="P253" s="66" t="str">
        <f>IF(AND(L253&lt;&gt; "",N253&lt;&gt;""),VLOOKUP(M253&amp;N253,'Validation Page'!$U$7:$Z$139,4,FALSE),"")</f>
        <v/>
      </c>
      <c r="Q253" s="66" t="str">
        <f>IF(AND(L253&lt;&gt; "",N253&lt;&gt;""),VLOOKUP(M253&amp;N253,'Validation Page'!$U$7:$Z$139,5,FALSE),"")</f>
        <v/>
      </c>
      <c r="R253" s="66" t="str">
        <f>IF(AND(L253&lt;&gt; "",N253&lt;&gt;""),VLOOKUP(M253&amp;N253,'Validation Page'!$U$7:$Z$139,6,FALSE),"")</f>
        <v/>
      </c>
      <c r="S253" s="271"/>
      <c r="T253" s="272"/>
    </row>
    <row r="254" spans="1:20" ht="26.25" customHeight="1" thickBot="1" x14ac:dyDescent="0.3">
      <c r="A254" s="273" t="s">
        <v>583</v>
      </c>
      <c r="B254" s="63"/>
      <c r="C254" s="63"/>
      <c r="D254" s="64"/>
      <c r="E254" s="63"/>
      <c r="F254" s="64"/>
      <c r="G254" s="64"/>
      <c r="H254" s="64"/>
      <c r="I254" s="64"/>
      <c r="J254" s="274"/>
      <c r="K254" s="65"/>
      <c r="L254" s="275"/>
      <c r="M254" s="276"/>
      <c r="N254" s="277"/>
      <c r="O254" s="278"/>
      <c r="P254" s="278"/>
      <c r="Q254" s="278"/>
      <c r="R254" s="278"/>
      <c r="S254" s="279">
        <f>SUM(S4:S253)</f>
        <v>0</v>
      </c>
      <c r="T254" s="280"/>
    </row>
    <row r="255" spans="1:20" x14ac:dyDescent="0.25">
      <c r="L255" s="11"/>
      <c r="T255" s="11"/>
    </row>
    <row r="256" spans="1:20" x14ac:dyDescent="0.25">
      <c r="L256" s="11"/>
      <c r="T256" s="11"/>
    </row>
  </sheetData>
  <sheetProtection formatCells="0" formatColumns="0" formatRows="0" insertRows="0" selectLockedCells="1" autoFilter="0"/>
  <dataConsolidate/>
  <dataValidations count="5">
    <dataValidation type="list" allowBlank="1" showInputMessage="1" showErrorMessage="1" sqref="N4:N253" xr:uid="{00000000-0002-0000-0700-000000000000}">
      <formula1>INDIRECT(M4)</formula1>
    </dataValidation>
    <dataValidation type="list" allowBlank="1" showInputMessage="1" showErrorMessage="1" sqref="D254" xr:uid="{00000000-0002-0000-0700-000001000000}">
      <formula1>$L$7:$L$446</formula1>
    </dataValidation>
    <dataValidation errorStyle="warning" allowBlank="1" showInputMessage="1" showErrorMessage="1" sqref="F13:F78 G4:G253 F4:F11 F80:F253" xr:uid="{00000000-0002-0000-0700-000002000000}"/>
    <dataValidation type="list" errorStyle="warning" allowBlank="1" showInputMessage="1" showErrorMessage="1" sqref="D4:D253" xr:uid="{00000000-0002-0000-0700-000003000000}">
      <formula1>Units2B</formula1>
    </dataValidation>
    <dataValidation type="list" errorStyle="warning" allowBlank="1" showInputMessage="1" showErrorMessage="1" sqref="H4:H253" xr:uid="{00000000-0002-0000-0700-000004000000}">
      <formula1>Wards2B</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700-000006000000}">
          <x14:formula1>
            <xm:f>'Validation Page'!$P$7:$P$9</xm:f>
          </x14:formula1>
          <xm:sqref>J4:J253</xm:sqref>
        </x14:dataValidation>
        <x14:dataValidation type="list" allowBlank="1" showInputMessage="1" showErrorMessage="1" xr:uid="{00000000-0002-0000-0700-000007000000}">
          <x14:formula1>
            <xm:f>'Validation Page'!$AA$7:$AA$11</xm:f>
          </x14:formula1>
          <xm:sqref>K4:K253</xm:sqref>
        </x14:dataValidation>
        <x14:dataValidation type="list" allowBlank="1" showInputMessage="1" showErrorMessage="1" xr:uid="{00000000-0002-0000-0700-00000A000000}">
          <x14:formula1>
            <xm:f>'Validation Page'!$M$7:$M$304</xm:f>
          </x14:formula1>
          <xm:sqref>B254:C254</xm:sqref>
        </x14:dataValidation>
        <x14:dataValidation type="list" errorStyle="warning" allowBlank="1" showInputMessage="1" showErrorMessage="1" xr:uid="{DC495C12-8C6B-496D-9727-354F64296FDC}">
          <x14:formula1>
            <xm:f>'Validation Page'!$J$7:$J$80</xm:f>
          </x14:formula1>
          <xm:sqref>A4:A253</xm:sqref>
        </x14:dataValidation>
        <x14:dataValidation type="list" allowBlank="1" showInputMessage="1" showErrorMessage="1" xr:uid="{00000000-0002-0000-0700-000008000000}">
          <x14:formula1>
            <xm:f>'Validation Page'!$Q$7:$Q$38</xm:f>
          </x14:formula1>
          <xm:sqref>L4:L253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23549-37BA-4A33-9749-2A52001FACA0}">
  <sheetPr>
    <tabColor rgb="FFFFC000"/>
  </sheetPr>
  <dimension ref="A1:B49"/>
  <sheetViews>
    <sheetView workbookViewId="0"/>
  </sheetViews>
  <sheetFormatPr defaultRowHeight="15" x14ac:dyDescent="0.25"/>
  <cols>
    <col min="1" max="1" width="41.5703125" bestFit="1" customWidth="1"/>
    <col min="2" max="2" width="93.5703125" bestFit="1" customWidth="1"/>
  </cols>
  <sheetData>
    <row r="1" spans="1:2" x14ac:dyDescent="0.25">
      <c r="A1" s="260" t="s">
        <v>2707</v>
      </c>
      <c r="B1" s="260" t="s">
        <v>2587</v>
      </c>
    </row>
    <row r="2" spans="1:2" x14ac:dyDescent="0.25">
      <c r="A2" s="261" t="s">
        <v>2021</v>
      </c>
      <c r="B2" s="261" t="s">
        <v>2590</v>
      </c>
    </row>
    <row r="3" spans="1:2" x14ac:dyDescent="0.25">
      <c r="A3" s="261" t="s">
        <v>2022</v>
      </c>
      <c r="B3" s="261" t="s">
        <v>2591</v>
      </c>
    </row>
    <row r="4" spans="1:2" x14ac:dyDescent="0.25">
      <c r="A4" s="261" t="s">
        <v>2023</v>
      </c>
      <c r="B4" s="261" t="s">
        <v>2592</v>
      </c>
    </row>
    <row r="5" spans="1:2" x14ac:dyDescent="0.25">
      <c r="A5" s="261" t="s">
        <v>2024</v>
      </c>
      <c r="B5" s="261" t="s">
        <v>2593</v>
      </c>
    </row>
    <row r="6" spans="1:2" x14ac:dyDescent="0.25">
      <c r="A6" s="261" t="s">
        <v>2025</v>
      </c>
      <c r="B6" s="261" t="s">
        <v>2594</v>
      </c>
    </row>
    <row r="7" spans="1:2" x14ac:dyDescent="0.25">
      <c r="A7" s="261" t="s">
        <v>2026</v>
      </c>
      <c r="B7" s="261" t="s">
        <v>2595</v>
      </c>
    </row>
    <row r="8" spans="1:2" x14ac:dyDescent="0.25">
      <c r="A8" s="261" t="s">
        <v>2031</v>
      </c>
      <c r="B8" s="261" t="s">
        <v>2596</v>
      </c>
    </row>
    <row r="9" spans="1:2" x14ac:dyDescent="0.25">
      <c r="A9" s="261" t="s">
        <v>2027</v>
      </c>
      <c r="B9" s="261" t="s">
        <v>2597</v>
      </c>
    </row>
    <row r="10" spans="1:2" x14ac:dyDescent="0.25">
      <c r="A10" s="261" t="s">
        <v>2029</v>
      </c>
      <c r="B10" s="261" t="s">
        <v>2598</v>
      </c>
    </row>
    <row r="11" spans="1:2" x14ac:dyDescent="0.25">
      <c r="A11" s="261" t="s">
        <v>2030</v>
      </c>
      <c r="B11" s="261" t="s">
        <v>2599</v>
      </c>
    </row>
    <row r="12" spans="1:2" x14ac:dyDescent="0.25">
      <c r="A12" s="261" t="s">
        <v>2034</v>
      </c>
      <c r="B12" s="261" t="s">
        <v>2600</v>
      </c>
    </row>
    <row r="13" spans="1:2" x14ac:dyDescent="0.25">
      <c r="A13" s="261" t="s">
        <v>2035</v>
      </c>
      <c r="B13" s="261" t="s">
        <v>2601</v>
      </c>
    </row>
    <row r="14" spans="1:2" x14ac:dyDescent="0.25">
      <c r="A14" s="261" t="s">
        <v>2032</v>
      </c>
      <c r="B14" s="261" t="s">
        <v>2602</v>
      </c>
    </row>
    <row r="15" spans="1:2" x14ac:dyDescent="0.25">
      <c r="A15" s="261" t="s">
        <v>2028</v>
      </c>
      <c r="B15" s="261" t="s">
        <v>2603</v>
      </c>
    </row>
    <row r="16" spans="1:2" x14ac:dyDescent="0.25">
      <c r="A16" s="261" t="s">
        <v>2033</v>
      </c>
      <c r="B16" s="261" t="s">
        <v>2604</v>
      </c>
    </row>
    <row r="17" spans="1:2" x14ac:dyDescent="0.25">
      <c r="A17" s="261" t="s">
        <v>2036</v>
      </c>
      <c r="B17" s="261" t="s">
        <v>2605</v>
      </c>
    </row>
    <row r="18" spans="1:2" x14ac:dyDescent="0.25">
      <c r="A18" s="261" t="s">
        <v>2037</v>
      </c>
      <c r="B18" s="261" t="s">
        <v>2606</v>
      </c>
    </row>
    <row r="19" spans="1:2" x14ac:dyDescent="0.25">
      <c r="A19" s="261" t="s">
        <v>2038</v>
      </c>
      <c r="B19" s="261" t="s">
        <v>2607</v>
      </c>
    </row>
    <row r="20" spans="1:2" x14ac:dyDescent="0.25">
      <c r="A20" s="261" t="s">
        <v>2588</v>
      </c>
      <c r="B20" s="261" t="s">
        <v>2608</v>
      </c>
    </row>
    <row r="21" spans="1:2" x14ac:dyDescent="0.25">
      <c r="A21" s="261" t="s">
        <v>2089</v>
      </c>
      <c r="B21" s="261" t="s">
        <v>2609</v>
      </c>
    </row>
    <row r="22" spans="1:2" x14ac:dyDescent="0.25">
      <c r="A22" s="261" t="s">
        <v>2090</v>
      </c>
      <c r="B22" s="261" t="s">
        <v>2610</v>
      </c>
    </row>
    <row r="23" spans="1:2" x14ac:dyDescent="0.25">
      <c r="A23" s="261" t="s">
        <v>2091</v>
      </c>
      <c r="B23" s="261" t="s">
        <v>2611</v>
      </c>
    </row>
    <row r="24" spans="1:2" x14ac:dyDescent="0.25">
      <c r="A24" s="261" t="s">
        <v>2092</v>
      </c>
      <c r="B24" s="261" t="s">
        <v>2612</v>
      </c>
    </row>
    <row r="25" spans="1:2" x14ac:dyDescent="0.25">
      <c r="A25" s="261" t="s">
        <v>2093</v>
      </c>
      <c r="B25" s="261" t="s">
        <v>2613</v>
      </c>
    </row>
    <row r="26" spans="1:2" x14ac:dyDescent="0.25">
      <c r="A26" s="261" t="s">
        <v>2094</v>
      </c>
      <c r="B26" s="261" t="s">
        <v>2614</v>
      </c>
    </row>
    <row r="27" spans="1:2" x14ac:dyDescent="0.25">
      <c r="A27" s="261" t="s">
        <v>2095</v>
      </c>
      <c r="B27" s="261" t="s">
        <v>2615</v>
      </c>
    </row>
    <row r="28" spans="1:2" x14ac:dyDescent="0.25">
      <c r="A28" s="261" t="s">
        <v>2096</v>
      </c>
      <c r="B28" s="261" t="s">
        <v>2616</v>
      </c>
    </row>
    <row r="29" spans="1:2" x14ac:dyDescent="0.25">
      <c r="A29" s="261" t="s">
        <v>2097</v>
      </c>
      <c r="B29" s="261" t="s">
        <v>2617</v>
      </c>
    </row>
    <row r="30" spans="1:2" x14ac:dyDescent="0.25">
      <c r="A30" s="261" t="s">
        <v>2098</v>
      </c>
      <c r="B30" s="261" t="s">
        <v>2618</v>
      </c>
    </row>
    <row r="31" spans="1:2" x14ac:dyDescent="0.25">
      <c r="A31" s="261" t="s">
        <v>2099</v>
      </c>
      <c r="B31" s="261" t="s">
        <v>2619</v>
      </c>
    </row>
    <row r="32" spans="1:2" x14ac:dyDescent="0.25">
      <c r="A32" s="261" t="s">
        <v>2100</v>
      </c>
      <c r="B32" s="261" t="s">
        <v>2620</v>
      </c>
    </row>
    <row r="33" spans="1:2" x14ac:dyDescent="0.25">
      <c r="A33" s="261" t="s">
        <v>2101</v>
      </c>
      <c r="B33" s="261" t="s">
        <v>2621</v>
      </c>
    </row>
    <row r="34" spans="1:2" x14ac:dyDescent="0.25">
      <c r="A34" s="261" t="s">
        <v>2102</v>
      </c>
      <c r="B34" s="261" t="s">
        <v>2622</v>
      </c>
    </row>
    <row r="35" spans="1:2" x14ac:dyDescent="0.25">
      <c r="A35" s="261" t="s">
        <v>2103</v>
      </c>
      <c r="B35" s="261" t="s">
        <v>2623</v>
      </c>
    </row>
    <row r="36" spans="1:2" x14ac:dyDescent="0.25">
      <c r="A36" s="261" t="s">
        <v>2104</v>
      </c>
      <c r="B36" s="261" t="s">
        <v>2624</v>
      </c>
    </row>
    <row r="37" spans="1:2" x14ac:dyDescent="0.25">
      <c r="A37" s="261" t="s">
        <v>2105</v>
      </c>
      <c r="B37" s="261" t="s">
        <v>2625</v>
      </c>
    </row>
    <row r="38" spans="1:2" x14ac:dyDescent="0.25">
      <c r="A38" s="261" t="s">
        <v>2106</v>
      </c>
      <c r="B38" s="261" t="s">
        <v>2626</v>
      </c>
    </row>
    <row r="39" spans="1:2" x14ac:dyDescent="0.25">
      <c r="A39" s="261" t="s">
        <v>2107</v>
      </c>
      <c r="B39" s="261" t="s">
        <v>2627</v>
      </c>
    </row>
    <row r="40" spans="1:2" x14ac:dyDescent="0.25">
      <c r="A40" s="261" t="s">
        <v>2108</v>
      </c>
      <c r="B40" s="261" t="s">
        <v>2628</v>
      </c>
    </row>
    <row r="41" spans="1:2" x14ac:dyDescent="0.25">
      <c r="A41" s="261" t="s">
        <v>2109</v>
      </c>
      <c r="B41" s="261" t="s">
        <v>2629</v>
      </c>
    </row>
    <row r="42" spans="1:2" x14ac:dyDescent="0.25">
      <c r="A42" s="261" t="s">
        <v>2110</v>
      </c>
      <c r="B42" s="261" t="s">
        <v>2630</v>
      </c>
    </row>
    <row r="43" spans="1:2" x14ac:dyDescent="0.25">
      <c r="A43" s="261" t="s">
        <v>2111</v>
      </c>
      <c r="B43" s="261" t="s">
        <v>2631</v>
      </c>
    </row>
    <row r="44" spans="1:2" x14ac:dyDescent="0.25">
      <c r="A44" s="261" t="s">
        <v>2112</v>
      </c>
      <c r="B44" s="261" t="s">
        <v>2632</v>
      </c>
    </row>
    <row r="45" spans="1:2" x14ac:dyDescent="0.25">
      <c r="A45" s="261" t="s">
        <v>2113</v>
      </c>
      <c r="B45" s="261" t="s">
        <v>2633</v>
      </c>
    </row>
    <row r="46" spans="1:2" x14ac:dyDescent="0.25">
      <c r="A46" s="261" t="s">
        <v>2114</v>
      </c>
      <c r="B46" s="261" t="s">
        <v>2634</v>
      </c>
    </row>
    <row r="47" spans="1:2" x14ac:dyDescent="0.25">
      <c r="A47" s="261" t="s">
        <v>2115</v>
      </c>
      <c r="B47" s="261" t="s">
        <v>2635</v>
      </c>
    </row>
    <row r="48" spans="1:2" x14ac:dyDescent="0.25">
      <c r="A48" s="261" t="s">
        <v>2324</v>
      </c>
      <c r="B48" s="261" t="s">
        <v>2636</v>
      </c>
    </row>
    <row r="49" spans="1:2" x14ac:dyDescent="0.25">
      <c r="A49" s="261" t="s">
        <v>2586</v>
      </c>
      <c r="B49" s="261" t="s">
        <v>2637</v>
      </c>
    </row>
  </sheetData>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cccaf3ac-2de9-44d4-aa31-54302fceb5f7">K57F673QWXRZ-3593-53</_dlc_DocId>
    <_dlc_DocIdUrl xmlns="cccaf3ac-2de9-44d4-aa31-54302fceb5f7">
      <Url>https://nhsengland.sharepoint.com/TeamCentre/Operations/SpecialisedCommissioning/TWA/BI/_layouts/15/DocIdRedir.aspx?ID=K57F673QWXRZ-3593-53</Url>
      <Description>K57F673QWXRZ-3593-53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A712064C031124F96027B2B0E753C3F" ma:contentTypeVersion="2" ma:contentTypeDescription="Create a new document." ma:contentTypeScope="" ma:versionID="51402c2bc417f1470a08cd12134393ae">
  <xsd:schema xmlns:xsd="http://www.w3.org/2001/XMLSchema" xmlns:xs="http://www.w3.org/2001/XMLSchema" xmlns:p="http://schemas.microsoft.com/office/2006/metadata/properties" xmlns:ns2="cccaf3ac-2de9-44d4-aa31-54302fceb5f7" xmlns:ns3="316271a4-8b4b-4f5b-8b7d-200fc6b163f5" targetNamespace="http://schemas.microsoft.com/office/2006/metadata/properties" ma:root="true" ma:fieldsID="765d8e57575c287ed9f47182ab8c771a" ns2:_="" ns3:_="">
    <xsd:import namespace="cccaf3ac-2de9-44d4-aa31-54302fceb5f7"/>
    <xsd:import namespace="316271a4-8b4b-4f5b-8b7d-200fc6b163f5"/>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6271a4-8b4b-4f5b-8b7d-200fc6b163f5"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95BE13-35F1-4491-BA29-D1A51F6427D9}">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316271a4-8b4b-4f5b-8b7d-200fc6b163f5"/>
    <ds:schemaRef ds:uri="cccaf3ac-2de9-44d4-aa31-54302fceb5f7"/>
    <ds:schemaRef ds:uri="http://www.w3.org/XML/1998/namespace"/>
  </ds:schemaRefs>
</ds:datastoreItem>
</file>

<file path=customXml/itemProps2.xml><?xml version="1.0" encoding="utf-8"?>
<ds:datastoreItem xmlns:ds="http://schemas.openxmlformats.org/officeDocument/2006/customXml" ds:itemID="{F9CCA091-0A3C-4192-A2CE-634F1C3F44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caf3ac-2de9-44d4-aa31-54302fceb5f7"/>
    <ds:schemaRef ds:uri="316271a4-8b4b-4f5b-8b7d-200fc6b163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3A14B6-EC9E-4773-A05E-87549019D965}">
  <ds:schemaRefs>
    <ds:schemaRef ds:uri="http://schemas.microsoft.com/sharepoint/events"/>
  </ds:schemaRefs>
</ds:datastoreItem>
</file>

<file path=customXml/itemProps4.xml><?xml version="1.0" encoding="utf-8"?>
<ds:datastoreItem xmlns:ds="http://schemas.openxmlformats.org/officeDocument/2006/customXml" ds:itemID="{AE539FFA-2A7D-420E-B718-54EBE1D1ED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43</vt:i4>
      </vt:variant>
    </vt:vector>
  </HeadingPairs>
  <TitlesOfParts>
    <vt:vector size="59" baseType="lpstr">
      <vt:lpstr>Cover</vt:lpstr>
      <vt:lpstr>READ ME</vt:lpstr>
      <vt:lpstr>Version History</vt:lpstr>
      <vt:lpstr>Service Categories</vt:lpstr>
      <vt:lpstr>MH PAM Template</vt:lpstr>
      <vt:lpstr>Bid Tracker</vt:lpstr>
      <vt:lpstr>Validation Page</vt:lpstr>
      <vt:lpstr>Beds</vt:lpstr>
      <vt:lpstr>PC Name mapping to ODS COde</vt:lpstr>
      <vt:lpstr>T&amp;C</vt:lpstr>
      <vt:lpstr>Cascade Provider</vt:lpstr>
      <vt:lpstr>Cascade Unit</vt:lpstr>
      <vt:lpstr>Cascade Ward</vt:lpstr>
      <vt:lpstr>Cascade Service</vt:lpstr>
      <vt:lpstr>Hub Locations</vt:lpstr>
      <vt:lpstr>vlookup</vt:lpstr>
      <vt:lpstr>Area</vt:lpstr>
      <vt:lpstr>EastofEngland</vt:lpstr>
      <vt:lpstr>London</vt:lpstr>
      <vt:lpstr>Midlands</vt:lpstr>
      <vt:lpstr>NCBPS05C</vt:lpstr>
      <vt:lpstr>NCBPS05E</vt:lpstr>
      <vt:lpstr>NCBPS08Y</vt:lpstr>
      <vt:lpstr>NCBPS22A</vt:lpstr>
      <vt:lpstr>NCBPS22B</vt:lpstr>
      <vt:lpstr>NCBPS22C</vt:lpstr>
      <vt:lpstr>NCBPS22D</vt:lpstr>
      <vt:lpstr>NCBPS22E</vt:lpstr>
      <vt:lpstr>NCBPS22F</vt:lpstr>
      <vt:lpstr>'MH PAM Template'!NCBPS22H</vt:lpstr>
      <vt:lpstr>NCBPS22O</vt:lpstr>
      <vt:lpstr>NCBPS22P</vt:lpstr>
      <vt:lpstr>NCBPS22S</vt:lpstr>
      <vt:lpstr>NCBPS22T</vt:lpstr>
      <vt:lpstr>NCBPS22U</vt:lpstr>
      <vt:lpstr>NCBPS23K</vt:lpstr>
      <vt:lpstr>NCBPS23L</vt:lpstr>
      <vt:lpstr>NCBPS23O</vt:lpstr>
      <vt:lpstr>NCBPS23U</vt:lpstr>
      <vt:lpstr>NCBPS23V</vt:lpstr>
      <vt:lpstr>NCBPS24C</vt:lpstr>
      <vt:lpstr>NCBPS24E</vt:lpstr>
      <vt:lpstr>NCBPS42D</vt:lpstr>
      <vt:lpstr>NCBPSXXX</vt:lpstr>
      <vt:lpstr>NCBPSYYY</vt:lpstr>
      <vt:lpstr>NorthEastandYorkshire</vt:lpstr>
      <vt:lpstr>NorthWest</vt:lpstr>
      <vt:lpstr>Other</vt:lpstr>
      <vt:lpstr>ProviderB</vt:lpstr>
      <vt:lpstr>Providers</vt:lpstr>
      <vt:lpstr>ServiceCatDesc</vt:lpstr>
      <vt:lpstr>ServiceCatLists</vt:lpstr>
      <vt:lpstr>SouthEast</vt:lpstr>
      <vt:lpstr>SouthWest</vt:lpstr>
      <vt:lpstr>UnitList</vt:lpstr>
      <vt:lpstr>UnitLookup</vt:lpstr>
      <vt:lpstr>UnitsW</vt:lpstr>
      <vt:lpstr>UnitW</vt:lpstr>
      <vt:lpstr>UnitWB</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MH PAM 16_17</dc:title>
  <dc:creator>Murad Kutay</dc:creator>
  <cp:lastModifiedBy>Martin Hart</cp:lastModifiedBy>
  <cp:lastPrinted>2019-06-17T14:14:43Z</cp:lastPrinted>
  <dcterms:created xsi:type="dcterms:W3CDTF">2014-09-15T12:56:42Z</dcterms:created>
  <dcterms:modified xsi:type="dcterms:W3CDTF">2022-03-21T10:38:26Z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0x0101003A712064C031124F96027B2B0E753C3F</vt:lpwstr>
  </property>
  <property fmtid="{D5CDD505-2E9C-101B-9397-08002B2CF9AE}" pid="3" name="_dlc_DocIdItemGuid">
    <vt:lpwstr>77ec41fa-c2ce-4900-909c-5db12d5090b2</vt:lpwstr>
  </property>
</Properties>
</file>