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defaultThemeVersion="124226"/>
  <mc:AlternateContent xmlns:mc="http://schemas.openxmlformats.org/markup-compatibility/2006">
    <mc:Choice Requires="x15">
      <x15ac:absPath xmlns:x15ac="http://schemas.microsoft.com/office/spreadsheetml/2010/11/ac" url="https://nhsengland-my.sharepoint.com/personal/martin_ingham1_england_nhs_uk/Documents/H&amp;WB Framework/"/>
    </mc:Choice>
  </mc:AlternateContent>
  <xr:revisionPtr revIDLastSave="7" documentId="8_{950A261A-DA79-41F5-9CBB-89F74BAAE0BE}" xr6:coauthVersionLast="45" xr6:coauthVersionMax="47" xr10:uidLastSave="{5345FB64-7803-4E9F-BA78-661ECD2487AF}"/>
  <bookViews>
    <workbookView xWindow="-120" yWindow="-120" windowWidth="23280" windowHeight="15000" tabRatio="710" xr2:uid="{00000000-000D-0000-FFFF-FFFF00000000}"/>
  </bookViews>
  <sheets>
    <sheet name="Introduction" sheetId="11" r:id="rId1"/>
    <sheet name="Framework Dashboard" sheetId="12" r:id="rId2"/>
    <sheet name="Personal Health and Wellbeing" sheetId="8" r:id="rId3"/>
    <sheet name="Relationships" sheetId="10" r:id="rId4"/>
    <sheet name="Fulfillment at Work" sheetId="9" r:id="rId5"/>
    <sheet name="Environment" sheetId="19" r:id="rId6"/>
    <sheet name="Managers and Leaders" sheetId="2" r:id="rId7"/>
    <sheet name="Data Insights" sheetId="18" r:id="rId8"/>
    <sheet name="Professional Wellbeing Support" sheetId="20" r:id="rId9"/>
    <sheet name="Tagged Results" sheetId="24" state="hidden" r:id="rId10"/>
    <sheet name="Data and Calculations" sheetId="22" state="hidden" r:id="rId11"/>
  </sheets>
  <definedNames>
    <definedName name="_xlnm.Print_Area" localSheetId="7">'Data Insights'!$A$1:$T$11</definedName>
    <definedName name="_xlnm.Print_Area" localSheetId="5">Environment!$A$1:$S$10</definedName>
    <definedName name="_xlnm.Print_Area" localSheetId="1">'Framework Dashboard'!$C$1:$AC$55</definedName>
    <definedName name="_xlnm.Print_Area" localSheetId="4">'Fulfillment at Work'!$A$1:$U$11</definedName>
    <definedName name="_xlnm.Print_Area" localSheetId="0">Introduction!$A$3:$AR$91</definedName>
    <definedName name="_xlnm.Print_Area" localSheetId="6">'Managers and Leaders'!#REF!</definedName>
    <definedName name="_xlnm.Print_Area" localSheetId="2">'Personal Health and Wellbeing'!$B$4:$K$15</definedName>
    <definedName name="_xlnm.Print_Area" localSheetId="8">'Professional Wellbeing Support'!$A$1:$T$10</definedName>
    <definedName name="_xlnm.Print_Area" localSheetId="3">Relationships!$A$1:$U$20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44" i="22" l="1"/>
  <c r="L43" i="22"/>
  <c r="L42" i="22"/>
  <c r="L41" i="22"/>
  <c r="L40" i="22"/>
  <c r="L39" i="22"/>
  <c r="L38" i="22"/>
  <c r="L37" i="22"/>
  <c r="L36" i="22"/>
  <c r="L35" i="22"/>
  <c r="L34" i="22"/>
  <c r="L33" i="22"/>
  <c r="L32" i="22"/>
  <c r="L31" i="22"/>
  <c r="L30" i="22"/>
  <c r="C82" i="22"/>
  <c r="C81" i="22"/>
  <c r="C80" i="22"/>
  <c r="C79" i="22"/>
  <c r="C78" i="22"/>
  <c r="C87" i="22"/>
  <c r="C86" i="22"/>
  <c r="E86" i="22" s="1"/>
  <c r="C85" i="22"/>
  <c r="E85" i="22" s="1"/>
  <c r="C84" i="22"/>
  <c r="E84" i="22" s="1"/>
  <c r="C83" i="22"/>
  <c r="E83" i="22" s="1"/>
  <c r="E87" i="22" l="1"/>
  <c r="G83" i="22" s="1"/>
  <c r="H83" i="22" s="1"/>
  <c r="M44" i="22" s="1"/>
  <c r="C67" i="24" a="1"/>
  <c r="C67" i="24" s="1"/>
  <c r="C65" i="24" a="1"/>
  <c r="C65" i="24" s="1"/>
  <c r="C63" i="24" a="1"/>
  <c r="C63" i="24" s="1"/>
  <c r="C61" i="24" a="1"/>
  <c r="C61" i="24" s="1"/>
  <c r="C60" i="24" a="1"/>
  <c r="C60" i="24" s="1"/>
  <c r="C59" i="24" a="1"/>
  <c r="C59" i="24" s="1"/>
  <c r="C58" i="24" a="1"/>
  <c r="C58" i="24" s="1"/>
  <c r="C56" i="24" a="1"/>
  <c r="C56" i="24" s="1"/>
  <c r="C54" i="24" a="1"/>
  <c r="C54" i="24" s="1"/>
  <c r="C53" i="24" a="1"/>
  <c r="C53" i="24" s="1"/>
  <c r="C52" i="24" a="1"/>
  <c r="C52" i="24" s="1"/>
  <c r="C50" i="24" a="1"/>
  <c r="C50" i="24" s="1"/>
  <c r="C47" i="24" a="1"/>
  <c r="C47" i="24" s="1"/>
  <c r="C46" i="24" a="1"/>
  <c r="C46" i="24" s="1"/>
  <c r="C37" i="24" a="1"/>
  <c r="C37" i="24" s="1"/>
  <c r="C30" i="24" a="1"/>
  <c r="C30" i="24" s="1"/>
  <c r="C28" i="24" a="1"/>
  <c r="C28" i="24" s="1"/>
  <c r="C27" i="24" a="1"/>
  <c r="C27" i="24" s="1"/>
  <c r="C25" i="24" a="1"/>
  <c r="C25" i="24" s="1"/>
  <c r="C24" i="24" a="1"/>
  <c r="C21" i="24" a="1"/>
  <c r="C21" i="24" s="1"/>
  <c r="C20" i="24" a="1"/>
  <c r="C20" i="24" s="1"/>
  <c r="C19" i="24" a="1"/>
  <c r="C19" i="24" s="1"/>
  <c r="C17" i="24" a="1"/>
  <c r="C17" i="24" s="1"/>
  <c r="C16" i="24" a="1"/>
  <c r="C16" i="24" s="1"/>
  <c r="C15" i="24" a="1"/>
  <c r="C15" i="24" s="1"/>
  <c r="C12" i="24" a="1"/>
  <c r="C12" i="24" s="1"/>
  <c r="C9" i="24" a="1"/>
  <c r="C9" i="24" s="1"/>
  <c r="C6" i="24" a="1"/>
  <c r="F83" i="22" l="1"/>
  <c r="C24" i="24"/>
  <c r="C6" i="24"/>
  <c r="C106" i="22"/>
  <c r="E106" i="22" s="1"/>
  <c r="C105" i="22"/>
  <c r="E105" i="22" s="1"/>
  <c r="C104" i="22"/>
  <c r="E104" i="22" s="1"/>
  <c r="C107" i="22"/>
  <c r="E107" i="22" s="1"/>
  <c r="C108" i="22"/>
  <c r="E108" i="22" s="1"/>
  <c r="C119" i="22"/>
  <c r="E119" i="22" s="1"/>
  <c r="C120" i="22"/>
  <c r="E120" i="22" s="1"/>
  <c r="C123" i="22"/>
  <c r="E123" i="22" s="1"/>
  <c r="C122" i="22"/>
  <c r="E122" i="22" s="1"/>
  <c r="C121" i="22"/>
  <c r="E121" i="22" s="1"/>
  <c r="G104" i="22" l="1"/>
  <c r="H104" i="22" s="1"/>
  <c r="F104" i="22"/>
  <c r="F119" i="22"/>
  <c r="G119" i="22"/>
  <c r="H119" i="22" s="1"/>
  <c r="C14" i="22" l="1"/>
  <c r="E14" i="22" s="1"/>
  <c r="C67" i="22"/>
  <c r="E67" i="22" s="1"/>
  <c r="C66" i="22"/>
  <c r="E66" i="22" s="1"/>
  <c r="C65" i="22"/>
  <c r="E65" i="22" s="1"/>
  <c r="C64" i="22"/>
  <c r="E64" i="22" s="1"/>
  <c r="C63" i="22"/>
  <c r="E63" i="22" s="1"/>
  <c r="C62" i="22"/>
  <c r="E62" i="22" s="1"/>
  <c r="C61" i="22"/>
  <c r="E61" i="22" s="1"/>
  <c r="C60" i="22"/>
  <c r="E60" i="22" s="1"/>
  <c r="C59" i="22"/>
  <c r="E59" i="22" s="1"/>
  <c r="C57" i="22"/>
  <c r="E57" i="22" s="1"/>
  <c r="C56" i="22"/>
  <c r="E56" i="22" s="1"/>
  <c r="C55" i="22"/>
  <c r="E55" i="22" s="1"/>
  <c r="C54" i="22"/>
  <c r="E54" i="22" s="1"/>
  <c r="C37" i="22"/>
  <c r="E37" i="22" s="1"/>
  <c r="C36" i="22"/>
  <c r="E36" i="22" s="1"/>
  <c r="C35" i="22"/>
  <c r="E35" i="22" s="1"/>
  <c r="C34" i="22"/>
  <c r="E34" i="22" s="1"/>
  <c r="C32" i="22"/>
  <c r="C31" i="22"/>
  <c r="E31" i="22" s="1"/>
  <c r="C30" i="22"/>
  <c r="E30" i="22" s="1"/>
  <c r="C29" i="22"/>
  <c r="E29" i="22" s="1"/>
  <c r="C52" i="22"/>
  <c r="E52" i="22" s="1"/>
  <c r="C51" i="22"/>
  <c r="E51" i="22" s="1"/>
  <c r="C50" i="22"/>
  <c r="E50" i="22" s="1"/>
  <c r="C49" i="22"/>
  <c r="E49" i="22" s="1"/>
  <c r="C48" i="22"/>
  <c r="E48" i="22" s="1"/>
  <c r="C47" i="22"/>
  <c r="C46" i="22"/>
  <c r="E46" i="22" s="1"/>
  <c r="C45" i="22"/>
  <c r="E45" i="22" s="1"/>
  <c r="C44" i="22"/>
  <c r="E44" i="22" s="1"/>
  <c r="C42" i="22"/>
  <c r="E42" i="22" s="1"/>
  <c r="C41" i="22"/>
  <c r="E41" i="22" s="1"/>
  <c r="C40" i="22"/>
  <c r="E40" i="22" s="1"/>
  <c r="C39" i="22"/>
  <c r="E39" i="22" s="1"/>
  <c r="C27" i="22"/>
  <c r="C26" i="22"/>
  <c r="C25" i="22"/>
  <c r="C24" i="22"/>
  <c r="C22" i="22"/>
  <c r="E22" i="22" s="1"/>
  <c r="C21" i="22"/>
  <c r="E21" i="22" s="1"/>
  <c r="C20" i="22"/>
  <c r="E20" i="22" s="1"/>
  <c r="C19" i="22"/>
  <c r="E19" i="22" s="1"/>
  <c r="C18" i="22"/>
  <c r="E18" i="22" s="1"/>
  <c r="C17" i="22"/>
  <c r="E17" i="22" s="1"/>
  <c r="C16" i="22"/>
  <c r="E16" i="22" s="1"/>
  <c r="C15" i="22"/>
  <c r="E15" i="22" s="1"/>
  <c r="C13" i="22"/>
  <c r="E13" i="22" s="1"/>
  <c r="C72" i="22"/>
  <c r="E72" i="22" s="1"/>
  <c r="C77" i="22"/>
  <c r="E77" i="22" s="1"/>
  <c r="E82" i="22"/>
  <c r="E81" i="22"/>
  <c r="C76" i="22"/>
  <c r="E76" i="22" s="1"/>
  <c r="C71" i="22"/>
  <c r="E71" i="22" s="1"/>
  <c r="E80" i="22"/>
  <c r="C75" i="22"/>
  <c r="E75" i="22" s="1"/>
  <c r="C70" i="22"/>
  <c r="E70" i="22" s="1"/>
  <c r="E79" i="22"/>
  <c r="C69" i="22"/>
  <c r="E69" i="22" s="1"/>
  <c r="C74" i="22"/>
  <c r="E74" i="22" s="1"/>
  <c r="E78" i="22"/>
  <c r="C73" i="22"/>
  <c r="E73" i="22" s="1"/>
  <c r="C68" i="22"/>
  <c r="E68" i="22" s="1"/>
  <c r="C58" i="22"/>
  <c r="E58" i="22" s="1"/>
  <c r="C53" i="22"/>
  <c r="E53" i="22" s="1"/>
  <c r="C33" i="22"/>
  <c r="E33" i="22" s="1"/>
  <c r="C28" i="22"/>
  <c r="E28" i="22" s="1"/>
  <c r="C43" i="22"/>
  <c r="E43" i="22" s="1"/>
  <c r="C38" i="22"/>
  <c r="C23" i="22"/>
  <c r="E23" i="22" s="1"/>
  <c r="E47" i="22" l="1"/>
  <c r="G43" i="22" s="1"/>
  <c r="H43" i="22" s="1"/>
  <c r="M36" i="22" s="1"/>
  <c r="E32" i="22"/>
  <c r="M4" i="22" s="1"/>
  <c r="N4" i="22" s="1"/>
  <c r="M6" i="22"/>
  <c r="N6" i="22" s="1"/>
  <c r="M7" i="22"/>
  <c r="N7" i="22" s="1"/>
  <c r="G78" i="22"/>
  <c r="H78" i="22" s="1"/>
  <c r="M43" i="22" s="1"/>
  <c r="F78" i="22"/>
  <c r="M9" i="22"/>
  <c r="N9" i="22" s="1"/>
  <c r="G13" i="22"/>
  <c r="H13" i="22" s="1"/>
  <c r="M30" i="22" s="1"/>
  <c r="M8" i="22"/>
  <c r="N8" i="22" s="1"/>
  <c r="G33" i="22"/>
  <c r="H33" i="22" s="1"/>
  <c r="M34" i="22" s="1"/>
  <c r="G48" i="22"/>
  <c r="H48" i="22" s="1"/>
  <c r="M37" i="22" s="1"/>
  <c r="G58" i="22"/>
  <c r="H58" i="22" s="1"/>
  <c r="M39" i="22" s="1"/>
  <c r="G53" i="22"/>
  <c r="H53" i="22" s="1"/>
  <c r="M38" i="22" s="1"/>
  <c r="G68" i="22"/>
  <c r="H68" i="22" s="1"/>
  <c r="M41" i="22" s="1"/>
  <c r="G63" i="22"/>
  <c r="H63" i="22" s="1"/>
  <c r="M40" i="22" s="1"/>
  <c r="G73" i="22"/>
  <c r="H73" i="22" s="1"/>
  <c r="M42" i="22" s="1"/>
  <c r="G18" i="22"/>
  <c r="H18" i="22" s="1"/>
  <c r="M31" i="22" s="1"/>
  <c r="E38" i="22"/>
  <c r="E27" i="22"/>
  <c r="E26" i="22"/>
  <c r="E25" i="22"/>
  <c r="E24" i="22"/>
  <c r="F13" i="22"/>
  <c r="M5" i="22" l="1"/>
  <c r="N5" i="22" s="1"/>
  <c r="G28" i="22"/>
  <c r="H28" i="22" s="1"/>
  <c r="M33" i="22" s="1"/>
  <c r="M3" i="22"/>
  <c r="N3" i="22" s="1"/>
  <c r="G38" i="22"/>
  <c r="H38" i="22" s="1"/>
  <c r="M35" i="22" s="1"/>
  <c r="G23" i="22"/>
  <c r="H23" i="22" s="1"/>
  <c r="M32" i="22" s="1"/>
  <c r="C31" i="24" l="1" a="1"/>
  <c r="C31" i="24" l="1"/>
  <c r="C113" i="22"/>
  <c r="E113" i="22" s="1"/>
  <c r="C112" i="22"/>
  <c r="E112" i="22" s="1"/>
  <c r="C111" i="22"/>
  <c r="E111" i="22" s="1"/>
  <c r="C109" i="22"/>
  <c r="E109" i="22" s="1"/>
  <c r="C110" i="22"/>
  <c r="E110" i="22" s="1"/>
  <c r="F28" i="22"/>
  <c r="F68" i="22"/>
  <c r="F73" i="22"/>
  <c r="F33" i="22"/>
  <c r="F18" i="22"/>
  <c r="F48" i="22"/>
  <c r="F53" i="22"/>
  <c r="F38" i="22"/>
  <c r="F23" i="22"/>
  <c r="F58" i="22"/>
  <c r="F63" i="22"/>
  <c r="F43" i="22"/>
  <c r="G109" i="22" l="1"/>
  <c r="H109" i="22" s="1"/>
  <c r="F109" i="22"/>
  <c r="K20" i="8"/>
  <c r="K19" i="8"/>
  <c r="L19" i="8" l="1"/>
  <c r="K8" i="9"/>
  <c r="K13" i="8"/>
  <c r="K14" i="8"/>
  <c r="K16" i="10"/>
  <c r="K19" i="10"/>
  <c r="K20" i="10"/>
  <c r="K7" i="10"/>
  <c r="K7" i="8"/>
  <c r="C42" i="24" a="1"/>
  <c r="C42" i="24" s="1"/>
  <c r="C38" i="24" l="1" a="1"/>
  <c r="L5" i="10"/>
  <c r="L14" i="10"/>
  <c r="L8" i="9"/>
  <c r="L13" i="8"/>
  <c r="L7" i="8"/>
  <c r="C38" i="24" l="1"/>
  <c r="C114" i="22"/>
  <c r="E114" i="22" s="1"/>
  <c r="C118" i="22"/>
  <c r="E118" i="22" s="1"/>
  <c r="C115" i="22"/>
  <c r="E115" i="22" s="1"/>
  <c r="C117" i="22"/>
  <c r="E117" i="22" s="1"/>
  <c r="C116" i="22"/>
  <c r="E116" i="22" s="1"/>
  <c r="G114" i="22" l="1"/>
  <c r="H114" i="22" s="1"/>
  <c r="F114" i="22"/>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<sst xmlns="http://schemas.openxmlformats.org/spreadsheetml/2006/main" count="616" uniqueCount="220">
  <si>
    <t>Version control:</t>
  </si>
  <si>
    <t>Version 1.1 - Updated November 2021</t>
  </si>
  <si>
    <t>Wellbeing Dashboard</t>
  </si>
  <si>
    <t>Version Control</t>
  </si>
  <si>
    <t>Diagnostic completed by:</t>
  </si>
  <si>
    <t>SRO:</t>
  </si>
  <si>
    <t>Date completed:</t>
  </si>
  <si>
    <t>Predominantly 'area of excellence' scores - Area of best practice</t>
  </si>
  <si>
    <t>Predominantly 'significant progress' scores - Multiple effective interventions in place</t>
  </si>
  <si>
    <t>Predominantly' low level of progress' scores - Limited interventions in place</t>
  </si>
  <si>
    <t>Predominantly not started scores - Limited to no interventions in place</t>
  </si>
  <si>
    <t>List of key actions</t>
  </si>
  <si>
    <t>Date for review</t>
  </si>
  <si>
    <t>Personal Health and Wellbeing</t>
  </si>
  <si>
    <t>Tag</t>
  </si>
  <si>
    <t xml:space="preserve">Mental Health </t>
  </si>
  <si>
    <t xml:space="preserve">Working practices and conditions that are identified as contributing to poor mental health are proactively managed. Workplace support is available for staff to maintain good mental health and manage mental health conditions in the workplace. </t>
  </si>
  <si>
    <t>Documenting your bespoke evidence</t>
  </si>
  <si>
    <t>Line Of Enquiry</t>
  </si>
  <si>
    <t>What does this look like?</t>
  </si>
  <si>
    <t>Current status</t>
  </si>
  <si>
    <t>Current Strengths</t>
  </si>
  <si>
    <t>Areas for Improvement</t>
  </si>
  <si>
    <t>Actions</t>
  </si>
  <si>
    <t>Action Owner</t>
  </si>
  <si>
    <t>Review Date</t>
  </si>
  <si>
    <t>People</t>
  </si>
  <si>
    <t>Is preventative and timely psychological support available to staff who are affected by mental health issues?</t>
  </si>
  <si>
    <t>- The organisation and leaders do not stigmatise people with mental health conditions
- Working conditions support good mental health  
- There are a number of preventative interventions in place to support staff
- Reflective practice is encouraged to support staff 
- There are procedures in place to support staff following traumatic incidents
- There are clear referral pathways in place</t>
  </si>
  <si>
    <t>Area of Excellence</t>
  </si>
  <si>
    <t>Does your organisation recognise every day stressors placed on our people and have interventions in place to support them?</t>
  </si>
  <si>
    <t>- Basic support interventions are in place to help people manage stress they may experience as part of day to day work
- The stress of our people is measured and analysed to ensure appropriate support is provided</t>
  </si>
  <si>
    <t>Significant Progress</t>
  </si>
  <si>
    <t>Do interventions include broader initiatives that support areas such as bereavement and financial wellbeing?</t>
  </si>
  <si>
    <t>-Financial health is considered and education is available to staff
-Support is in place to deal with issues such as PTSD, bereavement, moral injury and other prevalent issues</t>
  </si>
  <si>
    <t xml:space="preserve">Low level of progress </t>
  </si>
  <si>
    <t xml:space="preserve">Physical Wellbeing </t>
  </si>
  <si>
    <t>Staff have access to clinically sound physical interventions when necessary.</t>
  </si>
  <si>
    <t>Do people with physical wellbeing challenges (e.g. musculoskeletal) have access to physiotherapy and preventative support?</t>
  </si>
  <si>
    <t xml:space="preserve">- The organisation promotes and enforces a culture that doesn’t stigmatise people with injuries or musculoskeletal disorders 
- The working environment is safe
- Faulty or damaged equipment is repaired or replaced in a timely manner </t>
  </si>
  <si>
    <t>Not Started</t>
  </si>
  <si>
    <t>Are wider interventions in place to support job specific activities (e.g. manual handling duties, desk bound activities)?</t>
  </si>
  <si>
    <t>- There is a clear referral pathway
- Managers and key staff in human resources and occupational health know how to identify, refer and provide support to staff who need  access to interventions</t>
  </si>
  <si>
    <t>Not Applicable</t>
  </si>
  <si>
    <t>Are people and managers upskilled to improve their own physical or musculoskeletal health and wellbeing?</t>
  </si>
  <si>
    <t>- The organisation provides training to relevant staff on musculoskeletal resilience
- Core training for line managers covers how they can promote good musculoskeletal health and this should be focused on teams with particular exposure to musculoskeletal injury and strain</t>
  </si>
  <si>
    <t>Healthy Lifestyles</t>
  </si>
  <si>
    <t>The organisation promotes healthy lifestyles for all its people</t>
  </si>
  <si>
    <t>Do people have access to preventative interventions that encourage healthy lifestyles?</t>
  </si>
  <si>
    <t xml:space="preserve">- Healthy lifestyle interventions are clearly communicated to all the people in your organisation
- It is easy to access interventions through clearly defined channels </t>
  </si>
  <si>
    <t>Do interventions include broader initiatives that support areas such as diet and drink choices, exercise and support with alcohol and tobacco?</t>
  </si>
  <si>
    <t>- Interventions cover a broad variety of issues</t>
  </si>
  <si>
    <t xml:space="preserve">Are people upskilled to support and improve their own healthy lifestyle and that of others?
Are the healthy lifestyle needs of the diverse workforce and organisation evaluated? </t>
  </si>
  <si>
    <t xml:space="preserve">- Our people are educated on what it means to have a healthy lifestyle and the choices available to them
- Our people are educated in how to change behaviours that lead to ill health </t>
  </si>
  <si>
    <t>Additional information captured</t>
  </si>
  <si>
    <t>Red</t>
  </si>
  <si>
    <t>Amber</t>
  </si>
  <si>
    <t>Green</t>
  </si>
  <si>
    <t>Relationships</t>
  </si>
  <si>
    <t>Working Together</t>
  </si>
  <si>
    <t xml:space="preserve">Positive workplace relationships are fundamental to having good health and wellbeing at work. Positive relationships, empathy and a people first approach should be fostered at all times. </t>
  </si>
  <si>
    <t xml:space="preserve">Do people feel like they are listened to and do they feel like they have the opportunity and are encouraged to voice concerns they may have?  </t>
  </si>
  <si>
    <t>- People feel like they are safe to voice their opinions and concerns
- People feel like their feedback results in tangible actions in response</t>
  </si>
  <si>
    <t>Do our people demonstrate an understanding and appreciation of the diversity that exists within your organisation as a whole?</t>
  </si>
  <si>
    <t xml:space="preserve">- Diversity is celebrated publicly within your organisation
- You have low level of complaints related to equality, diversity and inclusion </t>
  </si>
  <si>
    <t>Team</t>
  </si>
  <si>
    <t>Do leaders and managers foster an empathetic culture?</t>
  </si>
  <si>
    <t>- Leaders demonstrate the importance of empathy through their behaviours
- Leaders try to empathise first in challenging situations
- Leaders recognise and reward empathetic behaviour</t>
  </si>
  <si>
    <t>Are people provided constructive feedback on both positive and negative behaviours?</t>
  </si>
  <si>
    <t>- There are formal and informal structures for feedback to be given
- Feedback is constructive and informative when both positive and negative feedback is given
- People are trained on supportive conversations and understand how to give high quality feedback</t>
  </si>
  <si>
    <t>Teams are developed to work well together?</t>
  </si>
  <si>
    <t>- Team development is in place / accessible to encourage all teams to work well together</t>
  </si>
  <si>
    <t>Do you have peer support schemes in place?</t>
  </si>
  <si>
    <t>- You have formal structures in place to enable peer support to be delivered formally and informally</t>
  </si>
  <si>
    <t>Supporting Each Other</t>
  </si>
  <si>
    <t>At work our people should be treated with care compassion and respect at all times.</t>
  </si>
  <si>
    <t>Do people treat each other with professionalism and courtesy?</t>
  </si>
  <si>
    <t>- People treat each other with respect
- You have low levels of complaints, incidents and areas of concern on poor behaviour
- You have positive survey results on all areas of working relationships
- Reports of bullying is low</t>
  </si>
  <si>
    <t xml:space="preserve">Do you have low volumes of complaints about bullying? </t>
  </si>
  <si>
    <t>- Recorded low volumes of complaints</t>
  </si>
  <si>
    <t>Do people clearly understand the importance of how they act when witnessing poor behaviour?</t>
  </si>
  <si>
    <t>- People understand how to respond to witnessing incivility and disrespect
- People are trained in how to respond to witnessing incivility and disrespect</t>
  </si>
  <si>
    <t>Organisation</t>
  </si>
  <si>
    <t>Is a freedom to speak up culture actively promoted?</t>
  </si>
  <si>
    <t>- Leadership talks about the importance of speaking up
- Is behaviour from leaders supportive of people speaking up
- It is easy for people to speak out should they need to</t>
  </si>
  <si>
    <t>Leadership</t>
  </si>
  <si>
    <t xml:space="preserve">Do you have a freedom to speak up guardian in role? </t>
  </si>
  <si>
    <t>- There is a named person in role
- This person proactively provides input and direction at a senior leadership level</t>
  </si>
  <si>
    <t>Teams</t>
  </si>
  <si>
    <t>Do you have supported and valued health and wellbeing champions in place?</t>
  </si>
  <si>
    <t>- There are named health and wellbeing champions in place across your organisation
- The organisation have mechanisms to support and develop champions
- There is support from line managers for them to carry out their roles effectively</t>
  </si>
  <si>
    <t>Fulfilment at Work</t>
  </si>
  <si>
    <t>Life Balance</t>
  </si>
  <si>
    <t>Employees should find their roles fulfilling and that their jobs are built with work life balance in mind</t>
  </si>
  <si>
    <t>Is work life balance considered when designing roles and within service transformation? Is employee wellbeing 'built in' to service re-design?</t>
  </si>
  <si>
    <t>- Role / service (re)design recognises the need to manage workload and stress on individuals and endeavours to include a balanced workload within its design
- Wellbeing of the workforce is factored into service redesign alongside enabling delivery of quality patient care</t>
  </si>
  <si>
    <t>Is the wider team, organisation and working environment considered when defining a role/service?</t>
  </si>
  <si>
    <t xml:space="preserve">- Role /service creation considers the mental and physical pressures related to the role and the working environment as a whole, where possible job design supports the reduction of these pressures
- Roles are designed holistically, considering how each role will interlink rather than being developed in isolation. </t>
  </si>
  <si>
    <t>Are teams effectively resourced?</t>
  </si>
  <si>
    <t>- Workload is manageable due to effective resourcing of teams
- Low vacancy rates to reduce pressures on team members maintaining quality of their services</t>
  </si>
  <si>
    <t>Do human resources, occupational health and wellbeing, and unions have a forum to meet, discuss and respond to health &amp; wellbeing needs of workgroups?</t>
  </si>
  <si>
    <t>- Structured forums are in place to support the collaboration of human resources, unions and other key wellbeing services/networks with the organisation you work in</t>
  </si>
  <si>
    <t>Potential, Purpose and Recognition</t>
  </si>
  <si>
    <t>Employees relate to the purpose of the organisation they work for and feel like their efforts are recognised and their development is prioritised</t>
  </si>
  <si>
    <t>Does job design consider how roles can be linked to intrinsic motivators within our people and how their purpose can be aligned to the role?</t>
  </si>
  <si>
    <t>- When designing roles the intrinsic motivators within our people are considered 
- Roles clearly state how they align to the purpose of the NHS and benefit our patients</t>
  </si>
  <si>
    <t>Do staff have access to information that will help them find more significance and purpose in their roles?</t>
  </si>
  <si>
    <t>- Our people are provided information to demonstrate the positive impact their work is having within your organisation and in the local population</t>
  </si>
  <si>
    <t>Are there clearly defined talent management approaches and career pathways that align to organisational needs and future goals?</t>
  </si>
  <si>
    <t>- Talent management is an inclusive part of all employee development
- Career pathways are formalised and outlined clearly for all careers in the organisation 
- Careers/talent aligns with the future needs of the organisation
- Career progression is discussed regularly with employees as part of talent conversations</t>
  </si>
  <si>
    <t>Does your organisation encourage and support personal development?</t>
  </si>
  <si>
    <t>- All employees are encourage to develop themselves and their skill set in areas that interest them
-  Career progression is talked about at all levels in the organisation</t>
  </si>
  <si>
    <t>Bringing Yourself To Work</t>
  </si>
  <si>
    <t>Our people feel like they can bring their authentic selves to work</t>
  </si>
  <si>
    <t xml:space="preserve">Do you use your equality, diversity and inclusion data to make ethical decisions and proactively understand issues that disproportionally affect certain demographics of our people? </t>
  </si>
  <si>
    <t>- Equality, diversity and inclusion data is clearly understood
- Wellbeing issues are analysed through the lens of equality, diversity and inclusion data and issues that are pertinent to specific demographics are understood and acted upon</t>
  </si>
  <si>
    <t>Does your organisation actively promote transparency and accountability around equality, diversity and inclusion?</t>
  </si>
  <si>
    <t>- Information on equality, diversity and inclusion and other issues facing the organisation are openly shared
- People understand their responsibilities within the organisation</t>
  </si>
  <si>
    <t>Do all people feel like they are in a safe environment and can comfortably raise their concerns and challenge any behaviours of concern?</t>
  </si>
  <si>
    <t>- Survey results demonstrate that people feel confident and safe to speak up in their teams and throughout the wider organisation, and this is consistent across all diverse staff groups</t>
  </si>
  <si>
    <t>Are employee focus groups in place that represent the diversify of staff groups and engaged as key stakeholders in strategic and operational activities/initiatives?</t>
  </si>
  <si>
    <t>- Employee groups and staff networks are in place to represent different demographics in your organisation
- The employee groups and staff networks have an active role in shaping the future of the organisation</t>
  </si>
  <si>
    <t>Environment</t>
  </si>
  <si>
    <t>Staff should feel safe and valued in their working environment. The working environment should not only reach but exceed the minimum standard of what is acceptable for our diverse NHS people.</t>
  </si>
  <si>
    <t xml:space="preserve">Is the working environment safe for all of our people? </t>
  </si>
  <si>
    <t>- The safety of the work environment is regularly reviewed by trained staff
- People are effectively trained in health and safety</t>
  </si>
  <si>
    <t>Are people aware of their contribution towards a safe working environment?</t>
  </si>
  <si>
    <t>- People understand how their actions support the maintenance of a safe working environment</t>
  </si>
  <si>
    <t>Do our people have access to 'basic necessities', regardless of the pressures of their role or workload?</t>
  </si>
  <si>
    <t xml:space="preserve">- Free clean drinking water is always available
- There are facilities to support the safe storage of food brought from home
- Food is provided for staff in periods of unusually high workload in areas such as critical care </t>
  </si>
  <si>
    <t>Does every area of our organisation promote a healthy working environment?</t>
  </si>
  <si>
    <t>- Our NHS people have spaces for them to enjoy away from the service area
- People have safe places to go during times of high pressure</t>
  </si>
  <si>
    <t>Managers and Leaders</t>
  </si>
  <si>
    <t>Senior Leadership Responsibilities</t>
  </si>
  <si>
    <t>Boards or senior leaders are engaged with the staff health and wellbeing agenda and are responsible for advancing it forward across the organisation.</t>
  </si>
  <si>
    <t>Leaders</t>
  </si>
  <si>
    <t xml:space="preserve">Is health and wellbeing of staff considered in every leadership decision, equally to that of performance, quality and finance?  </t>
  </si>
  <si>
    <t>- Health and wellbeing is regularly on the agenda of board meetings, is considered a priority and results in a proactive approach
- Board (or senior leadership team) regularly review health and wellbeing reports on progress
- The board (or senior team) have outlined their responsibilities towards the health and wellbeing of our NHS people</t>
  </si>
  <si>
    <t>Do the board / senior leaders actively advance and promote a clear vision and strategy for employee health and wellbeing?</t>
  </si>
  <si>
    <t xml:space="preserve">- Board set clear vision and objectives for staff health and wellbeing and the strategy is in place/marketed
- Board actively and visibly promote health and wellbeing and take part in activities and communications </t>
  </si>
  <si>
    <t xml:space="preserve">In the past year have the board or senior leaders provided the funding and resources to effectively meet staff health and wellbeing needs? </t>
  </si>
  <si>
    <t xml:space="preserve">- There is a health and wellbeing budget
- Clinical expertise and oversight is in place at board level (e.g. from Occupational Health) </t>
  </si>
  <si>
    <t>Is there a wellbeing guardian in place?</t>
  </si>
  <si>
    <t>-There is a named wellbeing guardian on the board and they are supported to discharge the responsibilities of this role effectively</t>
  </si>
  <si>
    <t>Healthy Leadership Behaviours</t>
  </si>
  <si>
    <t>Managers have the right competencies and capabilities to support their teams health and wellbeing. They should endeavour to demonstrate positive behaviours and engagement surrounding health and wellbeing</t>
  </si>
  <si>
    <t>Do leaders model good health and wellbeing behaviours and lead by example?</t>
  </si>
  <si>
    <t>- Leaders model good behaviours throughout the organisation
- Negative feedback and complaints about leaders is low
- Leaders are inclusive and lead with compassion</t>
  </si>
  <si>
    <t>Are your leaders encouraged to reflect on their own behaviours and develop?</t>
  </si>
  <si>
    <t>- Leaders understand how to be reflective and analyse their own behaviours and actions</t>
  </si>
  <si>
    <t>Do you have formal and informal structures in place to allow feedback to be shared from management and between peers?</t>
  </si>
  <si>
    <t xml:space="preserve">- There are processes in place that support the giving of feedback up and down the leadership chain of the organisation
- Opinions are proactively listened to and considered regardless of job role or seniority
</t>
  </si>
  <si>
    <t>Do leaders and managers score high in survey results?</t>
  </si>
  <si>
    <t>- Our people regularly score your leaders high in any survey they complete</t>
  </si>
  <si>
    <t>Skilled Managers</t>
  </si>
  <si>
    <t>Boards are engaged with the staff health and wellbeing agenda and are responsible for advancing it forward across the organisation.</t>
  </si>
  <si>
    <t>Are line managers adequately supported by support services (e.g. human resources and occupational health) when supporting staff who are at experiencing poor health and wellbeing?</t>
  </si>
  <si>
    <t xml:space="preserve">- Case management systems in place linking line managers with human resources, occupational health and other support as needed    
- Line managers understand relevant policies and procedures and their opportunity to proactively use these for benefitting our people
</t>
  </si>
  <si>
    <t xml:space="preserve">Do line managers have regular health and wellbeing conversations with our NHS people? </t>
  </si>
  <si>
    <t>- Health and wellbeing conversations are held with all people as part of their regular 1-2-1's
- Each member of staff has a personalised health and wellbeing plan</t>
  </si>
  <si>
    <t>Are wellbeing issues identified through people management?</t>
  </si>
  <si>
    <t>- Managers regularly recognise issues with health and wellbeing and work in partnership with necessary support services</t>
  </si>
  <si>
    <t>Do people managers across the organisation proactively promote health and wellbeing initiatives and model positive behaviours?</t>
  </si>
  <si>
    <t>- Leaders are proactively seeking knowledge on health and wellbeing initiatives
- Leaders are making their people aware of the initiatives available
- People managers demonstrate the importance of health and wellbeing through their own behaviours</t>
  </si>
  <si>
    <t>Do leaders and managers have the right skills and competencies to identify, address and support the wellbeing needs of their teams?</t>
  </si>
  <si>
    <t>- All managers are trained on supporting the wellbeing of their employees and teams
- A  competency mode is in place and managers are able to identify gaps for future development</t>
  </si>
  <si>
    <t>Data Insights</t>
  </si>
  <si>
    <t>Tags</t>
  </si>
  <si>
    <t>Your organisation should take a data first approach to support the development health and wellbeing strategies initiatives and interventions</t>
  </si>
  <si>
    <t>Does your organisation use multiple data sources to gain an understanding of health and wellbeing across your organisation?</t>
  </si>
  <si>
    <t>- A combination of survey / engagement methods are used
- A combination of data sources are analysed in order to reach conclusions
- A combination of quantitative and qualitative data measures are used in order to develop a full picture of health and wellbeing
- Employee engagement, including focusing on different needs of different employees/groups, forms the basis of knowing what we are doing well and what we need to improve</t>
  </si>
  <si>
    <t>Do you have data analysis tools and expertise in your organisation?</t>
  </si>
  <si>
    <t>- Data analysis is supported by experienced or trained members of staff
- Data tools are available to support with data management and analysis</t>
  </si>
  <si>
    <t>Is data regularly used to inform decision making and monitor progress?</t>
  </si>
  <si>
    <t>- Decisions made surrounding health and wellbeing take a data first approach where possible
- Data is used to monitor progress and improvements/changes to employee wellbeing as a result of our wellbeing strategy</t>
  </si>
  <si>
    <t>Do you have standardised reporting methodologies and clearly defined metrics in place to measure health and wellbeing and changes over time?</t>
  </si>
  <si>
    <t>- You have a standardised approach to reporting on health and wellbeing
- You have a standard dashboard to support easy identification of themes
- Data is analysed over the long term to support with identification of trends
- The metrics for health and wellbeing analysis are robust and varied to provide a full picture</t>
  </si>
  <si>
    <t>Does your organisation measure the impact of any health and wellbeing interventions  undertaken and formally review all provision?</t>
  </si>
  <si>
    <t xml:space="preserve">- Measurements for the success of health and wellbeing interventions are outlined at the start of any project.
- Measurements are monitored and evaluated regular during and following delivery of the intervention
- Evaluation of impact forms the basis of enhancing our wellbeing strategy and interventions </t>
  </si>
  <si>
    <t>Professional Wellbeing Support</t>
  </si>
  <si>
    <t>Support Services and Partners</t>
  </si>
  <si>
    <t>Support services should take a cohesive approach to tackling the organisations challenges surrounding health and wellbeing</t>
  </si>
  <si>
    <t>RAG status</t>
  </si>
  <si>
    <t>Do people get timely access to wellbeing,  occupational health and related support services when they need them?</t>
  </si>
  <si>
    <t>- Support services are easy to access
- Support services are publicised effectively so that staff understand their capabilities and how to engage
- Support services provide timely interventions</t>
  </si>
  <si>
    <t>Do teams and services who support employee wellbeing have a forum to meet, discuss, align, and respond to health &amp; wellbeing organisational needs? 
(i.e. Occupational health, human resources and organisational design commissioned in wellbeing support services, supportive partners such as unions etc.)?</t>
  </si>
  <si>
    <t xml:space="preserve">- Teams have a joined up approach to health and wellbeing issues facing your organisation
- Teams are actively working together in a joined up approach to seamlessly support employee wellbeing
- Where services are commissioned in, these services are still seamlessly joined together to support employee wellbeing  </t>
  </si>
  <si>
    <t>Do people have access to all training relevant to supporting their own individual, and each others' health and wellbeing within your organisation?</t>
  </si>
  <si>
    <t>- Our NHS people  have access to vital training on all key issues related to health and wellbeing
- Training encourages self care, how to access support, and also supporting the wellbeing of colleagues</t>
  </si>
  <si>
    <t>Do you have a ‘menu’ of wellbeing support interventions for your employees, driven by their diverse needs, which is funded and evaluated for impact?</t>
  </si>
  <si>
    <t>-  The diverse needs of your employees is understood and a selection of relevant interventions are available to them based on these needs
- Interventions are evaluated for impact, enhanced / changed appropriately, and are seen as beneficial by employees accessing them</t>
  </si>
  <si>
    <t>Does your organisation have an adequately funded, accessible and quality assured occupational health and wellbeing support service?</t>
  </si>
  <si>
    <t>-  Adequate funding is in place to support with necessary health and wellbeing initiatives
- This service is strategically connected to the board / the wellbeing guardian
- In house/commissioned in OH and wellbeing services are evaluated for impact, quality and value</t>
  </si>
  <si>
    <t>Are occupational health and wellbeing  services a strategic partner at the board/senior leadership team to support with organisational decision making regarding the health of the workforce?</t>
  </si>
  <si>
    <t>- OH and wellbeing service leaders, HROD and senior leadership work closely together to deliver high quality health and wellbeing services to the people in your organisation</t>
  </si>
  <si>
    <t>Organisation Design and Policy</t>
  </si>
  <si>
    <t>Is the people policy consistent and easily accessible, and explicitly references employee wellbeing?</t>
  </si>
  <si>
    <t>- The people policy can be easily accessed, viewed and understood by everyone in the organisation
- The people policy is consistent in its messaging and how it supports wellbeing
- All support services understand the role they play</t>
  </si>
  <si>
    <t>Is health and wellbeing ‘built in’ to and explicitly considered within all existing organisational policies,  procedures and any service improvements?</t>
  </si>
  <si>
    <t xml:space="preserve">- Health and wellbeing considerations are present in policies and procedures and also when undertaking service redesign/transformation
- Policies and procedures are supportive towards the health and wellbeing of your people </t>
  </si>
  <si>
    <t>Our People</t>
  </si>
  <si>
    <t>Strengths and Improvements 
(What do you already have in place and what improvements do you need to make)</t>
  </si>
  <si>
    <t>Our Teams</t>
  </si>
  <si>
    <t>Our Leaders</t>
  </si>
  <si>
    <t>Our Organisation</t>
  </si>
  <si>
    <t>Scoring</t>
  </si>
  <si>
    <t>Section</t>
  </si>
  <si>
    <t>Average Score</t>
  </si>
  <si>
    <t>Percentage Score</t>
  </si>
  <si>
    <t>Rag Rating Score</t>
  </si>
  <si>
    <t>Weighting</t>
  </si>
  <si>
    <t>Total</t>
  </si>
  <si>
    <t>Mental Health</t>
  </si>
  <si>
    <t>Physical Wellbeing</t>
  </si>
  <si>
    <t xml:space="preserve">Working Together </t>
  </si>
  <si>
    <t>Potential Purpose and Recognition</t>
  </si>
  <si>
    <t>Bringing Yourself to Work</t>
  </si>
  <si>
    <t>Health Leadership Behaviours</t>
  </si>
  <si>
    <t xml:space="preserve">Rag Rating Score </t>
  </si>
  <si>
    <t>Percentage score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</si>
</sst>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Calibri"/>
      <family val="2"/>
      <scheme val="minor"/>
    </font>
    <font>
      <b/>
      <sz val="11"/>
      <color theme="1"/>
      <name val="Calibri"/>
      <family val="2"/>
      <scheme val="minor"/>
    </font>
    <font>
      <sz val="11"/>
      <color theme="1"/>
      <name val="Arial"/>
      <family val="2"/>
    </font>
    <font>
      <b/>
      <sz val="11"/>
      <color theme="1"/>
      <name val="Arial"/>
      <family val="2"/>
    </font>
    <font>
      <b/>
      <sz val="24"/>
      <color theme="0"/>
      <name val="Calibri"/>
      <family val="2"/>
      <scheme val="minor"/>
    </font>
    <font>
      <b/>
      <sz val="16"/>
      <color theme="0"/>
      <name val="Calibri"/>
      <family val="2"/>
      <scheme val="minor"/>
    </font>
    <font>
      <b/>
      <sz val="16"/>
      <color theme="1"/>
      <name val="Calibri"/>
      <family val="2"/>
      <scheme val="minor"/>
    </font>
    <font>
      <sz val="16"/>
      <color rgb="FF0772B9"/>
      <name val="Calibri"/>
      <family val="2"/>
      <scheme val="minor"/>
    </font>
    <font>
      <sz val="11"/>
      <color rgb="FFE8EEEE"/>
      <name val="Arial"/>
      <family val="2"/>
    </font>
    <font>
      <sz val="11"/>
      <color theme="0"/>
      <name val="Calibri"/>
      <family val="2"/>
      <scheme val="minor"/>
    </font>
    <font>
      <sz val="18"/>
      <color theme="1"/>
      <name val="Calibri"/>
      <family val="2"/>
      <scheme val="minor"/>
    </font>
    <font>
      <sz val="11"/>
      <color rgb="FF0772B9"/>
      <name val="Calibri"/>
      <family val="2"/>
      <scheme val="minor"/>
    </font>
    <font>
      <sz val="22"/>
      <color theme="1"/>
      <name val="Calibri"/>
      <family val="2"/>
      <scheme val="minor"/>
    </font>
    <font>
      <sz val="28"/>
      <color theme="1"/>
      <name val="Calibri"/>
      <family val="2"/>
      <scheme val="minor"/>
    </font>
    <font>
      <sz val="48"/>
      <color theme="0"/>
      <name val="Calibri"/>
      <family val="2"/>
      <scheme val="minor"/>
    </font>
    <font>
      <b/>
      <sz val="22"/>
      <color theme="1"/>
      <name val="Calibri"/>
      <family val="2"/>
      <scheme val="minor"/>
    </font>
    <font>
      <b/>
      <sz val="28"/>
      <color theme="0"/>
      <name val="Calibri"/>
      <family val="2"/>
      <scheme val="minor"/>
    </font>
    <font>
      <b/>
      <sz val="22"/>
      <color theme="0"/>
      <name val="Calibri"/>
      <family val="2"/>
      <scheme val="minor"/>
    </font>
    <font>
      <sz val="16"/>
      <color theme="1"/>
      <name val="Calibri"/>
      <family val="2"/>
      <scheme val="minor"/>
    </font>
    <font>
      <sz val="16"/>
      <color theme="4" tint="-0.249977111117893"/>
      <name val="Calibri"/>
      <family val="2"/>
      <scheme val="minor"/>
    </font>
    <font>
      <b/>
      <sz val="11"/>
      <color theme="0"/>
      <name val="Calibri"/>
      <family val="2"/>
      <scheme val="minor"/>
    </font>
    <font>
      <b/>
      <sz val="14"/>
      <color theme="0"/>
      <name val="Calibri"/>
      <family val="2"/>
      <scheme val="minor"/>
    </font>
    <font>
      <b/>
      <sz val="11"/>
      <color theme="0"/>
      <name val="Arial"/>
      <family val="2"/>
    </font>
    <font>
      <sz val="9"/>
      <color theme="1"/>
      <name val="Calibri"/>
      <family val="2"/>
      <scheme val="minor"/>
    </font>
    <font>
      <b/>
      <sz val="11"/>
      <color rgb="FF0772B9"/>
      <name val="Calibri"/>
      <family val="2"/>
      <scheme val="minor"/>
    </font>
    <font>
      <b/>
      <sz val="9"/>
      <color rgb="FFFFFFFF"/>
      <name val="Calibri"/>
      <family val="2"/>
      <scheme val="minor"/>
    </font>
    <font>
      <b/>
      <sz val="24"/>
      <name val="Calibri"/>
      <family val="2"/>
      <scheme val="minor"/>
    </font>
    <font>
      <b/>
      <sz val="48"/>
      <color theme="0"/>
      <name val="Arial"/>
      <family val="2"/>
    </font>
    <font>
      <sz val="9"/>
      <color rgb="FF005EB9"/>
      <name val="Arial"/>
      <family val="2"/>
    </font>
    <font>
      <b/>
      <sz val="9"/>
      <color rgb="FF005EB9"/>
      <name val="Arial"/>
      <family val="2"/>
    </font>
    <font>
      <sz val="9"/>
      <color rgb="FF005EB9"/>
      <name val="Calibri"/>
      <family val="2"/>
      <scheme val="minor"/>
    </font>
  </fonts>
  <fills count="25">
    <fill>
      <patternFill patternType="none"/>
    </fill>
    <fill>
      <patternFill patternType="gray125"/>
    </fill>
    <fill>
      <patternFill patternType="solid">
        <fgColor theme="0" tint="-0.34998626667073579"/>
        <bgColor indexed="64"/>
      </patternFill>
    </fill>
    <fill>
      <patternFill patternType="solid">
        <fgColor theme="0"/>
        <bgColor indexed="64"/>
      </patternFill>
    </fill>
    <fill>
      <patternFill patternType="solid">
        <fgColor rgb="FF00A499"/>
        <bgColor indexed="64"/>
      </patternFill>
    </fill>
    <fill>
      <patternFill patternType="solid">
        <fgColor rgb="FF425563"/>
        <bgColor indexed="64"/>
      </patternFill>
    </fill>
    <fill>
      <patternFill patternType="solid">
        <fgColor rgb="FF005EB8"/>
        <bgColor indexed="64"/>
      </patternFill>
    </fill>
    <fill>
      <patternFill patternType="solid">
        <fgColor rgb="FFE6EFF8"/>
        <bgColor indexed="64"/>
      </patternFill>
    </fill>
    <fill>
      <patternFill patternType="solid">
        <fgColor rgb="FFA0AAB1"/>
        <bgColor indexed="64"/>
      </patternFill>
    </fill>
    <fill>
      <patternFill patternType="solid">
        <fgColor rgb="FF005EB9"/>
        <bgColor indexed="64"/>
      </patternFill>
    </fill>
    <fill>
      <patternFill patternType="solid">
        <fgColor theme="4" tint="0.79998168889431442"/>
        <bgColor indexed="64"/>
      </patternFill>
    </fill>
    <fill>
      <patternFill patternType="solid">
        <fgColor rgb="FFEC8B00"/>
        <bgColor indexed="64"/>
      </patternFill>
    </fill>
    <fill>
      <patternFill patternType="solid">
        <fgColor rgb="FF77BD1F"/>
        <bgColor indexed="64"/>
      </patternFill>
    </fill>
    <fill>
      <patternFill patternType="solid">
        <fgColor rgb="FFAD2472"/>
        <bgColor indexed="64"/>
      </patternFill>
    </fill>
    <fill>
      <patternFill patternType="solid">
        <fgColor rgb="FF006746"/>
        <bgColor indexed="64"/>
      </patternFill>
    </fill>
    <fill>
      <patternFill patternType="solid">
        <fgColor rgb="FF330072"/>
        <bgColor indexed="64"/>
      </patternFill>
    </fill>
    <fill>
      <patternFill patternType="solid">
        <fgColor rgb="FFCEF999"/>
        <bgColor indexed="64"/>
      </patternFill>
    </fill>
    <fill>
      <patternFill patternType="solid">
        <fgColor rgb="FFE0FCF3"/>
        <bgColor indexed="64"/>
      </patternFill>
    </fill>
    <fill>
      <patternFill patternType="solid">
        <fgColor rgb="FFE2E0FC"/>
        <bgColor indexed="64"/>
      </patternFill>
    </fill>
    <fill>
      <patternFill patternType="solid">
        <fgColor rgb="FFFFF3FE"/>
        <bgColor indexed="64"/>
      </patternFill>
    </fill>
    <fill>
      <patternFill patternType="solid">
        <fgColor theme="0" tint="-0.14999847407452621"/>
        <bgColor indexed="64"/>
      </patternFill>
    </fill>
    <fill>
      <patternFill patternType="solid">
        <fgColor rgb="FF009539"/>
        <bgColor indexed="64"/>
      </patternFill>
    </fill>
    <fill>
      <patternFill patternType="solid">
        <fgColor rgb="FF768592"/>
        <bgColor indexed="64"/>
      </patternFill>
    </fill>
    <fill>
      <patternFill patternType="solid">
        <fgColor rgb="FF002F86"/>
        <bgColor indexed="64"/>
      </patternFill>
    </fill>
    <fill>
      <patternFill patternType="solid">
        <fgColor rgb="FF41B6E6"/>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auto="1"/>
      </left>
      <right/>
      <top/>
      <bottom style="thin">
        <color auto="1"/>
      </bottom>
      <diagonal/>
    </border>
    <border>
      <left/>
      <right/>
      <top style="thin">
        <color theme="0"/>
      </top>
      <bottom/>
      <diagonal/>
    </border>
    <border>
      <left/>
      <right style="thin">
        <color theme="0"/>
      </right>
      <top/>
      <bottom/>
      <diagonal/>
    </border>
    <border>
      <left/>
      <right/>
      <top/>
      <bottom style="thin">
        <color theme="0"/>
      </bottom>
      <diagonal/>
    </border>
    <border>
      <left/>
      <right style="thin">
        <color theme="0"/>
      </right>
      <top style="thin">
        <color theme="0"/>
      </top>
      <bottom/>
      <diagonal/>
    </border>
    <border>
      <left style="thin">
        <color theme="0"/>
      </left>
      <right/>
      <top style="thin">
        <color theme="0"/>
      </top>
      <bottom/>
      <diagonal/>
    </border>
    <border>
      <left style="thin">
        <color theme="0"/>
      </left>
      <right style="thin">
        <color theme="0"/>
      </right>
      <top style="thin">
        <color theme="0"/>
      </top>
      <bottom/>
      <diagonal/>
    </border>
    <border>
      <left style="thin">
        <color theme="0"/>
      </left>
      <right/>
      <top/>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auto="1"/>
      </left>
      <right/>
      <top style="thin">
        <color theme="0"/>
      </top>
      <bottom style="thin">
        <color theme="0"/>
      </bottom>
      <diagonal/>
    </border>
    <border>
      <left style="thin">
        <color theme="0"/>
      </left>
      <right style="thin">
        <color theme="0"/>
      </right>
      <top/>
      <bottom/>
      <diagonal/>
    </border>
    <border>
      <left style="thin">
        <color theme="0"/>
      </left>
      <right/>
      <top/>
      <bottom style="thin">
        <color theme="0"/>
      </bottom>
      <diagonal/>
    </border>
    <border>
      <left style="thin">
        <color indexed="64"/>
      </left>
      <right/>
      <top/>
      <bottom style="thin">
        <color theme="0"/>
      </bottom>
      <diagonal/>
    </border>
    <border>
      <left style="thin">
        <color indexed="64"/>
      </left>
      <right style="thin">
        <color indexed="64"/>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style="thin">
        <color indexed="64"/>
      </left>
      <right style="thin">
        <color theme="0"/>
      </right>
      <top style="thin">
        <color theme="0"/>
      </top>
      <bottom style="thin">
        <color theme="0"/>
      </bottom>
      <diagonal/>
    </border>
    <border>
      <left/>
      <right style="thin">
        <color indexed="64"/>
      </right>
      <top style="thin">
        <color theme="0"/>
      </top>
      <bottom style="thin">
        <color theme="0"/>
      </bottom>
      <diagonal/>
    </border>
    <border>
      <left style="thin">
        <color theme="0"/>
      </left>
      <right style="thin">
        <color theme="0"/>
      </right>
      <top/>
      <bottom style="thin">
        <color theme="0"/>
      </bottom>
      <diagonal/>
    </border>
    <border>
      <left style="thin">
        <color rgb="FF005EB9"/>
      </left>
      <right/>
      <top/>
      <bottom/>
      <diagonal/>
    </border>
    <border>
      <left/>
      <right style="thin">
        <color theme="0"/>
      </right>
      <top/>
      <bottom style="thin">
        <color theme="0"/>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theme="0"/>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304">
    <xf numFmtId="0" fontId="0" fillId="0" borderId="0" xfId="0"/>
    <xf numFmtId="0" fontId="2" fillId="0" borderId="5" xfId="0" applyFont="1" applyBorder="1" applyAlignment="1">
      <alignment vertical="top" wrapText="1"/>
    </xf>
    <xf numFmtId="0" fontId="2" fillId="0" borderId="1" xfId="0" applyFont="1" applyBorder="1" applyAlignment="1">
      <alignment vertical="top" wrapText="1"/>
    </xf>
    <xf numFmtId="0" fontId="3" fillId="2" borderId="1" xfId="0" applyFont="1" applyFill="1" applyBorder="1" applyAlignment="1">
      <alignment horizontal="left" vertical="top" wrapText="1"/>
    </xf>
    <xf numFmtId="0" fontId="2" fillId="0" borderId="7" xfId="0" applyFont="1" applyBorder="1" applyAlignment="1">
      <alignment vertical="top" wrapText="1"/>
    </xf>
    <xf numFmtId="0" fontId="2" fillId="3" borderId="8" xfId="0" applyFont="1" applyFill="1" applyBorder="1" applyAlignment="1">
      <alignment vertical="top" wrapText="1"/>
    </xf>
    <xf numFmtId="0" fontId="2" fillId="3" borderId="0" xfId="0" applyFont="1" applyFill="1" applyAlignment="1">
      <alignment vertical="top" wrapText="1"/>
    </xf>
    <xf numFmtId="0" fontId="0" fillId="3" borderId="0" xfId="0" applyFill="1"/>
    <xf numFmtId="0" fontId="1" fillId="3" borderId="0" xfId="0" applyFont="1" applyFill="1" applyAlignment="1">
      <alignment horizontal="left" vertical="top" wrapText="1"/>
    </xf>
    <xf numFmtId="0" fontId="0" fillId="0" borderId="7" xfId="0" applyBorder="1" applyAlignment="1">
      <alignment vertical="top" wrapText="1"/>
    </xf>
    <xf numFmtId="0" fontId="0" fillId="0" borderId="1" xfId="0" applyBorder="1" applyAlignment="1">
      <alignment vertical="top" wrapText="1"/>
    </xf>
    <xf numFmtId="0" fontId="0" fillId="0" borderId="5" xfId="0" applyBorder="1" applyAlignment="1">
      <alignment vertical="top" wrapText="1"/>
    </xf>
    <xf numFmtId="0" fontId="0" fillId="3" borderId="16" xfId="0" applyFill="1" applyBorder="1"/>
    <xf numFmtId="0" fontId="0" fillId="3" borderId="10" xfId="0" applyFill="1" applyBorder="1"/>
    <xf numFmtId="0" fontId="7" fillId="3" borderId="17" xfId="0" applyFont="1" applyFill="1" applyBorder="1" applyAlignment="1">
      <alignment vertical="center" wrapText="1"/>
    </xf>
    <xf numFmtId="0" fontId="7" fillId="3" borderId="25" xfId="0" quotePrefix="1" applyFont="1" applyFill="1" applyBorder="1" applyAlignment="1">
      <alignment vertical="center" wrapText="1"/>
    </xf>
    <xf numFmtId="0" fontId="5" fillId="8" borderId="25" xfId="0" applyFont="1" applyFill="1" applyBorder="1" applyAlignment="1">
      <alignment horizontal="center" vertical="center" wrapText="1"/>
    </xf>
    <xf numFmtId="0" fontId="5" fillId="8" borderId="18" xfId="0" applyFont="1" applyFill="1" applyBorder="1" applyAlignment="1">
      <alignment horizontal="center" vertical="center" wrapText="1"/>
    </xf>
    <xf numFmtId="0" fontId="7" fillId="3" borderId="14" xfId="0" applyFont="1" applyFill="1" applyBorder="1" applyAlignment="1">
      <alignment vertical="center" wrapText="1"/>
    </xf>
    <xf numFmtId="0" fontId="2" fillId="3" borderId="1" xfId="0" applyFont="1" applyFill="1" applyBorder="1" applyAlignment="1">
      <alignment vertical="top" wrapText="1"/>
    </xf>
    <xf numFmtId="0" fontId="3" fillId="3" borderId="0" xfId="0" applyFont="1" applyFill="1" applyAlignment="1">
      <alignment horizontal="left" vertical="top" wrapText="1"/>
    </xf>
    <xf numFmtId="0" fontId="2" fillId="0" borderId="4" xfId="0" applyFont="1" applyBorder="1" applyAlignment="1">
      <alignment vertical="top" wrapText="1"/>
    </xf>
    <xf numFmtId="0" fontId="2" fillId="3" borderId="4" xfId="0" applyFont="1" applyFill="1" applyBorder="1" applyAlignment="1">
      <alignment vertical="top" wrapText="1"/>
    </xf>
    <xf numFmtId="0" fontId="0" fillId="0" borderId="6" xfId="0" applyBorder="1" applyAlignment="1">
      <alignment vertical="top" wrapText="1"/>
    </xf>
    <xf numFmtId="0" fontId="0" fillId="9" borderId="0" xfId="0" applyFill="1"/>
    <xf numFmtId="0" fontId="2" fillId="9" borderId="0" xfId="0" applyFont="1" applyFill="1" applyAlignment="1">
      <alignment vertical="top" wrapText="1"/>
    </xf>
    <xf numFmtId="0" fontId="8" fillId="3" borderId="0" xfId="0" applyFont="1" applyFill="1" applyAlignment="1">
      <alignment vertical="top" wrapText="1"/>
    </xf>
    <xf numFmtId="0" fontId="9" fillId="3" borderId="0" xfId="0" applyFont="1" applyFill="1"/>
    <xf numFmtId="0" fontId="2" fillId="3" borderId="5" xfId="0" applyFont="1" applyFill="1" applyBorder="1" applyAlignment="1">
      <alignment vertical="top" wrapText="1"/>
    </xf>
    <xf numFmtId="0" fontId="2" fillId="3" borderId="9" xfId="0" applyFont="1" applyFill="1" applyBorder="1" applyAlignment="1">
      <alignment vertical="top" wrapText="1"/>
    </xf>
    <xf numFmtId="0" fontId="6" fillId="0" borderId="15" xfId="0" applyFont="1" applyBorder="1" applyAlignment="1" applyProtection="1">
      <alignment horizontal="center" vertical="center" wrapText="1"/>
      <protection locked="0"/>
    </xf>
    <xf numFmtId="0" fontId="0" fillId="3" borderId="0" xfId="0" applyFill="1" applyAlignment="1" applyProtection="1">
      <alignment vertical="top" wrapText="1"/>
      <protection locked="0"/>
    </xf>
    <xf numFmtId="0" fontId="0" fillId="3" borderId="16" xfId="0" applyFill="1" applyBorder="1" applyAlignment="1" applyProtection="1">
      <alignment vertical="top" wrapText="1"/>
      <protection locked="0"/>
    </xf>
    <xf numFmtId="0" fontId="0" fillId="7" borderId="16" xfId="0" applyFill="1" applyBorder="1" applyAlignment="1" applyProtection="1">
      <alignment wrapText="1"/>
      <protection locked="0"/>
    </xf>
    <xf numFmtId="0" fontId="0" fillId="3" borderId="0" xfId="0" applyFill="1" applyAlignment="1" applyProtection="1">
      <alignment wrapText="1"/>
      <protection locked="0"/>
    </xf>
    <xf numFmtId="0" fontId="0" fillId="3" borderId="16" xfId="0" applyFill="1" applyBorder="1" applyAlignment="1" applyProtection="1">
      <alignment wrapText="1"/>
      <protection locked="0"/>
    </xf>
    <xf numFmtId="49" fontId="7" fillId="3" borderId="21" xfId="0" quotePrefix="1" applyNumberFormat="1" applyFont="1" applyFill="1" applyBorder="1" applyAlignment="1">
      <alignment vertical="center" wrapText="1"/>
    </xf>
    <xf numFmtId="0" fontId="7" fillId="10" borderId="22" xfId="0" applyFont="1" applyFill="1" applyBorder="1" applyAlignment="1">
      <alignment vertical="center" wrapText="1"/>
    </xf>
    <xf numFmtId="0" fontId="7" fillId="10" borderId="25" xfId="0" quotePrefix="1" applyFont="1" applyFill="1" applyBorder="1" applyAlignment="1">
      <alignment vertical="center" wrapText="1"/>
    </xf>
    <xf numFmtId="49" fontId="7" fillId="10" borderId="21" xfId="0" quotePrefix="1" applyNumberFormat="1" applyFont="1" applyFill="1" applyBorder="1" applyAlignment="1">
      <alignment vertical="center" wrapText="1"/>
    </xf>
    <xf numFmtId="0" fontId="7" fillId="10" borderId="14" xfId="0" applyFont="1" applyFill="1" applyBorder="1" applyAlignment="1">
      <alignment vertical="center" wrapText="1"/>
    </xf>
    <xf numFmtId="0" fontId="7" fillId="10" borderId="0" xfId="0" applyFont="1" applyFill="1" applyAlignment="1">
      <alignment vertical="center" wrapText="1"/>
    </xf>
    <xf numFmtId="0" fontId="0" fillId="10" borderId="16" xfId="0" applyFill="1" applyBorder="1" applyAlignment="1" applyProtection="1">
      <alignment wrapText="1"/>
      <protection locked="0"/>
    </xf>
    <xf numFmtId="0" fontId="0" fillId="10" borderId="0" xfId="0" applyFill="1" applyAlignment="1" applyProtection="1">
      <alignment wrapText="1"/>
      <protection locked="0"/>
    </xf>
    <xf numFmtId="0" fontId="0" fillId="0" borderId="0" xfId="0" applyAlignment="1">
      <alignment vertical="top" wrapText="1"/>
    </xf>
    <xf numFmtId="0" fontId="0" fillId="0" borderId="1" xfId="0" applyBorder="1" applyAlignment="1">
      <alignment wrapText="1"/>
    </xf>
    <xf numFmtId="0" fontId="0" fillId="0" borderId="1" xfId="0" applyBorder="1"/>
    <xf numFmtId="0" fontId="2" fillId="3" borderId="0" xfId="0" applyFont="1" applyFill="1" applyAlignment="1">
      <alignment horizontal="center" vertical="top" wrapText="1"/>
    </xf>
    <xf numFmtId="0" fontId="0" fillId="16" borderId="0" xfId="0" applyFill="1"/>
    <xf numFmtId="0" fontId="0" fillId="17" borderId="0" xfId="0" applyFill="1"/>
    <xf numFmtId="0" fontId="0" fillId="18" borderId="0" xfId="0" applyFill="1"/>
    <xf numFmtId="0" fontId="0" fillId="19" borderId="0" xfId="0" applyFill="1"/>
    <xf numFmtId="0" fontId="0" fillId="20" borderId="0" xfId="0" applyFill="1"/>
    <xf numFmtId="0" fontId="10" fillId="0" borderId="0" xfId="0" applyFont="1" applyAlignment="1">
      <alignment wrapText="1"/>
    </xf>
    <xf numFmtId="0" fontId="7" fillId="0" borderId="14" xfId="0" applyFont="1" applyBorder="1" applyAlignment="1">
      <alignment vertical="center" wrapText="1"/>
    </xf>
    <xf numFmtId="0" fontId="0" fillId="0" borderId="16" xfId="0" applyBorder="1" applyAlignment="1" applyProtection="1">
      <alignment wrapText="1"/>
      <protection locked="0"/>
    </xf>
    <xf numFmtId="0" fontId="7" fillId="0" borderId="25" xfId="0" quotePrefix="1" applyFont="1" applyBorder="1" applyAlignment="1">
      <alignment vertical="center" wrapText="1"/>
    </xf>
    <xf numFmtId="0" fontId="0" fillId="0" borderId="0" xfId="0" applyAlignment="1">
      <alignment wrapText="1"/>
    </xf>
    <xf numFmtId="0" fontId="1" fillId="0" borderId="1" xfId="0" applyFont="1" applyBorder="1" applyAlignment="1">
      <alignment wrapText="1"/>
    </xf>
    <xf numFmtId="0" fontId="1" fillId="0" borderId="1" xfId="0" applyFont="1" applyBorder="1"/>
    <xf numFmtId="0" fontId="0" fillId="4" borderId="1" xfId="0" applyFill="1" applyBorder="1" applyAlignment="1">
      <alignment wrapText="1"/>
    </xf>
    <xf numFmtId="10" fontId="0" fillId="0" borderId="1" xfId="0" applyNumberFormat="1" applyBorder="1"/>
    <xf numFmtId="0" fontId="0" fillId="11" borderId="1" xfId="0" applyFill="1" applyBorder="1" applyAlignment="1">
      <alignment wrapText="1"/>
    </xf>
    <xf numFmtId="0" fontId="0" fillId="12" borderId="1" xfId="0" applyFill="1" applyBorder="1" applyAlignment="1">
      <alignment wrapText="1"/>
    </xf>
    <xf numFmtId="0" fontId="9" fillId="15" borderId="1" xfId="0" applyFont="1" applyFill="1" applyBorder="1" applyAlignment="1">
      <alignment wrapText="1"/>
    </xf>
    <xf numFmtId="0" fontId="9" fillId="14" borderId="1" xfId="0" applyFont="1" applyFill="1" applyBorder="1" applyAlignment="1">
      <alignment wrapText="1"/>
    </xf>
    <xf numFmtId="0" fontId="9" fillId="13" borderId="1" xfId="0" applyFont="1" applyFill="1" applyBorder="1" applyAlignment="1">
      <alignment wrapText="1"/>
    </xf>
    <xf numFmtId="0" fontId="9" fillId="0" borderId="0" xfId="0" applyFont="1" applyAlignment="1">
      <alignment wrapText="1"/>
    </xf>
    <xf numFmtId="0" fontId="12" fillId="0" borderId="0" xfId="0" applyFont="1" applyAlignment="1">
      <alignment wrapText="1"/>
    </xf>
    <xf numFmtId="0" fontId="0" fillId="10" borderId="25" xfId="0" applyFill="1" applyBorder="1" applyAlignment="1" applyProtection="1">
      <alignment wrapText="1"/>
      <protection locked="0"/>
    </xf>
    <xf numFmtId="0" fontId="0" fillId="10" borderId="22" xfId="0" applyFill="1" applyBorder="1" applyAlignment="1" applyProtection="1">
      <alignment wrapText="1"/>
      <protection locked="0"/>
    </xf>
    <xf numFmtId="0" fontId="11" fillId="10" borderId="25" xfId="0" applyFont="1" applyFill="1" applyBorder="1" applyAlignment="1" applyProtection="1">
      <alignment wrapText="1"/>
      <protection locked="0"/>
    </xf>
    <xf numFmtId="0" fontId="8" fillId="10" borderId="25" xfId="0" applyFont="1" applyFill="1" applyBorder="1" applyAlignment="1">
      <alignment vertical="top" wrapText="1"/>
    </xf>
    <xf numFmtId="0" fontId="15" fillId="3" borderId="0" xfId="0" applyFont="1" applyFill="1" applyAlignment="1">
      <alignment wrapText="1"/>
    </xf>
    <xf numFmtId="0" fontId="15" fillId="0" borderId="0" xfId="0" applyFont="1"/>
    <xf numFmtId="0" fontId="8" fillId="3" borderId="11" xfId="0" applyFont="1" applyFill="1" applyBorder="1" applyAlignment="1">
      <alignment vertical="top" wrapText="1"/>
    </xf>
    <xf numFmtId="0" fontId="0" fillId="10" borderId="21" xfId="0" applyFill="1" applyBorder="1" applyAlignment="1" applyProtection="1">
      <alignment wrapText="1"/>
      <protection locked="0"/>
    </xf>
    <xf numFmtId="0" fontId="5" fillId="5" borderId="19" xfId="0" applyFont="1" applyFill="1" applyBorder="1" applyAlignment="1">
      <alignment horizontal="center" vertical="center" wrapText="1"/>
    </xf>
    <xf numFmtId="10" fontId="0" fillId="0" borderId="0" xfId="0" applyNumberFormat="1"/>
    <xf numFmtId="10" fontId="0" fillId="0" borderId="0" xfId="0" applyNumberFormat="1" applyAlignment="1">
      <alignment wrapText="1"/>
    </xf>
    <xf numFmtId="0" fontId="2" fillId="3" borderId="12" xfId="0" applyFont="1" applyFill="1" applyBorder="1" applyAlignment="1">
      <alignment horizontal="center" vertical="top" wrapText="1"/>
    </xf>
    <xf numFmtId="0" fontId="18" fillId="0" borderId="0" xfId="0" applyFont="1" applyAlignment="1">
      <alignment wrapText="1"/>
    </xf>
    <xf numFmtId="0" fontId="18" fillId="0" borderId="0" xfId="0" applyFont="1"/>
    <xf numFmtId="0" fontId="18" fillId="0" borderId="15" xfId="0" applyFont="1" applyBorder="1" applyAlignment="1" applyProtection="1">
      <alignment wrapText="1"/>
      <protection locked="0"/>
    </xf>
    <xf numFmtId="0" fontId="18" fillId="10" borderId="0" xfId="0" applyFont="1" applyFill="1" applyAlignment="1" applyProtection="1">
      <alignment wrapText="1"/>
      <protection locked="0"/>
    </xf>
    <xf numFmtId="0" fontId="18" fillId="3" borderId="0" xfId="0" applyFont="1" applyFill="1" applyAlignment="1" applyProtection="1">
      <alignment wrapText="1"/>
      <protection locked="0"/>
    </xf>
    <xf numFmtId="0" fontId="18" fillId="10" borderId="16" xfId="0" applyFont="1" applyFill="1" applyBorder="1" applyAlignment="1" applyProtection="1">
      <alignment wrapText="1"/>
      <protection locked="0"/>
    </xf>
    <xf numFmtId="0" fontId="7" fillId="10" borderId="0" xfId="0" applyFont="1" applyFill="1" applyAlignment="1" applyProtection="1">
      <alignment wrapText="1"/>
      <protection locked="0"/>
    </xf>
    <xf numFmtId="0" fontId="18" fillId="0" borderId="0" xfId="0" applyFont="1" applyAlignment="1">
      <alignment horizontal="center" vertical="center" wrapText="1"/>
    </xf>
    <xf numFmtId="0" fontId="7" fillId="0" borderId="0" xfId="0" applyFont="1" applyAlignment="1">
      <alignment vertical="center" wrapText="1"/>
    </xf>
    <xf numFmtId="0" fontId="7" fillId="10" borderId="17" xfId="0" applyFont="1" applyFill="1" applyBorder="1" applyAlignment="1">
      <alignment vertical="center" wrapText="1"/>
    </xf>
    <xf numFmtId="0" fontId="7" fillId="0" borderId="22" xfId="0" applyFont="1" applyBorder="1" applyAlignment="1">
      <alignment vertical="center" wrapText="1"/>
    </xf>
    <xf numFmtId="0" fontId="18" fillId="10" borderId="0" xfId="0" applyFont="1" applyFill="1" applyAlignment="1">
      <alignment wrapText="1"/>
    </xf>
    <xf numFmtId="0" fontId="18" fillId="0" borderId="16" xfId="0" applyFont="1" applyBorder="1" applyAlignment="1" applyProtection="1">
      <alignment wrapText="1"/>
      <protection locked="0"/>
    </xf>
    <xf numFmtId="0" fontId="18" fillId="0" borderId="0" xfId="0" applyFont="1" applyAlignment="1" applyProtection="1">
      <alignment wrapText="1"/>
      <protection locked="0"/>
    </xf>
    <xf numFmtId="0" fontId="19" fillId="0" borderId="0" xfId="0" applyFont="1" applyAlignment="1">
      <alignment wrapText="1"/>
    </xf>
    <xf numFmtId="0" fontId="20" fillId="6" borderId="0" xfId="0" applyFont="1" applyFill="1" applyAlignment="1">
      <alignment horizontal="center" vertical="center" wrapText="1"/>
    </xf>
    <xf numFmtId="0" fontId="0" fillId="9" borderId="30" xfId="0" applyFill="1" applyBorder="1"/>
    <xf numFmtId="0" fontId="20" fillId="8" borderId="18" xfId="0" applyFont="1" applyFill="1" applyBorder="1" applyAlignment="1">
      <alignment horizontal="center" vertical="center" wrapText="1"/>
    </xf>
    <xf numFmtId="0" fontId="20" fillId="8" borderId="25" xfId="0" applyFont="1" applyFill="1" applyBorder="1" applyAlignment="1">
      <alignment horizontal="center" vertical="center" wrapText="1"/>
    </xf>
    <xf numFmtId="0" fontId="20" fillId="5" borderId="19" xfId="0" applyFont="1" applyFill="1" applyBorder="1" applyAlignment="1">
      <alignment horizontal="center" vertical="center" wrapText="1"/>
    </xf>
    <xf numFmtId="0" fontId="11" fillId="0" borderId="14" xfId="0" applyFont="1" applyBorder="1" applyAlignment="1">
      <alignment vertical="center" wrapText="1"/>
    </xf>
    <xf numFmtId="0" fontId="1" fillId="0" borderId="15" xfId="0" applyFont="1" applyBorder="1" applyAlignment="1" applyProtection="1">
      <alignment horizontal="center" vertical="center" wrapText="1"/>
      <protection locked="0"/>
    </xf>
    <xf numFmtId="0" fontId="0" fillId="0" borderId="15" xfId="0" applyBorder="1" applyAlignment="1" applyProtection="1">
      <alignment wrapText="1"/>
      <protection locked="0"/>
    </xf>
    <xf numFmtId="0" fontId="11" fillId="3" borderId="14" xfId="0" applyFont="1" applyFill="1" applyBorder="1" applyAlignment="1">
      <alignment vertical="center" wrapText="1"/>
    </xf>
    <xf numFmtId="0" fontId="22" fillId="4" borderId="21" xfId="0" applyFont="1" applyFill="1" applyBorder="1" applyAlignment="1">
      <alignment vertical="center" textRotation="90" wrapText="1"/>
    </xf>
    <xf numFmtId="0" fontId="20" fillId="8" borderId="29" xfId="0" applyFont="1" applyFill="1" applyBorder="1" applyAlignment="1">
      <alignment horizontal="center" vertical="center" wrapText="1"/>
    </xf>
    <xf numFmtId="0" fontId="20" fillId="5" borderId="31" xfId="0" applyFont="1" applyFill="1" applyBorder="1" applyAlignment="1">
      <alignment horizontal="center" vertical="center" wrapText="1"/>
    </xf>
    <xf numFmtId="0" fontId="11" fillId="3" borderId="25" xfId="0" quotePrefix="1" applyFont="1" applyFill="1" applyBorder="1" applyAlignment="1">
      <alignment vertical="center" wrapText="1"/>
    </xf>
    <xf numFmtId="0" fontId="0" fillId="3" borderId="8" xfId="0" applyFill="1" applyBorder="1"/>
    <xf numFmtId="0" fontId="0" fillId="3" borderId="32" xfId="0" applyFill="1" applyBorder="1"/>
    <xf numFmtId="0" fontId="0" fillId="3" borderId="33" xfId="0" applyFill="1" applyBorder="1"/>
    <xf numFmtId="0" fontId="0" fillId="3" borderId="34" xfId="0" applyFill="1" applyBorder="1"/>
    <xf numFmtId="0" fontId="0" fillId="3" borderId="35" xfId="0" applyFill="1" applyBorder="1"/>
    <xf numFmtId="0" fontId="9" fillId="3" borderId="35" xfId="0" applyFont="1" applyFill="1" applyBorder="1"/>
    <xf numFmtId="0" fontId="0" fillId="3" borderId="23" xfId="0" applyFill="1" applyBorder="1"/>
    <xf numFmtId="0" fontId="0" fillId="3" borderId="12" xfId="0" applyFill="1" applyBorder="1"/>
    <xf numFmtId="0" fontId="0" fillId="3" borderId="36" xfId="0" applyFill="1" applyBorder="1"/>
    <xf numFmtId="0" fontId="0" fillId="3" borderId="9" xfId="0" applyFill="1" applyBorder="1"/>
    <xf numFmtId="0" fontId="0" fillId="3" borderId="37" xfId="0" applyFill="1" applyBorder="1"/>
    <xf numFmtId="0" fontId="0" fillId="3" borderId="38" xfId="0" applyFill="1" applyBorder="1"/>
    <xf numFmtId="0" fontId="20" fillId="5" borderId="28" xfId="0" applyFont="1" applyFill="1" applyBorder="1" applyAlignment="1">
      <alignment vertical="center" wrapText="1"/>
    </xf>
    <xf numFmtId="0" fontId="20" fillId="8" borderId="19" xfId="0" applyFont="1" applyFill="1" applyBorder="1" applyAlignment="1">
      <alignment horizontal="center" vertical="center" wrapText="1"/>
    </xf>
    <xf numFmtId="0" fontId="11" fillId="10" borderId="13" xfId="0" quotePrefix="1" applyFont="1" applyFill="1" applyBorder="1" applyAlignment="1">
      <alignment vertical="center" wrapText="1"/>
    </xf>
    <xf numFmtId="0" fontId="20" fillId="8" borderId="0" xfId="0" applyFont="1" applyFill="1" applyAlignment="1">
      <alignment horizontal="center" vertical="center" wrapText="1"/>
    </xf>
    <xf numFmtId="0" fontId="20" fillId="8" borderId="14" xfId="0" applyFont="1" applyFill="1" applyBorder="1" applyAlignment="1">
      <alignment horizontal="center" vertical="center" wrapText="1"/>
    </xf>
    <xf numFmtId="0" fontId="11" fillId="10" borderId="15" xfId="0" quotePrefix="1" applyFont="1" applyFill="1" applyBorder="1" applyAlignment="1">
      <alignment vertical="center" wrapText="1"/>
    </xf>
    <xf numFmtId="0" fontId="11" fillId="3" borderId="13" xfId="0" quotePrefix="1" applyFont="1" applyFill="1" applyBorder="1" applyAlignment="1">
      <alignment vertical="center" wrapText="1"/>
    </xf>
    <xf numFmtId="0" fontId="11" fillId="7" borderId="13" xfId="0" quotePrefix="1" applyFont="1" applyFill="1" applyBorder="1" applyAlignment="1">
      <alignment vertical="center" wrapText="1"/>
    </xf>
    <xf numFmtId="0" fontId="1" fillId="0" borderId="10" xfId="0" applyFont="1" applyBorder="1" applyAlignment="1" applyProtection="1">
      <alignment horizontal="center" vertical="center" wrapText="1"/>
      <protection locked="0"/>
    </xf>
    <xf numFmtId="0" fontId="23" fillId="3" borderId="0" xfId="0" applyFont="1" applyFill="1"/>
    <xf numFmtId="0" fontId="20" fillId="5" borderId="18" xfId="0" applyFont="1" applyFill="1" applyBorder="1" applyAlignment="1">
      <alignment vertical="center" wrapText="1"/>
    </xf>
    <xf numFmtId="0" fontId="11" fillId="10" borderId="16" xfId="0" quotePrefix="1" applyFont="1" applyFill="1" applyBorder="1" applyAlignment="1">
      <alignment vertical="center" wrapText="1"/>
    </xf>
    <xf numFmtId="0" fontId="11" fillId="3" borderId="17" xfId="0" quotePrefix="1" applyFont="1" applyFill="1" applyBorder="1" applyAlignment="1">
      <alignment vertical="center" wrapText="1"/>
    </xf>
    <xf numFmtId="0" fontId="20" fillId="5" borderId="0" xfId="0" applyFont="1" applyFill="1" applyAlignment="1">
      <alignment vertical="center" wrapText="1"/>
    </xf>
    <xf numFmtId="0" fontId="11" fillId="10" borderId="17" xfId="0" quotePrefix="1" applyFont="1" applyFill="1" applyBorder="1" applyAlignment="1">
      <alignment vertical="center" wrapText="1"/>
    </xf>
    <xf numFmtId="0" fontId="20" fillId="5" borderId="0" xfId="0" applyFont="1" applyFill="1" applyAlignment="1">
      <alignment horizontal="center" vertical="center" wrapText="1"/>
    </xf>
    <xf numFmtId="0" fontId="11" fillId="7" borderId="15" xfId="0" quotePrefix="1" applyFont="1" applyFill="1" applyBorder="1" applyAlignment="1">
      <alignment vertical="center" wrapText="1"/>
    </xf>
    <xf numFmtId="0" fontId="11" fillId="0" borderId="0" xfId="0" quotePrefix="1" applyFont="1" applyAlignment="1">
      <alignment vertical="center" wrapText="1"/>
    </xf>
    <xf numFmtId="0" fontId="1" fillId="0" borderId="13" xfId="0" applyFont="1" applyBorder="1" applyAlignment="1" applyProtection="1">
      <alignment horizontal="center" vertical="center" wrapText="1"/>
      <protection locked="0"/>
    </xf>
    <xf numFmtId="0" fontId="0" fillId="3" borderId="0" xfId="0" applyFill="1" applyAlignment="1">
      <alignment vertical="top" wrapText="1"/>
    </xf>
    <xf numFmtId="0" fontId="11" fillId="7" borderId="15" xfId="0" quotePrefix="1" applyFont="1" applyFill="1" applyBorder="1" applyAlignment="1" applyProtection="1">
      <alignment vertical="center" wrapText="1"/>
      <protection locked="0"/>
    </xf>
    <xf numFmtId="0" fontId="20" fillId="0" borderId="17" xfId="0" applyFont="1" applyBorder="1" applyAlignment="1">
      <alignment vertical="center" wrapText="1"/>
    </xf>
    <xf numFmtId="0" fontId="11" fillId="3" borderId="15" xfId="0" quotePrefix="1" applyFont="1" applyFill="1" applyBorder="1" applyAlignment="1" applyProtection="1">
      <alignment vertical="center" wrapText="1"/>
      <protection locked="0"/>
    </xf>
    <xf numFmtId="0" fontId="1" fillId="0" borderId="22" xfId="0" applyFont="1" applyBorder="1" applyAlignment="1" applyProtection="1">
      <alignment horizontal="center" vertical="center" wrapText="1"/>
      <protection locked="0"/>
    </xf>
    <xf numFmtId="0" fontId="20" fillId="5" borderId="25" xfId="0" applyFont="1" applyFill="1" applyBorder="1" applyAlignment="1">
      <alignment horizontal="center" vertical="center" wrapText="1"/>
    </xf>
    <xf numFmtId="0" fontId="0" fillId="10" borderId="0" xfId="0" applyFill="1"/>
    <xf numFmtId="0" fontId="0" fillId="10" borderId="25" xfId="0" applyFill="1" applyBorder="1"/>
    <xf numFmtId="0" fontId="0" fillId="10" borderId="21" xfId="0" applyFill="1" applyBorder="1"/>
    <xf numFmtId="0" fontId="0" fillId="10" borderId="16" xfId="0" applyFill="1" applyBorder="1"/>
    <xf numFmtId="0" fontId="20" fillId="0" borderId="0" xfId="0" applyFont="1" applyAlignment="1">
      <alignment vertical="center" textRotation="90" wrapText="1"/>
    </xf>
    <xf numFmtId="0" fontId="20" fillId="3" borderId="0" xfId="0" applyFont="1" applyFill="1" applyAlignment="1">
      <alignment horizontal="center" vertical="center" wrapText="1"/>
    </xf>
    <xf numFmtId="0" fontId="25" fillId="3" borderId="0" xfId="0" applyFont="1" applyFill="1"/>
    <xf numFmtId="0" fontId="15" fillId="3" borderId="0" xfId="0" applyFont="1" applyFill="1"/>
    <xf numFmtId="0" fontId="24" fillId="0" borderId="14" xfId="0" applyFont="1" applyBorder="1" applyAlignment="1">
      <alignment horizontal="left" vertical="top" wrapText="1"/>
    </xf>
    <xf numFmtId="0" fontId="11" fillId="0" borderId="25" xfId="0" quotePrefix="1" applyFont="1" applyBorder="1" applyAlignment="1">
      <alignment horizontal="left" vertical="top" wrapText="1"/>
    </xf>
    <xf numFmtId="0" fontId="24" fillId="10" borderId="14" xfId="0" applyFont="1" applyFill="1" applyBorder="1" applyAlignment="1">
      <alignment horizontal="left" vertical="top" wrapText="1"/>
    </xf>
    <xf numFmtId="49" fontId="11" fillId="10" borderId="21" xfId="0" quotePrefix="1" applyNumberFormat="1" applyFont="1" applyFill="1" applyBorder="1" applyAlignment="1">
      <alignment horizontal="left" vertical="top" wrapText="1"/>
    </xf>
    <xf numFmtId="0" fontId="24" fillId="3" borderId="14" xfId="0" applyFont="1" applyFill="1" applyBorder="1" applyAlignment="1">
      <alignment horizontal="left" vertical="top" wrapText="1"/>
    </xf>
    <xf numFmtId="49" fontId="11" fillId="3" borderId="21" xfId="0" quotePrefix="1" applyNumberFormat="1" applyFont="1" applyFill="1" applyBorder="1" applyAlignment="1">
      <alignment horizontal="left" vertical="top" wrapText="1"/>
    </xf>
    <xf numFmtId="0" fontId="24" fillId="10" borderId="0" xfId="0" applyFont="1" applyFill="1" applyAlignment="1">
      <alignment vertical="top" wrapText="1"/>
    </xf>
    <xf numFmtId="0" fontId="11" fillId="10" borderId="25" xfId="0" quotePrefix="1" applyFont="1" applyFill="1" applyBorder="1" applyAlignment="1">
      <alignment vertical="top" wrapText="1"/>
    </xf>
    <xf numFmtId="0" fontId="24" fillId="3" borderId="17" xfId="0" applyFont="1" applyFill="1" applyBorder="1" applyAlignment="1">
      <alignment vertical="top" wrapText="1"/>
    </xf>
    <xf numFmtId="0" fontId="11" fillId="3" borderId="25" xfId="0" quotePrefix="1" applyFont="1" applyFill="1" applyBorder="1" applyAlignment="1">
      <alignment vertical="top" wrapText="1"/>
    </xf>
    <xf numFmtId="0" fontId="24" fillId="10" borderId="22" xfId="0" applyFont="1" applyFill="1" applyBorder="1" applyAlignment="1">
      <alignment vertical="top" wrapText="1"/>
    </xf>
    <xf numFmtId="0" fontId="24" fillId="10" borderId="0" xfId="0" applyFont="1" applyFill="1" applyAlignment="1">
      <alignment horizontal="left" vertical="top" wrapText="1"/>
    </xf>
    <xf numFmtId="0" fontId="11" fillId="10" borderId="25" xfId="0" quotePrefix="1" applyFont="1" applyFill="1" applyBorder="1" applyAlignment="1">
      <alignment horizontal="left" vertical="top" wrapText="1"/>
    </xf>
    <xf numFmtId="0" fontId="24" fillId="3" borderId="17" xfId="0" applyFont="1" applyFill="1" applyBorder="1" applyAlignment="1">
      <alignment horizontal="left" vertical="top" wrapText="1"/>
    </xf>
    <xf numFmtId="0" fontId="11" fillId="3" borderId="25" xfId="0" quotePrefix="1" applyFont="1" applyFill="1" applyBorder="1" applyAlignment="1">
      <alignment horizontal="left" vertical="top" wrapText="1"/>
    </xf>
    <xf numFmtId="0" fontId="24" fillId="10" borderId="22" xfId="0" applyFont="1" applyFill="1" applyBorder="1" applyAlignment="1">
      <alignment horizontal="left" vertical="top" wrapText="1"/>
    </xf>
    <xf numFmtId="0" fontId="11" fillId="0" borderId="13" xfId="0" quotePrefix="1" applyFont="1" applyBorder="1" applyAlignment="1">
      <alignment horizontal="left" vertical="top" wrapText="1"/>
    </xf>
    <xf numFmtId="0" fontId="11" fillId="10" borderId="13" xfId="0" quotePrefix="1" applyFont="1" applyFill="1" applyBorder="1" applyAlignment="1">
      <alignment horizontal="left" vertical="top" wrapText="1"/>
    </xf>
    <xf numFmtId="0" fontId="24" fillId="7" borderId="25" xfId="0" applyFont="1" applyFill="1" applyBorder="1" applyAlignment="1">
      <alignment horizontal="left" vertical="top" wrapText="1"/>
    </xf>
    <xf numFmtId="0" fontId="11" fillId="7" borderId="17" xfId="0" quotePrefix="1" applyFont="1" applyFill="1" applyBorder="1" applyAlignment="1">
      <alignment horizontal="left" vertical="top" wrapText="1"/>
    </xf>
    <xf numFmtId="0" fontId="24" fillId="3" borderId="25" xfId="0" applyFont="1" applyFill="1" applyBorder="1" applyAlignment="1">
      <alignment horizontal="left" vertical="top" wrapText="1"/>
    </xf>
    <xf numFmtId="0" fontId="24" fillId="10" borderId="25" xfId="0" applyFont="1" applyFill="1" applyBorder="1" applyAlignment="1">
      <alignment horizontal="left" vertical="top" wrapText="1"/>
    </xf>
    <xf numFmtId="0" fontId="11" fillId="10" borderId="15" xfId="0" quotePrefix="1" applyFont="1" applyFill="1" applyBorder="1" applyAlignment="1">
      <alignment horizontal="left" vertical="top" wrapText="1"/>
    </xf>
    <xf numFmtId="0" fontId="24" fillId="3" borderId="29" xfId="0" applyFont="1" applyFill="1" applyBorder="1" applyAlignment="1">
      <alignment horizontal="left" vertical="top" wrapText="1"/>
    </xf>
    <xf numFmtId="0" fontId="11" fillId="3" borderId="13" xfId="0" quotePrefix="1" applyFont="1" applyFill="1" applyBorder="1" applyAlignment="1">
      <alignment horizontal="left" vertical="top" wrapText="1"/>
    </xf>
    <xf numFmtId="0" fontId="24" fillId="7" borderId="29" xfId="0" applyFont="1" applyFill="1" applyBorder="1" applyAlignment="1">
      <alignment horizontal="left" vertical="top" wrapText="1"/>
    </xf>
    <xf numFmtId="0" fontId="11" fillId="7" borderId="13" xfId="0" quotePrefix="1" applyFont="1" applyFill="1" applyBorder="1" applyAlignment="1">
      <alignment horizontal="left" vertical="top" wrapText="1"/>
    </xf>
    <xf numFmtId="0" fontId="24" fillId="0" borderId="29" xfId="0" applyFont="1" applyBorder="1" applyAlignment="1">
      <alignment horizontal="left" vertical="top" wrapText="1"/>
    </xf>
    <xf numFmtId="0" fontId="11" fillId="3" borderId="19" xfId="0" quotePrefix="1" applyFont="1" applyFill="1" applyBorder="1" applyAlignment="1">
      <alignment horizontal="left" vertical="top" wrapText="1"/>
    </xf>
    <xf numFmtId="0" fontId="11" fillId="0" borderId="10" xfId="0" quotePrefix="1" applyFont="1" applyBorder="1" applyAlignment="1">
      <alignment horizontal="left" vertical="top" wrapText="1"/>
    </xf>
    <xf numFmtId="0" fontId="11" fillId="10" borderId="16" xfId="0" quotePrefix="1" applyFont="1" applyFill="1" applyBorder="1" applyAlignment="1">
      <alignment horizontal="left" vertical="top" wrapText="1"/>
    </xf>
    <xf numFmtId="0" fontId="11" fillId="3" borderId="16" xfId="0" quotePrefix="1" applyFont="1" applyFill="1" applyBorder="1" applyAlignment="1">
      <alignment horizontal="left" vertical="top" wrapText="1"/>
    </xf>
    <xf numFmtId="0" fontId="11" fillId="3" borderId="17" xfId="0" quotePrefix="1" applyFont="1" applyFill="1" applyBorder="1" applyAlignment="1">
      <alignment horizontal="left" vertical="top" wrapText="1"/>
    </xf>
    <xf numFmtId="0" fontId="24" fillId="10" borderId="13" xfId="0" applyFont="1" applyFill="1" applyBorder="1" applyAlignment="1">
      <alignment horizontal="left" vertical="top" wrapText="1"/>
    </xf>
    <xf numFmtId="0" fontId="24" fillId="3" borderId="13" xfId="0" applyFont="1" applyFill="1" applyBorder="1" applyAlignment="1">
      <alignment horizontal="left" vertical="top" wrapText="1"/>
    </xf>
    <xf numFmtId="0" fontId="24" fillId="3" borderId="31" xfId="0" applyFont="1" applyFill="1" applyBorder="1" applyAlignment="1">
      <alignment horizontal="left" vertical="top" wrapText="1"/>
    </xf>
    <xf numFmtId="0" fontId="24" fillId="10" borderId="13" xfId="0" applyFont="1" applyFill="1" applyBorder="1" applyAlignment="1">
      <alignment vertical="center" wrapText="1"/>
    </xf>
    <xf numFmtId="0" fontId="24" fillId="3" borderId="31" xfId="0" applyFont="1" applyFill="1" applyBorder="1" applyAlignment="1">
      <alignment vertical="center" wrapText="1"/>
    </xf>
    <xf numFmtId="0" fontId="24" fillId="10" borderId="31" xfId="0" applyFont="1" applyFill="1" applyBorder="1" applyAlignment="1">
      <alignment vertical="center" wrapText="1"/>
    </xf>
    <xf numFmtId="0" fontId="24" fillId="10" borderId="19" xfId="0" applyFont="1" applyFill="1" applyBorder="1" applyAlignment="1">
      <alignment vertical="center" wrapText="1"/>
    </xf>
    <xf numFmtId="0" fontId="24" fillId="7" borderId="31" xfId="0" applyFont="1" applyFill="1" applyBorder="1" applyAlignment="1">
      <alignment vertical="center" wrapText="1"/>
    </xf>
    <xf numFmtId="0" fontId="24" fillId="3" borderId="19" xfId="0" applyFont="1" applyFill="1" applyBorder="1" applyAlignment="1">
      <alignment vertical="center" wrapText="1"/>
    </xf>
    <xf numFmtId="0" fontId="28" fillId="3" borderId="0" xfId="0" applyFont="1" applyFill="1"/>
    <xf numFmtId="0" fontId="29" fillId="3" borderId="0" xfId="0" applyFont="1" applyFill="1"/>
    <xf numFmtId="0" fontId="30" fillId="3" borderId="0" xfId="0" applyFont="1" applyFill="1"/>
    <xf numFmtId="0" fontId="24" fillId="0" borderId="25" xfId="0" applyFont="1" applyBorder="1" applyAlignment="1">
      <alignment horizontal="left" vertical="top" wrapText="1"/>
    </xf>
    <xf numFmtId="0" fontId="24" fillId="7" borderId="0" xfId="0" applyFont="1" applyFill="1" applyAlignment="1">
      <alignment horizontal="left" vertical="top" wrapText="1"/>
    </xf>
    <xf numFmtId="0" fontId="24" fillId="3" borderId="0" xfId="0" applyFont="1" applyFill="1" applyAlignment="1">
      <alignment horizontal="left" vertical="top" wrapText="1"/>
    </xf>
    <xf numFmtId="0" fontId="11" fillId="3" borderId="29" xfId="0" quotePrefix="1" applyFont="1" applyFill="1" applyBorder="1" applyAlignment="1">
      <alignment horizontal="left" vertical="top" wrapText="1"/>
    </xf>
    <xf numFmtId="0" fontId="11" fillId="10" borderId="29" xfId="0" quotePrefix="1" applyFont="1" applyFill="1" applyBorder="1" applyAlignment="1">
      <alignment horizontal="left" vertical="top" wrapText="1"/>
    </xf>
    <xf numFmtId="0" fontId="11" fillId="7" borderId="15" xfId="0" quotePrefix="1" applyFont="1" applyFill="1" applyBorder="1" applyAlignment="1">
      <alignment horizontal="left" vertical="top" wrapText="1"/>
    </xf>
    <xf numFmtId="0" fontId="11" fillId="3" borderId="15" xfId="0" quotePrefix="1" applyFont="1" applyFill="1" applyBorder="1" applyAlignment="1">
      <alignment horizontal="left" vertical="top" wrapText="1"/>
    </xf>
    <xf numFmtId="0" fontId="11" fillId="7" borderId="29" xfId="0" quotePrefix="1" applyFont="1" applyFill="1" applyBorder="1" applyAlignment="1">
      <alignment horizontal="left" vertical="top" wrapText="1"/>
    </xf>
    <xf numFmtId="0" fontId="11" fillId="10" borderId="11" xfId="0" quotePrefix="1" applyFont="1" applyFill="1" applyBorder="1" applyAlignment="1">
      <alignment horizontal="left" vertical="top" wrapText="1"/>
    </xf>
    <xf numFmtId="0" fontId="0" fillId="3" borderId="0" xfId="0" applyFill="1" applyAlignment="1">
      <alignment horizontal="left" vertical="top"/>
    </xf>
    <xf numFmtId="0" fontId="26" fillId="3" borderId="0" xfId="0" applyFont="1" applyFill="1" applyAlignment="1">
      <alignment horizontal="left" vertical="top" wrapText="1"/>
    </xf>
    <xf numFmtId="0" fontId="27" fillId="6" borderId="0" xfId="0" applyFont="1" applyFill="1" applyAlignment="1">
      <alignment horizontal="left" vertical="top" wrapText="1"/>
    </xf>
    <xf numFmtId="0" fontId="0" fillId="0" borderId="5" xfId="0" applyBorder="1" applyAlignment="1">
      <alignment horizontal="left"/>
    </xf>
    <xf numFmtId="0" fontId="0" fillId="0" borderId="6" xfId="0" applyBorder="1" applyAlignment="1">
      <alignment horizontal="left"/>
    </xf>
    <xf numFmtId="0" fontId="0" fillId="0" borderId="7" xfId="0" applyBorder="1" applyAlignment="1">
      <alignment horizontal="left"/>
    </xf>
    <xf numFmtId="0" fontId="13" fillId="0" borderId="1" xfId="0" applyFont="1" applyBorder="1" applyAlignment="1">
      <alignment horizontal="center"/>
    </xf>
    <xf numFmtId="0" fontId="17" fillId="9" borderId="1" xfId="0" applyFont="1" applyFill="1" applyBorder="1" applyAlignment="1">
      <alignment horizontal="left" vertical="top"/>
    </xf>
    <xf numFmtId="0" fontId="12" fillId="0" borderId="1" xfId="0" applyFont="1" applyBorder="1" applyAlignment="1">
      <alignment horizontal="center"/>
    </xf>
    <xf numFmtId="0" fontId="16" fillId="9" borderId="1" xfId="0" applyFont="1" applyFill="1" applyBorder="1" applyAlignment="1">
      <alignment horizontal="left" vertical="top"/>
    </xf>
    <xf numFmtId="0" fontId="12" fillId="0" borderId="0" xfId="0" applyFont="1" applyAlignment="1">
      <alignment horizontal="center" wrapText="1"/>
    </xf>
    <xf numFmtId="0" fontId="20" fillId="5" borderId="5" xfId="0" applyFont="1" applyFill="1" applyBorder="1" applyAlignment="1">
      <alignment horizontal="left" vertical="center" wrapText="1"/>
    </xf>
    <xf numFmtId="0" fontId="20" fillId="5" borderId="6" xfId="0" applyFont="1" applyFill="1" applyBorder="1" applyAlignment="1">
      <alignment horizontal="left" vertical="center" wrapText="1"/>
    </xf>
    <xf numFmtId="0" fontId="20" fillId="5" borderId="7" xfId="0" applyFont="1" applyFill="1" applyBorder="1" applyAlignment="1">
      <alignment horizontal="left" vertical="center" wrapText="1"/>
    </xf>
    <xf numFmtId="0" fontId="0" fillId="3" borderId="0" xfId="0" applyFill="1" applyAlignment="1">
      <alignment horizontal="center"/>
    </xf>
    <xf numFmtId="0" fontId="0" fillId="3" borderId="12" xfId="0" applyFill="1" applyBorder="1" applyAlignment="1">
      <alignment horizontal="center"/>
    </xf>
    <xf numFmtId="0" fontId="4" fillId="6" borderId="0" xfId="0" applyFont="1" applyFill="1" applyAlignment="1">
      <alignment horizontal="left" vertical="top" wrapText="1"/>
    </xf>
    <xf numFmtId="0" fontId="20" fillId="5" borderId="26" xfId="0" applyFont="1" applyFill="1" applyBorder="1" applyAlignment="1">
      <alignment horizontal="left" vertical="center" wrapText="1"/>
    </xf>
    <xf numFmtId="0" fontId="20" fillId="5" borderId="24" xfId="0" applyFont="1" applyFill="1" applyBorder="1" applyAlignment="1">
      <alignment horizontal="left" vertical="center" wrapText="1"/>
    </xf>
    <xf numFmtId="0" fontId="20" fillId="5" borderId="27" xfId="0" applyFont="1" applyFill="1" applyBorder="1" applyAlignment="1">
      <alignment horizontal="left" vertical="center" wrapText="1"/>
    </xf>
    <xf numFmtId="0" fontId="22" fillId="4" borderId="15" xfId="0" applyFont="1" applyFill="1" applyBorder="1" applyAlignment="1">
      <alignment horizontal="center" vertical="center" textRotation="90" wrapText="1"/>
    </xf>
    <xf numFmtId="0" fontId="22" fillId="4" borderId="21" xfId="0" applyFont="1" applyFill="1" applyBorder="1" applyAlignment="1">
      <alignment horizontal="center" vertical="center" textRotation="90" wrapText="1"/>
    </xf>
    <xf numFmtId="0" fontId="5" fillId="4" borderId="17" xfId="0" applyFont="1" applyFill="1" applyBorder="1" applyAlignment="1">
      <alignment horizontal="left" vertical="center" wrapText="1"/>
    </xf>
    <xf numFmtId="0" fontId="5" fillId="4" borderId="18" xfId="0" applyFont="1" applyFill="1" applyBorder="1" applyAlignment="1">
      <alignment horizontal="left" vertical="center" wrapText="1"/>
    </xf>
    <xf numFmtId="0" fontId="5" fillId="4" borderId="22" xfId="0" applyFont="1" applyFill="1" applyBorder="1" applyAlignment="1">
      <alignment horizontal="left" vertical="center" wrapText="1"/>
    </xf>
    <xf numFmtId="0" fontId="5" fillId="4" borderId="12" xfId="0" applyFont="1" applyFill="1" applyBorder="1" applyAlignment="1">
      <alignment horizontal="left" vertical="center" wrapText="1"/>
    </xf>
    <xf numFmtId="0" fontId="5" fillId="4" borderId="0" xfId="0" applyFont="1" applyFill="1" applyAlignment="1">
      <alignment horizontal="left" vertical="center" wrapText="1"/>
    </xf>
    <xf numFmtId="0" fontId="20" fillId="5" borderId="17" xfId="0" applyFont="1" applyFill="1" applyBorder="1" applyAlignment="1">
      <alignment horizontal="center" vertical="center" wrapText="1"/>
    </xf>
    <xf numFmtId="0" fontId="20" fillId="5" borderId="18" xfId="0" applyFont="1" applyFill="1" applyBorder="1" applyAlignment="1">
      <alignment horizontal="center" vertical="center" wrapText="1"/>
    </xf>
    <xf numFmtId="0" fontId="20" fillId="5" borderId="19" xfId="0" applyFont="1" applyFill="1" applyBorder="1" applyAlignment="1">
      <alignment horizontal="center" vertical="center" wrapText="1"/>
    </xf>
    <xf numFmtId="0" fontId="4" fillId="6" borderId="0" xfId="0" applyFont="1" applyFill="1" applyAlignment="1">
      <alignment horizontal="left" vertical="center" wrapText="1"/>
    </xf>
    <xf numFmtId="0" fontId="20" fillId="12" borderId="15" xfId="0" applyFont="1" applyFill="1" applyBorder="1" applyAlignment="1">
      <alignment horizontal="center" vertical="center" textRotation="90" wrapText="1"/>
    </xf>
    <xf numFmtId="0" fontId="20" fillId="12" borderId="21" xfId="0" applyFont="1" applyFill="1" applyBorder="1" applyAlignment="1">
      <alignment horizontal="center" vertical="center" textRotation="90" wrapText="1"/>
    </xf>
    <xf numFmtId="0" fontId="5" fillId="12" borderId="17" xfId="0" applyFont="1" applyFill="1" applyBorder="1" applyAlignment="1">
      <alignment horizontal="left" vertical="center" wrapText="1"/>
    </xf>
    <xf numFmtId="0" fontId="5" fillId="12" borderId="18" xfId="0" applyFont="1" applyFill="1" applyBorder="1" applyAlignment="1">
      <alignment horizontal="left" vertical="center" wrapText="1"/>
    </xf>
    <xf numFmtId="0" fontId="5" fillId="12" borderId="19" xfId="0" applyFont="1" applyFill="1" applyBorder="1" applyAlignment="1">
      <alignment horizontal="left" vertical="center" wrapText="1"/>
    </xf>
    <xf numFmtId="0" fontId="20" fillId="5" borderId="25" xfId="0" applyFont="1" applyFill="1" applyBorder="1" applyAlignment="1">
      <alignment horizontal="left" vertical="center" wrapText="1"/>
    </xf>
    <xf numFmtId="0" fontId="20" fillId="5" borderId="25" xfId="0" applyFont="1" applyFill="1" applyBorder="1" applyAlignment="1">
      <alignment horizontal="center" vertical="center" wrapText="1"/>
    </xf>
    <xf numFmtId="0" fontId="20" fillId="5" borderId="17" xfId="0" applyFont="1" applyFill="1" applyBorder="1" applyAlignment="1">
      <alignment horizontal="left" vertical="center" wrapText="1"/>
    </xf>
    <xf numFmtId="0" fontId="20" fillId="5" borderId="18" xfId="0" applyFont="1" applyFill="1" applyBorder="1" applyAlignment="1">
      <alignment horizontal="left" vertical="center" wrapText="1"/>
    </xf>
    <xf numFmtId="0" fontId="20" fillId="21" borderId="10" xfId="0" applyFont="1" applyFill="1" applyBorder="1" applyAlignment="1">
      <alignment horizontal="center" vertical="center" textRotation="90" wrapText="1"/>
    </xf>
    <xf numFmtId="0" fontId="20" fillId="21" borderId="0" xfId="0" applyFont="1" applyFill="1" applyAlignment="1">
      <alignment horizontal="center" vertical="center" textRotation="90" wrapText="1"/>
    </xf>
    <xf numFmtId="0" fontId="20" fillId="21" borderId="12" xfId="0" applyFont="1" applyFill="1" applyBorder="1" applyAlignment="1">
      <alignment horizontal="center" vertical="center" textRotation="90" wrapText="1"/>
    </xf>
    <xf numFmtId="0" fontId="5" fillId="21" borderId="18" xfId="0" applyFont="1" applyFill="1" applyBorder="1" applyAlignment="1">
      <alignment horizontal="left" vertical="center" wrapText="1"/>
    </xf>
    <xf numFmtId="0" fontId="20" fillId="5" borderId="19" xfId="0" applyFont="1" applyFill="1" applyBorder="1" applyAlignment="1">
      <alignment horizontal="left" vertical="center" wrapText="1"/>
    </xf>
    <xf numFmtId="0" fontId="20" fillId="14" borderId="15" xfId="0" applyFont="1" applyFill="1" applyBorder="1" applyAlignment="1">
      <alignment horizontal="center" vertical="center" textRotation="90" wrapText="1"/>
    </xf>
    <xf numFmtId="0" fontId="20" fillId="14" borderId="21" xfId="0" applyFont="1" applyFill="1" applyBorder="1" applyAlignment="1">
      <alignment horizontal="center" vertical="center" textRotation="90" wrapText="1"/>
    </xf>
    <xf numFmtId="0" fontId="5" fillId="14" borderId="17" xfId="0" applyFont="1" applyFill="1" applyBorder="1" applyAlignment="1">
      <alignment horizontal="left" vertical="center" wrapText="1"/>
    </xf>
    <xf numFmtId="0" fontId="5" fillId="14" borderId="18" xfId="0" applyFont="1" applyFill="1" applyBorder="1" applyAlignment="1">
      <alignment horizontal="left" vertical="center" wrapText="1"/>
    </xf>
    <xf numFmtId="0" fontId="2" fillId="3" borderId="23" xfId="0" applyFont="1" applyFill="1" applyBorder="1" applyAlignment="1">
      <alignment horizontal="center" vertical="top" wrapText="1"/>
    </xf>
    <xf numFmtId="0" fontId="2" fillId="3" borderId="12" xfId="0" applyFont="1" applyFill="1" applyBorder="1" applyAlignment="1">
      <alignment horizontal="center" vertical="top" wrapText="1"/>
    </xf>
    <xf numFmtId="0" fontId="4" fillId="6" borderId="17" xfId="0" applyFont="1" applyFill="1" applyBorder="1" applyAlignment="1">
      <alignment horizontal="left" vertical="center" wrapText="1"/>
    </xf>
    <xf numFmtId="0" fontId="4" fillId="6" borderId="18" xfId="0" applyFont="1" applyFill="1" applyBorder="1" applyAlignment="1">
      <alignment horizontal="left" vertical="center" wrapText="1"/>
    </xf>
    <xf numFmtId="0" fontId="21" fillId="22" borderId="17" xfId="0" applyFont="1" applyFill="1" applyBorder="1" applyAlignment="1">
      <alignment horizontal="left" vertical="center" wrapText="1"/>
    </xf>
    <xf numFmtId="0" fontId="21" fillId="22" borderId="18" xfId="0" applyFont="1" applyFill="1" applyBorder="1" applyAlignment="1">
      <alignment horizontal="left" vertical="center" wrapText="1"/>
    </xf>
    <xf numFmtId="0" fontId="21" fillId="22" borderId="16" xfId="0" applyFont="1" applyFill="1" applyBorder="1" applyAlignment="1">
      <alignment horizontal="left" vertical="center" wrapText="1"/>
    </xf>
    <xf numFmtId="0" fontId="21" fillId="22" borderId="0" xfId="0" applyFont="1" applyFill="1" applyAlignment="1">
      <alignment horizontal="left" vertical="center" wrapText="1"/>
    </xf>
    <xf numFmtId="0" fontId="21" fillId="22" borderId="22" xfId="0" applyFont="1" applyFill="1" applyBorder="1" applyAlignment="1">
      <alignment horizontal="left" vertical="center" wrapText="1"/>
    </xf>
    <xf numFmtId="0" fontId="21" fillId="22" borderId="12" xfId="0" applyFont="1" applyFill="1" applyBorder="1" applyAlignment="1">
      <alignment horizontal="left" vertical="center" wrapText="1"/>
    </xf>
    <xf numFmtId="0" fontId="20" fillId="22" borderId="15" xfId="0" applyFont="1" applyFill="1" applyBorder="1" applyAlignment="1">
      <alignment horizontal="center" vertical="center" textRotation="90" wrapText="1"/>
    </xf>
    <xf numFmtId="0" fontId="20" fillId="22" borderId="21" xfId="0" applyFont="1" applyFill="1" applyBorder="1" applyAlignment="1">
      <alignment horizontal="center" vertical="center" textRotation="90" wrapText="1"/>
    </xf>
    <xf numFmtId="0" fontId="20" fillId="23" borderId="15" xfId="0" applyFont="1" applyFill="1" applyBorder="1" applyAlignment="1">
      <alignment horizontal="center" vertical="center" textRotation="90" wrapText="1"/>
    </xf>
    <xf numFmtId="0" fontId="20" fillId="23" borderId="21" xfId="0" applyFont="1" applyFill="1" applyBorder="1" applyAlignment="1">
      <alignment horizontal="center" vertical="center" textRotation="90" wrapText="1"/>
    </xf>
    <xf numFmtId="0" fontId="21" fillId="23" borderId="17" xfId="0" applyFont="1" applyFill="1" applyBorder="1" applyAlignment="1">
      <alignment horizontal="left" vertical="center" wrapText="1"/>
    </xf>
    <xf numFmtId="0" fontId="21" fillId="23" borderId="18" xfId="0" applyFont="1" applyFill="1" applyBorder="1" applyAlignment="1">
      <alignment horizontal="left" vertical="center" wrapText="1"/>
    </xf>
    <xf numFmtId="0" fontId="20" fillId="5" borderId="20" xfId="0" applyFont="1" applyFill="1" applyBorder="1" applyAlignment="1">
      <alignment horizontal="left" vertical="center" wrapText="1"/>
    </xf>
    <xf numFmtId="0" fontId="20" fillId="24" borderId="10" xfId="0" applyFont="1" applyFill="1" applyBorder="1" applyAlignment="1">
      <alignment horizontal="center" vertical="center" textRotation="90" wrapText="1"/>
    </xf>
    <xf numFmtId="0" fontId="20" fillId="24" borderId="0" xfId="0" applyFont="1" applyFill="1" applyAlignment="1">
      <alignment horizontal="center" vertical="center" textRotation="90" wrapText="1"/>
    </xf>
    <xf numFmtId="0" fontId="21" fillId="24" borderId="17" xfId="0" applyFont="1" applyFill="1" applyBorder="1" applyAlignment="1">
      <alignment horizontal="left" vertical="center" wrapText="1"/>
    </xf>
    <xf numFmtId="0" fontId="21" fillId="24" borderId="18" xfId="0" applyFont="1" applyFill="1" applyBorder="1" applyAlignment="1">
      <alignment horizontal="left" vertical="center" wrapText="1"/>
    </xf>
    <xf numFmtId="0" fontId="21" fillId="24" borderId="28" xfId="0" applyFont="1" applyFill="1" applyBorder="1" applyAlignment="1">
      <alignment horizontal="left" vertical="center" wrapText="1"/>
    </xf>
    <xf numFmtId="0" fontId="5" fillId="24" borderId="17" xfId="0" applyFont="1" applyFill="1" applyBorder="1" applyAlignment="1">
      <alignment horizontal="left" vertical="center" wrapText="1"/>
    </xf>
    <xf numFmtId="0" fontId="5" fillId="24" borderId="18" xfId="0" applyFont="1" applyFill="1" applyBorder="1" applyAlignment="1">
      <alignment horizontal="left" vertical="center" wrapText="1"/>
    </xf>
    <xf numFmtId="0" fontId="5" fillId="24" borderId="28" xfId="0" applyFont="1" applyFill="1" applyBorder="1" applyAlignment="1">
      <alignment horizontal="left" vertical="center" wrapText="1"/>
    </xf>
    <xf numFmtId="0" fontId="14" fillId="9" borderId="12" xfId="0" applyFont="1" applyFill="1" applyBorder="1" applyAlignment="1">
      <alignment horizontal="center" wrapText="1"/>
    </xf>
    <xf numFmtId="0" fontId="9" fillId="9" borderId="12" xfId="0" applyFont="1" applyFill="1" applyBorder="1" applyAlignment="1">
      <alignment horizontal="center" wrapText="1"/>
    </xf>
    <xf numFmtId="0" fontId="0" fillId="0" borderId="1" xfId="0" applyBorder="1" applyAlignment="1">
      <alignment horizontal="center" wrapText="1"/>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10" fontId="0" fillId="0" borderId="2" xfId="0" applyNumberFormat="1" applyBorder="1" applyAlignment="1">
      <alignment horizontal="center"/>
    </xf>
    <xf numFmtId="10" fontId="0" fillId="0" borderId="3" xfId="0" applyNumberFormat="1" applyBorder="1" applyAlignment="1">
      <alignment horizontal="center"/>
    </xf>
    <xf numFmtId="10" fontId="0" fillId="0" borderId="4" xfId="0" applyNumberFormat="1" applyBorder="1" applyAlignment="1">
      <alignment horizontal="center"/>
    </xf>
    <xf numFmtId="0" fontId="9" fillId="14" borderId="1" xfId="0" applyFont="1" applyFill="1" applyBorder="1" applyAlignment="1">
      <alignment horizontal="center" wrapText="1"/>
    </xf>
    <xf numFmtId="0" fontId="9" fillId="13" borderId="1" xfId="0" applyFont="1" applyFill="1" applyBorder="1" applyAlignment="1">
      <alignment horizontal="center" wrapText="1"/>
    </xf>
    <xf numFmtId="0" fontId="9" fillId="15" borderId="1" xfId="0" applyFont="1" applyFill="1" applyBorder="1" applyAlignment="1">
      <alignment horizontal="center" wrapText="1"/>
    </xf>
    <xf numFmtId="0" fontId="0" fillId="11" borderId="1" xfId="0" applyFill="1" applyBorder="1" applyAlignment="1">
      <alignment horizontal="center" wrapText="1"/>
    </xf>
    <xf numFmtId="0" fontId="0" fillId="0" borderId="0" xfId="0" applyAlignment="1">
      <alignment horizontal="center"/>
    </xf>
    <xf numFmtId="10" fontId="0" fillId="0" borderId="0" xfId="0" applyNumberFormat="1" applyAlignment="1">
      <alignment horizontal="center"/>
    </xf>
    <xf numFmtId="0" fontId="0" fillId="4" borderId="1" xfId="0" applyFill="1" applyBorder="1" applyAlignment="1">
      <alignment horizontal="center" wrapText="1"/>
    </xf>
    <xf numFmtId="0" fontId="0" fillId="12" borderId="1" xfId="0" applyFill="1" applyBorder="1" applyAlignment="1">
      <alignment horizontal="center" wrapText="1"/>
    </xf>
    <xf numFmtId="0" fontId="0" fillId="0" borderId="2" xfId="0" applyBorder="1" applyAlignment="1">
      <alignment horizontal="center" wrapText="1"/>
    </xf>
    <xf numFmtId="0" fontId="0" fillId="0" borderId="3" xfId="0" applyBorder="1" applyAlignment="1">
      <alignment horizontal="center" wrapText="1"/>
    </xf>
    <xf numFmtId="0" fontId="0" fillId="0" borderId="4" xfId="0" applyBorder="1" applyAlignment="1">
      <alignment horizontal="center" wrapText="1"/>
    </xf>
    <xf numFmtId="10" fontId="0" fillId="0" borderId="1" xfId="0" applyNumberFormat="1" applyBorder="1" applyAlignment="1">
      <alignment horizontal="center"/>
    </xf>
    <xf numFmtId="0" fontId="12" fillId="0" borderId="0" xfId="0" applyFont="1" applyAlignment="1">
      <alignment horizontal="center" vertical="center" wrapText="1"/>
    </xf>
  </cellXfs>
  <cellStyles count="1">
    <cellStyle name="Normal" xfId="0" builtinId="0"/>
  </cellStyles>
  <dxfs count="228">
    <dxf>
      <fill>
        <patternFill>
          <bgColor rgb="FFD9FECA"/>
        </patternFill>
      </fill>
    </dxf>
    <dxf>
      <fill>
        <patternFill>
          <bgColor rgb="FFDAFEFE"/>
        </patternFill>
      </fill>
    </dxf>
    <dxf>
      <fill>
        <patternFill>
          <bgColor rgb="FFF2D7FD"/>
        </patternFill>
      </fill>
    </dxf>
    <dxf>
      <fill>
        <patternFill>
          <bgColor theme="9" tint="0.79998168889431442"/>
        </patternFill>
      </fill>
    </dxf>
    <dxf>
      <fill>
        <patternFill>
          <bgColor theme="0" tint="-0.14996795556505021"/>
        </patternFill>
      </fill>
    </dxf>
    <dxf>
      <fill>
        <patternFill>
          <bgColor rgb="FFD9FECA"/>
        </patternFill>
      </fill>
    </dxf>
    <dxf>
      <fill>
        <patternFill>
          <bgColor rgb="FFDAFEFE"/>
        </patternFill>
      </fill>
    </dxf>
    <dxf>
      <fill>
        <patternFill>
          <bgColor rgb="FFF2D7FD"/>
        </patternFill>
      </fill>
    </dxf>
    <dxf>
      <fill>
        <patternFill>
          <bgColor theme="9" tint="0.79998168889431442"/>
        </patternFill>
      </fill>
    </dxf>
    <dxf>
      <fill>
        <patternFill>
          <bgColor theme="0" tint="-0.14996795556505021"/>
        </patternFill>
      </fill>
    </dxf>
    <dxf>
      <fill>
        <patternFill>
          <bgColor rgb="FFD9FECA"/>
        </patternFill>
      </fill>
    </dxf>
    <dxf>
      <fill>
        <patternFill>
          <bgColor rgb="FFDAFEFE"/>
        </patternFill>
      </fill>
    </dxf>
    <dxf>
      <fill>
        <patternFill>
          <bgColor rgb="FFF2D7FD"/>
        </patternFill>
      </fill>
    </dxf>
    <dxf>
      <fill>
        <patternFill>
          <bgColor theme="9" tint="0.79998168889431442"/>
        </patternFill>
      </fill>
    </dxf>
    <dxf>
      <fill>
        <patternFill>
          <bgColor theme="0" tint="-0.14996795556505021"/>
        </patternFill>
      </fill>
    </dxf>
    <dxf>
      <fill>
        <patternFill>
          <bgColor rgb="FFD9FECA"/>
        </patternFill>
      </fill>
    </dxf>
    <dxf>
      <fill>
        <patternFill>
          <bgColor rgb="FFDAFEFE"/>
        </patternFill>
      </fill>
    </dxf>
    <dxf>
      <fill>
        <patternFill>
          <bgColor rgb="FFF2D7FD"/>
        </patternFill>
      </fill>
    </dxf>
    <dxf>
      <fill>
        <patternFill>
          <bgColor theme="9" tint="0.79998168889431442"/>
        </patternFill>
      </fill>
    </dxf>
    <dxf>
      <fill>
        <patternFill>
          <bgColor theme="0" tint="-0.14996795556505021"/>
        </patternFill>
      </fill>
    </dxf>
    <dxf>
      <fill>
        <patternFill>
          <bgColor rgb="FFD9FECA"/>
        </patternFill>
      </fill>
    </dxf>
    <dxf>
      <fill>
        <patternFill>
          <bgColor rgb="FFDAFEFE"/>
        </patternFill>
      </fill>
    </dxf>
    <dxf>
      <fill>
        <patternFill>
          <bgColor rgb="FFF2D7FD"/>
        </patternFill>
      </fill>
    </dxf>
    <dxf>
      <fill>
        <patternFill>
          <bgColor theme="9" tint="0.79998168889431442"/>
        </patternFill>
      </fill>
    </dxf>
    <dxf>
      <fill>
        <patternFill>
          <bgColor theme="0" tint="-0.14996795556505021"/>
        </patternFill>
      </fill>
    </dxf>
    <dxf>
      <fill>
        <patternFill>
          <bgColor rgb="FFD9FECA"/>
        </patternFill>
      </fill>
    </dxf>
    <dxf>
      <fill>
        <patternFill>
          <bgColor rgb="FFDAFEFE"/>
        </patternFill>
      </fill>
    </dxf>
    <dxf>
      <fill>
        <patternFill>
          <bgColor rgb="FFF2D7FD"/>
        </patternFill>
      </fill>
    </dxf>
    <dxf>
      <fill>
        <patternFill>
          <bgColor theme="9" tint="0.79998168889431442"/>
        </patternFill>
      </fill>
    </dxf>
    <dxf>
      <fill>
        <patternFill>
          <bgColor theme="0" tint="-0.14996795556505021"/>
        </patternFill>
      </fill>
    </dxf>
    <dxf>
      <fill>
        <patternFill>
          <bgColor rgb="FFD9FECA"/>
        </patternFill>
      </fill>
    </dxf>
    <dxf>
      <fill>
        <patternFill>
          <bgColor rgb="FFDAFEFE"/>
        </patternFill>
      </fill>
    </dxf>
    <dxf>
      <fill>
        <patternFill>
          <bgColor rgb="FFF2D7FD"/>
        </patternFill>
      </fill>
    </dxf>
    <dxf>
      <fill>
        <patternFill>
          <bgColor theme="9" tint="0.79998168889431442"/>
        </patternFill>
      </fill>
    </dxf>
    <dxf>
      <fill>
        <patternFill>
          <bgColor theme="0" tint="-0.14996795556505021"/>
        </patternFill>
      </fill>
    </dxf>
    <dxf>
      <fill>
        <patternFill>
          <bgColor rgb="FFD9FECA"/>
        </patternFill>
      </fill>
    </dxf>
    <dxf>
      <fill>
        <patternFill>
          <bgColor rgb="FFDAFEFE"/>
        </patternFill>
      </fill>
    </dxf>
    <dxf>
      <fill>
        <patternFill>
          <bgColor rgb="FFF2D7FD"/>
        </patternFill>
      </fill>
    </dxf>
    <dxf>
      <fill>
        <patternFill>
          <bgColor theme="9" tint="0.79998168889431442"/>
        </patternFill>
      </fill>
    </dxf>
    <dxf>
      <fill>
        <patternFill>
          <bgColor theme="0" tint="-0.14996795556505021"/>
        </patternFill>
      </fill>
    </dxf>
    <dxf>
      <fill>
        <patternFill>
          <bgColor rgb="FFD9FECA"/>
        </patternFill>
      </fill>
    </dxf>
    <dxf>
      <fill>
        <patternFill>
          <bgColor rgb="FFDAFEFE"/>
        </patternFill>
      </fill>
    </dxf>
    <dxf>
      <fill>
        <patternFill>
          <bgColor rgb="FFF2D7FD"/>
        </patternFill>
      </fill>
    </dxf>
    <dxf>
      <fill>
        <patternFill>
          <bgColor theme="9" tint="0.79998168889431442"/>
        </patternFill>
      </fill>
    </dxf>
    <dxf>
      <fill>
        <patternFill>
          <bgColor theme="0" tint="-0.14996795556505021"/>
        </patternFill>
      </fill>
    </dxf>
    <dxf>
      <fill>
        <patternFill>
          <bgColor rgb="FFD9FECA"/>
        </patternFill>
      </fill>
    </dxf>
    <dxf>
      <fill>
        <patternFill>
          <bgColor rgb="FFDAFEFE"/>
        </patternFill>
      </fill>
    </dxf>
    <dxf>
      <fill>
        <patternFill>
          <bgColor rgb="FFF2D7FD"/>
        </patternFill>
      </fill>
    </dxf>
    <dxf>
      <fill>
        <patternFill>
          <bgColor theme="9" tint="0.79998168889431442"/>
        </patternFill>
      </fill>
    </dxf>
    <dxf>
      <fill>
        <patternFill>
          <bgColor theme="0" tint="-0.14996795556505021"/>
        </patternFill>
      </fill>
    </dxf>
    <dxf>
      <fill>
        <patternFill>
          <bgColor rgb="FFD9FECA"/>
        </patternFill>
      </fill>
    </dxf>
    <dxf>
      <fill>
        <patternFill>
          <bgColor rgb="FFDAFEFE"/>
        </patternFill>
      </fill>
    </dxf>
    <dxf>
      <fill>
        <patternFill>
          <bgColor rgb="FFF2D7FD"/>
        </patternFill>
      </fill>
    </dxf>
    <dxf>
      <fill>
        <patternFill>
          <bgColor theme="9" tint="0.79998168889431442"/>
        </patternFill>
      </fill>
    </dxf>
    <dxf>
      <fill>
        <patternFill>
          <bgColor theme="0" tint="-0.14996795556505021"/>
        </patternFill>
      </fill>
    </dxf>
    <dxf>
      <fill>
        <patternFill>
          <bgColor rgb="FFD9FECA"/>
        </patternFill>
      </fill>
    </dxf>
    <dxf>
      <fill>
        <patternFill>
          <bgColor rgb="FFDAFEFE"/>
        </patternFill>
      </fill>
    </dxf>
    <dxf>
      <fill>
        <patternFill>
          <bgColor rgb="FFF2D7FD"/>
        </patternFill>
      </fill>
    </dxf>
    <dxf>
      <fill>
        <patternFill>
          <bgColor theme="9" tint="0.79998168889431442"/>
        </patternFill>
      </fill>
    </dxf>
    <dxf>
      <fill>
        <patternFill>
          <bgColor theme="0" tint="-0.14996795556505021"/>
        </patternFill>
      </fill>
    </dxf>
    <dxf>
      <fill>
        <patternFill>
          <bgColor rgb="FFD9FECA"/>
        </patternFill>
      </fill>
    </dxf>
    <dxf>
      <fill>
        <patternFill>
          <bgColor rgb="FFDAFEFE"/>
        </patternFill>
      </fill>
    </dxf>
    <dxf>
      <fill>
        <patternFill>
          <bgColor rgb="FFF2D7FD"/>
        </patternFill>
      </fill>
    </dxf>
    <dxf>
      <fill>
        <patternFill>
          <bgColor theme="9" tint="0.79998168889431442"/>
        </patternFill>
      </fill>
    </dxf>
    <dxf>
      <fill>
        <patternFill>
          <bgColor theme="0" tint="-0.14996795556505021"/>
        </patternFill>
      </fill>
    </dxf>
    <dxf>
      <fill>
        <patternFill>
          <bgColor rgb="FFD9FECA"/>
        </patternFill>
      </fill>
    </dxf>
    <dxf>
      <fill>
        <patternFill>
          <bgColor rgb="FFDAFEFE"/>
        </patternFill>
      </fill>
    </dxf>
    <dxf>
      <fill>
        <patternFill>
          <bgColor rgb="FFF2D7FD"/>
        </patternFill>
      </fill>
    </dxf>
    <dxf>
      <fill>
        <patternFill>
          <bgColor theme="9" tint="0.79998168889431442"/>
        </patternFill>
      </fill>
    </dxf>
    <dxf>
      <fill>
        <patternFill>
          <bgColor theme="0" tint="-0.14996795556505021"/>
        </patternFill>
      </fill>
    </dxf>
    <dxf>
      <fill>
        <patternFill>
          <bgColor rgb="FFD9FECA"/>
        </patternFill>
      </fill>
    </dxf>
    <dxf>
      <fill>
        <patternFill>
          <bgColor rgb="FFDAFEFE"/>
        </patternFill>
      </fill>
    </dxf>
    <dxf>
      <fill>
        <patternFill>
          <bgColor rgb="FFF2D7FD"/>
        </patternFill>
      </fill>
    </dxf>
    <dxf>
      <fill>
        <patternFill>
          <bgColor theme="9" tint="0.79998168889431442"/>
        </patternFill>
      </fill>
    </dxf>
    <dxf>
      <fill>
        <patternFill>
          <bgColor theme="0" tint="-0.14996795556505021"/>
        </patternFill>
      </fill>
    </dxf>
    <dxf>
      <fill>
        <patternFill>
          <bgColor rgb="FFD9FECA"/>
        </patternFill>
      </fill>
    </dxf>
    <dxf>
      <fill>
        <patternFill>
          <bgColor rgb="FFDAFEFE"/>
        </patternFill>
      </fill>
    </dxf>
    <dxf>
      <fill>
        <patternFill>
          <bgColor rgb="FFF2D7FD"/>
        </patternFill>
      </fill>
    </dxf>
    <dxf>
      <fill>
        <patternFill>
          <bgColor theme="9" tint="0.79998168889431442"/>
        </patternFill>
      </fill>
    </dxf>
    <dxf>
      <fill>
        <patternFill>
          <bgColor theme="0" tint="-0.14996795556505021"/>
        </patternFill>
      </fill>
    </dxf>
    <dxf>
      <fill>
        <patternFill>
          <bgColor rgb="FFD9FECA"/>
        </patternFill>
      </fill>
    </dxf>
    <dxf>
      <fill>
        <patternFill>
          <bgColor rgb="FFDAFEFE"/>
        </patternFill>
      </fill>
    </dxf>
    <dxf>
      <fill>
        <patternFill>
          <bgColor rgb="FFF2D7FD"/>
        </patternFill>
      </fill>
    </dxf>
    <dxf>
      <fill>
        <patternFill>
          <bgColor theme="9" tint="0.79998168889431442"/>
        </patternFill>
      </fill>
    </dxf>
    <dxf>
      <fill>
        <patternFill>
          <bgColor theme="0" tint="-0.14996795556505021"/>
        </patternFill>
      </fill>
    </dxf>
    <dxf>
      <fill>
        <patternFill>
          <bgColor rgb="FFD9FECA"/>
        </patternFill>
      </fill>
    </dxf>
    <dxf>
      <fill>
        <patternFill>
          <bgColor rgb="FFDAFEFE"/>
        </patternFill>
      </fill>
    </dxf>
    <dxf>
      <fill>
        <patternFill>
          <bgColor rgb="FFF2D7FD"/>
        </patternFill>
      </fill>
    </dxf>
    <dxf>
      <fill>
        <patternFill>
          <bgColor theme="9" tint="0.79998168889431442"/>
        </patternFill>
      </fill>
    </dxf>
    <dxf>
      <fill>
        <patternFill>
          <bgColor theme="0" tint="-0.14996795556505021"/>
        </patternFill>
      </fill>
    </dxf>
    <dxf>
      <fill>
        <patternFill>
          <bgColor rgb="FFD9FECA"/>
        </patternFill>
      </fill>
    </dxf>
    <dxf>
      <fill>
        <patternFill>
          <bgColor rgb="FFDAFEFE"/>
        </patternFill>
      </fill>
    </dxf>
    <dxf>
      <fill>
        <patternFill>
          <bgColor rgb="FFF2D7FD"/>
        </patternFill>
      </fill>
    </dxf>
    <dxf>
      <fill>
        <patternFill>
          <bgColor theme="9" tint="0.79998168889431442"/>
        </patternFill>
      </fill>
    </dxf>
    <dxf>
      <fill>
        <patternFill>
          <bgColor theme="0" tint="-0.14996795556505021"/>
        </patternFill>
      </fill>
    </dxf>
    <dxf>
      <fill>
        <patternFill>
          <bgColor rgb="FFD9FECA"/>
        </patternFill>
      </fill>
    </dxf>
    <dxf>
      <fill>
        <patternFill>
          <bgColor rgb="FFDAFEFE"/>
        </patternFill>
      </fill>
    </dxf>
    <dxf>
      <fill>
        <patternFill>
          <bgColor rgb="FFF2D7FD"/>
        </patternFill>
      </fill>
    </dxf>
    <dxf>
      <fill>
        <patternFill>
          <bgColor theme="9" tint="0.79998168889431442"/>
        </patternFill>
      </fill>
    </dxf>
    <dxf>
      <fill>
        <patternFill>
          <bgColor theme="0" tint="-0.14996795556505021"/>
        </patternFill>
      </fill>
    </dxf>
    <dxf>
      <fill>
        <patternFill>
          <bgColor rgb="FFD9FECA"/>
        </patternFill>
      </fill>
    </dxf>
    <dxf>
      <fill>
        <patternFill>
          <bgColor rgb="FFDAFEFE"/>
        </patternFill>
      </fill>
    </dxf>
    <dxf>
      <fill>
        <patternFill>
          <bgColor rgb="FFF2D7FD"/>
        </patternFill>
      </fill>
    </dxf>
    <dxf>
      <fill>
        <patternFill>
          <bgColor theme="9" tint="0.79998168889431442"/>
        </patternFill>
      </fill>
    </dxf>
    <dxf>
      <fill>
        <patternFill>
          <bgColor theme="0" tint="-0.14996795556505021"/>
        </patternFill>
      </fill>
    </dxf>
    <dxf>
      <fill>
        <patternFill>
          <bgColor rgb="FFD9FECA"/>
        </patternFill>
      </fill>
    </dxf>
    <dxf>
      <fill>
        <patternFill>
          <bgColor rgb="FFDAFEFE"/>
        </patternFill>
      </fill>
    </dxf>
    <dxf>
      <fill>
        <patternFill>
          <bgColor rgb="FFF2D7FD"/>
        </patternFill>
      </fill>
    </dxf>
    <dxf>
      <fill>
        <patternFill>
          <bgColor theme="9" tint="0.79998168889431442"/>
        </patternFill>
      </fill>
    </dxf>
    <dxf>
      <fill>
        <patternFill>
          <bgColor theme="0" tint="-0.14996795556505021"/>
        </patternFill>
      </fill>
    </dxf>
    <dxf>
      <fill>
        <patternFill>
          <bgColor rgb="FFD9FECA"/>
        </patternFill>
      </fill>
    </dxf>
    <dxf>
      <fill>
        <patternFill>
          <bgColor rgb="FFDAFEFE"/>
        </patternFill>
      </fill>
    </dxf>
    <dxf>
      <fill>
        <patternFill>
          <bgColor rgb="FFF2D7FD"/>
        </patternFill>
      </fill>
    </dxf>
    <dxf>
      <fill>
        <patternFill>
          <bgColor theme="9" tint="0.79998168889431442"/>
        </patternFill>
      </fill>
    </dxf>
    <dxf>
      <fill>
        <patternFill>
          <bgColor theme="0" tint="-0.14996795556505021"/>
        </patternFill>
      </fill>
    </dxf>
    <dxf>
      <fill>
        <patternFill>
          <bgColor rgb="FFD9FECA"/>
        </patternFill>
      </fill>
    </dxf>
    <dxf>
      <fill>
        <patternFill>
          <bgColor rgb="FFDAFEFE"/>
        </patternFill>
      </fill>
    </dxf>
    <dxf>
      <fill>
        <patternFill>
          <bgColor rgb="FFF2D7FD"/>
        </patternFill>
      </fill>
    </dxf>
    <dxf>
      <fill>
        <patternFill>
          <bgColor theme="9" tint="0.79998168889431442"/>
        </patternFill>
      </fill>
    </dxf>
    <dxf>
      <fill>
        <patternFill>
          <bgColor theme="0" tint="-0.14996795556505021"/>
        </patternFill>
      </fill>
    </dxf>
    <dxf>
      <fill>
        <patternFill>
          <bgColor rgb="FFD9FECA"/>
        </patternFill>
      </fill>
    </dxf>
    <dxf>
      <fill>
        <patternFill>
          <bgColor rgb="FFDAFEFE"/>
        </patternFill>
      </fill>
    </dxf>
    <dxf>
      <fill>
        <patternFill>
          <bgColor rgb="FFF2D7FD"/>
        </patternFill>
      </fill>
    </dxf>
    <dxf>
      <fill>
        <patternFill>
          <bgColor theme="9" tint="0.79998168889431442"/>
        </patternFill>
      </fill>
    </dxf>
    <dxf>
      <fill>
        <patternFill>
          <bgColor theme="0" tint="-0.14996795556505021"/>
        </patternFill>
      </fill>
    </dxf>
    <dxf>
      <fill>
        <patternFill>
          <bgColor rgb="FFD9FECA"/>
        </patternFill>
      </fill>
    </dxf>
    <dxf>
      <fill>
        <patternFill>
          <bgColor rgb="FFDAFEFE"/>
        </patternFill>
      </fill>
    </dxf>
    <dxf>
      <fill>
        <patternFill>
          <bgColor rgb="FFF2D7FD"/>
        </patternFill>
      </fill>
    </dxf>
    <dxf>
      <fill>
        <patternFill>
          <bgColor theme="9" tint="0.79998168889431442"/>
        </patternFill>
      </fill>
    </dxf>
    <dxf>
      <fill>
        <patternFill>
          <bgColor theme="0" tint="-0.14996795556505021"/>
        </patternFill>
      </fill>
    </dxf>
    <dxf>
      <fill>
        <patternFill>
          <bgColor rgb="FFD9FECA"/>
        </patternFill>
      </fill>
    </dxf>
    <dxf>
      <fill>
        <patternFill>
          <bgColor rgb="FFDAFEFE"/>
        </patternFill>
      </fill>
    </dxf>
    <dxf>
      <fill>
        <patternFill>
          <bgColor rgb="FFF2D7FD"/>
        </patternFill>
      </fill>
    </dxf>
    <dxf>
      <fill>
        <patternFill>
          <bgColor theme="9" tint="0.79998168889431442"/>
        </patternFill>
      </fill>
    </dxf>
    <dxf>
      <fill>
        <patternFill>
          <bgColor theme="0" tint="-0.14996795556505021"/>
        </patternFill>
      </fill>
    </dxf>
    <dxf>
      <fill>
        <patternFill>
          <bgColor rgb="FFD9FECA"/>
        </patternFill>
      </fill>
    </dxf>
    <dxf>
      <fill>
        <patternFill>
          <bgColor rgb="FFDAFEFE"/>
        </patternFill>
      </fill>
    </dxf>
    <dxf>
      <fill>
        <patternFill>
          <bgColor rgb="FFF2D7FD"/>
        </patternFill>
      </fill>
    </dxf>
    <dxf>
      <fill>
        <patternFill>
          <bgColor theme="9" tint="0.79998168889431442"/>
        </patternFill>
      </fill>
    </dxf>
    <dxf>
      <fill>
        <patternFill>
          <bgColor theme="0" tint="-0.14996795556505021"/>
        </patternFill>
      </fill>
    </dxf>
    <dxf>
      <fill>
        <patternFill>
          <bgColor rgb="FFD9FECA"/>
        </patternFill>
      </fill>
    </dxf>
    <dxf>
      <fill>
        <patternFill>
          <bgColor rgb="FFDAFEFE"/>
        </patternFill>
      </fill>
    </dxf>
    <dxf>
      <fill>
        <patternFill>
          <bgColor rgb="FFF2D7FD"/>
        </patternFill>
      </fill>
    </dxf>
    <dxf>
      <fill>
        <patternFill>
          <bgColor theme="9" tint="0.79998168889431442"/>
        </patternFill>
      </fill>
    </dxf>
    <dxf>
      <fill>
        <patternFill>
          <bgColor theme="0" tint="-0.14996795556505021"/>
        </patternFill>
      </fill>
    </dxf>
    <dxf>
      <fill>
        <patternFill>
          <bgColor rgb="FFD9FECA"/>
        </patternFill>
      </fill>
    </dxf>
    <dxf>
      <fill>
        <patternFill>
          <bgColor rgb="FFDAFEFE"/>
        </patternFill>
      </fill>
    </dxf>
    <dxf>
      <fill>
        <patternFill>
          <bgColor rgb="FFF2D7FD"/>
        </patternFill>
      </fill>
    </dxf>
    <dxf>
      <fill>
        <patternFill>
          <bgColor theme="9" tint="0.79998168889431442"/>
        </patternFill>
      </fill>
    </dxf>
    <dxf>
      <fill>
        <patternFill>
          <bgColor theme="0" tint="-0.14996795556505021"/>
        </patternFill>
      </fill>
    </dxf>
    <dxf>
      <fill>
        <patternFill>
          <bgColor rgb="FFD9FECA"/>
        </patternFill>
      </fill>
    </dxf>
    <dxf>
      <fill>
        <patternFill>
          <bgColor rgb="FFDAFEFE"/>
        </patternFill>
      </fill>
    </dxf>
    <dxf>
      <fill>
        <patternFill>
          <bgColor rgb="FFF2D7FD"/>
        </patternFill>
      </fill>
    </dxf>
    <dxf>
      <fill>
        <patternFill>
          <bgColor theme="9" tint="0.79998168889431442"/>
        </patternFill>
      </fill>
    </dxf>
    <dxf>
      <fill>
        <patternFill>
          <bgColor theme="0" tint="-0.14996795556505021"/>
        </patternFill>
      </fill>
    </dxf>
    <dxf>
      <fill>
        <patternFill>
          <bgColor rgb="FFD9FECA"/>
        </patternFill>
      </fill>
    </dxf>
    <dxf>
      <fill>
        <patternFill>
          <bgColor rgb="FFDAFEFE"/>
        </patternFill>
      </fill>
    </dxf>
    <dxf>
      <fill>
        <patternFill>
          <bgColor rgb="FFF2D7FD"/>
        </patternFill>
      </fill>
    </dxf>
    <dxf>
      <fill>
        <patternFill>
          <bgColor theme="9" tint="0.79998168889431442"/>
        </patternFill>
      </fill>
    </dxf>
    <dxf>
      <fill>
        <patternFill>
          <bgColor theme="0" tint="-0.14996795556505021"/>
        </patternFill>
      </fill>
    </dxf>
    <dxf>
      <fill>
        <patternFill>
          <bgColor rgb="FFFFC000"/>
        </patternFill>
      </fill>
    </dxf>
    <dxf>
      <fill>
        <patternFill>
          <bgColor rgb="FF00B050"/>
        </patternFill>
      </fill>
    </dxf>
    <dxf>
      <fill>
        <patternFill>
          <bgColor rgb="FFFF0000"/>
        </patternFill>
      </fill>
    </dxf>
    <dxf>
      <fill>
        <patternFill>
          <bgColor rgb="FFD9FECA"/>
        </patternFill>
      </fill>
    </dxf>
    <dxf>
      <fill>
        <patternFill>
          <bgColor rgb="FFDAFEFE"/>
        </patternFill>
      </fill>
    </dxf>
    <dxf>
      <fill>
        <patternFill>
          <bgColor rgb="FFF2D7FD"/>
        </patternFill>
      </fill>
    </dxf>
    <dxf>
      <fill>
        <patternFill>
          <bgColor theme="9" tint="0.79998168889431442"/>
        </patternFill>
      </fill>
    </dxf>
    <dxf>
      <fill>
        <patternFill>
          <bgColor theme="0" tint="-0.14996795556505021"/>
        </patternFill>
      </fill>
    </dxf>
    <dxf>
      <fill>
        <patternFill>
          <bgColor rgb="FFD9FECA"/>
        </patternFill>
      </fill>
    </dxf>
    <dxf>
      <fill>
        <patternFill>
          <bgColor rgb="FFDAFEFE"/>
        </patternFill>
      </fill>
    </dxf>
    <dxf>
      <fill>
        <patternFill>
          <bgColor rgb="FFF2D7FD"/>
        </patternFill>
      </fill>
    </dxf>
    <dxf>
      <fill>
        <patternFill>
          <bgColor theme="9" tint="0.79998168889431442"/>
        </patternFill>
      </fill>
    </dxf>
    <dxf>
      <fill>
        <patternFill>
          <bgColor theme="0" tint="-0.14996795556505021"/>
        </patternFill>
      </fill>
    </dxf>
    <dxf>
      <fill>
        <patternFill>
          <bgColor rgb="FFD9FECA"/>
        </patternFill>
      </fill>
    </dxf>
    <dxf>
      <fill>
        <patternFill>
          <bgColor rgb="FFDAFEFE"/>
        </patternFill>
      </fill>
    </dxf>
    <dxf>
      <fill>
        <patternFill>
          <bgColor rgb="FFF2D7FD"/>
        </patternFill>
      </fill>
    </dxf>
    <dxf>
      <fill>
        <patternFill>
          <bgColor theme="9" tint="0.79998168889431442"/>
        </patternFill>
      </fill>
    </dxf>
    <dxf>
      <fill>
        <patternFill>
          <bgColor theme="0" tint="-0.14996795556505021"/>
        </patternFill>
      </fill>
    </dxf>
    <dxf>
      <fill>
        <patternFill>
          <bgColor rgb="FFD9FECA"/>
        </patternFill>
      </fill>
    </dxf>
    <dxf>
      <fill>
        <patternFill>
          <bgColor rgb="FFDAFEFE"/>
        </patternFill>
      </fill>
    </dxf>
    <dxf>
      <fill>
        <patternFill>
          <bgColor rgb="FFF2D7FD"/>
        </patternFill>
      </fill>
    </dxf>
    <dxf>
      <fill>
        <patternFill>
          <bgColor theme="9" tint="0.79998168889431442"/>
        </patternFill>
      </fill>
    </dxf>
    <dxf>
      <fill>
        <patternFill>
          <bgColor theme="0" tint="-0.14996795556505021"/>
        </patternFill>
      </fill>
    </dxf>
    <dxf>
      <fill>
        <patternFill>
          <bgColor rgb="FFD9FECA"/>
        </patternFill>
      </fill>
    </dxf>
    <dxf>
      <fill>
        <patternFill>
          <bgColor rgb="FFDAFEFE"/>
        </patternFill>
      </fill>
    </dxf>
    <dxf>
      <fill>
        <patternFill>
          <bgColor rgb="FFF2D7FD"/>
        </patternFill>
      </fill>
    </dxf>
    <dxf>
      <fill>
        <patternFill>
          <bgColor theme="9" tint="0.79998168889431442"/>
        </patternFill>
      </fill>
    </dxf>
    <dxf>
      <fill>
        <patternFill>
          <bgColor theme="0" tint="-0.14996795556505021"/>
        </patternFill>
      </fill>
    </dxf>
    <dxf>
      <fill>
        <patternFill>
          <bgColor rgb="FFD9FECA"/>
        </patternFill>
      </fill>
    </dxf>
    <dxf>
      <fill>
        <patternFill>
          <bgColor rgb="FFDAFEFE"/>
        </patternFill>
      </fill>
    </dxf>
    <dxf>
      <fill>
        <patternFill>
          <bgColor rgb="FFF2D7FD"/>
        </patternFill>
      </fill>
    </dxf>
    <dxf>
      <fill>
        <patternFill>
          <bgColor theme="9" tint="0.79998168889431442"/>
        </patternFill>
      </fill>
    </dxf>
    <dxf>
      <fill>
        <patternFill>
          <bgColor theme="0" tint="-0.14996795556505021"/>
        </patternFill>
      </fill>
    </dxf>
    <dxf>
      <fill>
        <patternFill>
          <bgColor rgb="FFD9FECA"/>
        </patternFill>
      </fill>
    </dxf>
    <dxf>
      <fill>
        <patternFill>
          <bgColor rgb="FFDAFEFE"/>
        </patternFill>
      </fill>
    </dxf>
    <dxf>
      <fill>
        <patternFill>
          <bgColor rgb="FFF2D7FD"/>
        </patternFill>
      </fill>
    </dxf>
    <dxf>
      <fill>
        <patternFill>
          <bgColor theme="9" tint="0.79998168889431442"/>
        </patternFill>
      </fill>
    </dxf>
    <dxf>
      <fill>
        <patternFill>
          <bgColor theme="0" tint="-0.14996795556505021"/>
        </patternFill>
      </fill>
    </dxf>
    <dxf>
      <fill>
        <patternFill>
          <bgColor rgb="FFD9FECA"/>
        </patternFill>
      </fill>
    </dxf>
    <dxf>
      <fill>
        <patternFill>
          <bgColor rgb="FFDAFEFE"/>
        </patternFill>
      </fill>
    </dxf>
    <dxf>
      <fill>
        <patternFill>
          <bgColor rgb="FFF2D7FD"/>
        </patternFill>
      </fill>
    </dxf>
    <dxf>
      <fill>
        <patternFill>
          <bgColor theme="9" tint="0.79998168889431442"/>
        </patternFill>
      </fill>
    </dxf>
    <dxf>
      <fill>
        <patternFill>
          <bgColor theme="0" tint="-0.14996795556505021"/>
        </patternFill>
      </fill>
    </dxf>
    <dxf>
      <fill>
        <patternFill>
          <bgColor rgb="FFD9FECA"/>
        </patternFill>
      </fill>
    </dxf>
    <dxf>
      <fill>
        <patternFill>
          <bgColor rgb="FFDAFEFE"/>
        </patternFill>
      </fill>
    </dxf>
    <dxf>
      <fill>
        <patternFill>
          <bgColor rgb="FFF2D7FD"/>
        </patternFill>
      </fill>
    </dxf>
    <dxf>
      <fill>
        <patternFill>
          <bgColor theme="9" tint="0.79998168889431442"/>
        </patternFill>
      </fill>
    </dxf>
    <dxf>
      <fill>
        <patternFill>
          <bgColor theme="0" tint="-0.14996795556505021"/>
        </patternFill>
      </fill>
    </dxf>
    <dxf>
      <fill>
        <patternFill>
          <bgColor rgb="FFD9FECA"/>
        </patternFill>
      </fill>
    </dxf>
    <dxf>
      <fill>
        <patternFill>
          <bgColor rgb="FFDAFEFE"/>
        </patternFill>
      </fill>
    </dxf>
    <dxf>
      <fill>
        <patternFill>
          <bgColor rgb="FFF2D7FD"/>
        </patternFill>
      </fill>
    </dxf>
    <dxf>
      <fill>
        <patternFill>
          <bgColor theme="9" tint="0.79998168889431442"/>
        </patternFill>
      </fill>
    </dxf>
    <dxf>
      <fill>
        <patternFill>
          <bgColor theme="0" tint="-0.14996795556505021"/>
        </patternFill>
      </fill>
    </dxf>
    <dxf>
      <fill>
        <patternFill>
          <bgColor rgb="FFD9FECA"/>
        </patternFill>
      </fill>
    </dxf>
    <dxf>
      <fill>
        <patternFill>
          <bgColor rgb="FFDAFEFE"/>
        </patternFill>
      </fill>
    </dxf>
    <dxf>
      <fill>
        <patternFill>
          <bgColor rgb="FFF2D7FD"/>
        </patternFill>
      </fill>
    </dxf>
    <dxf>
      <fill>
        <patternFill>
          <bgColor theme="9" tint="0.79998168889431442"/>
        </patternFill>
      </fill>
    </dxf>
    <dxf>
      <fill>
        <patternFill>
          <bgColor theme="0" tint="-0.14996795556505021"/>
        </patternFill>
      </fill>
    </dxf>
    <dxf>
      <fill>
        <patternFill>
          <bgColor rgb="FFD9FECA"/>
        </patternFill>
      </fill>
    </dxf>
    <dxf>
      <fill>
        <patternFill>
          <bgColor rgb="FFDAFEFE"/>
        </patternFill>
      </fill>
    </dxf>
    <dxf>
      <fill>
        <patternFill>
          <bgColor rgb="FFF2D7FD"/>
        </patternFill>
      </fill>
    </dxf>
    <dxf>
      <fill>
        <patternFill>
          <bgColor theme="9" tint="0.79998168889431442"/>
        </patternFill>
      </fill>
    </dxf>
    <dxf>
      <fill>
        <patternFill>
          <bgColor theme="0" tint="-0.14996795556505021"/>
        </patternFill>
      </fill>
    </dxf>
    <dxf>
      <fill>
        <patternFill>
          <bgColor rgb="FFD9FECA"/>
        </patternFill>
      </fill>
    </dxf>
    <dxf>
      <fill>
        <patternFill>
          <bgColor rgb="FFDAFEFE"/>
        </patternFill>
      </fill>
    </dxf>
    <dxf>
      <fill>
        <patternFill>
          <bgColor rgb="FFF2D7FD"/>
        </patternFill>
      </fill>
    </dxf>
    <dxf>
      <fill>
        <patternFill>
          <bgColor theme="9" tint="0.79998168889431442"/>
        </patternFill>
      </fill>
    </dxf>
    <dxf>
      <fill>
        <patternFill>
          <bgColor theme="0" tint="-0.14996795556505021"/>
        </patternFill>
      </fill>
    </dxf>
  </dxfs>
  <tableStyles count="0" defaultTableStyle="TableStyleMedium2" defaultPivotStyle="PivotStyleLight16"/>
  <colors>
    <mruColors>
      <color rgb="FF005EB9"/>
      <color rgb="FF009539"/>
      <color rgb="FF002F86"/>
      <color rgb="FF768592"/>
      <color rgb="FF006746"/>
      <color rgb="FF00A499"/>
      <color rgb="FF77BD1F"/>
      <color rgb="FF41B6E6"/>
      <color rgb="FF979797"/>
      <color rgb="FFEC8B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spc="50" baseline="0">
                <a:solidFill>
                  <a:schemeClr val="tx1">
                    <a:lumMod val="65000"/>
                    <a:lumOff val="35000"/>
                  </a:schemeClr>
                </a:solidFill>
                <a:latin typeface="+mn-lt"/>
                <a:ea typeface="+mn-ea"/>
                <a:cs typeface="+mn-cs"/>
              </a:defRPr>
            </a:pPr>
            <a:r>
              <a:rPr lang="en-GB"/>
              <a:t>Sub Element Score</a:t>
            </a:r>
          </a:p>
        </c:rich>
      </c:tx>
      <c:overlay val="0"/>
      <c:spPr>
        <a:noFill/>
        <a:ln>
          <a:noFill/>
        </a:ln>
        <a:effectLst/>
      </c:spPr>
      <c:txPr>
        <a:bodyPr rot="0" spcFirstLastPara="1" vertOverflow="ellipsis" vert="horz" wrap="square" anchor="ctr" anchorCtr="1"/>
        <a:lstStyle/>
        <a:p>
          <a:pPr>
            <a:defRPr sz="1800" b="1" i="0" u="none" strike="noStrike" kern="1200" cap="all" spc="5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7513486311623808E-2"/>
          <c:y val="7.3283870618383887E-2"/>
          <c:w val="0.89885452509854002"/>
          <c:h val="0.63593180430345542"/>
        </c:manualLayout>
      </c:layout>
      <c:barChart>
        <c:barDir val="col"/>
        <c:grouping val="stacked"/>
        <c:varyColors val="0"/>
        <c:ser>
          <c:idx val="0"/>
          <c:order val="0"/>
          <c:spPr>
            <a:solidFill>
              <a:srgbClr val="005EB9"/>
            </a:solidFill>
            <a:ln>
              <a:noFill/>
            </a:ln>
            <a:effectLst/>
          </c:spPr>
          <c:invertIfNegative val="0"/>
          <c:dPt>
            <c:idx val="0"/>
            <c:invertIfNegative val="0"/>
            <c:bubble3D val="0"/>
            <c:spPr>
              <a:solidFill>
                <a:srgbClr val="00A499"/>
              </a:solidFill>
              <a:ln>
                <a:noFill/>
              </a:ln>
              <a:effectLst/>
            </c:spPr>
            <c:extLst>
              <c:ext xmlns:c16="http://schemas.microsoft.com/office/drawing/2014/chart" uri="{C3380CC4-5D6E-409C-BE32-E72D297353CC}">
                <c16:uniqueId val="{00000002-BB6E-4E44-AAD5-CACF5F9B1164}"/>
              </c:ext>
            </c:extLst>
          </c:dPt>
          <c:dPt>
            <c:idx val="1"/>
            <c:invertIfNegative val="0"/>
            <c:bubble3D val="0"/>
            <c:spPr>
              <a:solidFill>
                <a:srgbClr val="00A499"/>
              </a:solidFill>
              <a:ln>
                <a:noFill/>
              </a:ln>
              <a:effectLst/>
            </c:spPr>
            <c:extLst>
              <c:ext xmlns:c16="http://schemas.microsoft.com/office/drawing/2014/chart" uri="{C3380CC4-5D6E-409C-BE32-E72D297353CC}">
                <c16:uniqueId val="{00000026-4048-43E3-BD4E-CF907D69B468}"/>
              </c:ext>
            </c:extLst>
          </c:dPt>
          <c:dPt>
            <c:idx val="2"/>
            <c:invertIfNegative val="0"/>
            <c:bubble3D val="0"/>
            <c:spPr>
              <a:solidFill>
                <a:srgbClr val="00A499"/>
              </a:solidFill>
              <a:ln>
                <a:noFill/>
              </a:ln>
              <a:effectLst/>
            </c:spPr>
            <c:extLst>
              <c:ext xmlns:c16="http://schemas.microsoft.com/office/drawing/2014/chart" uri="{C3380CC4-5D6E-409C-BE32-E72D297353CC}">
                <c16:uniqueId val="{00000027-4048-43E3-BD4E-CF907D69B468}"/>
              </c:ext>
            </c:extLst>
          </c:dPt>
          <c:dPt>
            <c:idx val="3"/>
            <c:invertIfNegative val="0"/>
            <c:bubble3D val="0"/>
            <c:spPr>
              <a:solidFill>
                <a:srgbClr val="77BD1F"/>
              </a:solidFill>
              <a:ln>
                <a:noFill/>
              </a:ln>
              <a:effectLst/>
            </c:spPr>
            <c:extLst>
              <c:ext xmlns:c16="http://schemas.microsoft.com/office/drawing/2014/chart" uri="{C3380CC4-5D6E-409C-BE32-E72D297353CC}">
                <c16:uniqueId val="{00000024-4048-43E3-BD4E-CF907D69B468}"/>
              </c:ext>
            </c:extLst>
          </c:dPt>
          <c:dPt>
            <c:idx val="4"/>
            <c:invertIfNegative val="0"/>
            <c:bubble3D val="0"/>
            <c:spPr>
              <a:solidFill>
                <a:srgbClr val="77BD1F"/>
              </a:solidFill>
              <a:ln>
                <a:noFill/>
              </a:ln>
              <a:effectLst/>
            </c:spPr>
            <c:extLst>
              <c:ext xmlns:c16="http://schemas.microsoft.com/office/drawing/2014/chart" uri="{C3380CC4-5D6E-409C-BE32-E72D297353CC}">
                <c16:uniqueId val="{00000025-4048-43E3-BD4E-CF907D69B468}"/>
              </c:ext>
            </c:extLst>
          </c:dPt>
          <c:dPt>
            <c:idx val="5"/>
            <c:invertIfNegative val="0"/>
            <c:bubble3D val="0"/>
            <c:spPr>
              <a:solidFill>
                <a:srgbClr val="009539"/>
              </a:solidFill>
              <a:ln>
                <a:noFill/>
              </a:ln>
              <a:effectLst/>
            </c:spPr>
            <c:extLst>
              <c:ext xmlns:c16="http://schemas.microsoft.com/office/drawing/2014/chart" uri="{C3380CC4-5D6E-409C-BE32-E72D297353CC}">
                <c16:uniqueId val="{00000003-BB6E-4E44-AAD5-CACF5F9B1164}"/>
              </c:ext>
            </c:extLst>
          </c:dPt>
          <c:dPt>
            <c:idx val="6"/>
            <c:invertIfNegative val="0"/>
            <c:bubble3D val="0"/>
            <c:spPr>
              <a:solidFill>
                <a:srgbClr val="009539"/>
              </a:solidFill>
              <a:ln>
                <a:noFill/>
              </a:ln>
              <a:effectLst/>
            </c:spPr>
            <c:extLst>
              <c:ext xmlns:c16="http://schemas.microsoft.com/office/drawing/2014/chart" uri="{C3380CC4-5D6E-409C-BE32-E72D297353CC}">
                <c16:uniqueId val="{00000028-4048-43E3-BD4E-CF907D69B468}"/>
              </c:ext>
            </c:extLst>
          </c:dPt>
          <c:dPt>
            <c:idx val="7"/>
            <c:invertIfNegative val="0"/>
            <c:bubble3D val="0"/>
            <c:spPr>
              <a:solidFill>
                <a:srgbClr val="009539"/>
              </a:solidFill>
              <a:ln>
                <a:noFill/>
              </a:ln>
              <a:effectLst/>
            </c:spPr>
            <c:extLst>
              <c:ext xmlns:c16="http://schemas.microsoft.com/office/drawing/2014/chart" uri="{C3380CC4-5D6E-409C-BE32-E72D297353CC}">
                <c16:uniqueId val="{00000029-4048-43E3-BD4E-CF907D69B468}"/>
              </c:ext>
            </c:extLst>
          </c:dPt>
          <c:dPt>
            <c:idx val="8"/>
            <c:invertIfNegative val="0"/>
            <c:bubble3D val="0"/>
            <c:spPr>
              <a:solidFill>
                <a:srgbClr val="768592"/>
              </a:solidFill>
              <a:ln>
                <a:noFill/>
              </a:ln>
              <a:effectLst/>
            </c:spPr>
            <c:extLst>
              <c:ext xmlns:c16="http://schemas.microsoft.com/office/drawing/2014/chart" uri="{C3380CC4-5D6E-409C-BE32-E72D297353CC}">
                <c16:uniqueId val="{00000022-4048-43E3-BD4E-CF907D69B468}"/>
              </c:ext>
            </c:extLst>
          </c:dPt>
          <c:dPt>
            <c:idx val="9"/>
            <c:invertIfNegative val="0"/>
            <c:bubble3D val="0"/>
            <c:spPr>
              <a:solidFill>
                <a:srgbClr val="768592"/>
              </a:solidFill>
              <a:ln>
                <a:noFill/>
              </a:ln>
              <a:effectLst/>
            </c:spPr>
            <c:extLst>
              <c:ext xmlns:c16="http://schemas.microsoft.com/office/drawing/2014/chart" uri="{C3380CC4-5D6E-409C-BE32-E72D297353CC}">
                <c16:uniqueId val="{00000021-4048-43E3-BD4E-CF907D69B468}"/>
              </c:ext>
            </c:extLst>
          </c:dPt>
          <c:dPt>
            <c:idx val="10"/>
            <c:invertIfNegative val="0"/>
            <c:bubble3D val="0"/>
            <c:spPr>
              <a:solidFill>
                <a:srgbClr val="768592"/>
              </a:solidFill>
              <a:ln>
                <a:noFill/>
              </a:ln>
              <a:effectLst/>
            </c:spPr>
            <c:extLst>
              <c:ext xmlns:c16="http://schemas.microsoft.com/office/drawing/2014/chart" uri="{C3380CC4-5D6E-409C-BE32-E72D297353CC}">
                <c16:uniqueId val="{00000004-BB6E-4E44-AAD5-CACF5F9B1164}"/>
              </c:ext>
            </c:extLst>
          </c:dPt>
          <c:dPt>
            <c:idx val="11"/>
            <c:invertIfNegative val="0"/>
            <c:bubble3D val="0"/>
            <c:spPr>
              <a:solidFill>
                <a:srgbClr val="006746"/>
              </a:solidFill>
              <a:ln>
                <a:noFill/>
              </a:ln>
              <a:effectLst/>
            </c:spPr>
            <c:extLst>
              <c:ext xmlns:c16="http://schemas.microsoft.com/office/drawing/2014/chart" uri="{C3380CC4-5D6E-409C-BE32-E72D297353CC}">
                <c16:uniqueId val="{00000023-4048-43E3-BD4E-CF907D69B468}"/>
              </c:ext>
            </c:extLst>
          </c:dPt>
          <c:dPt>
            <c:idx val="12"/>
            <c:invertIfNegative val="0"/>
            <c:bubble3D val="0"/>
            <c:spPr>
              <a:solidFill>
                <a:srgbClr val="002F86"/>
              </a:solidFill>
              <a:ln>
                <a:noFill/>
              </a:ln>
              <a:effectLst/>
            </c:spPr>
            <c:extLst>
              <c:ext xmlns:c16="http://schemas.microsoft.com/office/drawing/2014/chart" uri="{C3380CC4-5D6E-409C-BE32-E72D297353CC}">
                <c16:uniqueId val="{00000020-4048-43E3-BD4E-CF907D69B468}"/>
              </c:ext>
            </c:extLst>
          </c:dPt>
          <c:dPt>
            <c:idx val="13"/>
            <c:invertIfNegative val="0"/>
            <c:bubble3D val="0"/>
            <c:spPr>
              <a:solidFill>
                <a:srgbClr val="41B6E6"/>
              </a:solidFill>
              <a:ln>
                <a:noFill/>
              </a:ln>
              <a:effectLst/>
            </c:spPr>
            <c:extLst>
              <c:ext xmlns:c16="http://schemas.microsoft.com/office/drawing/2014/chart" uri="{C3380CC4-5D6E-409C-BE32-E72D297353CC}">
                <c16:uniqueId val="{0000001E-4048-43E3-BD4E-CF907D69B468}"/>
              </c:ext>
            </c:extLst>
          </c:dPt>
          <c:dPt>
            <c:idx val="14"/>
            <c:invertIfNegative val="0"/>
            <c:bubble3D val="0"/>
            <c:spPr>
              <a:solidFill>
                <a:srgbClr val="41B6E6"/>
              </a:solidFill>
              <a:ln>
                <a:noFill/>
              </a:ln>
              <a:effectLst/>
            </c:spPr>
            <c:extLst>
              <c:ext xmlns:c16="http://schemas.microsoft.com/office/drawing/2014/chart" uri="{C3380CC4-5D6E-409C-BE32-E72D297353CC}">
                <c16:uniqueId val="{0000001F-4048-43E3-BD4E-CF907D69B468}"/>
              </c:ext>
            </c:extLst>
          </c:dPt>
          <c:dPt>
            <c:idx val="15"/>
            <c:invertIfNegative val="0"/>
            <c:bubble3D val="0"/>
            <c:spPr>
              <a:solidFill>
                <a:srgbClr val="77BD1F"/>
              </a:solidFill>
              <a:ln>
                <a:noFill/>
              </a:ln>
              <a:effectLst/>
            </c:spPr>
            <c:extLst>
              <c:ext xmlns:c16="http://schemas.microsoft.com/office/drawing/2014/chart" uri="{C3380CC4-5D6E-409C-BE32-E72D297353CC}">
                <c16:uniqueId val="{0000000E-BB6E-4E44-AAD5-CACF5F9B1164}"/>
              </c:ext>
            </c:extLst>
          </c:dPt>
          <c:dPt>
            <c:idx val="20"/>
            <c:invertIfNegative val="0"/>
            <c:bubble3D val="0"/>
            <c:spPr>
              <a:solidFill>
                <a:srgbClr val="77BD1F"/>
              </a:solidFill>
              <a:ln>
                <a:noFill/>
              </a:ln>
              <a:effectLst/>
            </c:spPr>
            <c:extLst>
              <c:ext xmlns:c16="http://schemas.microsoft.com/office/drawing/2014/chart" uri="{C3380CC4-5D6E-409C-BE32-E72D297353CC}">
                <c16:uniqueId val="{00000005-BB6E-4E44-AAD5-CACF5F9B1164}"/>
              </c:ext>
            </c:extLst>
          </c:dPt>
          <c:dPt>
            <c:idx val="25"/>
            <c:invertIfNegative val="0"/>
            <c:bubble3D val="0"/>
            <c:spPr>
              <a:solidFill>
                <a:srgbClr val="009539"/>
              </a:solidFill>
              <a:ln>
                <a:noFill/>
              </a:ln>
              <a:effectLst/>
            </c:spPr>
            <c:extLst>
              <c:ext xmlns:c16="http://schemas.microsoft.com/office/drawing/2014/chart" uri="{C3380CC4-5D6E-409C-BE32-E72D297353CC}">
                <c16:uniqueId val="{00000006-BB6E-4E44-AAD5-CACF5F9B1164}"/>
              </c:ext>
            </c:extLst>
          </c:dPt>
          <c:dPt>
            <c:idx val="30"/>
            <c:invertIfNegative val="0"/>
            <c:bubble3D val="0"/>
            <c:spPr>
              <a:solidFill>
                <a:srgbClr val="009539"/>
              </a:solidFill>
              <a:ln>
                <a:noFill/>
              </a:ln>
              <a:effectLst/>
            </c:spPr>
            <c:extLst>
              <c:ext xmlns:c16="http://schemas.microsoft.com/office/drawing/2014/chart" uri="{C3380CC4-5D6E-409C-BE32-E72D297353CC}">
                <c16:uniqueId val="{00000007-BB6E-4E44-AAD5-CACF5F9B1164}"/>
              </c:ext>
            </c:extLst>
          </c:dPt>
          <c:dPt>
            <c:idx val="35"/>
            <c:invertIfNegative val="0"/>
            <c:bubble3D val="0"/>
            <c:spPr>
              <a:solidFill>
                <a:srgbClr val="009539"/>
              </a:solidFill>
              <a:ln>
                <a:noFill/>
              </a:ln>
              <a:effectLst/>
            </c:spPr>
            <c:extLst>
              <c:ext xmlns:c16="http://schemas.microsoft.com/office/drawing/2014/chart" uri="{C3380CC4-5D6E-409C-BE32-E72D297353CC}">
                <c16:uniqueId val="{00000008-BB6E-4E44-AAD5-CACF5F9B1164}"/>
              </c:ext>
            </c:extLst>
          </c:dPt>
          <c:dPt>
            <c:idx val="40"/>
            <c:invertIfNegative val="0"/>
            <c:bubble3D val="0"/>
            <c:spPr>
              <a:solidFill>
                <a:srgbClr val="768592"/>
              </a:solidFill>
              <a:ln>
                <a:noFill/>
              </a:ln>
              <a:effectLst/>
            </c:spPr>
            <c:extLst>
              <c:ext xmlns:c16="http://schemas.microsoft.com/office/drawing/2014/chart" uri="{C3380CC4-5D6E-409C-BE32-E72D297353CC}">
                <c16:uniqueId val="{00000009-BB6E-4E44-AAD5-CACF5F9B1164}"/>
              </c:ext>
            </c:extLst>
          </c:dPt>
          <c:dPt>
            <c:idx val="45"/>
            <c:invertIfNegative val="0"/>
            <c:bubble3D val="0"/>
            <c:spPr>
              <a:solidFill>
                <a:srgbClr val="768592"/>
              </a:solidFill>
              <a:ln>
                <a:noFill/>
              </a:ln>
              <a:effectLst/>
            </c:spPr>
            <c:extLst>
              <c:ext xmlns:c16="http://schemas.microsoft.com/office/drawing/2014/chart" uri="{C3380CC4-5D6E-409C-BE32-E72D297353CC}">
                <c16:uniqueId val="{0000000A-BB6E-4E44-AAD5-CACF5F9B1164}"/>
              </c:ext>
            </c:extLst>
          </c:dPt>
          <c:dPt>
            <c:idx val="50"/>
            <c:invertIfNegative val="0"/>
            <c:bubble3D val="0"/>
            <c:spPr>
              <a:solidFill>
                <a:srgbClr val="768592"/>
              </a:solidFill>
              <a:ln>
                <a:noFill/>
              </a:ln>
              <a:effectLst/>
            </c:spPr>
            <c:extLst>
              <c:ext xmlns:c16="http://schemas.microsoft.com/office/drawing/2014/chart" uri="{C3380CC4-5D6E-409C-BE32-E72D297353CC}">
                <c16:uniqueId val="{0000000B-BB6E-4E44-AAD5-CACF5F9B1164}"/>
              </c:ext>
            </c:extLst>
          </c:dPt>
          <c:dPt>
            <c:idx val="55"/>
            <c:invertIfNegative val="0"/>
            <c:bubble3D val="0"/>
            <c:spPr>
              <a:solidFill>
                <a:srgbClr val="006746"/>
              </a:solidFill>
              <a:ln>
                <a:noFill/>
              </a:ln>
              <a:effectLst/>
            </c:spPr>
            <c:extLst>
              <c:ext xmlns:c16="http://schemas.microsoft.com/office/drawing/2014/chart" uri="{C3380CC4-5D6E-409C-BE32-E72D297353CC}">
                <c16:uniqueId val="{0000000C-BB6E-4E44-AAD5-CACF5F9B1164}"/>
              </c:ext>
            </c:extLst>
          </c:dPt>
          <c:dPt>
            <c:idx val="60"/>
            <c:invertIfNegative val="0"/>
            <c:bubble3D val="0"/>
            <c:spPr>
              <a:solidFill>
                <a:srgbClr val="002F86"/>
              </a:solidFill>
              <a:ln>
                <a:noFill/>
              </a:ln>
              <a:effectLst/>
            </c:spPr>
            <c:extLst>
              <c:ext xmlns:c16="http://schemas.microsoft.com/office/drawing/2014/chart" uri="{C3380CC4-5D6E-409C-BE32-E72D297353CC}">
                <c16:uniqueId val="{0000000D-BB6E-4E44-AAD5-CACF5F9B1164}"/>
              </c:ext>
            </c:extLst>
          </c:dPt>
          <c:dPt>
            <c:idx val="65"/>
            <c:invertIfNegative val="0"/>
            <c:bubble3D val="0"/>
            <c:spPr>
              <a:solidFill>
                <a:srgbClr val="41B6E6"/>
              </a:solidFill>
              <a:ln>
                <a:noFill/>
              </a:ln>
              <a:effectLst/>
            </c:spPr>
            <c:extLst>
              <c:ext xmlns:c16="http://schemas.microsoft.com/office/drawing/2014/chart" uri="{C3380CC4-5D6E-409C-BE32-E72D297353CC}">
                <c16:uniqueId val="{0000001B-DE0C-46DE-B5B0-56D04E91DC82}"/>
              </c:ext>
            </c:extLst>
          </c:dPt>
          <c:dPt>
            <c:idx val="70"/>
            <c:invertIfNegative val="0"/>
            <c:bubble3D val="0"/>
            <c:spPr>
              <a:solidFill>
                <a:srgbClr val="41B6E6"/>
              </a:solidFill>
              <a:ln>
                <a:noFill/>
              </a:ln>
              <a:effectLst/>
            </c:spPr>
            <c:extLst>
              <c:ext xmlns:c16="http://schemas.microsoft.com/office/drawing/2014/chart" uri="{C3380CC4-5D6E-409C-BE32-E72D297353CC}">
                <c16:uniqueId val="{0000001D-4048-43E3-BD4E-CF907D69B468}"/>
              </c:ext>
            </c:extLst>
          </c:dPt>
          <c:cat>
            <c:strRef>
              <c:f>'Data and Calculations'!$L$30:$L$44</c:f>
              <c:strCache>
                <c:ptCount val="15"/>
                <c:pt idx="0">
                  <c:v>Mental Health</c:v>
                </c:pt>
                <c:pt idx="1">
                  <c:v>Physical Wellbeing</c:v>
                </c:pt>
                <c:pt idx="2">
                  <c:v>Healthy Lifestyles</c:v>
                </c:pt>
                <c:pt idx="3">
                  <c:v>Working Together </c:v>
                </c:pt>
                <c:pt idx="4">
                  <c:v>Supporting Each Other</c:v>
                </c:pt>
                <c:pt idx="5">
                  <c:v>Life Balance</c:v>
                </c:pt>
                <c:pt idx="6">
                  <c:v>Potential Purpose and Recognition</c:v>
                </c:pt>
                <c:pt idx="7">
                  <c:v>Bringing Yourself to Work</c:v>
                </c:pt>
                <c:pt idx="8">
                  <c:v>Senior Leadership Responsibilities</c:v>
                </c:pt>
                <c:pt idx="9">
                  <c:v>Health Leadership Behaviours</c:v>
                </c:pt>
                <c:pt idx="10">
                  <c:v>Skilled Managers</c:v>
                </c:pt>
                <c:pt idx="11">
                  <c:v>Environment</c:v>
                </c:pt>
                <c:pt idx="12">
                  <c:v>Data Insights</c:v>
                </c:pt>
                <c:pt idx="13">
                  <c:v>Support Services and Partners</c:v>
                </c:pt>
                <c:pt idx="14">
                  <c:v>Organisation Design and Policy</c:v>
                </c:pt>
              </c:strCache>
            </c:strRef>
          </c:cat>
          <c:val>
            <c:numRef>
              <c:f>'Data and Calculations'!$M$30:$M$44</c:f>
              <c:numCache>
                <c:formatCode>0.00%</c:formatCode>
                <c:ptCount val="15"/>
                <c:pt idx="0">
                  <c:v>0.66666666666666663</c:v>
                </c:pt>
                <c:pt idx="1">
                  <c:v>0.16666666666666666</c:v>
                </c:pt>
                <c:pt idx="2">
                  <c:v>0.88888888888888884</c:v>
                </c:pt>
                <c:pt idx="3">
                  <c:v>1</c:v>
                </c:pt>
                <c:pt idx="4">
                  <c:v>1</c:v>
                </c:pt>
                <c:pt idx="5">
                  <c:v>1</c:v>
                </c:pt>
                <c:pt idx="6">
                  <c:v>1</c:v>
                </c:pt>
                <c:pt idx="7">
                  <c:v>1</c:v>
                </c:pt>
                <c:pt idx="8">
                  <c:v>0.66666666666666663</c:v>
                </c:pt>
                <c:pt idx="9">
                  <c:v>0.66666666666666663</c:v>
                </c:pt>
                <c:pt idx="10">
                  <c:v>0.66666666666666663</c:v>
                </c:pt>
                <c:pt idx="11">
                  <c:v>0.66666666666666663</c:v>
                </c:pt>
                <c:pt idx="12">
                  <c:v>0.33333333333333331</c:v>
                </c:pt>
                <c:pt idx="13">
                  <c:v>0.33333333333333331</c:v>
                </c:pt>
                <c:pt idx="14">
                  <c:v>0.33333333333333331</c:v>
                </c:pt>
              </c:numCache>
            </c:numRef>
          </c:val>
          <c:extLst>
            <c:ext xmlns:c16="http://schemas.microsoft.com/office/drawing/2014/chart" uri="{C3380CC4-5D6E-409C-BE32-E72D297353CC}">
              <c16:uniqueId val="{00000000-BB6E-4E44-AAD5-CACF5F9B1164}"/>
            </c:ext>
          </c:extLst>
        </c:ser>
        <c:dLbls>
          <c:showLegendKey val="0"/>
          <c:showVal val="0"/>
          <c:showCatName val="0"/>
          <c:showSerName val="0"/>
          <c:showPercent val="0"/>
          <c:showBubbleSize val="0"/>
        </c:dLbls>
        <c:gapWidth val="50"/>
        <c:overlap val="100"/>
        <c:axId val="486248768"/>
        <c:axId val="368280064"/>
      </c:barChart>
      <c:catAx>
        <c:axId val="486248768"/>
        <c:scaling>
          <c:orientation val="minMax"/>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headEnd type="none" w="sm" len="sm"/>
            <a:tailEnd type="none" w="sm" len="sm"/>
          </a:ln>
          <a:effectLst/>
        </c:spPr>
        <c:txPr>
          <a:bodyPr rot="-60000000" spcFirstLastPara="1" vertOverflow="ellipsis" vert="horz" wrap="square" anchor="ctr" anchorCtr="1"/>
          <a:lstStyle/>
          <a:p>
            <a:pPr>
              <a:defRPr sz="2000" b="0" i="0" u="none" strike="noStrike" kern="1200" baseline="0">
                <a:solidFill>
                  <a:schemeClr val="tx1">
                    <a:lumMod val="65000"/>
                    <a:lumOff val="35000"/>
                  </a:schemeClr>
                </a:solidFill>
                <a:latin typeface="+mn-lt"/>
                <a:ea typeface="+mn-ea"/>
                <a:cs typeface="+mn-cs"/>
              </a:defRPr>
            </a:pPr>
            <a:endParaRPr lang="en-US"/>
          </a:p>
        </c:txPr>
        <c:crossAx val="368280064"/>
        <c:crosses val="autoZero"/>
        <c:auto val="1"/>
        <c:lblAlgn val="ctr"/>
        <c:lblOffset val="100"/>
        <c:noMultiLvlLbl val="0"/>
      </c:catAx>
      <c:valAx>
        <c:axId val="368280064"/>
        <c:scaling>
          <c:orientation val="minMax"/>
          <c:max val="1"/>
        </c:scaling>
        <c:delete val="0"/>
        <c:axPos val="l"/>
        <c:majorGridlines>
          <c:spPr>
            <a:ln w="9525" cap="flat" cmpd="sng" algn="ctr">
              <a:gradFill>
                <a:gsLst>
                  <a:gs pos="0">
                    <a:schemeClr val="tx1">
                      <a:lumMod val="5000"/>
                      <a:lumOff val="95000"/>
                    </a:schemeClr>
                  </a:gs>
                  <a:gs pos="100000">
                    <a:schemeClr val="tx1">
                      <a:lumMod val="15000"/>
                      <a:lumOff val="85000"/>
                    </a:schemeClr>
                  </a:gs>
                </a:gsLst>
                <a:lin ang="5400000" scaled="0"/>
              </a:gra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lumMod val="65000"/>
                    <a:lumOff val="35000"/>
                  </a:schemeClr>
                </a:solidFill>
                <a:latin typeface="+mn-lt"/>
                <a:ea typeface="+mn-ea"/>
                <a:cs typeface="+mn-cs"/>
              </a:defRPr>
            </a:pPr>
            <a:endParaRPr lang="en-US"/>
          </a:p>
        </c:txPr>
        <c:crossAx val="486248768"/>
        <c:crosses val="autoZero"/>
        <c:crossBetween val="between"/>
      </c:valAx>
      <c:spPr>
        <a:noFill/>
        <a:ln>
          <a:noFill/>
        </a:ln>
        <a:effectLst/>
      </c:spPr>
    </c:plotArea>
    <c:plotVisOnly val="1"/>
    <c:dispBlanksAs val="zero"/>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400" b="0" i="0" u="none" strike="noStrike" kern="1200" spc="0" baseline="0">
                <a:solidFill>
                  <a:schemeClr val="tx1">
                    <a:lumMod val="65000"/>
                    <a:lumOff val="35000"/>
                  </a:schemeClr>
                </a:solidFill>
                <a:latin typeface="+mn-lt"/>
                <a:ea typeface="+mn-ea"/>
                <a:cs typeface="+mn-cs"/>
              </a:defRPr>
            </a:pPr>
            <a:r>
              <a:rPr lang="en-GB"/>
              <a:t>Overarching Element </a:t>
            </a:r>
            <a:r>
              <a:rPr lang="en-GB" baseline="0"/>
              <a:t>Score</a:t>
            </a:r>
            <a:endParaRPr lang="en-GB"/>
          </a:p>
        </c:rich>
      </c:tx>
      <c:overlay val="0"/>
      <c:spPr>
        <a:noFill/>
        <a:ln>
          <a:noFill/>
        </a:ln>
        <a:effectLst/>
      </c:spPr>
      <c:txPr>
        <a:bodyPr rot="0" spcFirstLastPara="1" vertOverflow="ellipsis" vert="horz" wrap="square" anchor="ctr" anchorCtr="1"/>
        <a:lstStyle/>
        <a:p>
          <a:pPr>
            <a:defRPr sz="2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rgbClr val="005EB9"/>
            </a:solidFill>
            <a:ln>
              <a:noFill/>
            </a:ln>
            <a:effectLst/>
          </c:spPr>
          <c:invertIfNegative val="0"/>
          <c:dPt>
            <c:idx val="0"/>
            <c:invertIfNegative val="0"/>
            <c:bubble3D val="0"/>
            <c:spPr>
              <a:solidFill>
                <a:srgbClr val="00A499"/>
              </a:solidFill>
              <a:ln>
                <a:noFill/>
              </a:ln>
              <a:effectLst/>
            </c:spPr>
            <c:extLst>
              <c:ext xmlns:c16="http://schemas.microsoft.com/office/drawing/2014/chart" uri="{C3380CC4-5D6E-409C-BE32-E72D297353CC}">
                <c16:uniqueId val="{00000002-A148-4CB4-A49E-9966052BD571}"/>
              </c:ext>
            </c:extLst>
          </c:dPt>
          <c:dPt>
            <c:idx val="1"/>
            <c:invertIfNegative val="0"/>
            <c:bubble3D val="0"/>
            <c:spPr>
              <a:solidFill>
                <a:srgbClr val="009539"/>
              </a:solidFill>
              <a:ln>
                <a:noFill/>
              </a:ln>
              <a:effectLst/>
            </c:spPr>
            <c:extLst>
              <c:ext xmlns:c16="http://schemas.microsoft.com/office/drawing/2014/chart" uri="{C3380CC4-5D6E-409C-BE32-E72D297353CC}">
                <c16:uniqueId val="{00000003-A148-4CB4-A49E-9966052BD571}"/>
              </c:ext>
            </c:extLst>
          </c:dPt>
          <c:dPt>
            <c:idx val="2"/>
            <c:invertIfNegative val="0"/>
            <c:bubble3D val="0"/>
            <c:spPr>
              <a:solidFill>
                <a:srgbClr val="77BD1F"/>
              </a:solidFill>
              <a:ln>
                <a:noFill/>
              </a:ln>
              <a:effectLst/>
            </c:spPr>
            <c:extLst>
              <c:ext xmlns:c16="http://schemas.microsoft.com/office/drawing/2014/chart" uri="{C3380CC4-5D6E-409C-BE32-E72D297353CC}">
                <c16:uniqueId val="{00000004-A148-4CB4-A49E-9966052BD571}"/>
              </c:ext>
            </c:extLst>
          </c:dPt>
          <c:dPt>
            <c:idx val="3"/>
            <c:invertIfNegative val="0"/>
            <c:bubble3D val="0"/>
            <c:spPr>
              <a:solidFill>
                <a:srgbClr val="768592"/>
              </a:solidFill>
              <a:ln>
                <a:noFill/>
              </a:ln>
              <a:effectLst/>
            </c:spPr>
            <c:extLst>
              <c:ext xmlns:c16="http://schemas.microsoft.com/office/drawing/2014/chart" uri="{C3380CC4-5D6E-409C-BE32-E72D297353CC}">
                <c16:uniqueId val="{00000005-A148-4CB4-A49E-9966052BD571}"/>
              </c:ext>
            </c:extLst>
          </c:dPt>
          <c:dPt>
            <c:idx val="4"/>
            <c:invertIfNegative val="0"/>
            <c:bubble3D val="0"/>
            <c:spPr>
              <a:solidFill>
                <a:srgbClr val="006746"/>
              </a:solidFill>
              <a:ln>
                <a:noFill/>
              </a:ln>
              <a:effectLst/>
            </c:spPr>
            <c:extLst>
              <c:ext xmlns:c16="http://schemas.microsoft.com/office/drawing/2014/chart" uri="{C3380CC4-5D6E-409C-BE32-E72D297353CC}">
                <c16:uniqueId val="{00000006-A148-4CB4-A49E-9966052BD571}"/>
              </c:ext>
            </c:extLst>
          </c:dPt>
          <c:dPt>
            <c:idx val="5"/>
            <c:invertIfNegative val="0"/>
            <c:bubble3D val="0"/>
            <c:spPr>
              <a:solidFill>
                <a:srgbClr val="002F86"/>
              </a:solidFill>
              <a:ln>
                <a:noFill/>
              </a:ln>
              <a:effectLst/>
            </c:spPr>
            <c:extLst>
              <c:ext xmlns:c16="http://schemas.microsoft.com/office/drawing/2014/chart" uri="{C3380CC4-5D6E-409C-BE32-E72D297353CC}">
                <c16:uniqueId val="{00000007-A148-4CB4-A49E-9966052BD571}"/>
              </c:ext>
            </c:extLst>
          </c:dPt>
          <c:dPt>
            <c:idx val="6"/>
            <c:invertIfNegative val="0"/>
            <c:bubble3D val="0"/>
            <c:spPr>
              <a:solidFill>
                <a:srgbClr val="41B6E6"/>
              </a:solidFill>
              <a:ln>
                <a:noFill/>
              </a:ln>
              <a:effectLst/>
            </c:spPr>
            <c:extLst>
              <c:ext xmlns:c16="http://schemas.microsoft.com/office/drawing/2014/chart" uri="{C3380CC4-5D6E-409C-BE32-E72D297353CC}">
                <c16:uniqueId val="{0000000D-2B25-4F42-8803-B15497059457}"/>
              </c:ext>
            </c:extLst>
          </c:dPt>
          <c:cat>
            <c:strRef>
              <c:f>'Data and Calculations'!$L$3:$L$9</c:f>
              <c:strCache>
                <c:ptCount val="7"/>
                <c:pt idx="0">
                  <c:v>Personal Health and Wellbeing</c:v>
                </c:pt>
                <c:pt idx="1">
                  <c:v>Relationships</c:v>
                </c:pt>
                <c:pt idx="2">
                  <c:v>Fulfilment at Work</c:v>
                </c:pt>
                <c:pt idx="3">
                  <c:v>Managers and Leaders</c:v>
                </c:pt>
                <c:pt idx="4">
                  <c:v>Environment</c:v>
                </c:pt>
                <c:pt idx="5">
                  <c:v>Data Insights</c:v>
                </c:pt>
                <c:pt idx="6">
                  <c:v>Professional Wellbeing Support</c:v>
                </c:pt>
              </c:strCache>
            </c:strRef>
          </c:cat>
          <c:val>
            <c:numRef>
              <c:f>'Data and Calculations'!$N$3:$N$9</c:f>
              <c:numCache>
                <c:formatCode>0.00%</c:formatCode>
                <c:ptCount val="7"/>
                <c:pt idx="0">
                  <c:v>0.625</c:v>
                </c:pt>
                <c:pt idx="1">
                  <c:v>1</c:v>
                </c:pt>
                <c:pt idx="2">
                  <c:v>1</c:v>
                </c:pt>
                <c:pt idx="3">
                  <c:v>0.66666666666666663</c:v>
                </c:pt>
                <c:pt idx="4">
                  <c:v>0.66666666666666663</c:v>
                </c:pt>
                <c:pt idx="5">
                  <c:v>0.33333333333333331</c:v>
                </c:pt>
                <c:pt idx="6">
                  <c:v>0.33333333333333331</c:v>
                </c:pt>
              </c:numCache>
            </c:numRef>
          </c:val>
          <c:extLst>
            <c:ext xmlns:c16="http://schemas.microsoft.com/office/drawing/2014/chart" uri="{C3380CC4-5D6E-409C-BE32-E72D297353CC}">
              <c16:uniqueId val="{00000000-A148-4CB4-A49E-9966052BD571}"/>
            </c:ext>
          </c:extLst>
        </c:ser>
        <c:dLbls>
          <c:showLegendKey val="0"/>
          <c:showVal val="0"/>
          <c:showCatName val="0"/>
          <c:showSerName val="0"/>
          <c:showPercent val="0"/>
          <c:showBubbleSize val="0"/>
        </c:dLbls>
        <c:gapWidth val="219"/>
        <c:overlap val="-27"/>
        <c:axId val="58485600"/>
        <c:axId val="302858432"/>
      </c:barChart>
      <c:catAx>
        <c:axId val="584856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2000" b="0" i="0" u="none" strike="noStrike" kern="1200" baseline="0">
                <a:solidFill>
                  <a:schemeClr val="tx1">
                    <a:lumMod val="65000"/>
                    <a:lumOff val="35000"/>
                  </a:schemeClr>
                </a:solidFill>
                <a:latin typeface="+mn-lt"/>
                <a:ea typeface="+mn-ea"/>
                <a:cs typeface="+mn-cs"/>
              </a:defRPr>
            </a:pPr>
            <a:endParaRPr lang="en-US"/>
          </a:p>
        </c:txPr>
        <c:crossAx val="302858432"/>
        <c:crosses val="autoZero"/>
        <c:auto val="1"/>
        <c:lblAlgn val="ctr"/>
        <c:lblOffset val="100"/>
        <c:noMultiLvlLbl val="0"/>
      </c:catAx>
      <c:valAx>
        <c:axId val="302858432"/>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lumMod val="65000"/>
                    <a:lumOff val="35000"/>
                  </a:schemeClr>
                </a:solidFill>
                <a:latin typeface="+mn-lt"/>
                <a:ea typeface="+mn-ea"/>
                <a:cs typeface="+mn-cs"/>
              </a:defRPr>
            </a:pPr>
            <a:endParaRPr lang="en-US"/>
          </a:p>
        </c:txPr>
        <c:crossAx val="5848560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2000"/>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400" b="0" i="0" u="none" strike="noStrike" kern="1200" spc="0" baseline="0">
                <a:solidFill>
                  <a:schemeClr val="tx1">
                    <a:lumMod val="65000"/>
                    <a:lumOff val="35000"/>
                  </a:schemeClr>
                </a:solidFill>
                <a:latin typeface="+mn-lt"/>
                <a:ea typeface="+mn-ea"/>
                <a:cs typeface="+mn-cs"/>
              </a:defRPr>
            </a:pPr>
            <a:r>
              <a:rPr lang="en-GB"/>
              <a:t>Element</a:t>
            </a:r>
            <a:r>
              <a:rPr lang="en-GB" baseline="0"/>
              <a:t> s</a:t>
            </a:r>
            <a:r>
              <a:rPr lang="en-GB"/>
              <a:t>cores mapped to key stakeholders </a:t>
            </a:r>
          </a:p>
        </c:rich>
      </c:tx>
      <c:overlay val="0"/>
      <c:spPr>
        <a:noFill/>
        <a:ln>
          <a:noFill/>
        </a:ln>
        <a:effectLst/>
      </c:spPr>
      <c:txPr>
        <a:bodyPr rot="0" spcFirstLastPara="1" vertOverflow="ellipsis" vert="horz" wrap="square" anchor="ctr" anchorCtr="1"/>
        <a:lstStyle/>
        <a:p>
          <a:pPr>
            <a:defRPr sz="2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rgbClr val="005EB9"/>
            </a:solidFill>
            <a:ln>
              <a:noFill/>
            </a:ln>
            <a:effectLst/>
          </c:spPr>
          <c:invertIfNegative val="0"/>
          <c:cat>
            <c:strRef>
              <c:extLst>
                <c:ext xmlns:c15="http://schemas.microsoft.com/office/drawing/2012/chart" uri="{02D57815-91ED-43cb-92C2-25804820EDAC}">
                  <c15:fullRef>
                    <c15:sqref>'Data and Calculations'!$B$104:$B$123</c15:sqref>
                  </c15:fullRef>
                </c:ext>
              </c:extLst>
              <c:f>('Data and Calculations'!$B$104,'Data and Calculations'!$B$109,'Data and Calculations'!$B$114,'Data and Calculations'!$B$119)</c:f>
              <c:strCache>
                <c:ptCount val="4"/>
                <c:pt idx="0">
                  <c:v>People</c:v>
                </c:pt>
                <c:pt idx="1">
                  <c:v>Teams</c:v>
                </c:pt>
                <c:pt idx="2">
                  <c:v>Leaders</c:v>
                </c:pt>
                <c:pt idx="3">
                  <c:v>Organisation</c:v>
                </c:pt>
              </c:strCache>
            </c:strRef>
          </c:cat>
          <c:val>
            <c:numRef>
              <c:extLst>
                <c:ext xmlns:c15="http://schemas.microsoft.com/office/drawing/2012/chart" uri="{02D57815-91ED-43cb-92C2-25804820EDAC}">
                  <c15:fullRef>
                    <c15:sqref>'Data and Calculations'!$H$104:$H$123</c15:sqref>
                  </c15:fullRef>
                </c:ext>
              </c:extLst>
              <c:f>('Data and Calculations'!$H$104,'Data and Calculations'!$H$109,'Data and Calculations'!$H$114,'Data and Calculations'!$H$119)</c:f>
              <c:numCache>
                <c:formatCode>0.00%</c:formatCode>
                <c:ptCount val="4"/>
                <c:pt idx="0">
                  <c:v>0.77777777777777779</c:v>
                </c:pt>
                <c:pt idx="1">
                  <c:v>0.87878787878787878</c:v>
                </c:pt>
                <c:pt idx="2">
                  <c:v>0.66666666666666663</c:v>
                </c:pt>
                <c:pt idx="3">
                  <c:v>0.66666666666666663</c:v>
                </c:pt>
              </c:numCache>
            </c:numRef>
          </c:val>
          <c:extLst>
            <c:ext xmlns:c16="http://schemas.microsoft.com/office/drawing/2014/chart" uri="{C3380CC4-5D6E-409C-BE32-E72D297353CC}">
              <c16:uniqueId val="{00000000-7579-4594-B1D2-1FE15222ACB2}"/>
            </c:ext>
          </c:extLst>
        </c:ser>
        <c:dLbls>
          <c:showLegendKey val="0"/>
          <c:showVal val="0"/>
          <c:showCatName val="0"/>
          <c:showSerName val="0"/>
          <c:showPercent val="0"/>
          <c:showBubbleSize val="0"/>
        </c:dLbls>
        <c:gapWidth val="219"/>
        <c:overlap val="-27"/>
        <c:axId val="58200464"/>
        <c:axId val="371605424"/>
      </c:barChart>
      <c:catAx>
        <c:axId val="582004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2000" b="0" i="0" u="none" strike="noStrike" kern="1200" baseline="0">
                <a:solidFill>
                  <a:schemeClr val="tx1">
                    <a:lumMod val="65000"/>
                    <a:lumOff val="35000"/>
                  </a:schemeClr>
                </a:solidFill>
                <a:latin typeface="+mn-lt"/>
                <a:ea typeface="+mn-ea"/>
                <a:cs typeface="+mn-cs"/>
              </a:defRPr>
            </a:pPr>
            <a:endParaRPr lang="en-US"/>
          </a:p>
        </c:txPr>
        <c:crossAx val="371605424"/>
        <c:crosses val="autoZero"/>
        <c:auto val="1"/>
        <c:lblAlgn val="ctr"/>
        <c:lblOffset val="100"/>
        <c:noMultiLvlLbl val="0"/>
      </c:catAx>
      <c:valAx>
        <c:axId val="371605424"/>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lumMod val="65000"/>
                    <a:lumOff val="35000"/>
                  </a:schemeClr>
                </a:solidFill>
                <a:latin typeface="+mn-lt"/>
                <a:ea typeface="+mn-ea"/>
                <a:cs typeface="+mn-cs"/>
              </a:defRPr>
            </a:pPr>
            <a:endParaRPr lang="en-US"/>
          </a:p>
        </c:txPr>
        <c:crossAx val="5820046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2000"/>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0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alpha val="70000"/>
        </a:schemeClr>
      </a:solidFill>
    </cs:spPr>
  </cs:dataPoint>
  <cs:dataPoint3D>
    <cs:lnRef idx="0"/>
    <cs:fillRef idx="0">
      <cs:styleClr val="auto"/>
    </cs:fillRef>
    <cs:effectRef idx="0"/>
    <cs:fontRef idx="minor">
      <a:schemeClr val="tx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4.png"/><Relationship Id="rId4" Type="http://schemas.openxmlformats.org/officeDocument/2006/relationships/chart" Target="../charts/chart3.xml"/></Relationships>
</file>

<file path=xl/drawings/_rels/drawing3.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8.png"/></Relationships>
</file>

<file path=xl/drawings/_rels/drawing5.x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image" Target="../media/image11.png"/><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3.png"/></Relationships>
</file>

<file path=xl/drawings/_rels/drawing7.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image" Target="../media/image15.png"/><Relationship Id="rId1" Type="http://schemas.openxmlformats.org/officeDocument/2006/relationships/image" Target="../media/image14.png"/></Relationships>
</file>

<file path=xl/drawings/_rels/drawing8.xml.rels><?xml version="1.0" encoding="UTF-8" standalone="yes"?>
<Relationships xmlns="http://schemas.openxmlformats.org/package/2006/relationships"><Relationship Id="rId1" Type="http://schemas.openxmlformats.org/officeDocument/2006/relationships/image" Target="../media/image17.png"/></Relationships>
</file>

<file path=xl/drawings/_rels/drawing9.xml.rels><?xml version="1.0" encoding="UTF-8" standalone="yes"?>
<Relationships xmlns="http://schemas.openxmlformats.org/package/2006/relationships"><Relationship Id="rId2" Type="http://schemas.openxmlformats.org/officeDocument/2006/relationships/image" Target="../media/image19.png"/><Relationship Id="rId1" Type="http://schemas.openxmlformats.org/officeDocument/2006/relationships/image" Target="../media/image18.png"/></Relationships>
</file>

<file path=xl/drawings/drawing1.xml><?xml version="1.0" encoding="utf-8"?>
<xdr:wsDr xmlns:xdr="http://schemas.openxmlformats.org/drawingml/2006/spreadsheetDrawing" xmlns:a="http://schemas.openxmlformats.org/drawingml/2006/main">
  <xdr:twoCellAnchor editAs="oneCell">
    <xdr:from>
      <xdr:col>10</xdr:col>
      <xdr:colOff>419100</xdr:colOff>
      <xdr:row>13</xdr:row>
      <xdr:rowOff>168275</xdr:rowOff>
    </xdr:from>
    <xdr:to>
      <xdr:col>22</xdr:col>
      <xdr:colOff>93191</xdr:colOff>
      <xdr:row>13</xdr:row>
      <xdr:rowOff>210184</xdr:rowOff>
    </xdr:to>
    <xdr:pic>
      <xdr:nvPicPr>
        <xdr:cNvPr id="8" name="Picture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388100" y="2644775"/>
          <a:ext cx="6840701" cy="45719"/>
        </a:xfrm>
        <a:prstGeom prst="rect">
          <a:avLst/>
        </a:prstGeom>
      </xdr:spPr>
    </xdr:pic>
    <xdr:clientData/>
  </xdr:twoCellAnchor>
  <xdr:twoCellAnchor editAs="oneCell">
    <xdr:from>
      <xdr:col>10</xdr:col>
      <xdr:colOff>241300</xdr:colOff>
      <xdr:row>25</xdr:row>
      <xdr:rowOff>127000</xdr:rowOff>
    </xdr:from>
    <xdr:to>
      <xdr:col>10</xdr:col>
      <xdr:colOff>326788</xdr:colOff>
      <xdr:row>26</xdr:row>
      <xdr:rowOff>36353</xdr:rowOff>
    </xdr:to>
    <xdr:pic>
      <xdr:nvPicPr>
        <xdr:cNvPr id="9" name="Picture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210300" y="5168900"/>
          <a:ext cx="89298" cy="96043"/>
        </a:xfrm>
        <a:prstGeom prst="rect">
          <a:avLst/>
        </a:prstGeom>
      </xdr:spPr>
    </xdr:pic>
    <xdr:clientData/>
  </xdr:twoCellAnchor>
  <xdr:twoCellAnchor editAs="oneCell">
    <xdr:from>
      <xdr:col>10</xdr:col>
      <xdr:colOff>228600</xdr:colOff>
      <xdr:row>27</xdr:row>
      <xdr:rowOff>25400</xdr:rowOff>
    </xdr:from>
    <xdr:to>
      <xdr:col>10</xdr:col>
      <xdr:colOff>321708</xdr:colOff>
      <xdr:row>27</xdr:row>
      <xdr:rowOff>134778</xdr:rowOff>
    </xdr:to>
    <xdr:pic>
      <xdr:nvPicPr>
        <xdr:cNvPr id="10" name="Picture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197600" y="5448300"/>
          <a:ext cx="89298" cy="96043"/>
        </a:xfrm>
        <a:prstGeom prst="rect">
          <a:avLst/>
        </a:prstGeom>
      </xdr:spPr>
    </xdr:pic>
    <xdr:clientData/>
  </xdr:twoCellAnchor>
  <xdr:twoCellAnchor editAs="oneCell">
    <xdr:from>
      <xdr:col>10</xdr:col>
      <xdr:colOff>165099</xdr:colOff>
      <xdr:row>12</xdr:row>
      <xdr:rowOff>126999</xdr:rowOff>
    </xdr:from>
    <xdr:to>
      <xdr:col>24</xdr:col>
      <xdr:colOff>3174</xdr:colOff>
      <xdr:row>12</xdr:row>
      <xdr:rowOff>174186</xdr:rowOff>
    </xdr:to>
    <xdr:pic>
      <xdr:nvPicPr>
        <xdr:cNvPr id="14" name="Picture 13">
          <a:extLst>
            <a:ext uri="{FF2B5EF4-FFF2-40B4-BE49-F238E27FC236}">
              <a16:creationId xmlns:a16="http://schemas.microsoft.com/office/drawing/2014/main" id="{00000000-0008-0000-00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134099" y="2412999"/>
          <a:ext cx="8194675" cy="54807"/>
        </a:xfrm>
        <a:prstGeom prst="rect">
          <a:avLst/>
        </a:prstGeom>
      </xdr:spPr>
    </xdr:pic>
    <xdr:clientData/>
  </xdr:twoCellAnchor>
  <xdr:twoCellAnchor editAs="oneCell">
    <xdr:from>
      <xdr:col>10</xdr:col>
      <xdr:colOff>304800</xdr:colOff>
      <xdr:row>22</xdr:row>
      <xdr:rowOff>177800</xdr:rowOff>
    </xdr:from>
    <xdr:to>
      <xdr:col>10</xdr:col>
      <xdr:colOff>397908</xdr:colOff>
      <xdr:row>23</xdr:row>
      <xdr:rowOff>98583</xdr:rowOff>
    </xdr:to>
    <xdr:pic>
      <xdr:nvPicPr>
        <xdr:cNvPr id="15" name="Picture 14">
          <a:extLst>
            <a:ext uri="{FF2B5EF4-FFF2-40B4-BE49-F238E27FC236}">
              <a16:creationId xmlns:a16="http://schemas.microsoft.com/office/drawing/2014/main" id="{00000000-0008-0000-00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273800" y="4648200"/>
          <a:ext cx="89298" cy="96043"/>
        </a:xfrm>
        <a:prstGeom prst="rect">
          <a:avLst/>
        </a:prstGeom>
      </xdr:spPr>
    </xdr:pic>
    <xdr:clientData/>
  </xdr:twoCellAnchor>
  <xdr:twoCellAnchor editAs="oneCell">
    <xdr:from>
      <xdr:col>10</xdr:col>
      <xdr:colOff>304800</xdr:colOff>
      <xdr:row>24</xdr:row>
      <xdr:rowOff>50800</xdr:rowOff>
    </xdr:from>
    <xdr:to>
      <xdr:col>10</xdr:col>
      <xdr:colOff>397908</xdr:colOff>
      <xdr:row>24</xdr:row>
      <xdr:rowOff>135413</xdr:rowOff>
    </xdr:to>
    <xdr:pic>
      <xdr:nvPicPr>
        <xdr:cNvPr id="16" name="Picture 15">
          <a:extLst>
            <a:ext uri="{FF2B5EF4-FFF2-40B4-BE49-F238E27FC236}">
              <a16:creationId xmlns:a16="http://schemas.microsoft.com/office/drawing/2014/main" id="{00000000-0008-0000-0000-00001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273800" y="4902200"/>
          <a:ext cx="89298" cy="96043"/>
        </a:xfrm>
        <a:prstGeom prst="rect">
          <a:avLst/>
        </a:prstGeom>
      </xdr:spPr>
    </xdr:pic>
    <xdr:clientData/>
  </xdr:twoCellAnchor>
  <xdr:twoCellAnchor editAs="oneCell">
    <xdr:from>
      <xdr:col>10</xdr:col>
      <xdr:colOff>114300</xdr:colOff>
      <xdr:row>46</xdr:row>
      <xdr:rowOff>152400</xdr:rowOff>
    </xdr:from>
    <xdr:to>
      <xdr:col>23</xdr:col>
      <xdr:colOff>553085</xdr:colOff>
      <xdr:row>47</xdr:row>
      <xdr:rowOff>41472</xdr:rowOff>
    </xdr:to>
    <xdr:pic>
      <xdr:nvPicPr>
        <xdr:cNvPr id="18" name="Picture 17">
          <a:extLst>
            <a:ext uri="{FF2B5EF4-FFF2-40B4-BE49-F238E27FC236}">
              <a16:creationId xmlns:a16="http://schemas.microsoft.com/office/drawing/2014/main" id="{00000000-0008-0000-0000-00001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83300" y="9194800"/>
          <a:ext cx="8194675" cy="54807"/>
        </a:xfrm>
        <a:prstGeom prst="rect">
          <a:avLst/>
        </a:prstGeom>
      </xdr:spPr>
    </xdr:pic>
    <xdr:clientData/>
  </xdr:twoCellAnchor>
  <xdr:twoCellAnchor editAs="oneCell">
    <xdr:from>
      <xdr:col>16</xdr:col>
      <xdr:colOff>495300</xdr:colOff>
      <xdr:row>22</xdr:row>
      <xdr:rowOff>52448</xdr:rowOff>
    </xdr:from>
    <xdr:to>
      <xdr:col>39</xdr:col>
      <xdr:colOff>205740</xdr:colOff>
      <xdr:row>22</xdr:row>
      <xdr:rowOff>134982</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flipV="1">
          <a:off x="10248900" y="4548248"/>
          <a:ext cx="13735050" cy="86344"/>
        </a:xfrm>
        <a:prstGeom prst="rect">
          <a:avLst/>
        </a:prstGeom>
      </xdr:spPr>
    </xdr:pic>
    <xdr:clientData/>
  </xdr:twoCellAnchor>
  <xdr:twoCellAnchor editAs="oneCell">
    <xdr:from>
      <xdr:col>16</xdr:col>
      <xdr:colOff>463550</xdr:colOff>
      <xdr:row>74</xdr:row>
      <xdr:rowOff>160398</xdr:rowOff>
    </xdr:from>
    <xdr:to>
      <xdr:col>39</xdr:col>
      <xdr:colOff>173990</xdr:colOff>
      <xdr:row>75</xdr:row>
      <xdr:rowOff>60052</xdr:rowOff>
    </xdr:to>
    <xdr:pic>
      <xdr:nvPicPr>
        <xdr:cNvPr id="17" name="Picture 16">
          <a:extLst>
            <a:ext uri="{FF2B5EF4-FFF2-40B4-BE49-F238E27FC236}">
              <a16:creationId xmlns:a16="http://schemas.microsoft.com/office/drawing/2014/main" id="{00000000-0008-0000-0000-00001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flipV="1">
          <a:off x="10217150" y="14562198"/>
          <a:ext cx="13735050" cy="86344"/>
        </a:xfrm>
        <a:prstGeom prst="rect">
          <a:avLst/>
        </a:prstGeom>
      </xdr:spPr>
    </xdr:pic>
    <xdr:clientData/>
  </xdr:twoCellAnchor>
  <xdr:twoCellAnchor editAs="oneCell">
    <xdr:from>
      <xdr:col>0</xdr:col>
      <xdr:colOff>0</xdr:colOff>
      <xdr:row>10</xdr:row>
      <xdr:rowOff>20957</xdr:rowOff>
    </xdr:from>
    <xdr:to>
      <xdr:col>17</xdr:col>
      <xdr:colOff>20033</xdr:colOff>
      <xdr:row>68</xdr:row>
      <xdr:rowOff>123826</xdr:rowOff>
    </xdr:to>
    <xdr:pic>
      <xdr:nvPicPr>
        <xdr:cNvPr id="19" name="Picture 18">
          <a:extLst>
            <a:ext uri="{FF2B5EF4-FFF2-40B4-BE49-F238E27FC236}">
              <a16:creationId xmlns:a16="http://schemas.microsoft.com/office/drawing/2014/main" id="{AC3FB414-A6B9-4A28-8391-55ABA6FE0AB0}"/>
            </a:ext>
          </a:extLst>
        </xdr:cNvPr>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4568"/>
        <a:stretch/>
      </xdr:blipFill>
      <xdr:spPr bwMode="auto">
        <a:xfrm>
          <a:off x="0" y="220982"/>
          <a:ext cx="8859233" cy="94849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403611</xdr:colOff>
      <xdr:row>10</xdr:row>
      <xdr:rowOff>20004</xdr:rowOff>
    </xdr:from>
    <xdr:to>
      <xdr:col>27</xdr:col>
      <xdr:colOff>91440</xdr:colOff>
      <xdr:row>68</xdr:row>
      <xdr:rowOff>95250</xdr:rowOff>
    </xdr:to>
    <xdr:sp macro="" textlink="">
      <xdr:nvSpPr>
        <xdr:cNvPr id="20" name="Rectangle 19">
          <a:extLst>
            <a:ext uri="{FF2B5EF4-FFF2-40B4-BE49-F238E27FC236}">
              <a16:creationId xmlns:a16="http://schemas.microsoft.com/office/drawing/2014/main" id="{193D8CC2-253D-49F3-A05E-188C04FC0376}"/>
            </a:ext>
          </a:extLst>
        </xdr:cNvPr>
        <xdr:cNvSpPr/>
      </xdr:nvSpPr>
      <xdr:spPr>
        <a:xfrm>
          <a:off x="3156336" y="220029"/>
          <a:ext cx="11879829" cy="9495471"/>
        </a:xfrm>
        <a:prstGeom prst="rect">
          <a:avLst/>
        </a:prstGeom>
        <a:solidFill>
          <a:srgbClr val="005EB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oneCellAnchor>
    <xdr:from>
      <xdr:col>7</xdr:col>
      <xdr:colOff>477201</xdr:colOff>
      <xdr:row>10</xdr:row>
      <xdr:rowOff>136206</xdr:rowOff>
    </xdr:from>
    <xdr:ext cx="11590974" cy="9889810"/>
    <xdr:sp macro="" textlink="">
      <xdr:nvSpPr>
        <xdr:cNvPr id="21" name="TextBox 20">
          <a:extLst>
            <a:ext uri="{FF2B5EF4-FFF2-40B4-BE49-F238E27FC236}">
              <a16:creationId xmlns:a16="http://schemas.microsoft.com/office/drawing/2014/main" id="{97F6EA2C-9D6E-4007-8DA7-50C7FB288EFD}"/>
            </a:ext>
          </a:extLst>
        </xdr:cNvPr>
        <xdr:cNvSpPr txBox="1"/>
      </xdr:nvSpPr>
      <xdr:spPr>
        <a:xfrm>
          <a:off x="3229926" y="336231"/>
          <a:ext cx="11590974" cy="98898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lang="en-GB" sz="3200" b="1">
              <a:solidFill>
                <a:schemeClr val="bg1"/>
              </a:solidFill>
              <a:latin typeface="Arial" panose="020B0604020202020204" pitchFamily="34" charset="0"/>
              <a:cs typeface="Arial" panose="020B0604020202020204" pitchFamily="34" charset="0"/>
            </a:rPr>
            <a:t>NHS Health and Wellbeing</a:t>
          </a:r>
          <a:r>
            <a:rPr lang="en-GB" sz="3200" b="1" baseline="0">
              <a:solidFill>
                <a:schemeClr val="bg1"/>
              </a:solidFill>
              <a:latin typeface="Arial" panose="020B0604020202020204" pitchFamily="34" charset="0"/>
              <a:cs typeface="Arial" panose="020B0604020202020204" pitchFamily="34" charset="0"/>
            </a:rPr>
            <a:t> Framework:</a:t>
          </a:r>
        </a:p>
        <a:p>
          <a:pPr algn="l"/>
          <a:r>
            <a:rPr lang="en-GB" sz="3200" b="0" baseline="0">
              <a:solidFill>
                <a:schemeClr val="bg1"/>
              </a:solidFill>
              <a:latin typeface="Arial" panose="020B0604020202020204" pitchFamily="34" charset="0"/>
              <a:cs typeface="Arial" panose="020B0604020202020204" pitchFamily="34" charset="0"/>
            </a:rPr>
            <a:t>Organisational Diagnostic Tool</a:t>
          </a:r>
        </a:p>
        <a:p>
          <a:pPr algn="l"/>
          <a:endParaRPr lang="en-GB" sz="1600" b="1" baseline="0">
            <a:solidFill>
              <a:schemeClr val="bg1"/>
            </a:solidFill>
            <a:latin typeface="Arial" panose="020B0604020202020204" pitchFamily="34" charset="0"/>
            <a:cs typeface="Arial" panose="020B0604020202020204" pitchFamily="34" charset="0"/>
          </a:endParaRPr>
        </a:p>
        <a:p>
          <a:pPr algn="l"/>
          <a:r>
            <a:rPr lang="en-GB" sz="2400" b="1">
              <a:solidFill>
                <a:schemeClr val="bg1"/>
              </a:solidFill>
              <a:latin typeface="Arial" panose="020B0604020202020204" pitchFamily="34" charset="0"/>
              <a:cs typeface="Arial" panose="020B0604020202020204" pitchFamily="34" charset="0"/>
            </a:rPr>
            <a:t>What</a:t>
          </a:r>
          <a:r>
            <a:rPr lang="en-GB" sz="2400" b="1" baseline="0">
              <a:solidFill>
                <a:schemeClr val="bg1"/>
              </a:solidFill>
              <a:latin typeface="Arial" panose="020B0604020202020204" pitchFamily="34" charset="0"/>
              <a:cs typeface="Arial" panose="020B0604020202020204" pitchFamily="34" charset="0"/>
            </a:rPr>
            <a:t> is this? </a:t>
          </a:r>
        </a:p>
        <a:p>
          <a:r>
            <a:rPr lang="en-GB" sz="1200" b="0">
              <a:solidFill>
                <a:schemeClr val="bg1"/>
              </a:solidFill>
              <a:latin typeface="Arial" panose="020B0604020202020204" pitchFamily="34" charset="0"/>
              <a:cs typeface="Arial" panose="020B0604020202020204" pitchFamily="34" charset="0"/>
            </a:rPr>
            <a:t>This is a developmental diagnostic</a:t>
          </a:r>
          <a:r>
            <a:rPr lang="en-GB" sz="1200" b="0" baseline="0">
              <a:solidFill>
                <a:schemeClr val="bg1"/>
              </a:solidFill>
              <a:latin typeface="Arial" panose="020B0604020202020204" pitchFamily="34" charset="0"/>
              <a:cs typeface="Arial" panose="020B0604020202020204" pitchFamily="34" charset="0"/>
            </a:rPr>
            <a:t> </a:t>
          </a:r>
          <a:r>
            <a:rPr lang="en-GB" sz="1200" b="0">
              <a:solidFill>
                <a:schemeClr val="bg1"/>
              </a:solidFill>
              <a:latin typeface="Arial" panose="020B0604020202020204" pitchFamily="34" charset="0"/>
              <a:cs typeface="Arial" panose="020B0604020202020204" pitchFamily="34" charset="0"/>
            </a:rPr>
            <a:t>tool that provides an easy way to self-assess your healthcare</a:t>
          </a:r>
          <a:r>
            <a:rPr lang="en-GB" sz="1200" b="0" baseline="0">
              <a:solidFill>
                <a:schemeClr val="bg1"/>
              </a:solidFill>
              <a:latin typeface="Arial" panose="020B0604020202020204" pitchFamily="34" charset="0"/>
              <a:cs typeface="Arial" panose="020B0604020202020204" pitchFamily="34" charset="0"/>
            </a:rPr>
            <a:t> </a:t>
          </a:r>
          <a:r>
            <a:rPr lang="en-GB" sz="1200" b="0">
              <a:solidFill>
                <a:schemeClr val="bg1"/>
              </a:solidFill>
              <a:latin typeface="Arial" panose="020B0604020202020204" pitchFamily="34" charset="0"/>
              <a:cs typeface="Arial" panose="020B0604020202020204" pitchFamily="34" charset="0"/>
            </a:rPr>
            <a:t>organisation against each element of the Health and Wellbeing Framework. We</a:t>
          </a:r>
          <a:r>
            <a:rPr lang="en-GB" sz="1200" b="0" baseline="0">
              <a:solidFill>
                <a:schemeClr val="bg1"/>
              </a:solidFill>
              <a:latin typeface="Arial" panose="020B0604020202020204" pitchFamily="34" charset="0"/>
              <a:cs typeface="Arial" panose="020B0604020202020204" pitchFamily="34" charset="0"/>
            </a:rPr>
            <a:t> know that each healthcare organisation is very different, from a large acute hospital to a smaller primary care practice, so please interpret and analyse this from your perspective and unique context of your organisation, and for the diversity of your healthcare employees. Accumulating analysis across organisations can also </a:t>
          </a:r>
          <a:r>
            <a:rPr lang="en-GB" sz="1200" b="0" baseline="0">
              <a:solidFill>
                <a:schemeClr val="bg1"/>
              </a:solidFill>
              <a:latin typeface="Arial" panose="020B0604020202020204" pitchFamily="34" charset="0"/>
              <a:ea typeface="+mn-ea"/>
              <a:cs typeface="Arial" panose="020B0604020202020204" pitchFamily="34" charset="0"/>
            </a:rPr>
            <a:t>be used for system-wide analysis, when exploring collaborative work and joint investment in wellbeing across partner organisations. By doing this, the tool will support you to:</a:t>
          </a:r>
        </a:p>
        <a:p>
          <a:endParaRPr lang="en-GB" sz="1200" b="0" baseline="0">
            <a:solidFill>
              <a:schemeClr val="bg1"/>
            </a:solidFill>
            <a:latin typeface="Arial" panose="020B0604020202020204" pitchFamily="34" charset="0"/>
            <a:ea typeface="+mn-ea"/>
            <a:cs typeface="Arial" panose="020B0604020202020204" pitchFamily="34" charset="0"/>
          </a:endParaRPr>
        </a:p>
        <a:p>
          <a:r>
            <a:rPr lang="en-GB" sz="1200" b="0" baseline="0">
              <a:solidFill>
                <a:schemeClr val="bg1"/>
              </a:solidFill>
              <a:latin typeface="Arial" panose="020B0604020202020204" pitchFamily="34" charset="0"/>
              <a:ea typeface="+mn-ea"/>
              <a:cs typeface="Arial" panose="020B0604020202020204" pitchFamily="34" charset="0"/>
            </a:rPr>
            <a:t>   - Quickly understand your status against the best practice elements within the NHS model for wellbeing </a:t>
          </a:r>
        </a:p>
        <a:p>
          <a:r>
            <a:rPr lang="en-GB" sz="1200" b="0" baseline="0">
              <a:solidFill>
                <a:schemeClr val="bg1"/>
              </a:solidFill>
              <a:latin typeface="Arial" panose="020B0604020202020204" pitchFamily="34" charset="0"/>
              <a:ea typeface="+mn-ea"/>
              <a:cs typeface="Arial" panose="020B0604020202020204" pitchFamily="34" charset="0"/>
            </a:rPr>
            <a:t>   - Help you prioritise areas to focus on for further investment, to create your culture of wellbeing for your NHS people </a:t>
          </a:r>
        </a:p>
        <a:p>
          <a:endParaRPr lang="en-GB" sz="1200" b="0" baseline="0">
            <a:solidFill>
              <a:schemeClr val="bg1"/>
            </a:solidFill>
            <a:latin typeface="Arial" panose="020B0604020202020204" pitchFamily="34" charset="0"/>
            <a:ea typeface="+mn-ea"/>
            <a:cs typeface="Arial" panose="020B0604020202020204" pitchFamily="34" charset="0"/>
          </a:endParaRPr>
        </a:p>
        <a:p>
          <a:r>
            <a:rPr lang="en-GB" sz="1200" b="0" baseline="0">
              <a:solidFill>
                <a:schemeClr val="bg1"/>
              </a:solidFill>
              <a:latin typeface="Arial" panose="020B0604020202020204" pitchFamily="34" charset="0"/>
              <a:ea typeface="+mn-ea"/>
              <a:cs typeface="Arial" panose="020B0604020202020204" pitchFamily="34" charset="0"/>
            </a:rPr>
            <a:t>This tool should be used together with the wider Health and Wellbeing Framework toolkit, which explains in detail why each element is important, what good looks like, as well as providing detailed health and wellbeing implementation guidance covering making a plan, evaluation and making the business case.</a:t>
          </a:r>
        </a:p>
        <a:p>
          <a:pPr algn="l"/>
          <a:endParaRPr lang="en-GB" sz="1200" b="0" baseline="0">
            <a:solidFill>
              <a:schemeClr val="bg1"/>
            </a:solidFill>
            <a:latin typeface="Arial" panose="020B0604020202020204" pitchFamily="34" charset="0"/>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en-GB" sz="2400" b="1">
              <a:solidFill>
                <a:schemeClr val="bg1"/>
              </a:solidFill>
              <a:latin typeface="Arial" panose="020B0604020202020204" pitchFamily="34" charset="0"/>
              <a:ea typeface="+mn-ea"/>
              <a:cs typeface="Arial" panose="020B0604020202020204" pitchFamily="34" charset="0"/>
            </a:rPr>
            <a:t>How to use it?</a:t>
          </a:r>
          <a:endParaRPr lang="en-GB" sz="1200" b="1" baseline="0">
            <a:solidFill>
              <a:schemeClr val="bg1"/>
            </a:solidFill>
            <a:latin typeface="Arial" panose="020B0604020202020204" pitchFamily="34" charset="0"/>
            <a:cs typeface="Arial" panose="020B0604020202020204" pitchFamily="34" charset="0"/>
          </a:endParaRPr>
        </a:p>
        <a:p>
          <a:pPr algn="l"/>
          <a:r>
            <a:rPr lang="en-GB" sz="1200" b="0">
              <a:solidFill>
                <a:schemeClr val="bg1"/>
              </a:solidFill>
              <a:latin typeface="Arial" panose="020B0604020202020204" pitchFamily="34" charset="0"/>
              <a:cs typeface="Arial" panose="020B0604020202020204" pitchFamily="34" charset="0"/>
            </a:rPr>
            <a:t>For each element of the Framework you will need to find appropriate</a:t>
          </a:r>
          <a:r>
            <a:rPr lang="en-GB" sz="1200" b="0" baseline="0">
              <a:solidFill>
                <a:schemeClr val="bg1"/>
              </a:solidFill>
              <a:latin typeface="Arial" panose="020B0604020202020204" pitchFamily="34" charset="0"/>
              <a:cs typeface="Arial" panose="020B0604020202020204" pitchFamily="34" charset="0"/>
            </a:rPr>
            <a:t> </a:t>
          </a:r>
          <a:r>
            <a:rPr lang="en-GB" sz="1200" b="0">
              <a:solidFill>
                <a:schemeClr val="bg1"/>
              </a:solidFill>
              <a:latin typeface="Arial" panose="020B0604020202020204" pitchFamily="34" charset="0"/>
              <a:cs typeface="Arial" panose="020B0604020202020204" pitchFamily="34" charset="0"/>
            </a:rPr>
            <a:t>evidence, answer a number</a:t>
          </a:r>
          <a:r>
            <a:rPr lang="en-GB" sz="1200" b="0" baseline="0">
              <a:solidFill>
                <a:schemeClr val="bg1"/>
              </a:solidFill>
              <a:latin typeface="Arial" panose="020B0604020202020204" pitchFamily="34" charset="0"/>
              <a:cs typeface="Arial" panose="020B0604020202020204" pitchFamily="34" charset="0"/>
            </a:rPr>
            <a:t> of</a:t>
          </a:r>
          <a:r>
            <a:rPr lang="en-GB" sz="1200" b="0">
              <a:solidFill>
                <a:schemeClr val="bg1"/>
              </a:solidFill>
              <a:latin typeface="Arial" panose="020B0604020202020204" pitchFamily="34" charset="0"/>
              <a:cs typeface="Arial" panose="020B0604020202020204" pitchFamily="34" charset="0"/>
            </a:rPr>
            <a:t> questions and, rate your organisation. The</a:t>
          </a:r>
          <a:r>
            <a:rPr lang="en-GB" sz="1200" b="0" baseline="0">
              <a:solidFill>
                <a:schemeClr val="bg1"/>
              </a:solidFill>
              <a:latin typeface="Arial" panose="020B0604020202020204" pitchFamily="34" charset="0"/>
              <a:cs typeface="Arial" panose="020B0604020202020204" pitchFamily="34" charset="0"/>
            </a:rPr>
            <a:t> ratings are: </a:t>
          </a:r>
        </a:p>
        <a:p>
          <a:pPr algn="l"/>
          <a:endParaRPr lang="en-GB" sz="1200" b="0" baseline="0">
            <a:solidFill>
              <a:schemeClr val="bg1"/>
            </a:solidFill>
            <a:latin typeface="Arial" panose="020B0604020202020204" pitchFamily="34" charset="0"/>
            <a:cs typeface="Arial" panose="020B0604020202020204" pitchFamily="34" charset="0"/>
          </a:endParaRPr>
        </a:p>
        <a:p>
          <a:pPr algn="l"/>
          <a:r>
            <a:rPr lang="en-GB" sz="1200" b="1" i="1" u="sng">
              <a:solidFill>
                <a:schemeClr val="accent3">
                  <a:lumMod val="40000"/>
                  <a:lumOff val="60000"/>
                </a:schemeClr>
              </a:solidFill>
              <a:latin typeface="Arial" panose="020B0604020202020204" pitchFamily="34" charset="0"/>
              <a:cs typeface="Arial" panose="020B0604020202020204" pitchFamily="34" charset="0"/>
            </a:rPr>
            <a:t>&gt;&gt; Area of excellence</a:t>
          </a:r>
          <a:r>
            <a:rPr lang="en-GB" sz="1200" b="1" i="1" u="none">
              <a:solidFill>
                <a:schemeClr val="accent3">
                  <a:lumMod val="40000"/>
                  <a:lumOff val="60000"/>
                </a:schemeClr>
              </a:solidFill>
              <a:latin typeface="Arial" panose="020B0604020202020204" pitchFamily="34" charset="0"/>
              <a:cs typeface="Arial" panose="020B0604020202020204" pitchFamily="34" charset="0"/>
            </a:rPr>
            <a:t> </a:t>
          </a:r>
          <a:r>
            <a:rPr lang="en-GB" sz="1200" b="1">
              <a:solidFill>
                <a:schemeClr val="bg1"/>
              </a:solidFill>
              <a:latin typeface="Arial" panose="020B0604020202020204" pitchFamily="34" charset="0"/>
              <a:cs typeface="Arial" panose="020B0604020202020204" pitchFamily="34" charset="0"/>
            </a:rPr>
            <a:t>- </a:t>
          </a:r>
          <a:r>
            <a:rPr lang="en-GB" sz="1200" b="0">
              <a:solidFill>
                <a:schemeClr val="bg1"/>
              </a:solidFill>
              <a:latin typeface="Arial" panose="020B0604020202020204" pitchFamily="34" charset="0"/>
              <a:cs typeface="Arial" panose="020B0604020202020204" pitchFamily="34" charset="0"/>
            </a:rPr>
            <a:t>your organisation exceeds in this area, you have a number of successful preventative and reactive interventions in place and data identifies  that your NHS people are well supported </a:t>
          </a:r>
        </a:p>
        <a:p>
          <a:pPr algn="l"/>
          <a:r>
            <a:rPr lang="en-GB" sz="1200" b="1" i="1" u="sng">
              <a:solidFill>
                <a:schemeClr val="accent5">
                  <a:lumMod val="40000"/>
                  <a:lumOff val="60000"/>
                </a:schemeClr>
              </a:solidFill>
              <a:latin typeface="Arial" panose="020B0604020202020204" pitchFamily="34" charset="0"/>
              <a:cs typeface="Arial" panose="020B0604020202020204" pitchFamily="34" charset="0"/>
            </a:rPr>
            <a:t>&gt;&gt; Significant progress</a:t>
          </a:r>
          <a:r>
            <a:rPr lang="en-GB" sz="1200" b="1" i="1" u="none">
              <a:solidFill>
                <a:schemeClr val="accent5">
                  <a:lumMod val="40000"/>
                  <a:lumOff val="60000"/>
                </a:schemeClr>
              </a:solidFill>
              <a:latin typeface="Arial" panose="020B0604020202020204" pitchFamily="34" charset="0"/>
              <a:cs typeface="Arial" panose="020B0604020202020204" pitchFamily="34" charset="0"/>
            </a:rPr>
            <a:t> </a:t>
          </a:r>
          <a:r>
            <a:rPr lang="en-GB" sz="1200" b="1">
              <a:solidFill>
                <a:schemeClr val="bg1"/>
              </a:solidFill>
              <a:latin typeface="Arial" panose="020B0604020202020204" pitchFamily="34" charset="0"/>
              <a:cs typeface="Arial" panose="020B0604020202020204" pitchFamily="34" charset="0"/>
            </a:rPr>
            <a:t>- </a:t>
          </a:r>
          <a:r>
            <a:rPr lang="en-GB" sz="1200" b="0">
              <a:solidFill>
                <a:schemeClr val="bg1"/>
              </a:solidFill>
              <a:latin typeface="Arial" panose="020B0604020202020204" pitchFamily="34" charset="0"/>
              <a:cs typeface="Arial" panose="020B0604020202020204" pitchFamily="34" charset="0"/>
            </a:rPr>
            <a:t>you have a number of successful interventions in place, supported by strong data to suggest the provision is working for your NHS people. There is more that you can do to support employees in this area, but on the whole the provision is sufficient</a:t>
          </a:r>
        </a:p>
        <a:p>
          <a:pPr algn="l"/>
          <a:r>
            <a:rPr lang="en-GB" sz="1200" b="1" i="1" u="sng">
              <a:solidFill>
                <a:schemeClr val="accent4">
                  <a:lumMod val="20000"/>
                  <a:lumOff val="80000"/>
                </a:schemeClr>
              </a:solidFill>
              <a:latin typeface="Arial" panose="020B0604020202020204" pitchFamily="34" charset="0"/>
              <a:cs typeface="Arial" panose="020B0604020202020204" pitchFamily="34" charset="0"/>
            </a:rPr>
            <a:t>&gt;&gt; Low level of progress</a:t>
          </a:r>
          <a:r>
            <a:rPr lang="en-GB" sz="1200" b="1" i="1" u="none">
              <a:solidFill>
                <a:schemeClr val="accent4">
                  <a:lumMod val="20000"/>
                  <a:lumOff val="80000"/>
                </a:schemeClr>
              </a:solidFill>
              <a:latin typeface="Arial" panose="020B0604020202020204" pitchFamily="34" charset="0"/>
              <a:cs typeface="Arial" panose="020B0604020202020204" pitchFamily="34" charset="0"/>
            </a:rPr>
            <a:t>  </a:t>
          </a:r>
          <a:r>
            <a:rPr lang="en-GB" sz="1200" b="1">
              <a:solidFill>
                <a:schemeClr val="bg1"/>
              </a:solidFill>
              <a:latin typeface="Arial" panose="020B0604020202020204" pitchFamily="34" charset="0"/>
              <a:cs typeface="Arial" panose="020B0604020202020204" pitchFamily="34" charset="0"/>
            </a:rPr>
            <a:t>- </a:t>
          </a:r>
          <a:r>
            <a:rPr lang="en-GB" sz="1200" b="0">
              <a:solidFill>
                <a:schemeClr val="bg1"/>
              </a:solidFill>
              <a:latin typeface="Arial" panose="020B0604020202020204" pitchFamily="34" charset="0"/>
              <a:cs typeface="Arial" panose="020B0604020202020204" pitchFamily="34" charset="0"/>
            </a:rPr>
            <a:t>you have started to look at required interventions and may have introduced a small number of these. You have low levels of data currently on the impact, and this area needs building on further to become more effective</a:t>
          </a:r>
        </a:p>
        <a:p>
          <a:pPr algn="l"/>
          <a:r>
            <a:rPr lang="en-GB" sz="1200" b="1" i="1" u="sng">
              <a:solidFill>
                <a:schemeClr val="accent6">
                  <a:lumMod val="40000"/>
                  <a:lumOff val="60000"/>
                </a:schemeClr>
              </a:solidFill>
              <a:latin typeface="Arial" panose="020B0604020202020204" pitchFamily="34" charset="0"/>
              <a:cs typeface="Arial" panose="020B0604020202020204" pitchFamily="34" charset="0"/>
            </a:rPr>
            <a:t>&gt;&gt; Not started</a:t>
          </a:r>
          <a:r>
            <a:rPr lang="en-GB" sz="1200" b="1" i="1" u="none">
              <a:solidFill>
                <a:schemeClr val="accent6">
                  <a:lumMod val="40000"/>
                  <a:lumOff val="60000"/>
                </a:schemeClr>
              </a:solidFill>
              <a:latin typeface="Arial" panose="020B0604020202020204" pitchFamily="34" charset="0"/>
              <a:cs typeface="Arial" panose="020B0604020202020204" pitchFamily="34" charset="0"/>
            </a:rPr>
            <a:t> </a:t>
          </a:r>
          <a:r>
            <a:rPr lang="en-GB" sz="1200" b="1">
              <a:solidFill>
                <a:schemeClr val="bg1"/>
              </a:solidFill>
              <a:latin typeface="Arial" panose="020B0604020202020204" pitchFamily="34" charset="0"/>
              <a:cs typeface="Arial" panose="020B0604020202020204" pitchFamily="34" charset="0"/>
            </a:rPr>
            <a:t>- </a:t>
          </a:r>
          <a:r>
            <a:rPr lang="en-GB" sz="1200" b="0">
              <a:solidFill>
                <a:schemeClr val="bg1"/>
              </a:solidFill>
              <a:latin typeface="Arial" panose="020B0604020202020204" pitchFamily="34" charset="0"/>
              <a:cs typeface="Arial" panose="020B0604020202020204" pitchFamily="34" charset="0"/>
            </a:rPr>
            <a:t>you have not started any work on looking into this area of the framework</a:t>
          </a:r>
        </a:p>
        <a:p>
          <a:pPr algn="l"/>
          <a:r>
            <a:rPr lang="en-GB" sz="1200" b="1" i="1" u="sng">
              <a:solidFill>
                <a:schemeClr val="bg1">
                  <a:lumMod val="75000"/>
                </a:schemeClr>
              </a:solidFill>
              <a:latin typeface="Arial" panose="020B0604020202020204" pitchFamily="34" charset="0"/>
              <a:cs typeface="Arial" panose="020B0604020202020204" pitchFamily="34" charset="0"/>
            </a:rPr>
            <a:t>&gt;&gt; Not applicable</a:t>
          </a:r>
          <a:r>
            <a:rPr lang="en-GB" sz="1200" b="1" i="1" u="none">
              <a:solidFill>
                <a:schemeClr val="bg1">
                  <a:lumMod val="75000"/>
                </a:schemeClr>
              </a:solidFill>
              <a:latin typeface="Arial" panose="020B0604020202020204" pitchFamily="34" charset="0"/>
              <a:cs typeface="Arial" panose="020B0604020202020204" pitchFamily="34" charset="0"/>
            </a:rPr>
            <a:t> </a:t>
          </a:r>
          <a:r>
            <a:rPr lang="en-GB" sz="1200" b="1">
              <a:solidFill>
                <a:schemeClr val="bg1"/>
              </a:solidFill>
              <a:latin typeface="Arial" panose="020B0604020202020204" pitchFamily="34" charset="0"/>
              <a:cs typeface="Arial" panose="020B0604020202020204" pitchFamily="34" charset="0"/>
            </a:rPr>
            <a:t>- </a:t>
          </a:r>
          <a:r>
            <a:rPr lang="en-GB" sz="1200" b="0">
              <a:solidFill>
                <a:schemeClr val="bg1"/>
              </a:solidFill>
              <a:latin typeface="Arial" panose="020B0604020202020204" pitchFamily="34" charset="0"/>
              <a:cs typeface="Arial" panose="020B0604020202020204" pitchFamily="34" charset="0"/>
            </a:rPr>
            <a:t>this area is not applicable to your organisation / it is not relevant to your context. Scoring 'Not applicable' will </a:t>
          </a:r>
          <a:r>
            <a:rPr lang="en-GB" sz="1200" b="0" u="sng">
              <a:solidFill>
                <a:schemeClr val="bg1"/>
              </a:solidFill>
              <a:latin typeface="Arial" panose="020B0604020202020204" pitchFamily="34" charset="0"/>
              <a:cs typeface="Arial" panose="020B0604020202020204" pitchFamily="34" charset="0"/>
            </a:rPr>
            <a:t>remove this question from the scoring </a:t>
          </a:r>
          <a:r>
            <a:rPr lang="en-GB" sz="1200" b="0">
              <a:solidFill>
                <a:schemeClr val="bg1"/>
              </a:solidFill>
              <a:latin typeface="Arial" panose="020B0604020202020204" pitchFamily="34" charset="0"/>
              <a:cs typeface="Arial" panose="020B0604020202020204" pitchFamily="34" charset="0"/>
            </a:rPr>
            <a:t>and therefore not affect your results in the dashboard. </a:t>
          </a:r>
        </a:p>
        <a:p>
          <a:pPr algn="l"/>
          <a:endParaRPr lang="en-GB" sz="1200" b="0">
            <a:solidFill>
              <a:schemeClr val="bg1"/>
            </a:solidFill>
            <a:latin typeface="Arial" panose="020B0604020202020204" pitchFamily="34" charset="0"/>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en-GB" sz="1200" b="0">
              <a:solidFill>
                <a:schemeClr val="bg1"/>
              </a:solidFill>
              <a:effectLst/>
              <a:latin typeface="Arial" panose="020B0604020202020204" pitchFamily="34" charset="0"/>
              <a:ea typeface="+mn-ea"/>
              <a:cs typeface="Arial" panose="020B0604020202020204" pitchFamily="34" charset="0"/>
            </a:rPr>
            <a:t>It is important to use the tool in the context of your organisation. Use the framework to help identify what good looks like for your particular organisational circumstances, as the tool is designed to be flexible to allow you to tailor it to your unique situation. No healthcare organisation is the same. </a:t>
          </a:r>
        </a:p>
        <a:p>
          <a:pPr algn="l"/>
          <a:endParaRPr lang="en-GB" sz="1200" b="0">
            <a:solidFill>
              <a:schemeClr val="bg1"/>
            </a:solidFill>
            <a:latin typeface="Arial" panose="020B0604020202020204" pitchFamily="34" charset="0"/>
            <a:cs typeface="Arial" panose="020B0604020202020204" pitchFamily="34" charset="0"/>
          </a:endParaRPr>
        </a:p>
        <a:p>
          <a:pPr algn="l"/>
          <a:r>
            <a:rPr lang="en-GB" sz="1200" b="0">
              <a:solidFill>
                <a:schemeClr val="bg1"/>
              </a:solidFill>
              <a:latin typeface="Arial" panose="020B0604020202020204" pitchFamily="34" charset="0"/>
              <a:cs typeface="Arial" panose="020B0604020202020204" pitchFamily="34" charset="0"/>
            </a:rPr>
            <a:t>It's</a:t>
          </a:r>
          <a:r>
            <a:rPr lang="en-GB" sz="1200" b="0" baseline="0">
              <a:solidFill>
                <a:schemeClr val="bg1"/>
              </a:solidFill>
              <a:latin typeface="Arial" panose="020B0604020202020204" pitchFamily="34" charset="0"/>
              <a:cs typeface="Arial" panose="020B0604020202020204" pitchFamily="34" charset="0"/>
            </a:rPr>
            <a:t> up to you to identify the most appropriate sources of evidence and data when rating each element. Often, employee engagement provides the best source of evidence. </a:t>
          </a:r>
          <a:r>
            <a:rPr lang="en-GB" sz="1200" b="0">
              <a:solidFill>
                <a:schemeClr val="bg1"/>
              </a:solidFill>
              <a:latin typeface="Arial" panose="020B0604020202020204" pitchFamily="34" charset="0"/>
              <a:cs typeface="Arial" panose="020B0604020202020204" pitchFamily="34" charset="0"/>
            </a:rPr>
            <a:t>There is no requirement</a:t>
          </a:r>
          <a:r>
            <a:rPr lang="en-GB" sz="1200" b="0" baseline="0">
              <a:solidFill>
                <a:schemeClr val="bg1"/>
              </a:solidFill>
              <a:latin typeface="Arial" panose="020B0604020202020204" pitchFamily="34" charset="0"/>
              <a:cs typeface="Arial" panose="020B0604020202020204" pitchFamily="34" charset="0"/>
            </a:rPr>
            <a:t> to</a:t>
          </a:r>
          <a:r>
            <a:rPr lang="en-GB" sz="1200" b="0">
              <a:solidFill>
                <a:schemeClr val="bg1"/>
              </a:solidFill>
              <a:latin typeface="Arial" panose="020B0604020202020204" pitchFamily="34" charset="0"/>
              <a:cs typeface="Arial" panose="020B0604020202020204" pitchFamily="34" charset="0"/>
            </a:rPr>
            <a:t> enter any data,</a:t>
          </a:r>
          <a:r>
            <a:rPr lang="en-GB" sz="1200" b="0" baseline="0">
              <a:solidFill>
                <a:schemeClr val="bg1"/>
              </a:solidFill>
              <a:latin typeface="Arial" panose="020B0604020202020204" pitchFamily="34" charset="0"/>
              <a:cs typeface="Arial" panose="020B0604020202020204" pitchFamily="34" charset="0"/>
            </a:rPr>
            <a:t> but it is best practice to comment on your sources of evidence and what they are telling you, to support your rating and any subsequent actions. </a:t>
          </a:r>
        </a:p>
        <a:p>
          <a:pPr algn="l"/>
          <a:endParaRPr lang="en-GB" sz="1200">
            <a:solidFill>
              <a:schemeClr val="bg1"/>
            </a:solidFill>
            <a:effectLst/>
            <a:latin typeface="Arial" panose="020B0604020202020204" pitchFamily="34" charset="0"/>
            <a:ea typeface="+mn-ea"/>
            <a:cs typeface="Arial" panose="020B0604020202020204" pitchFamily="34" charset="0"/>
          </a:endParaRPr>
        </a:p>
        <a:p>
          <a:pPr marL="0" marR="0" indent="0" algn="l" defTabSz="914400" eaLnBrk="1" fontAlgn="auto" latinLnBrk="0" hangingPunct="1">
            <a:lnSpc>
              <a:spcPct val="100000"/>
            </a:lnSpc>
            <a:spcBef>
              <a:spcPts val="0"/>
            </a:spcBef>
            <a:spcAft>
              <a:spcPts val="0"/>
            </a:spcAft>
            <a:buClrTx/>
            <a:buSzTx/>
            <a:buFontTx/>
            <a:buNone/>
            <a:tabLst/>
            <a:defRPr/>
          </a:pPr>
          <a:r>
            <a:rPr lang="en-GB" sz="1200" b="0">
              <a:solidFill>
                <a:schemeClr val="bg1"/>
              </a:solidFill>
              <a:effectLst/>
              <a:latin typeface="Arial" panose="020B0604020202020204" pitchFamily="34" charset="0"/>
              <a:ea typeface="+mn-ea"/>
              <a:cs typeface="Arial" panose="020B0604020202020204" pitchFamily="34" charset="0"/>
            </a:rPr>
            <a:t>To complete the diagnostic process you will need to work through the questions in the</a:t>
          </a:r>
          <a:r>
            <a:rPr lang="en-GB" sz="1200" b="0" baseline="0">
              <a:solidFill>
                <a:schemeClr val="bg1"/>
              </a:solidFill>
              <a:effectLst/>
              <a:latin typeface="Arial" panose="020B0604020202020204" pitchFamily="34" charset="0"/>
              <a:ea typeface="+mn-ea"/>
              <a:cs typeface="Arial" panose="020B0604020202020204" pitchFamily="34" charset="0"/>
            </a:rPr>
            <a:t> framework element tabs</a:t>
          </a:r>
          <a:r>
            <a:rPr lang="en-GB" sz="1200" b="0">
              <a:solidFill>
                <a:schemeClr val="bg1"/>
              </a:solidFill>
              <a:effectLst/>
              <a:latin typeface="Arial" panose="020B0604020202020204" pitchFamily="34" charset="0"/>
              <a:ea typeface="+mn-ea"/>
              <a:cs typeface="Arial" panose="020B0604020202020204" pitchFamily="34" charset="0"/>
            </a:rPr>
            <a:t>. These sections can be completed separately or as a whole. Each time you answer a question you need to rate your organisation using the drop down with</a:t>
          </a:r>
          <a:r>
            <a:rPr lang="en-GB" sz="1200" b="0" baseline="0">
              <a:solidFill>
                <a:schemeClr val="bg1"/>
              </a:solidFill>
              <a:effectLst/>
              <a:latin typeface="Arial" panose="020B0604020202020204" pitchFamily="34" charset="0"/>
              <a:ea typeface="+mn-ea"/>
              <a:cs typeface="Arial" panose="020B0604020202020204" pitchFamily="34" charset="0"/>
            </a:rPr>
            <a:t> the ratings outlined above</a:t>
          </a:r>
          <a:r>
            <a:rPr lang="en-GB" sz="1200" b="0">
              <a:solidFill>
                <a:schemeClr val="bg1"/>
              </a:solidFill>
              <a:effectLst/>
              <a:latin typeface="Arial" panose="020B0604020202020204" pitchFamily="34" charset="0"/>
              <a:ea typeface="+mn-ea"/>
              <a:cs typeface="Arial" panose="020B0604020202020204" pitchFamily="34" charset="0"/>
            </a:rPr>
            <a:t>. You can also record current strengths,</a:t>
          </a:r>
          <a:r>
            <a:rPr lang="en-GB" sz="1200" b="0" baseline="0">
              <a:solidFill>
                <a:schemeClr val="bg1"/>
              </a:solidFill>
              <a:effectLst/>
              <a:latin typeface="Arial" panose="020B0604020202020204" pitchFamily="34" charset="0"/>
              <a:ea typeface="+mn-ea"/>
              <a:cs typeface="Arial" panose="020B0604020202020204" pitchFamily="34" charset="0"/>
            </a:rPr>
            <a:t> areas for improvement</a:t>
          </a:r>
          <a:r>
            <a:rPr lang="en-GB" sz="1200" b="0">
              <a:solidFill>
                <a:schemeClr val="bg1"/>
              </a:solidFill>
              <a:effectLst/>
              <a:latin typeface="Arial" panose="020B0604020202020204" pitchFamily="34" charset="0"/>
              <a:ea typeface="+mn-ea"/>
              <a:cs typeface="Arial" panose="020B0604020202020204" pitchFamily="34" charset="0"/>
            </a:rPr>
            <a:t> and actions as you progress to help you plan your</a:t>
          </a:r>
          <a:r>
            <a:rPr lang="en-GB" sz="1200" b="0" baseline="0">
              <a:solidFill>
                <a:schemeClr val="bg1"/>
              </a:solidFill>
              <a:effectLst/>
              <a:latin typeface="Arial" panose="020B0604020202020204" pitchFamily="34" charset="0"/>
              <a:ea typeface="+mn-ea"/>
              <a:cs typeface="Arial" panose="020B0604020202020204" pitchFamily="34" charset="0"/>
            </a:rPr>
            <a:t> next steps. </a:t>
          </a:r>
          <a:r>
            <a:rPr lang="en-GB" sz="1200" b="0">
              <a:solidFill>
                <a:schemeClr val="bg1"/>
              </a:solidFill>
              <a:effectLst/>
              <a:latin typeface="Arial" panose="020B0604020202020204" pitchFamily="34" charset="0"/>
              <a:ea typeface="+mn-ea"/>
              <a:cs typeface="Arial" panose="020B0604020202020204" pitchFamily="34" charset="0"/>
            </a:rPr>
            <a:t>We recommend completing the tool with your health and wellbeing steering group (or equivalent) and senior lead for staff health and wellbeing, and best practice is involving a diversity of your employees to help rate this with you.</a:t>
          </a:r>
        </a:p>
        <a:p>
          <a:pPr marL="0" marR="0" indent="0" algn="l" defTabSz="914400" eaLnBrk="1" fontAlgn="auto" latinLnBrk="0" hangingPunct="1">
            <a:lnSpc>
              <a:spcPct val="100000"/>
            </a:lnSpc>
            <a:spcBef>
              <a:spcPts val="0"/>
            </a:spcBef>
            <a:spcAft>
              <a:spcPts val="0"/>
            </a:spcAft>
            <a:buClrTx/>
            <a:buSzTx/>
            <a:buFontTx/>
            <a:buNone/>
            <a:tabLst/>
            <a:defRPr/>
          </a:pPr>
          <a:endParaRPr lang="en-GB" sz="1200" b="0">
            <a:solidFill>
              <a:schemeClr val="bg1"/>
            </a:solidFill>
            <a:effectLst/>
            <a:latin typeface="Arial" panose="020B0604020202020204" pitchFamily="34" charset="0"/>
            <a:ea typeface="+mn-ea"/>
            <a:cs typeface="Arial" panose="020B0604020202020204" pitchFamily="34" charset="0"/>
          </a:endParaRPr>
        </a:p>
        <a:p>
          <a:pPr marL="0" marR="0" indent="0" algn="l" defTabSz="914400" eaLnBrk="1" fontAlgn="auto" latinLnBrk="0" hangingPunct="1">
            <a:lnSpc>
              <a:spcPct val="100000"/>
            </a:lnSpc>
            <a:spcBef>
              <a:spcPts val="0"/>
            </a:spcBef>
            <a:spcAft>
              <a:spcPts val="0"/>
            </a:spcAft>
            <a:buClrTx/>
            <a:buSzTx/>
            <a:buFontTx/>
            <a:buNone/>
            <a:tabLst/>
            <a:defRPr/>
          </a:pPr>
          <a:r>
            <a:rPr lang="en-GB" sz="1200" b="0">
              <a:solidFill>
                <a:schemeClr val="bg1"/>
              </a:solidFill>
              <a:effectLst/>
              <a:latin typeface="Arial" panose="020B0604020202020204" pitchFamily="34" charset="0"/>
              <a:ea typeface="+mn-ea"/>
              <a:cs typeface="Arial" panose="020B0604020202020204" pitchFamily="34" charset="0"/>
            </a:rPr>
            <a:t>The framework</a:t>
          </a:r>
          <a:r>
            <a:rPr lang="en-GB" sz="1200" b="0" baseline="0">
              <a:solidFill>
                <a:schemeClr val="bg1"/>
              </a:solidFill>
              <a:effectLst/>
              <a:latin typeface="Arial" panose="020B0604020202020204" pitchFamily="34" charset="0"/>
              <a:ea typeface="+mn-ea"/>
              <a:cs typeface="Arial" panose="020B0604020202020204" pitchFamily="34" charset="0"/>
            </a:rPr>
            <a:t> dashboard will show you a summary of your results, there is also a section to allow you to summarise your high level actions and fill in information that will enable you to date the completion of this document. To measure progress, we recommend revisiting this tool every 6-12 months.</a:t>
          </a:r>
        </a:p>
        <a:p>
          <a:pPr marL="0" marR="0" indent="0" algn="l" defTabSz="914400" eaLnBrk="1" fontAlgn="auto" latinLnBrk="0" hangingPunct="1">
            <a:lnSpc>
              <a:spcPct val="100000"/>
            </a:lnSpc>
            <a:spcBef>
              <a:spcPts val="0"/>
            </a:spcBef>
            <a:spcAft>
              <a:spcPts val="0"/>
            </a:spcAft>
            <a:buClrTx/>
            <a:buSzTx/>
            <a:buFontTx/>
            <a:buNone/>
            <a:tabLst/>
            <a:defRPr/>
          </a:pPr>
          <a:endParaRPr lang="en-GB" sz="1200" b="1">
            <a:solidFill>
              <a:schemeClr val="bg1"/>
            </a:solidFill>
            <a:latin typeface="Arial" panose="020B0604020202020204" pitchFamily="34" charset="0"/>
            <a:cs typeface="Arial" panose="020B0604020202020204" pitchFamily="34" charset="0"/>
          </a:endParaRPr>
        </a:p>
      </xdr:txBody>
    </xdr:sp>
    <xdr:clientData/>
  </xdr:oneCellAnchor>
  <xdr:twoCellAnchor editAs="oneCell">
    <xdr:from>
      <xdr:col>23</xdr:col>
      <xdr:colOff>435101</xdr:colOff>
      <xdr:row>10</xdr:row>
      <xdr:rowOff>131128</xdr:rowOff>
    </xdr:from>
    <xdr:to>
      <xdr:col>26</xdr:col>
      <xdr:colOff>590496</xdr:colOff>
      <xdr:row>13</xdr:row>
      <xdr:rowOff>207644</xdr:rowOff>
    </xdr:to>
    <xdr:pic>
      <xdr:nvPicPr>
        <xdr:cNvPr id="22" name="Picture 21">
          <a:extLst>
            <a:ext uri="{FF2B5EF4-FFF2-40B4-BE49-F238E27FC236}">
              <a16:creationId xmlns:a16="http://schemas.microsoft.com/office/drawing/2014/main" id="{0BBC2342-BEC0-468C-AA94-0368F48E673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941426" y="331153"/>
          <a:ext cx="1988005" cy="78517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32</xdr:col>
      <xdr:colOff>153844</xdr:colOff>
      <xdr:row>1</xdr:row>
      <xdr:rowOff>1906</xdr:rowOff>
    </xdr:from>
    <xdr:to>
      <xdr:col>33</xdr:col>
      <xdr:colOff>328819</xdr:colOff>
      <xdr:row>2</xdr:row>
      <xdr:rowOff>23811</xdr:rowOff>
    </xdr:to>
    <xdr:pic>
      <xdr:nvPicPr>
        <xdr:cNvPr id="2" name="Picture 1">
          <a:extLst>
            <a:ext uri="{FF2B5EF4-FFF2-40B4-BE49-F238E27FC236}">
              <a16:creationId xmlns:a16="http://schemas.microsoft.com/office/drawing/2014/main" id="{E4A490C8-5A1F-42C3-8260-FE1E725EA53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299469" y="192406"/>
          <a:ext cx="2389538" cy="950593"/>
        </a:xfrm>
        <a:prstGeom prst="rect">
          <a:avLst/>
        </a:prstGeom>
      </xdr:spPr>
    </xdr:pic>
    <xdr:clientData/>
  </xdr:twoCellAnchor>
  <xdr:twoCellAnchor>
    <xdr:from>
      <xdr:col>4</xdr:col>
      <xdr:colOff>419100</xdr:colOff>
      <xdr:row>13</xdr:row>
      <xdr:rowOff>21906</xdr:rowOff>
    </xdr:from>
    <xdr:to>
      <xdr:col>29</xdr:col>
      <xdr:colOff>505778</xdr:colOff>
      <xdr:row>55</xdr:row>
      <xdr:rowOff>139065</xdr:rowOff>
    </xdr:to>
    <xdr:graphicFrame macro="">
      <xdr:nvGraphicFramePr>
        <xdr:cNvPr id="7" name="Chart 22">
          <a:extLst>
            <a:ext uri="{FF2B5EF4-FFF2-40B4-BE49-F238E27FC236}">
              <a16:creationId xmlns:a16="http://schemas.microsoft.com/office/drawing/2014/main" id="{DB7C8123-B8A1-49D3-935F-B3FDBAA9E24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498157</xdr:colOff>
      <xdr:row>59</xdr:row>
      <xdr:rowOff>55245</xdr:rowOff>
    </xdr:from>
    <xdr:to>
      <xdr:col>29</xdr:col>
      <xdr:colOff>448282</xdr:colOff>
      <xdr:row>101</xdr:row>
      <xdr:rowOff>3232</xdr:rowOff>
    </xdr:to>
    <xdr:graphicFrame macro="">
      <xdr:nvGraphicFramePr>
        <xdr:cNvPr id="24" name="Chart 23">
          <a:extLst>
            <a:ext uri="{FF2B5EF4-FFF2-40B4-BE49-F238E27FC236}">
              <a16:creationId xmlns:a16="http://schemas.microsoft.com/office/drawing/2014/main" id="{951A30E9-9A0F-4C4E-9090-80D8A42B258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477676</xdr:colOff>
      <xdr:row>111</xdr:row>
      <xdr:rowOff>79056</xdr:rowOff>
    </xdr:from>
    <xdr:to>
      <xdr:col>29</xdr:col>
      <xdr:colOff>427801</xdr:colOff>
      <xdr:row>161</xdr:row>
      <xdr:rowOff>58476</xdr:rowOff>
    </xdr:to>
    <xdr:graphicFrame macro="">
      <xdr:nvGraphicFramePr>
        <xdr:cNvPr id="25" name="Chart 24">
          <a:extLst>
            <a:ext uri="{FF2B5EF4-FFF2-40B4-BE49-F238E27FC236}">
              <a16:creationId xmlns:a16="http://schemas.microsoft.com/office/drawing/2014/main" id="{F1D0F628-3A7E-41AC-B675-425D2D3AD4B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434342</xdr:colOff>
      <xdr:row>37</xdr:row>
      <xdr:rowOff>331470</xdr:rowOff>
    </xdr:from>
    <xdr:to>
      <xdr:col>29</xdr:col>
      <xdr:colOff>549077</xdr:colOff>
      <xdr:row>37</xdr:row>
      <xdr:rowOff>331470</xdr:rowOff>
    </xdr:to>
    <xdr:cxnSp macro="">
      <xdr:nvCxnSpPr>
        <xdr:cNvPr id="19" name="Straight Connector 18">
          <a:extLst>
            <a:ext uri="{FF2B5EF4-FFF2-40B4-BE49-F238E27FC236}">
              <a16:creationId xmlns:a16="http://schemas.microsoft.com/office/drawing/2014/main" id="{89D4B5A6-EBB6-41F5-8C84-793F2C35BF44}"/>
            </a:ext>
          </a:extLst>
        </xdr:cNvPr>
        <xdr:cNvCxnSpPr/>
      </xdr:nvCxnSpPr>
      <xdr:spPr>
        <a:xfrm flipV="1">
          <a:off x="2910842" y="6407468"/>
          <a:ext cx="14640360" cy="0"/>
        </a:xfrm>
        <a:prstGeom prst="line">
          <a:avLst/>
        </a:prstGeom>
        <a:ln w="38100">
          <a:solidFill>
            <a:schemeClr val="accent2"/>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478153</xdr:colOff>
      <xdr:row>24</xdr:row>
      <xdr:rowOff>47627</xdr:rowOff>
    </xdr:from>
    <xdr:to>
      <xdr:col>29</xdr:col>
      <xdr:colOff>598603</xdr:colOff>
      <xdr:row>24</xdr:row>
      <xdr:rowOff>47627</xdr:rowOff>
    </xdr:to>
    <xdr:cxnSp macro="">
      <xdr:nvCxnSpPr>
        <xdr:cNvPr id="13" name="Straight Connector 12">
          <a:extLst>
            <a:ext uri="{FF2B5EF4-FFF2-40B4-BE49-F238E27FC236}">
              <a16:creationId xmlns:a16="http://schemas.microsoft.com/office/drawing/2014/main" id="{81FBBF0D-9818-494A-9FE7-0FD889C864ED}"/>
            </a:ext>
          </a:extLst>
        </xdr:cNvPr>
        <xdr:cNvCxnSpPr/>
      </xdr:nvCxnSpPr>
      <xdr:spPr>
        <a:xfrm>
          <a:off x="2954653" y="3472817"/>
          <a:ext cx="14649885" cy="0"/>
        </a:xfrm>
        <a:prstGeom prst="line">
          <a:avLst/>
        </a:prstGeom>
        <a:ln w="38100">
          <a:solidFill>
            <a:schemeClr val="accent2"/>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454341</xdr:colOff>
      <xdr:row>31</xdr:row>
      <xdr:rowOff>179153</xdr:rowOff>
    </xdr:from>
    <xdr:to>
      <xdr:col>29</xdr:col>
      <xdr:colOff>588336</xdr:colOff>
      <xdr:row>31</xdr:row>
      <xdr:rowOff>179153</xdr:rowOff>
    </xdr:to>
    <xdr:cxnSp macro="">
      <xdr:nvCxnSpPr>
        <xdr:cNvPr id="14" name="Straight Connector 13">
          <a:extLst>
            <a:ext uri="{FF2B5EF4-FFF2-40B4-BE49-F238E27FC236}">
              <a16:creationId xmlns:a16="http://schemas.microsoft.com/office/drawing/2014/main" id="{77D63BEF-C8DE-4A5E-89A1-2A2077AEF388}"/>
            </a:ext>
          </a:extLst>
        </xdr:cNvPr>
        <xdr:cNvCxnSpPr/>
      </xdr:nvCxnSpPr>
      <xdr:spPr>
        <a:xfrm flipV="1">
          <a:off x="2930841" y="4945463"/>
          <a:ext cx="14659620" cy="0"/>
        </a:xfrm>
        <a:prstGeom prst="line">
          <a:avLst/>
        </a:prstGeom>
        <a:ln w="38100">
          <a:solidFill>
            <a:schemeClr val="accent2"/>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904875</xdr:colOff>
      <xdr:row>16</xdr:row>
      <xdr:rowOff>142874</xdr:rowOff>
    </xdr:from>
    <xdr:to>
      <xdr:col>29</xdr:col>
      <xdr:colOff>1163002</xdr:colOff>
      <xdr:row>24</xdr:row>
      <xdr:rowOff>20001</xdr:rowOff>
    </xdr:to>
    <xdr:sp macro="" textlink="">
      <xdr:nvSpPr>
        <xdr:cNvPr id="34" name="Right Brace 33">
          <a:extLst>
            <a:ext uri="{FF2B5EF4-FFF2-40B4-BE49-F238E27FC236}">
              <a16:creationId xmlns:a16="http://schemas.microsoft.com/office/drawing/2014/main" id="{361368D9-8A4A-48A2-A54A-E7A1622ABDAD}"/>
            </a:ext>
          </a:extLst>
        </xdr:cNvPr>
        <xdr:cNvSpPr/>
      </xdr:nvSpPr>
      <xdr:spPr>
        <a:xfrm>
          <a:off x="17907000" y="2047874"/>
          <a:ext cx="258127" cy="1401127"/>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29</xdr:col>
      <xdr:colOff>904875</xdr:colOff>
      <xdr:row>24</xdr:row>
      <xdr:rowOff>95250</xdr:rowOff>
    </xdr:from>
    <xdr:to>
      <xdr:col>29</xdr:col>
      <xdr:colOff>1159192</xdr:colOff>
      <xdr:row>31</xdr:row>
      <xdr:rowOff>164782</xdr:rowOff>
    </xdr:to>
    <xdr:sp macro="" textlink="">
      <xdr:nvSpPr>
        <xdr:cNvPr id="36" name="Right Brace 35">
          <a:extLst>
            <a:ext uri="{FF2B5EF4-FFF2-40B4-BE49-F238E27FC236}">
              <a16:creationId xmlns:a16="http://schemas.microsoft.com/office/drawing/2014/main" id="{A0E7F95B-90B8-4AE7-8B34-9AD15D42FDE0}"/>
            </a:ext>
          </a:extLst>
        </xdr:cNvPr>
        <xdr:cNvSpPr/>
      </xdr:nvSpPr>
      <xdr:spPr>
        <a:xfrm>
          <a:off x="17907000" y="3524250"/>
          <a:ext cx="254317" cy="1403032"/>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29</xdr:col>
      <xdr:colOff>904875</xdr:colOff>
      <xdr:row>31</xdr:row>
      <xdr:rowOff>238125</xdr:rowOff>
    </xdr:from>
    <xdr:to>
      <xdr:col>29</xdr:col>
      <xdr:colOff>1159192</xdr:colOff>
      <xdr:row>37</xdr:row>
      <xdr:rowOff>331469</xdr:rowOff>
    </xdr:to>
    <xdr:sp macro="" textlink="">
      <xdr:nvSpPr>
        <xdr:cNvPr id="37" name="Right Brace 36">
          <a:extLst>
            <a:ext uri="{FF2B5EF4-FFF2-40B4-BE49-F238E27FC236}">
              <a16:creationId xmlns:a16="http://schemas.microsoft.com/office/drawing/2014/main" id="{EFA635CB-79DA-402A-B045-A7913ABDE85F}"/>
            </a:ext>
          </a:extLst>
        </xdr:cNvPr>
        <xdr:cNvSpPr/>
      </xdr:nvSpPr>
      <xdr:spPr>
        <a:xfrm>
          <a:off x="17907000" y="5000625"/>
          <a:ext cx="254317" cy="1403032"/>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29</xdr:col>
      <xdr:colOff>904875</xdr:colOff>
      <xdr:row>38</xdr:row>
      <xdr:rowOff>47625</xdr:rowOff>
    </xdr:from>
    <xdr:to>
      <xdr:col>29</xdr:col>
      <xdr:colOff>1159192</xdr:colOff>
      <xdr:row>45</xdr:row>
      <xdr:rowOff>16192</xdr:rowOff>
    </xdr:to>
    <xdr:sp macro="" textlink="">
      <xdr:nvSpPr>
        <xdr:cNvPr id="38" name="Right Brace 37">
          <a:extLst>
            <a:ext uri="{FF2B5EF4-FFF2-40B4-BE49-F238E27FC236}">
              <a16:creationId xmlns:a16="http://schemas.microsoft.com/office/drawing/2014/main" id="{DA14F359-990B-4ECA-BD2D-D957402F9691}"/>
            </a:ext>
          </a:extLst>
        </xdr:cNvPr>
        <xdr:cNvSpPr/>
      </xdr:nvSpPr>
      <xdr:spPr>
        <a:xfrm>
          <a:off x="17907000" y="6477000"/>
          <a:ext cx="254317" cy="1397317"/>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6</xdr:col>
      <xdr:colOff>441008</xdr:colOff>
      <xdr:row>85</xdr:row>
      <xdr:rowOff>266266</xdr:rowOff>
    </xdr:from>
    <xdr:to>
      <xdr:col>29</xdr:col>
      <xdr:colOff>555743</xdr:colOff>
      <xdr:row>85</xdr:row>
      <xdr:rowOff>266266</xdr:rowOff>
    </xdr:to>
    <xdr:cxnSp macro="">
      <xdr:nvCxnSpPr>
        <xdr:cNvPr id="41" name="Straight Connector 40">
          <a:extLst>
            <a:ext uri="{FF2B5EF4-FFF2-40B4-BE49-F238E27FC236}">
              <a16:creationId xmlns:a16="http://schemas.microsoft.com/office/drawing/2014/main" id="{550981DA-237E-4C98-B80C-060331334AFC}"/>
            </a:ext>
          </a:extLst>
        </xdr:cNvPr>
        <xdr:cNvCxnSpPr/>
      </xdr:nvCxnSpPr>
      <xdr:spPr>
        <a:xfrm flipV="1">
          <a:off x="2865553" y="17774948"/>
          <a:ext cx="14350281" cy="0"/>
        </a:xfrm>
        <a:prstGeom prst="line">
          <a:avLst/>
        </a:prstGeom>
        <a:ln w="38100">
          <a:solidFill>
            <a:schemeClr val="accent2"/>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441004</xdr:colOff>
      <xdr:row>70</xdr:row>
      <xdr:rowOff>113953</xdr:rowOff>
    </xdr:from>
    <xdr:to>
      <xdr:col>29</xdr:col>
      <xdr:colOff>559549</xdr:colOff>
      <xdr:row>70</xdr:row>
      <xdr:rowOff>113953</xdr:rowOff>
    </xdr:to>
    <xdr:cxnSp macro="">
      <xdr:nvCxnSpPr>
        <xdr:cNvPr id="42" name="Straight Connector 41">
          <a:extLst>
            <a:ext uri="{FF2B5EF4-FFF2-40B4-BE49-F238E27FC236}">
              <a16:creationId xmlns:a16="http://schemas.microsoft.com/office/drawing/2014/main" id="{434D5F21-9D9F-4819-8193-2154EB921586}"/>
            </a:ext>
          </a:extLst>
        </xdr:cNvPr>
        <xdr:cNvCxnSpPr/>
      </xdr:nvCxnSpPr>
      <xdr:spPr>
        <a:xfrm>
          <a:off x="2865549" y="13951180"/>
          <a:ext cx="14357901" cy="0"/>
        </a:xfrm>
        <a:prstGeom prst="line">
          <a:avLst/>
        </a:prstGeom>
        <a:ln w="38100">
          <a:solidFill>
            <a:schemeClr val="accent2"/>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441004</xdr:colOff>
      <xdr:row>77</xdr:row>
      <xdr:rowOff>323845</xdr:rowOff>
    </xdr:from>
    <xdr:to>
      <xdr:col>29</xdr:col>
      <xdr:colOff>574999</xdr:colOff>
      <xdr:row>77</xdr:row>
      <xdr:rowOff>323845</xdr:rowOff>
    </xdr:to>
    <xdr:cxnSp macro="">
      <xdr:nvCxnSpPr>
        <xdr:cNvPr id="43" name="Straight Connector 42">
          <a:extLst>
            <a:ext uri="{FF2B5EF4-FFF2-40B4-BE49-F238E27FC236}">
              <a16:creationId xmlns:a16="http://schemas.microsoft.com/office/drawing/2014/main" id="{A877C0B7-A047-4AA7-A384-91CB50EB6181}"/>
            </a:ext>
          </a:extLst>
        </xdr:cNvPr>
        <xdr:cNvCxnSpPr/>
      </xdr:nvCxnSpPr>
      <xdr:spPr>
        <a:xfrm flipV="1">
          <a:off x="2865549" y="15875572"/>
          <a:ext cx="14369541" cy="0"/>
        </a:xfrm>
        <a:prstGeom prst="line">
          <a:avLst/>
        </a:prstGeom>
        <a:ln w="38100">
          <a:solidFill>
            <a:schemeClr val="accent2"/>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900545</xdr:colOff>
      <xdr:row>61</xdr:row>
      <xdr:rowOff>172054</xdr:rowOff>
    </xdr:from>
    <xdr:to>
      <xdr:col>29</xdr:col>
      <xdr:colOff>1164560</xdr:colOff>
      <xdr:row>70</xdr:row>
      <xdr:rowOff>69272</xdr:rowOff>
    </xdr:to>
    <xdr:sp macro="" textlink="">
      <xdr:nvSpPr>
        <xdr:cNvPr id="44" name="Right Brace 43">
          <a:extLst>
            <a:ext uri="{FF2B5EF4-FFF2-40B4-BE49-F238E27FC236}">
              <a16:creationId xmlns:a16="http://schemas.microsoft.com/office/drawing/2014/main" id="{1E79ACEE-873C-4023-B357-489A6F339D8B}"/>
            </a:ext>
          </a:extLst>
        </xdr:cNvPr>
        <xdr:cNvSpPr/>
      </xdr:nvSpPr>
      <xdr:spPr>
        <a:xfrm>
          <a:off x="17560636" y="12138918"/>
          <a:ext cx="264015" cy="1767581"/>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29</xdr:col>
      <xdr:colOff>892752</xdr:colOff>
      <xdr:row>70</xdr:row>
      <xdr:rowOff>207819</xdr:rowOff>
    </xdr:from>
    <xdr:to>
      <xdr:col>29</xdr:col>
      <xdr:colOff>1179455</xdr:colOff>
      <xdr:row>77</xdr:row>
      <xdr:rowOff>223751</xdr:rowOff>
    </xdr:to>
    <xdr:sp macro="" textlink="">
      <xdr:nvSpPr>
        <xdr:cNvPr id="45" name="Right Brace 44">
          <a:extLst>
            <a:ext uri="{FF2B5EF4-FFF2-40B4-BE49-F238E27FC236}">
              <a16:creationId xmlns:a16="http://schemas.microsoft.com/office/drawing/2014/main" id="{D4BDDF63-C870-4850-B1C9-DB2BE60826EA}"/>
            </a:ext>
          </a:extLst>
        </xdr:cNvPr>
        <xdr:cNvSpPr/>
      </xdr:nvSpPr>
      <xdr:spPr>
        <a:xfrm>
          <a:off x="17552843" y="14045046"/>
          <a:ext cx="286703" cy="1730432"/>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29</xdr:col>
      <xdr:colOff>879418</xdr:colOff>
      <xdr:row>78</xdr:row>
      <xdr:rowOff>17319</xdr:rowOff>
    </xdr:from>
    <xdr:to>
      <xdr:col>29</xdr:col>
      <xdr:colOff>1200583</xdr:colOff>
      <xdr:row>85</xdr:row>
      <xdr:rowOff>171276</xdr:rowOff>
    </xdr:to>
    <xdr:sp macro="" textlink="">
      <xdr:nvSpPr>
        <xdr:cNvPr id="46" name="Right Brace 45">
          <a:extLst>
            <a:ext uri="{FF2B5EF4-FFF2-40B4-BE49-F238E27FC236}">
              <a16:creationId xmlns:a16="http://schemas.microsoft.com/office/drawing/2014/main" id="{72D0B9D1-D3A2-461D-A2D1-359A522A07E1}"/>
            </a:ext>
          </a:extLst>
        </xdr:cNvPr>
        <xdr:cNvSpPr/>
      </xdr:nvSpPr>
      <xdr:spPr>
        <a:xfrm>
          <a:off x="17539509" y="15932728"/>
          <a:ext cx="321165" cy="174723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29</xdr:col>
      <xdr:colOff>879418</xdr:colOff>
      <xdr:row>85</xdr:row>
      <xdr:rowOff>282979</xdr:rowOff>
    </xdr:from>
    <xdr:to>
      <xdr:col>29</xdr:col>
      <xdr:colOff>1200583</xdr:colOff>
      <xdr:row>95</xdr:row>
      <xdr:rowOff>130926</xdr:rowOff>
    </xdr:to>
    <xdr:sp macro="" textlink="">
      <xdr:nvSpPr>
        <xdr:cNvPr id="47" name="Right Brace 46">
          <a:extLst>
            <a:ext uri="{FF2B5EF4-FFF2-40B4-BE49-F238E27FC236}">
              <a16:creationId xmlns:a16="http://schemas.microsoft.com/office/drawing/2014/main" id="{F3B5EADB-77A7-4CC5-BFC6-68F34E1ADC19}"/>
            </a:ext>
          </a:extLst>
        </xdr:cNvPr>
        <xdr:cNvSpPr/>
      </xdr:nvSpPr>
      <xdr:spPr>
        <a:xfrm>
          <a:off x="17624368" y="18875779"/>
          <a:ext cx="321165" cy="1924397"/>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6</xdr:col>
      <xdr:colOff>323854</xdr:colOff>
      <xdr:row>147</xdr:row>
      <xdr:rowOff>102783</xdr:rowOff>
    </xdr:from>
    <xdr:to>
      <xdr:col>29</xdr:col>
      <xdr:colOff>438589</xdr:colOff>
      <xdr:row>147</xdr:row>
      <xdr:rowOff>102783</xdr:rowOff>
    </xdr:to>
    <xdr:cxnSp macro="">
      <xdr:nvCxnSpPr>
        <xdr:cNvPr id="48" name="Straight Connector 47">
          <a:extLst>
            <a:ext uri="{FF2B5EF4-FFF2-40B4-BE49-F238E27FC236}">
              <a16:creationId xmlns:a16="http://schemas.microsoft.com/office/drawing/2014/main" id="{60D499AA-4D3D-427E-A277-D3E1DB94263F}"/>
            </a:ext>
          </a:extLst>
        </xdr:cNvPr>
        <xdr:cNvCxnSpPr/>
      </xdr:nvCxnSpPr>
      <xdr:spPr>
        <a:xfrm flipV="1">
          <a:off x="2762254" y="30681843"/>
          <a:ext cx="14421285" cy="0"/>
        </a:xfrm>
        <a:prstGeom prst="line">
          <a:avLst/>
        </a:prstGeom>
        <a:ln w="38100">
          <a:solidFill>
            <a:schemeClr val="accent2"/>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323850</xdr:colOff>
      <xdr:row>125</xdr:row>
      <xdr:rowOff>171450</xdr:rowOff>
    </xdr:from>
    <xdr:to>
      <xdr:col>29</xdr:col>
      <xdr:colOff>440490</xdr:colOff>
      <xdr:row>125</xdr:row>
      <xdr:rowOff>171450</xdr:rowOff>
    </xdr:to>
    <xdr:cxnSp macro="">
      <xdr:nvCxnSpPr>
        <xdr:cNvPr id="49" name="Straight Connector 48">
          <a:extLst>
            <a:ext uri="{FF2B5EF4-FFF2-40B4-BE49-F238E27FC236}">
              <a16:creationId xmlns:a16="http://schemas.microsoft.com/office/drawing/2014/main" id="{8096ABE4-EF34-4D0E-A684-896FAC998F8F}"/>
            </a:ext>
          </a:extLst>
        </xdr:cNvPr>
        <xdr:cNvCxnSpPr/>
      </xdr:nvCxnSpPr>
      <xdr:spPr>
        <a:xfrm>
          <a:off x="2762250" y="26555700"/>
          <a:ext cx="14428905" cy="0"/>
        </a:xfrm>
        <a:prstGeom prst="line">
          <a:avLst/>
        </a:prstGeom>
        <a:ln w="38100">
          <a:solidFill>
            <a:schemeClr val="accent2"/>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323850</xdr:colOff>
      <xdr:row>136</xdr:row>
      <xdr:rowOff>152742</xdr:rowOff>
    </xdr:from>
    <xdr:to>
      <xdr:col>29</xdr:col>
      <xdr:colOff>457845</xdr:colOff>
      <xdr:row>136</xdr:row>
      <xdr:rowOff>152742</xdr:rowOff>
    </xdr:to>
    <xdr:cxnSp macro="">
      <xdr:nvCxnSpPr>
        <xdr:cNvPr id="50" name="Straight Connector 49">
          <a:extLst>
            <a:ext uri="{FF2B5EF4-FFF2-40B4-BE49-F238E27FC236}">
              <a16:creationId xmlns:a16="http://schemas.microsoft.com/office/drawing/2014/main" id="{4631D1CA-AF3E-4FFE-9A44-AA38F628E8A3}"/>
            </a:ext>
          </a:extLst>
        </xdr:cNvPr>
        <xdr:cNvCxnSpPr/>
      </xdr:nvCxnSpPr>
      <xdr:spPr>
        <a:xfrm flipV="1">
          <a:off x="2762250" y="28632492"/>
          <a:ext cx="14440545" cy="0"/>
        </a:xfrm>
        <a:prstGeom prst="line">
          <a:avLst/>
        </a:prstGeom>
        <a:ln w="38100">
          <a:solidFill>
            <a:schemeClr val="accent2"/>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723900</xdr:colOff>
      <xdr:row>115</xdr:row>
      <xdr:rowOff>0</xdr:rowOff>
    </xdr:from>
    <xdr:to>
      <xdr:col>29</xdr:col>
      <xdr:colOff>1045065</xdr:colOff>
      <xdr:row>125</xdr:row>
      <xdr:rowOff>19397</xdr:rowOff>
    </xdr:to>
    <xdr:sp macro="" textlink="">
      <xdr:nvSpPr>
        <xdr:cNvPr id="51" name="Right Brace 50">
          <a:extLst>
            <a:ext uri="{FF2B5EF4-FFF2-40B4-BE49-F238E27FC236}">
              <a16:creationId xmlns:a16="http://schemas.microsoft.com/office/drawing/2014/main" id="{38F09FA9-A461-47CF-A606-687A6BAF0A88}"/>
            </a:ext>
          </a:extLst>
        </xdr:cNvPr>
        <xdr:cNvSpPr/>
      </xdr:nvSpPr>
      <xdr:spPr>
        <a:xfrm>
          <a:off x="17468850" y="24479250"/>
          <a:ext cx="321165" cy="1924397"/>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29</xdr:col>
      <xdr:colOff>723900</xdr:colOff>
      <xdr:row>126</xdr:row>
      <xdr:rowOff>57150</xdr:rowOff>
    </xdr:from>
    <xdr:to>
      <xdr:col>29</xdr:col>
      <xdr:colOff>1045065</xdr:colOff>
      <xdr:row>136</xdr:row>
      <xdr:rowOff>76547</xdr:rowOff>
    </xdr:to>
    <xdr:sp macro="" textlink="">
      <xdr:nvSpPr>
        <xdr:cNvPr id="52" name="Right Brace 51">
          <a:extLst>
            <a:ext uri="{FF2B5EF4-FFF2-40B4-BE49-F238E27FC236}">
              <a16:creationId xmlns:a16="http://schemas.microsoft.com/office/drawing/2014/main" id="{18386678-9D6F-47BE-84F5-8E2D6C6294F9}"/>
            </a:ext>
          </a:extLst>
        </xdr:cNvPr>
        <xdr:cNvSpPr/>
      </xdr:nvSpPr>
      <xdr:spPr>
        <a:xfrm>
          <a:off x="17468850" y="26631900"/>
          <a:ext cx="321165" cy="1924397"/>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29</xdr:col>
      <xdr:colOff>762000</xdr:colOff>
      <xdr:row>137</xdr:row>
      <xdr:rowOff>95250</xdr:rowOff>
    </xdr:from>
    <xdr:to>
      <xdr:col>29</xdr:col>
      <xdr:colOff>1083165</xdr:colOff>
      <xdr:row>147</xdr:row>
      <xdr:rowOff>114647</xdr:rowOff>
    </xdr:to>
    <xdr:sp macro="" textlink="">
      <xdr:nvSpPr>
        <xdr:cNvPr id="53" name="Right Brace 52">
          <a:extLst>
            <a:ext uri="{FF2B5EF4-FFF2-40B4-BE49-F238E27FC236}">
              <a16:creationId xmlns:a16="http://schemas.microsoft.com/office/drawing/2014/main" id="{CDACF69E-6ABE-4D11-93FA-EB0EA39DEBCC}"/>
            </a:ext>
          </a:extLst>
        </xdr:cNvPr>
        <xdr:cNvSpPr/>
      </xdr:nvSpPr>
      <xdr:spPr>
        <a:xfrm>
          <a:off x="17506950" y="28765500"/>
          <a:ext cx="321165" cy="1924397"/>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29</xdr:col>
      <xdr:colOff>762000</xdr:colOff>
      <xdr:row>148</xdr:row>
      <xdr:rowOff>19050</xdr:rowOff>
    </xdr:from>
    <xdr:to>
      <xdr:col>29</xdr:col>
      <xdr:colOff>1083165</xdr:colOff>
      <xdr:row>158</xdr:row>
      <xdr:rowOff>38447</xdr:rowOff>
    </xdr:to>
    <xdr:sp macro="" textlink="">
      <xdr:nvSpPr>
        <xdr:cNvPr id="54" name="Right Brace 53">
          <a:extLst>
            <a:ext uri="{FF2B5EF4-FFF2-40B4-BE49-F238E27FC236}">
              <a16:creationId xmlns:a16="http://schemas.microsoft.com/office/drawing/2014/main" id="{34AB2185-5686-4C9C-863D-9979D3B20A99}"/>
            </a:ext>
          </a:extLst>
        </xdr:cNvPr>
        <xdr:cNvSpPr/>
      </xdr:nvSpPr>
      <xdr:spPr>
        <a:xfrm>
          <a:off x="17506950" y="30784800"/>
          <a:ext cx="321165" cy="1924397"/>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520700</xdr:colOff>
      <xdr:row>4</xdr:row>
      <xdr:rowOff>101600</xdr:rowOff>
    </xdr:from>
    <xdr:to>
      <xdr:col>17</xdr:col>
      <xdr:colOff>311941</xdr:colOff>
      <xdr:row>6</xdr:row>
      <xdr:rowOff>223043</xdr:rowOff>
    </xdr:to>
    <xdr:sp macro="" textlink="">
      <xdr:nvSpPr>
        <xdr:cNvPr id="5" name="Rectangular Callout 4">
          <a:extLst>
            <a:ext uri="{FF2B5EF4-FFF2-40B4-BE49-F238E27FC236}">
              <a16:creationId xmlns:a16="http://schemas.microsoft.com/office/drawing/2014/main" id="{00000000-0008-0000-0300-000005000000}"/>
            </a:ext>
          </a:extLst>
        </xdr:cNvPr>
        <xdr:cNvSpPr/>
      </xdr:nvSpPr>
      <xdr:spPr>
        <a:xfrm>
          <a:off x="18046700" y="2578100"/>
          <a:ext cx="2775741" cy="1696243"/>
        </a:xfrm>
        <a:prstGeom prst="wedgeRectCallout">
          <a:avLst>
            <a:gd name="adj1" fmla="val -60115"/>
            <a:gd name="adj2" fmla="val 20146"/>
          </a:avLst>
        </a:prstGeom>
        <a:solidFill>
          <a:srgbClr val="425563"/>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1800"/>
            <a:t>Click on the</a:t>
          </a:r>
          <a:r>
            <a:rPr lang="en-GB" sz="1800" baseline="0"/>
            <a:t> boxes in the 'RAG status' column and select and option from the drop down menu</a:t>
          </a:r>
          <a:endParaRPr lang="en-GB" sz="1800"/>
        </a:p>
      </xdr:txBody>
    </xdr:sp>
    <xdr:clientData/>
  </xdr:twoCellAnchor>
  <xdr:twoCellAnchor editAs="oneCell">
    <xdr:from>
      <xdr:col>0</xdr:col>
      <xdr:colOff>0</xdr:colOff>
      <xdr:row>3</xdr:row>
      <xdr:rowOff>0</xdr:rowOff>
    </xdr:from>
    <xdr:to>
      <xdr:col>2</xdr:col>
      <xdr:colOff>17711</xdr:colOff>
      <xdr:row>6</xdr:row>
      <xdr:rowOff>321944</xdr:rowOff>
    </xdr:to>
    <xdr:pic>
      <xdr:nvPicPr>
        <xdr:cNvPr id="8" name="Picture 7" descr="Icon&#10;&#10;Description automatically generated">
          <a:extLst>
            <a:ext uri="{FF2B5EF4-FFF2-40B4-BE49-F238E27FC236}">
              <a16:creationId xmlns:a16="http://schemas.microsoft.com/office/drawing/2014/main" id="{CB844051-31B9-4A9E-858C-E7AA13E5441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428750"/>
          <a:ext cx="1045459" cy="952499"/>
        </a:xfrm>
        <a:prstGeom prst="rect">
          <a:avLst/>
        </a:prstGeom>
      </xdr:spPr>
    </xdr:pic>
    <xdr:clientData/>
  </xdr:twoCellAnchor>
  <xdr:twoCellAnchor editAs="oneCell">
    <xdr:from>
      <xdr:col>0</xdr:col>
      <xdr:colOff>0</xdr:colOff>
      <xdr:row>15</xdr:row>
      <xdr:rowOff>0</xdr:rowOff>
    </xdr:from>
    <xdr:to>
      <xdr:col>2</xdr:col>
      <xdr:colOff>96999</xdr:colOff>
      <xdr:row>18</xdr:row>
      <xdr:rowOff>415290</xdr:rowOff>
    </xdr:to>
    <xdr:pic>
      <xdr:nvPicPr>
        <xdr:cNvPr id="10" name="Picture 9" descr="Icon&#10;&#10;Description automatically generated">
          <a:extLst>
            <a:ext uri="{FF2B5EF4-FFF2-40B4-BE49-F238E27FC236}">
              <a16:creationId xmlns:a16="http://schemas.microsoft.com/office/drawing/2014/main" id="{4F8EDB3B-0F77-42D1-A54E-22096DA6273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18930938"/>
          <a:ext cx="1107602" cy="1030605"/>
        </a:xfrm>
        <a:prstGeom prst="rect">
          <a:avLst/>
        </a:prstGeom>
      </xdr:spPr>
    </xdr:pic>
    <xdr:clientData/>
  </xdr:twoCellAnchor>
  <xdr:twoCellAnchor editAs="oneCell">
    <xdr:from>
      <xdr:col>0</xdr:col>
      <xdr:colOff>0</xdr:colOff>
      <xdr:row>9</xdr:row>
      <xdr:rowOff>23813</xdr:rowOff>
    </xdr:from>
    <xdr:to>
      <xdr:col>2</xdr:col>
      <xdr:colOff>21577</xdr:colOff>
      <xdr:row>12</xdr:row>
      <xdr:rowOff>362902</xdr:rowOff>
    </xdr:to>
    <xdr:pic>
      <xdr:nvPicPr>
        <xdr:cNvPr id="11" name="Picture 10" descr="Icon&#10;&#10;Description automatically generated">
          <a:extLst>
            <a:ext uri="{FF2B5EF4-FFF2-40B4-BE49-F238E27FC236}">
              <a16:creationId xmlns:a16="http://schemas.microsoft.com/office/drawing/2014/main" id="{E18FD9E5-43F3-455D-86A7-988AF16573B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11001376"/>
          <a:ext cx="1041705" cy="94868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12</xdr:col>
      <xdr:colOff>438150</xdr:colOff>
      <xdr:row>4</xdr:row>
      <xdr:rowOff>275429</xdr:rowOff>
    </xdr:from>
    <xdr:to>
      <xdr:col>17</xdr:col>
      <xdr:colOff>261141</xdr:colOff>
      <xdr:row>6</xdr:row>
      <xdr:rowOff>238122</xdr:rowOff>
    </xdr:to>
    <xdr:sp macro="" textlink="">
      <xdr:nvSpPr>
        <xdr:cNvPr id="5" name="Rectangular Callout 4">
          <a:extLst>
            <a:ext uri="{FF2B5EF4-FFF2-40B4-BE49-F238E27FC236}">
              <a16:creationId xmlns:a16="http://schemas.microsoft.com/office/drawing/2014/main" id="{00000000-0008-0000-0500-000005000000}"/>
            </a:ext>
          </a:extLst>
        </xdr:cNvPr>
        <xdr:cNvSpPr/>
      </xdr:nvSpPr>
      <xdr:spPr>
        <a:xfrm>
          <a:off x="17564100" y="2685254"/>
          <a:ext cx="2775741" cy="1696243"/>
        </a:xfrm>
        <a:prstGeom prst="wedgeRectCallout">
          <a:avLst>
            <a:gd name="adj1" fmla="val -60115"/>
            <a:gd name="adj2" fmla="val 20146"/>
          </a:avLst>
        </a:prstGeom>
        <a:solidFill>
          <a:srgbClr val="425563"/>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1800"/>
            <a:t>Click on the</a:t>
          </a:r>
          <a:r>
            <a:rPr lang="en-GB" sz="1800" baseline="0"/>
            <a:t> boxes in the 'RAG status' column and select and option from the drop down menu</a:t>
          </a:r>
          <a:endParaRPr lang="en-GB" sz="1800"/>
        </a:p>
      </xdr:txBody>
    </xdr:sp>
    <xdr:clientData/>
  </xdr:twoCellAnchor>
  <xdr:twoCellAnchor editAs="oneCell">
    <xdr:from>
      <xdr:col>0</xdr:col>
      <xdr:colOff>0</xdr:colOff>
      <xdr:row>3</xdr:row>
      <xdr:rowOff>36819</xdr:rowOff>
    </xdr:from>
    <xdr:to>
      <xdr:col>1</xdr:col>
      <xdr:colOff>1085110</xdr:colOff>
      <xdr:row>6</xdr:row>
      <xdr:rowOff>381624</xdr:rowOff>
    </xdr:to>
    <xdr:pic>
      <xdr:nvPicPr>
        <xdr:cNvPr id="6" name="Picture 5" descr="Icon&#10;&#10;Description automatically generated">
          <a:extLst>
            <a:ext uri="{FF2B5EF4-FFF2-40B4-BE49-F238E27FC236}">
              <a16:creationId xmlns:a16="http://schemas.microsoft.com/office/drawing/2014/main" id="{438DF072-41AA-4721-9EBD-75A1540D74E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441757"/>
          <a:ext cx="1081300" cy="984885"/>
        </a:xfrm>
        <a:prstGeom prst="rect">
          <a:avLst/>
        </a:prstGeom>
      </xdr:spPr>
    </xdr:pic>
    <xdr:clientData/>
  </xdr:twoCellAnchor>
  <xdr:twoCellAnchor editAs="oneCell">
    <xdr:from>
      <xdr:col>0</xdr:col>
      <xdr:colOff>0</xdr:colOff>
      <xdr:row>12</xdr:row>
      <xdr:rowOff>71438</xdr:rowOff>
    </xdr:from>
    <xdr:to>
      <xdr:col>2</xdr:col>
      <xdr:colOff>21541</xdr:colOff>
      <xdr:row>15</xdr:row>
      <xdr:rowOff>511493</xdr:rowOff>
    </xdr:to>
    <xdr:pic>
      <xdr:nvPicPr>
        <xdr:cNvPr id="8" name="Picture 7" descr="Icon&#10;&#10;Description automatically generated">
          <a:extLst>
            <a:ext uri="{FF2B5EF4-FFF2-40B4-BE49-F238E27FC236}">
              <a16:creationId xmlns:a16="http://schemas.microsoft.com/office/drawing/2014/main" id="{521C61A3-454D-4F6F-B99F-5497FCE38D2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16787813"/>
          <a:ext cx="1144539" cy="104394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12</xdr:col>
      <xdr:colOff>506730</xdr:colOff>
      <xdr:row>3</xdr:row>
      <xdr:rowOff>369570</xdr:rowOff>
    </xdr:from>
    <xdr:to>
      <xdr:col>15</xdr:col>
      <xdr:colOff>123346</xdr:colOff>
      <xdr:row>6</xdr:row>
      <xdr:rowOff>560863</xdr:rowOff>
    </xdr:to>
    <xdr:sp macro="" textlink="">
      <xdr:nvSpPr>
        <xdr:cNvPr id="8" name="Rectangular Callout 7">
          <a:extLst>
            <a:ext uri="{FF2B5EF4-FFF2-40B4-BE49-F238E27FC236}">
              <a16:creationId xmlns:a16="http://schemas.microsoft.com/office/drawing/2014/main" id="{00000000-0008-0000-0400-000008000000}"/>
            </a:ext>
          </a:extLst>
        </xdr:cNvPr>
        <xdr:cNvSpPr/>
      </xdr:nvSpPr>
      <xdr:spPr>
        <a:xfrm>
          <a:off x="18737580" y="1874520"/>
          <a:ext cx="2416966" cy="2591593"/>
        </a:xfrm>
        <a:prstGeom prst="wedgeRectCallout">
          <a:avLst>
            <a:gd name="adj1" fmla="val -60115"/>
            <a:gd name="adj2" fmla="val 20146"/>
          </a:avLst>
        </a:prstGeom>
        <a:solidFill>
          <a:srgbClr val="425563"/>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1800"/>
            <a:t>Click on the</a:t>
          </a:r>
          <a:r>
            <a:rPr lang="en-GB" sz="1800" baseline="0"/>
            <a:t> boxes in the 'RAG status' column and select and option from the drop down menu</a:t>
          </a:r>
          <a:endParaRPr lang="en-GB" sz="1800"/>
        </a:p>
      </xdr:txBody>
    </xdr:sp>
    <xdr:clientData/>
  </xdr:twoCellAnchor>
  <xdr:twoCellAnchor editAs="oneCell">
    <xdr:from>
      <xdr:col>0</xdr:col>
      <xdr:colOff>0</xdr:colOff>
      <xdr:row>17</xdr:row>
      <xdr:rowOff>335282</xdr:rowOff>
    </xdr:from>
    <xdr:to>
      <xdr:col>2</xdr:col>
      <xdr:colOff>97283</xdr:colOff>
      <xdr:row>20</xdr:row>
      <xdr:rowOff>646748</xdr:rowOff>
    </xdr:to>
    <xdr:pic>
      <xdr:nvPicPr>
        <xdr:cNvPr id="6" name="Picture 5" descr="Icon&#10;&#10;Description automatically generated">
          <a:extLst>
            <a:ext uri="{FF2B5EF4-FFF2-40B4-BE49-F238E27FC236}">
              <a16:creationId xmlns:a16="http://schemas.microsoft.com/office/drawing/2014/main" id="{9DC8E042-DD7B-477C-9065-5AC5B54A72E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9385282"/>
          <a:ext cx="1121221" cy="1023936"/>
        </a:xfrm>
        <a:prstGeom prst="rect">
          <a:avLst/>
        </a:prstGeom>
      </xdr:spPr>
    </xdr:pic>
    <xdr:clientData/>
  </xdr:twoCellAnchor>
  <xdr:twoCellAnchor editAs="oneCell">
    <xdr:from>
      <xdr:col>0</xdr:col>
      <xdr:colOff>0</xdr:colOff>
      <xdr:row>3</xdr:row>
      <xdr:rowOff>-1</xdr:rowOff>
    </xdr:from>
    <xdr:to>
      <xdr:col>2</xdr:col>
      <xdr:colOff>57149</xdr:colOff>
      <xdr:row>6</xdr:row>
      <xdr:rowOff>326874</xdr:rowOff>
    </xdr:to>
    <xdr:pic>
      <xdr:nvPicPr>
        <xdr:cNvPr id="7" name="Picture 6" descr="Icon&#10;&#10;Description automatically generated">
          <a:extLst>
            <a:ext uri="{FF2B5EF4-FFF2-40B4-BE49-F238E27FC236}">
              <a16:creationId xmlns:a16="http://schemas.microsoft.com/office/drawing/2014/main" id="{1AE61719-F2C9-4F71-8317-5DA34758669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1500187"/>
          <a:ext cx="1077277" cy="983147"/>
        </a:xfrm>
        <a:prstGeom prst="rect">
          <a:avLst/>
        </a:prstGeom>
      </xdr:spPr>
    </xdr:pic>
    <xdr:clientData/>
  </xdr:twoCellAnchor>
  <xdr:twoCellAnchor editAs="oneCell">
    <xdr:from>
      <xdr:col>0</xdr:col>
      <xdr:colOff>0</xdr:colOff>
      <xdr:row>10</xdr:row>
      <xdr:rowOff>20003</xdr:rowOff>
    </xdr:from>
    <xdr:to>
      <xdr:col>2</xdr:col>
      <xdr:colOff>16784</xdr:colOff>
      <xdr:row>13</xdr:row>
      <xdr:rowOff>323849</xdr:rowOff>
    </xdr:to>
    <xdr:pic>
      <xdr:nvPicPr>
        <xdr:cNvPr id="9" name="Picture 8" descr="Icon&#10;&#10;Description automatically generated">
          <a:extLst>
            <a:ext uri="{FF2B5EF4-FFF2-40B4-BE49-F238E27FC236}">
              <a16:creationId xmlns:a16="http://schemas.microsoft.com/office/drawing/2014/main" id="{67CE2ACA-E738-4F18-B67B-DB9617EDBD4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10235566"/>
          <a:ext cx="1036912" cy="95821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11</xdr:col>
      <xdr:colOff>193617</xdr:colOff>
      <xdr:row>4</xdr:row>
      <xdr:rowOff>372757</xdr:rowOff>
    </xdr:from>
    <xdr:to>
      <xdr:col>16</xdr:col>
      <xdr:colOff>25787</xdr:colOff>
      <xdr:row>6</xdr:row>
      <xdr:rowOff>335450</xdr:rowOff>
    </xdr:to>
    <xdr:sp macro="" textlink="">
      <xdr:nvSpPr>
        <xdr:cNvPr id="3" name="Rectangular Callout 4">
          <a:extLst>
            <a:ext uri="{FF2B5EF4-FFF2-40B4-BE49-F238E27FC236}">
              <a16:creationId xmlns:a16="http://schemas.microsoft.com/office/drawing/2014/main" id="{3F3D8053-D025-4B30-AAC8-50A0B2173FB2}"/>
            </a:ext>
          </a:extLst>
        </xdr:cNvPr>
        <xdr:cNvSpPr/>
      </xdr:nvSpPr>
      <xdr:spPr>
        <a:xfrm>
          <a:off x="21391072" y="2849257"/>
          <a:ext cx="2862851" cy="1694511"/>
        </a:xfrm>
        <a:prstGeom prst="wedgeRectCallout">
          <a:avLst>
            <a:gd name="adj1" fmla="val -60115"/>
            <a:gd name="adj2" fmla="val 20146"/>
          </a:avLst>
        </a:prstGeom>
        <a:solidFill>
          <a:srgbClr val="425563"/>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1800"/>
            <a:t>Click on the</a:t>
          </a:r>
          <a:r>
            <a:rPr lang="en-GB" sz="1800" baseline="0"/>
            <a:t> boxes in the 'RAG status' column and select and option from the drop down menu</a:t>
          </a:r>
          <a:endParaRPr lang="en-GB" sz="1800"/>
        </a:p>
      </xdr:txBody>
    </xdr:sp>
    <xdr:clientData/>
  </xdr:twoCellAnchor>
  <xdr:twoCellAnchor editAs="oneCell">
    <xdr:from>
      <xdr:col>1</xdr:col>
      <xdr:colOff>17318</xdr:colOff>
      <xdr:row>3</xdr:row>
      <xdr:rowOff>28922</xdr:rowOff>
    </xdr:from>
    <xdr:to>
      <xdr:col>2</xdr:col>
      <xdr:colOff>20967</xdr:colOff>
      <xdr:row>6</xdr:row>
      <xdr:rowOff>441268</xdr:rowOff>
    </xdr:to>
    <xdr:pic>
      <xdr:nvPicPr>
        <xdr:cNvPr id="5" name="Picture 4" descr="Icon&#10;&#10;Description automatically generated">
          <a:extLst>
            <a:ext uri="{FF2B5EF4-FFF2-40B4-BE49-F238E27FC236}">
              <a16:creationId xmlns:a16="http://schemas.microsoft.com/office/drawing/2014/main" id="{CC88DED7-AC0F-48D3-ADC6-5542B553DC5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318" y="1397058"/>
          <a:ext cx="1129331" cy="104480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11</xdr:col>
      <xdr:colOff>424659</xdr:colOff>
      <xdr:row>4</xdr:row>
      <xdr:rowOff>38100</xdr:rowOff>
    </xdr:from>
    <xdr:to>
      <xdr:col>16</xdr:col>
      <xdr:colOff>152400</xdr:colOff>
      <xdr:row>6</xdr:row>
      <xdr:rowOff>191293</xdr:rowOff>
    </xdr:to>
    <xdr:sp macro="" textlink="">
      <xdr:nvSpPr>
        <xdr:cNvPr id="2" name="Rectangular Callout 1">
          <a:extLst>
            <a:ext uri="{FF2B5EF4-FFF2-40B4-BE49-F238E27FC236}">
              <a16:creationId xmlns:a16="http://schemas.microsoft.com/office/drawing/2014/main" id="{00000000-0008-0000-0200-000002000000}"/>
            </a:ext>
          </a:extLst>
        </xdr:cNvPr>
        <xdr:cNvSpPr/>
      </xdr:nvSpPr>
      <xdr:spPr>
        <a:xfrm>
          <a:off x="17779209" y="2400300"/>
          <a:ext cx="2775741" cy="1696243"/>
        </a:xfrm>
        <a:prstGeom prst="wedgeRectCallout">
          <a:avLst>
            <a:gd name="adj1" fmla="val -60115"/>
            <a:gd name="adj2" fmla="val 20146"/>
          </a:avLst>
        </a:prstGeom>
        <a:solidFill>
          <a:srgbClr val="425563"/>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1800"/>
            <a:t>Click on the</a:t>
          </a:r>
          <a:r>
            <a:rPr lang="en-GB" sz="1800" baseline="0"/>
            <a:t> boxes in the 'RAG status' column and select and option from the drop down menu</a:t>
          </a:r>
          <a:endParaRPr lang="en-GB" sz="1800"/>
        </a:p>
      </xdr:txBody>
    </xdr:sp>
    <xdr:clientData/>
  </xdr:twoCellAnchor>
  <xdr:twoCellAnchor editAs="oneCell">
    <xdr:from>
      <xdr:col>0</xdr:col>
      <xdr:colOff>0</xdr:colOff>
      <xdr:row>3</xdr:row>
      <xdr:rowOff>119063</xdr:rowOff>
    </xdr:from>
    <xdr:to>
      <xdr:col>2</xdr:col>
      <xdr:colOff>54882</xdr:colOff>
      <xdr:row>6</xdr:row>
      <xdr:rowOff>626745</xdr:rowOff>
    </xdr:to>
    <xdr:pic>
      <xdr:nvPicPr>
        <xdr:cNvPr id="8" name="Picture 7" descr="Icon&#10;&#10;Description automatically generated">
          <a:extLst>
            <a:ext uri="{FF2B5EF4-FFF2-40B4-BE49-F238E27FC236}">
              <a16:creationId xmlns:a16="http://schemas.microsoft.com/office/drawing/2014/main" id="{09C86B6D-5FB3-4E3B-9092-3670F1F0455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762126"/>
          <a:ext cx="1215980" cy="1122997"/>
        </a:xfrm>
        <a:prstGeom prst="rect">
          <a:avLst/>
        </a:prstGeom>
      </xdr:spPr>
    </xdr:pic>
    <xdr:clientData/>
  </xdr:twoCellAnchor>
  <xdr:twoCellAnchor editAs="oneCell">
    <xdr:from>
      <xdr:col>0</xdr:col>
      <xdr:colOff>0</xdr:colOff>
      <xdr:row>3</xdr:row>
      <xdr:rowOff>119063</xdr:rowOff>
    </xdr:from>
    <xdr:to>
      <xdr:col>2</xdr:col>
      <xdr:colOff>58692</xdr:colOff>
      <xdr:row>6</xdr:row>
      <xdr:rowOff>626745</xdr:rowOff>
    </xdr:to>
    <xdr:pic>
      <xdr:nvPicPr>
        <xdr:cNvPr id="9" name="Picture 8" descr="Icon&#10;&#10;Description automatically generated">
          <a:extLst>
            <a:ext uri="{FF2B5EF4-FFF2-40B4-BE49-F238E27FC236}">
              <a16:creationId xmlns:a16="http://schemas.microsoft.com/office/drawing/2014/main" id="{3FFB7CEF-F572-4056-A3FB-765F3BCE36E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762126"/>
          <a:ext cx="1217885" cy="1122997"/>
        </a:xfrm>
        <a:prstGeom prst="rect">
          <a:avLst/>
        </a:prstGeom>
      </xdr:spPr>
    </xdr:pic>
    <xdr:clientData/>
  </xdr:twoCellAnchor>
  <xdr:twoCellAnchor editAs="oneCell">
    <xdr:from>
      <xdr:col>0</xdr:col>
      <xdr:colOff>0</xdr:colOff>
      <xdr:row>10</xdr:row>
      <xdr:rowOff>142874</xdr:rowOff>
    </xdr:from>
    <xdr:to>
      <xdr:col>2</xdr:col>
      <xdr:colOff>76423</xdr:colOff>
      <xdr:row>14</xdr:row>
      <xdr:rowOff>17143</xdr:rowOff>
    </xdr:to>
    <xdr:pic>
      <xdr:nvPicPr>
        <xdr:cNvPr id="11" name="Picture 10" descr="Icon&#10;&#10;Description automatically generated">
          <a:extLst>
            <a:ext uri="{FF2B5EF4-FFF2-40B4-BE49-F238E27FC236}">
              <a16:creationId xmlns:a16="http://schemas.microsoft.com/office/drawing/2014/main" id="{13D533AD-2393-4AF2-9436-E807F080070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10929937"/>
          <a:ext cx="1243236" cy="1150619"/>
        </a:xfrm>
        <a:prstGeom prst="rect">
          <a:avLst/>
        </a:prstGeom>
      </xdr:spPr>
    </xdr:pic>
    <xdr:clientData/>
  </xdr:twoCellAnchor>
  <xdr:twoCellAnchor editAs="oneCell">
    <xdr:from>
      <xdr:col>0</xdr:col>
      <xdr:colOff>0</xdr:colOff>
      <xdr:row>16</xdr:row>
      <xdr:rowOff>1855468</xdr:rowOff>
    </xdr:from>
    <xdr:to>
      <xdr:col>2</xdr:col>
      <xdr:colOff>79691</xdr:colOff>
      <xdr:row>20</xdr:row>
      <xdr:rowOff>511489</xdr:rowOff>
    </xdr:to>
    <xdr:pic>
      <xdr:nvPicPr>
        <xdr:cNvPr id="12" name="Picture 11" descr="Icon&#10;&#10;Description automatically generated">
          <a:extLst>
            <a:ext uri="{FF2B5EF4-FFF2-40B4-BE49-F238E27FC236}">
              <a16:creationId xmlns:a16="http://schemas.microsoft.com/office/drawing/2014/main" id="{160CBBE6-2514-48B2-8A13-BFCAA21F1C3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20810218"/>
          <a:ext cx="1246504" cy="112490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12</xdr:col>
      <xdr:colOff>72390</xdr:colOff>
      <xdr:row>4</xdr:row>
      <xdr:rowOff>353534</xdr:rowOff>
    </xdr:from>
    <xdr:to>
      <xdr:col>16</xdr:col>
      <xdr:colOff>506886</xdr:colOff>
      <xdr:row>6</xdr:row>
      <xdr:rowOff>316227</xdr:rowOff>
    </xdr:to>
    <xdr:sp macro="" textlink="">
      <xdr:nvSpPr>
        <xdr:cNvPr id="3" name="Rectangular Callout 4">
          <a:extLst>
            <a:ext uri="{FF2B5EF4-FFF2-40B4-BE49-F238E27FC236}">
              <a16:creationId xmlns:a16="http://schemas.microsoft.com/office/drawing/2014/main" id="{A560D003-17FF-4B95-9E1A-7DA7CBB686BC}"/>
            </a:ext>
          </a:extLst>
        </xdr:cNvPr>
        <xdr:cNvSpPr/>
      </xdr:nvSpPr>
      <xdr:spPr>
        <a:xfrm>
          <a:off x="18293715" y="2860514"/>
          <a:ext cx="2876706" cy="1696243"/>
        </a:xfrm>
        <a:prstGeom prst="wedgeRectCallout">
          <a:avLst>
            <a:gd name="adj1" fmla="val -60115"/>
            <a:gd name="adj2" fmla="val 20146"/>
          </a:avLst>
        </a:prstGeom>
        <a:solidFill>
          <a:srgbClr val="425563"/>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1800"/>
            <a:t>Click on the</a:t>
          </a:r>
          <a:r>
            <a:rPr lang="en-GB" sz="1800" baseline="0"/>
            <a:t> boxes in the 'RAG status' column and select and option from the drop down menu</a:t>
          </a:r>
          <a:endParaRPr lang="en-GB" sz="1800"/>
        </a:p>
      </xdr:txBody>
    </xdr:sp>
    <xdr:clientData/>
  </xdr:twoCellAnchor>
  <xdr:twoCellAnchor editAs="oneCell">
    <xdr:from>
      <xdr:col>0</xdr:col>
      <xdr:colOff>0</xdr:colOff>
      <xdr:row>3</xdr:row>
      <xdr:rowOff>48143</xdr:rowOff>
    </xdr:from>
    <xdr:to>
      <xdr:col>2</xdr:col>
      <xdr:colOff>1082430</xdr:colOff>
      <xdr:row>6</xdr:row>
      <xdr:rowOff>439016</xdr:rowOff>
    </xdr:to>
    <xdr:pic>
      <xdr:nvPicPr>
        <xdr:cNvPr id="5" name="Picture 4" descr="Icon&#10;&#10;Description automatically generated">
          <a:extLst>
            <a:ext uri="{FF2B5EF4-FFF2-40B4-BE49-F238E27FC236}">
              <a16:creationId xmlns:a16="http://schemas.microsoft.com/office/drawing/2014/main" id="{67B4338F-DBDA-4E00-A59C-70015C5AC24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416279"/>
          <a:ext cx="1076715" cy="99285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12</xdr:col>
      <xdr:colOff>72390</xdr:colOff>
      <xdr:row>4</xdr:row>
      <xdr:rowOff>353534</xdr:rowOff>
    </xdr:from>
    <xdr:to>
      <xdr:col>16</xdr:col>
      <xdr:colOff>506886</xdr:colOff>
      <xdr:row>6</xdr:row>
      <xdr:rowOff>316227</xdr:rowOff>
    </xdr:to>
    <xdr:sp macro="" textlink="">
      <xdr:nvSpPr>
        <xdr:cNvPr id="3" name="Rectangular Callout 4">
          <a:extLst>
            <a:ext uri="{FF2B5EF4-FFF2-40B4-BE49-F238E27FC236}">
              <a16:creationId xmlns:a16="http://schemas.microsoft.com/office/drawing/2014/main" id="{66595008-2808-43C5-8425-5CE3CB4059E8}"/>
            </a:ext>
          </a:extLst>
        </xdr:cNvPr>
        <xdr:cNvSpPr/>
      </xdr:nvSpPr>
      <xdr:spPr>
        <a:xfrm>
          <a:off x="18293715" y="2860514"/>
          <a:ext cx="2876706" cy="1696243"/>
        </a:xfrm>
        <a:prstGeom prst="wedgeRectCallout">
          <a:avLst>
            <a:gd name="adj1" fmla="val -60115"/>
            <a:gd name="adj2" fmla="val 20146"/>
          </a:avLst>
        </a:prstGeom>
        <a:solidFill>
          <a:srgbClr val="425563"/>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1800"/>
            <a:t>Click on the</a:t>
          </a:r>
          <a:r>
            <a:rPr lang="en-GB" sz="1800" baseline="0"/>
            <a:t> boxes in the 'RAG status' column and select and option from the drop down menu</a:t>
          </a:r>
          <a:endParaRPr lang="en-GB" sz="1800"/>
        </a:p>
      </xdr:txBody>
    </xdr:sp>
    <xdr:clientData/>
  </xdr:twoCellAnchor>
  <xdr:twoCellAnchor editAs="oneCell">
    <xdr:from>
      <xdr:col>1</xdr:col>
      <xdr:colOff>1377317</xdr:colOff>
      <xdr:row>3</xdr:row>
      <xdr:rowOff>51435</xdr:rowOff>
    </xdr:from>
    <xdr:to>
      <xdr:col>3</xdr:col>
      <xdr:colOff>18095</xdr:colOff>
      <xdr:row>6</xdr:row>
      <xdr:rowOff>477014</xdr:rowOff>
    </xdr:to>
    <xdr:pic>
      <xdr:nvPicPr>
        <xdr:cNvPr id="5" name="Picture 4" descr="Icon&#10;&#10;Description automatically generated">
          <a:extLst>
            <a:ext uri="{FF2B5EF4-FFF2-40B4-BE49-F238E27FC236}">
              <a16:creationId xmlns:a16="http://schemas.microsoft.com/office/drawing/2014/main" id="{FE3BBDD6-1B10-4FB6-83E9-094D72137F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77317" y="1456373"/>
          <a:ext cx="1148713" cy="1038989"/>
        </a:xfrm>
        <a:prstGeom prst="rect">
          <a:avLst/>
        </a:prstGeom>
      </xdr:spPr>
    </xdr:pic>
    <xdr:clientData/>
  </xdr:twoCellAnchor>
  <xdr:twoCellAnchor editAs="oneCell">
    <xdr:from>
      <xdr:col>1</xdr:col>
      <xdr:colOff>1377316</xdr:colOff>
      <xdr:row>12</xdr:row>
      <xdr:rowOff>162877</xdr:rowOff>
    </xdr:from>
    <xdr:to>
      <xdr:col>3</xdr:col>
      <xdr:colOff>130149</xdr:colOff>
      <xdr:row>15</xdr:row>
      <xdr:rowOff>682941</xdr:rowOff>
    </xdr:to>
    <xdr:pic>
      <xdr:nvPicPr>
        <xdr:cNvPr id="7" name="Picture 6" descr="Icon&#10;&#10;Description automatically generated">
          <a:extLst>
            <a:ext uri="{FF2B5EF4-FFF2-40B4-BE49-F238E27FC236}">
              <a16:creationId xmlns:a16="http://schemas.microsoft.com/office/drawing/2014/main" id="{31AC97AE-604F-427F-B251-1EF00427755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77316" y="14807565"/>
          <a:ext cx="1234097" cy="114490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772B9"/>
    <pageSetUpPr fitToPage="1"/>
  </sheetPr>
  <dimension ref="C1:U20"/>
  <sheetViews>
    <sheetView tabSelected="1" topLeftCell="C34" zoomScaleNormal="100" workbookViewId="0">
      <selection activeCell="C19" sqref="A19:XFD19"/>
    </sheetView>
  </sheetViews>
  <sheetFormatPr defaultColWidth="8.85546875" defaultRowHeight="12" x14ac:dyDescent="0.2"/>
  <cols>
    <col min="1" max="2" width="0" style="130" hidden="1" customWidth="1"/>
    <col min="3" max="3" width="8.85546875" style="130"/>
    <col min="4" max="4" width="4.5703125" style="130" customWidth="1"/>
    <col min="5" max="57" width="8.85546875" style="130"/>
    <col min="58" max="58" width="40.28515625" style="130" customWidth="1"/>
    <col min="59" max="60" width="49.28515625" style="130" customWidth="1"/>
    <col min="61" max="16384" width="8.85546875" style="130"/>
  </cols>
  <sheetData>
    <row r="1" spans="3:21" hidden="1" x14ac:dyDescent="0.2"/>
    <row r="2" spans="3:21" hidden="1" x14ac:dyDescent="0.2"/>
    <row r="3" spans="3:21" hidden="1" x14ac:dyDescent="0.2"/>
    <row r="4" spans="3:21" hidden="1" x14ac:dyDescent="0.2"/>
    <row r="5" spans="3:21" hidden="1" x14ac:dyDescent="0.2"/>
    <row r="6" spans="3:21" hidden="1" x14ac:dyDescent="0.2"/>
    <row r="7" spans="3:21" hidden="1" x14ac:dyDescent="0.2"/>
    <row r="8" spans="3:21" hidden="1" x14ac:dyDescent="0.2"/>
    <row r="9" spans="3:21" hidden="1" x14ac:dyDescent="0.2"/>
    <row r="10" spans="3:21" ht="15.6" customHeight="1" x14ac:dyDescent="0.2">
      <c r="C10" s="197" t="s">
        <v>0</v>
      </c>
      <c r="D10" s="196"/>
      <c r="E10" s="196" t="s">
        <v>1</v>
      </c>
      <c r="F10" s="196"/>
      <c r="G10" s="198"/>
    </row>
    <row r="13" spans="3:21" ht="31.15" customHeight="1" x14ac:dyDescent="0.2"/>
    <row r="14" spans="3:21" ht="38.450000000000003" customHeight="1" x14ac:dyDescent="0.2">
      <c r="U14" s="152"/>
    </row>
    <row r="15" spans="3:21" x14ac:dyDescent="0.2">
      <c r="U15" s="152"/>
    </row>
    <row r="20" ht="9.75" customHeight="1" x14ac:dyDescent="0.2"/>
  </sheetData>
  <sheetProtection selectLockedCells="1" selectUnlockedCells="1"/>
  <pageMargins left="0.7" right="0.7" top="0.75" bottom="0.75" header="0.3" footer="0.3"/>
  <pageSetup paperSize="9" scale="36" fitToWidth="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425563"/>
    <pageSetUpPr fitToPage="1"/>
  </sheetPr>
  <dimension ref="B2:AM194"/>
  <sheetViews>
    <sheetView showGridLines="0" zoomScale="40" zoomScaleNormal="40" workbookViewId="0">
      <selection activeCell="AE141" sqref="AE141:AG145"/>
    </sheetView>
  </sheetViews>
  <sheetFormatPr defaultColWidth="8.85546875" defaultRowHeight="15" x14ac:dyDescent="0.25"/>
  <cols>
    <col min="1" max="1" width="4.5703125" customWidth="1"/>
    <col min="2" max="3" width="4.5703125" hidden="1" customWidth="1"/>
    <col min="4" max="4" width="0" hidden="1" customWidth="1"/>
    <col min="5" max="6" width="9.28515625" customWidth="1"/>
    <col min="29" max="29" width="13" customWidth="1"/>
    <col min="30" max="30" width="23.28515625" customWidth="1"/>
    <col min="31" max="35" width="32.28515625" customWidth="1"/>
    <col min="36" max="36" width="48.42578125" customWidth="1"/>
    <col min="37" max="37" width="58.85546875" customWidth="1"/>
    <col min="38" max="39" width="32.28515625" customWidth="1"/>
  </cols>
  <sheetData>
    <row r="2" spans="5:37" ht="73.150000000000006" customHeight="1" x14ac:dyDescent="0.25">
      <c r="E2" s="210" t="s">
        <v>2</v>
      </c>
      <c r="F2" s="210"/>
      <c r="G2" s="210"/>
      <c r="H2" s="210"/>
      <c r="I2" s="210"/>
      <c r="J2" s="210"/>
      <c r="K2" s="210"/>
      <c r="L2" s="210"/>
      <c r="M2" s="210"/>
      <c r="N2" s="210"/>
      <c r="O2" s="210"/>
      <c r="P2" s="210"/>
      <c r="Q2" s="210"/>
      <c r="R2" s="210"/>
      <c r="S2" s="210"/>
      <c r="T2" s="210"/>
      <c r="U2" s="210"/>
      <c r="V2" s="210"/>
      <c r="W2" s="210"/>
      <c r="X2" s="210"/>
      <c r="Y2" s="210"/>
      <c r="Z2" s="210"/>
      <c r="AA2" s="210"/>
      <c r="AB2" s="210"/>
      <c r="AC2" s="210"/>
      <c r="AD2" s="210"/>
      <c r="AE2" s="210"/>
      <c r="AF2" s="210"/>
      <c r="AG2" s="209"/>
      <c r="AH2" s="209"/>
      <c r="AI2" s="209"/>
      <c r="AJ2" s="209"/>
    </row>
    <row r="3" spans="5:37" ht="20.45" customHeight="1" x14ac:dyDescent="0.25"/>
    <row r="4" spans="5:37" ht="40.15" customHeight="1" x14ac:dyDescent="0.45">
      <c r="E4" s="153" t="s">
        <v>3</v>
      </c>
      <c r="F4" s="7"/>
      <c r="J4" s="211"/>
      <c r="K4" s="212"/>
      <c r="L4" s="212"/>
      <c r="M4" s="212"/>
      <c r="N4" s="212"/>
      <c r="O4" s="212"/>
      <c r="P4" s="212"/>
      <c r="Q4" s="212"/>
      <c r="R4" s="212"/>
      <c r="S4" s="212"/>
      <c r="T4" s="212"/>
      <c r="U4" s="212"/>
      <c r="V4" s="212"/>
      <c r="W4" s="213"/>
    </row>
    <row r="5" spans="5:37" ht="40.15" customHeight="1" x14ac:dyDescent="0.45">
      <c r="E5" s="153" t="s">
        <v>4</v>
      </c>
      <c r="F5" s="7"/>
      <c r="J5" s="211"/>
      <c r="K5" s="212"/>
      <c r="L5" s="212"/>
      <c r="M5" s="212"/>
      <c r="N5" s="212"/>
      <c r="O5" s="212"/>
      <c r="P5" s="212"/>
      <c r="Q5" s="212"/>
      <c r="R5" s="212"/>
      <c r="S5" s="212"/>
      <c r="T5" s="212"/>
      <c r="U5" s="212"/>
      <c r="V5" s="212"/>
      <c r="W5" s="213"/>
    </row>
    <row r="6" spans="5:37" ht="40.15" customHeight="1" x14ac:dyDescent="0.45">
      <c r="E6" s="153" t="s">
        <v>5</v>
      </c>
      <c r="F6" s="7"/>
      <c r="J6" s="211"/>
      <c r="K6" s="212"/>
      <c r="L6" s="212"/>
      <c r="M6" s="212"/>
      <c r="N6" s="212"/>
      <c r="O6" s="212"/>
      <c r="P6" s="212"/>
      <c r="Q6" s="212"/>
      <c r="R6" s="212"/>
      <c r="S6" s="212"/>
      <c r="T6" s="212"/>
      <c r="U6" s="212"/>
      <c r="V6" s="212"/>
      <c r="W6" s="213"/>
    </row>
    <row r="7" spans="5:37" ht="40.15" customHeight="1" x14ac:dyDescent="0.45">
      <c r="E7" s="153" t="s">
        <v>6</v>
      </c>
      <c r="F7" s="7"/>
      <c r="H7" s="73"/>
      <c r="I7" s="7"/>
      <c r="J7" s="211"/>
      <c r="K7" s="212"/>
      <c r="L7" s="212"/>
      <c r="M7" s="212"/>
      <c r="N7" s="212"/>
      <c r="O7" s="212"/>
      <c r="P7" s="212"/>
      <c r="Q7" s="212"/>
      <c r="R7" s="212"/>
      <c r="S7" s="212"/>
      <c r="T7" s="212"/>
      <c r="U7" s="212"/>
      <c r="V7" s="212"/>
      <c r="W7" s="213"/>
    </row>
    <row r="8" spans="5:37" ht="18" customHeight="1" x14ac:dyDescent="0.45">
      <c r="H8" s="73"/>
      <c r="I8" s="7"/>
    </row>
    <row r="9" spans="5:37" ht="18" customHeight="1" x14ac:dyDescent="0.25"/>
    <row r="14" spans="5:37" x14ac:dyDescent="0.25">
      <c r="AJ14" s="7"/>
      <c r="AK14" s="7"/>
    </row>
    <row r="16" spans="5:37" ht="32.450000000000003" customHeight="1" x14ac:dyDescent="0.25"/>
    <row r="19" spans="31:39" x14ac:dyDescent="0.25">
      <c r="AE19" s="218" t="s">
        <v>7</v>
      </c>
      <c r="AF19" s="218"/>
      <c r="AG19" s="218"/>
    </row>
    <row r="20" spans="31:39" x14ac:dyDescent="0.25">
      <c r="AE20" s="218"/>
      <c r="AF20" s="218"/>
      <c r="AG20" s="218"/>
    </row>
    <row r="21" spans="31:39" ht="14.45" customHeight="1" x14ac:dyDescent="0.35">
      <c r="AE21" s="218"/>
      <c r="AF21" s="218"/>
      <c r="AG21" s="218"/>
      <c r="AK21" s="53"/>
      <c r="AL21" s="53"/>
      <c r="AM21" s="53"/>
    </row>
    <row r="22" spans="31:39" ht="31.9" customHeight="1" x14ac:dyDescent="0.45">
      <c r="AE22" s="218"/>
      <c r="AF22" s="218"/>
      <c r="AG22" s="218"/>
      <c r="AJ22" s="74"/>
      <c r="AK22" s="53"/>
      <c r="AL22" s="53"/>
      <c r="AM22" s="53"/>
    </row>
    <row r="23" spans="31:39" ht="14.45" customHeight="1" x14ac:dyDescent="0.45">
      <c r="AE23" s="68"/>
      <c r="AF23" s="68"/>
      <c r="AG23" s="68"/>
      <c r="AK23" s="53"/>
      <c r="AL23" s="53"/>
      <c r="AM23" s="53"/>
    </row>
    <row r="24" spans="31:39" ht="14.45" customHeight="1" x14ac:dyDescent="0.45">
      <c r="AE24" s="68"/>
      <c r="AF24" s="68"/>
      <c r="AG24" s="68"/>
      <c r="AK24" s="53"/>
      <c r="AL24" s="53"/>
      <c r="AM24" s="53"/>
    </row>
    <row r="25" spans="31:39" ht="14.45" customHeight="1" x14ac:dyDescent="0.45">
      <c r="AE25" s="68"/>
      <c r="AF25" s="68"/>
      <c r="AG25" s="68"/>
      <c r="AK25" s="53"/>
      <c r="AL25" s="53"/>
      <c r="AM25" s="53"/>
    </row>
    <row r="26" spans="31:39" ht="14.45" customHeight="1" x14ac:dyDescent="0.35">
      <c r="AE26" s="218" t="s">
        <v>8</v>
      </c>
      <c r="AF26" s="218"/>
      <c r="AG26" s="218"/>
      <c r="AK26" s="53"/>
      <c r="AL26" s="53"/>
      <c r="AM26" s="53"/>
    </row>
    <row r="27" spans="31:39" ht="14.45" customHeight="1" x14ac:dyDescent="0.35">
      <c r="AE27" s="218"/>
      <c r="AF27" s="218"/>
      <c r="AG27" s="218"/>
      <c r="AK27" s="53"/>
      <c r="AL27" s="53"/>
      <c r="AM27" s="53"/>
    </row>
    <row r="28" spans="31:39" ht="14.45" customHeight="1" x14ac:dyDescent="0.35">
      <c r="AE28" s="218"/>
      <c r="AF28" s="218"/>
      <c r="AG28" s="218"/>
      <c r="AK28" s="53"/>
      <c r="AL28" s="53"/>
      <c r="AM28" s="53"/>
    </row>
    <row r="29" spans="31:39" ht="14.45" customHeight="1" x14ac:dyDescent="0.35">
      <c r="AE29" s="218"/>
      <c r="AF29" s="218"/>
      <c r="AG29" s="218"/>
      <c r="AK29" s="53"/>
      <c r="AL29" s="53"/>
      <c r="AM29" s="53"/>
    </row>
    <row r="30" spans="31:39" ht="14.45" customHeight="1" x14ac:dyDescent="0.35">
      <c r="AE30" s="218"/>
      <c r="AF30" s="218"/>
      <c r="AG30" s="218"/>
      <c r="AK30" s="53"/>
      <c r="AL30" s="53"/>
      <c r="AM30" s="53"/>
    </row>
    <row r="31" spans="31:39" ht="14.45" customHeight="1" x14ac:dyDescent="0.45">
      <c r="AE31" s="68"/>
      <c r="AF31" s="68"/>
      <c r="AG31" s="68"/>
      <c r="AK31" s="53"/>
      <c r="AL31" s="53"/>
      <c r="AM31" s="53"/>
    </row>
    <row r="32" spans="31:39" ht="28.5" x14ac:dyDescent="0.45">
      <c r="AE32" s="68"/>
      <c r="AF32" s="68"/>
      <c r="AG32" s="68"/>
      <c r="AK32" s="53"/>
      <c r="AL32" s="53"/>
      <c r="AM32" s="53"/>
    </row>
    <row r="33" spans="29:39" ht="14.45" customHeight="1" x14ac:dyDescent="0.35">
      <c r="AE33" s="218" t="s">
        <v>9</v>
      </c>
      <c r="AF33" s="218"/>
      <c r="AG33" s="218"/>
      <c r="AK33" s="53"/>
      <c r="AL33" s="53"/>
      <c r="AM33" s="53"/>
    </row>
    <row r="34" spans="29:39" ht="14.45" customHeight="1" x14ac:dyDescent="0.35">
      <c r="AE34" s="218"/>
      <c r="AF34" s="218"/>
      <c r="AG34" s="218"/>
      <c r="AK34" s="53"/>
      <c r="AL34" s="53"/>
      <c r="AM34" s="53"/>
    </row>
    <row r="35" spans="29:39" ht="14.45" customHeight="1" x14ac:dyDescent="0.35">
      <c r="AE35" s="218"/>
      <c r="AF35" s="218"/>
      <c r="AG35" s="218"/>
      <c r="AK35" s="53"/>
      <c r="AL35" s="53"/>
      <c r="AM35" s="53"/>
    </row>
    <row r="36" spans="29:39" ht="14.45" customHeight="1" x14ac:dyDescent="0.35">
      <c r="AE36" s="218"/>
      <c r="AF36" s="218"/>
      <c r="AG36" s="218"/>
      <c r="AK36" s="53"/>
      <c r="AL36" s="53"/>
      <c r="AM36" s="53"/>
    </row>
    <row r="37" spans="29:39" ht="14.45" customHeight="1" x14ac:dyDescent="0.35">
      <c r="AE37" s="218"/>
      <c r="AF37" s="218"/>
      <c r="AG37" s="218"/>
      <c r="AK37" s="53"/>
      <c r="AL37" s="53"/>
      <c r="AM37" s="53"/>
    </row>
    <row r="38" spans="29:39" ht="28.5" x14ac:dyDescent="0.45">
      <c r="AE38" s="68"/>
      <c r="AF38" s="68"/>
      <c r="AG38" s="68"/>
      <c r="AK38" s="53"/>
      <c r="AL38" s="53"/>
      <c r="AM38" s="53"/>
    </row>
    <row r="39" spans="29:39" ht="14.45" customHeight="1" x14ac:dyDescent="0.45">
      <c r="AE39" s="68"/>
      <c r="AF39" s="68"/>
      <c r="AG39" s="68"/>
      <c r="AK39" s="53"/>
      <c r="AL39" s="53"/>
      <c r="AM39" s="53"/>
    </row>
    <row r="40" spans="29:39" ht="14.45" customHeight="1" x14ac:dyDescent="0.35">
      <c r="AE40" s="218" t="s">
        <v>10</v>
      </c>
      <c r="AF40" s="218"/>
      <c r="AG40" s="218"/>
      <c r="AK40" s="53"/>
      <c r="AL40" s="53"/>
      <c r="AM40" s="53"/>
    </row>
    <row r="41" spans="29:39" ht="14.45" customHeight="1" x14ac:dyDescent="0.35">
      <c r="AE41" s="218"/>
      <c r="AF41" s="218"/>
      <c r="AG41" s="218"/>
      <c r="AK41" s="53"/>
      <c r="AL41" s="53"/>
      <c r="AM41" s="53"/>
    </row>
    <row r="42" spans="29:39" ht="14.45" customHeight="1" x14ac:dyDescent="0.35">
      <c r="AE42" s="218"/>
      <c r="AF42" s="218"/>
      <c r="AG42" s="218"/>
      <c r="AK42" s="53"/>
      <c r="AL42" s="53"/>
      <c r="AM42" s="53"/>
    </row>
    <row r="43" spans="29:39" ht="14.45" customHeight="1" x14ac:dyDescent="0.35">
      <c r="AE43" s="218"/>
      <c r="AF43" s="218"/>
      <c r="AG43" s="218"/>
      <c r="AK43" s="53"/>
      <c r="AL43" s="53"/>
      <c r="AM43" s="53"/>
    </row>
    <row r="44" spans="29:39" ht="14.45" customHeight="1" x14ac:dyDescent="0.25"/>
    <row r="45" spans="29:39" ht="23.25" x14ac:dyDescent="0.35">
      <c r="AC45" s="53"/>
      <c r="AD45" s="53"/>
      <c r="AE45" s="53"/>
    </row>
    <row r="46" spans="29:39" ht="23.25" x14ac:dyDescent="0.35">
      <c r="AC46" s="53"/>
      <c r="AD46" s="53"/>
      <c r="AE46" s="53"/>
    </row>
    <row r="47" spans="29:39" ht="23.25" x14ac:dyDescent="0.35">
      <c r="AC47" s="53"/>
      <c r="AD47" s="53"/>
      <c r="AE47" s="53"/>
    </row>
    <row r="48" spans="29:39" ht="23.25" x14ac:dyDescent="0.35">
      <c r="AC48" s="53"/>
      <c r="AD48" s="53"/>
      <c r="AE48" s="53"/>
    </row>
    <row r="49" spans="29:31" ht="23.25" x14ac:dyDescent="0.35">
      <c r="AC49" s="53"/>
      <c r="AD49" s="53"/>
      <c r="AE49" s="53"/>
    </row>
    <row r="50" spans="29:31" ht="23.25" x14ac:dyDescent="0.35">
      <c r="AC50" s="53"/>
      <c r="AD50" s="53"/>
      <c r="AE50" s="53"/>
    </row>
    <row r="51" spans="29:31" ht="23.25" x14ac:dyDescent="0.35">
      <c r="AC51" s="53"/>
      <c r="AD51" s="53"/>
      <c r="AE51" s="53"/>
    </row>
    <row r="52" spans="29:31" ht="23.25" x14ac:dyDescent="0.35">
      <c r="AC52" s="53"/>
      <c r="AD52" s="53"/>
      <c r="AE52" s="53"/>
    </row>
    <row r="53" spans="29:31" ht="23.25" x14ac:dyDescent="0.35">
      <c r="AC53" s="53"/>
      <c r="AD53" s="53"/>
      <c r="AE53" s="53"/>
    </row>
    <row r="54" spans="29:31" ht="23.25" x14ac:dyDescent="0.35">
      <c r="AC54" s="53"/>
      <c r="AD54" s="53"/>
      <c r="AE54" s="53"/>
    </row>
    <row r="55" spans="29:31" ht="23.25" x14ac:dyDescent="0.35">
      <c r="AC55" s="53"/>
      <c r="AD55" s="53"/>
      <c r="AE55" s="53"/>
    </row>
    <row r="56" spans="29:31" ht="23.25" x14ac:dyDescent="0.35">
      <c r="AC56" s="53"/>
      <c r="AD56" s="53"/>
      <c r="AE56" s="53"/>
    </row>
    <row r="57" spans="29:31" ht="23.45" customHeight="1" x14ac:dyDescent="0.35">
      <c r="AC57" s="53"/>
      <c r="AD57" s="53"/>
      <c r="AE57" s="53"/>
    </row>
    <row r="58" spans="29:31" ht="23.45" customHeight="1" x14ac:dyDescent="0.35">
      <c r="AC58" s="53"/>
      <c r="AD58" s="53"/>
      <c r="AE58" s="53"/>
    </row>
    <row r="59" spans="29:31" ht="23.45" customHeight="1" x14ac:dyDescent="0.35">
      <c r="AC59" s="53"/>
      <c r="AD59" s="53"/>
      <c r="AE59" s="53"/>
    </row>
    <row r="60" spans="29:31" ht="23.45" customHeight="1" x14ac:dyDescent="0.35">
      <c r="AC60" s="53"/>
      <c r="AD60" s="53"/>
      <c r="AE60" s="53"/>
    </row>
    <row r="61" spans="29:31" ht="23.25" x14ac:dyDescent="0.35">
      <c r="AC61" s="53"/>
      <c r="AD61" s="53"/>
      <c r="AE61" s="53"/>
    </row>
    <row r="62" spans="29:31" ht="23.25" x14ac:dyDescent="0.35">
      <c r="AC62" s="53"/>
      <c r="AD62" s="53"/>
      <c r="AE62" s="53"/>
    </row>
    <row r="63" spans="29:31" ht="14.45" customHeight="1" x14ac:dyDescent="0.35">
      <c r="AC63" s="53"/>
      <c r="AD63" s="53"/>
      <c r="AE63" s="53"/>
    </row>
    <row r="64" spans="29:31" ht="14.45" customHeight="1" x14ac:dyDescent="0.35">
      <c r="AC64" s="53"/>
      <c r="AD64" s="53"/>
      <c r="AE64" s="53"/>
    </row>
    <row r="65" spans="29:34" ht="14.45" customHeight="1" x14ac:dyDescent="0.35">
      <c r="AC65" s="53"/>
      <c r="AD65" s="53"/>
      <c r="AE65" s="218" t="s">
        <v>7</v>
      </c>
      <c r="AF65" s="218"/>
      <c r="AG65" s="218"/>
    </row>
    <row r="66" spans="29:34" ht="14.45" customHeight="1" x14ac:dyDescent="0.35">
      <c r="AC66" s="53"/>
      <c r="AD66" s="53"/>
      <c r="AE66" s="218"/>
      <c r="AF66" s="218"/>
      <c r="AG66" s="218"/>
    </row>
    <row r="67" spans="29:34" ht="14.45" customHeight="1" x14ac:dyDescent="0.35">
      <c r="AC67" s="53"/>
      <c r="AD67" s="53"/>
      <c r="AE67" s="218"/>
      <c r="AF67" s="218"/>
      <c r="AG67" s="218"/>
    </row>
    <row r="68" spans="29:34" ht="14.45" customHeight="1" x14ac:dyDescent="0.35">
      <c r="AC68" s="53"/>
      <c r="AD68" s="53"/>
      <c r="AE68" s="218"/>
      <c r="AF68" s="218"/>
      <c r="AG68" s="218"/>
    </row>
    <row r="69" spans="29:34" ht="14.45" customHeight="1" x14ac:dyDescent="0.35">
      <c r="AC69" s="53"/>
      <c r="AD69" s="53"/>
      <c r="AE69" s="53"/>
    </row>
    <row r="70" spans="29:34" ht="28.5" x14ac:dyDescent="0.45">
      <c r="AC70" s="53"/>
      <c r="AD70" s="53"/>
      <c r="AE70" s="53"/>
      <c r="AF70" s="68"/>
      <c r="AG70" s="68"/>
      <c r="AH70" s="68"/>
    </row>
    <row r="71" spans="29:34" ht="28.9" customHeight="1" x14ac:dyDescent="0.45">
      <c r="AC71" s="53"/>
      <c r="AD71" s="53"/>
      <c r="AE71" s="53"/>
      <c r="AF71" s="68"/>
      <c r="AG71" s="68"/>
      <c r="AH71" s="68"/>
    </row>
    <row r="72" spans="29:34" ht="28.5" x14ac:dyDescent="0.45">
      <c r="AC72" s="53"/>
      <c r="AD72" s="53"/>
      <c r="AE72" s="53"/>
      <c r="AF72" s="68"/>
      <c r="AG72" s="68"/>
      <c r="AH72" s="68"/>
    </row>
    <row r="73" spans="29:34" ht="14.45" customHeight="1" x14ac:dyDescent="0.35">
      <c r="AC73" s="53"/>
      <c r="AD73" s="53"/>
      <c r="AE73" s="303" t="s">
        <v>8</v>
      </c>
      <c r="AF73" s="303"/>
      <c r="AG73" s="303"/>
    </row>
    <row r="74" spans="29:34" ht="14.45" customHeight="1" x14ac:dyDescent="0.35">
      <c r="AC74" s="53"/>
      <c r="AD74" s="53"/>
      <c r="AE74" s="303"/>
      <c r="AF74" s="303"/>
      <c r="AG74" s="303"/>
    </row>
    <row r="75" spans="29:34" ht="14.45" customHeight="1" x14ac:dyDescent="0.35">
      <c r="AC75" s="53"/>
      <c r="AD75" s="53"/>
      <c r="AE75" s="303"/>
      <c r="AF75" s="303"/>
      <c r="AG75" s="303"/>
    </row>
    <row r="76" spans="29:34" ht="23.25" x14ac:dyDescent="0.35">
      <c r="AC76" s="53"/>
      <c r="AD76" s="53"/>
      <c r="AE76" s="303"/>
      <c r="AF76" s="303"/>
      <c r="AG76" s="303"/>
    </row>
    <row r="77" spans="29:34" ht="14.45" customHeight="1" x14ac:dyDescent="0.35">
      <c r="AC77" s="53"/>
      <c r="AD77" s="53"/>
      <c r="AE77" s="303"/>
      <c r="AF77" s="303"/>
      <c r="AG77" s="303"/>
    </row>
    <row r="78" spans="29:34" ht="28.9" customHeight="1" x14ac:dyDescent="0.45">
      <c r="AC78" s="53"/>
      <c r="AD78" s="53"/>
      <c r="AE78" s="53"/>
      <c r="AF78" s="68"/>
      <c r="AG78" s="68"/>
      <c r="AH78" s="68"/>
    </row>
    <row r="79" spans="29:34" ht="28.5" x14ac:dyDescent="0.45">
      <c r="AC79" s="53"/>
      <c r="AD79" s="53"/>
      <c r="AE79" s="53"/>
      <c r="AF79" s="68"/>
      <c r="AG79" s="68"/>
      <c r="AH79" s="68"/>
    </row>
    <row r="80" spans="29:34" ht="14.45" customHeight="1" x14ac:dyDescent="0.35">
      <c r="AC80" s="53"/>
      <c r="AD80" s="53"/>
      <c r="AE80" s="53"/>
    </row>
    <row r="81" spans="29:34" ht="14.45" customHeight="1" x14ac:dyDescent="0.35">
      <c r="AC81" s="53"/>
      <c r="AD81" s="53"/>
      <c r="AE81" s="303" t="s">
        <v>9</v>
      </c>
      <c r="AF81" s="303"/>
      <c r="AG81" s="303"/>
    </row>
    <row r="82" spans="29:34" x14ac:dyDescent="0.25">
      <c r="AE82" s="303"/>
      <c r="AF82" s="303"/>
      <c r="AG82" s="303"/>
    </row>
    <row r="83" spans="29:34" x14ac:dyDescent="0.25">
      <c r="AE83" s="303"/>
      <c r="AF83" s="303"/>
      <c r="AG83" s="303"/>
    </row>
    <row r="84" spans="29:34" x14ac:dyDescent="0.25">
      <c r="AE84" s="303"/>
      <c r="AF84" s="303"/>
      <c r="AG84" s="303"/>
    </row>
    <row r="85" spans="29:34" ht="28.5" x14ac:dyDescent="0.45">
      <c r="AE85" s="303"/>
      <c r="AF85" s="303"/>
      <c r="AG85" s="303"/>
      <c r="AH85" s="68"/>
    </row>
    <row r="86" spans="29:34" ht="28.5" x14ac:dyDescent="0.45">
      <c r="AF86" s="68"/>
      <c r="AG86" s="68"/>
      <c r="AH86" s="68"/>
    </row>
    <row r="91" spans="29:34" x14ac:dyDescent="0.25">
      <c r="AE91" s="218" t="s">
        <v>10</v>
      </c>
      <c r="AF91" s="218"/>
      <c r="AG91" s="218"/>
    </row>
    <row r="92" spans="29:34" x14ac:dyDescent="0.25">
      <c r="AE92" s="218"/>
      <c r="AF92" s="218"/>
      <c r="AG92" s="218"/>
    </row>
    <row r="93" spans="29:34" x14ac:dyDescent="0.25">
      <c r="AE93" s="218"/>
      <c r="AF93" s="218"/>
      <c r="AG93" s="218"/>
    </row>
    <row r="94" spans="29:34" x14ac:dyDescent="0.25">
      <c r="AE94" s="218"/>
      <c r="AF94" s="218"/>
      <c r="AG94" s="218"/>
    </row>
    <row r="120" spans="31:33" x14ac:dyDescent="0.25">
      <c r="AE120" s="218" t="s">
        <v>7</v>
      </c>
      <c r="AF120" s="218"/>
      <c r="AG120" s="218"/>
    </row>
    <row r="121" spans="31:33" x14ac:dyDescent="0.25">
      <c r="AE121" s="218"/>
      <c r="AF121" s="218"/>
      <c r="AG121" s="218"/>
    </row>
    <row r="122" spans="31:33" x14ac:dyDescent="0.25">
      <c r="AE122" s="218"/>
      <c r="AF122" s="218"/>
      <c r="AG122" s="218"/>
    </row>
    <row r="123" spans="31:33" x14ac:dyDescent="0.25">
      <c r="AE123" s="218"/>
      <c r="AF123" s="218"/>
      <c r="AG123" s="218"/>
    </row>
    <row r="130" spans="31:33" x14ac:dyDescent="0.25">
      <c r="AE130" s="303" t="s">
        <v>8</v>
      </c>
      <c r="AF130" s="303"/>
      <c r="AG130" s="303"/>
    </row>
    <row r="131" spans="31:33" x14ac:dyDescent="0.25">
      <c r="AE131" s="303"/>
      <c r="AF131" s="303"/>
      <c r="AG131" s="303"/>
    </row>
    <row r="132" spans="31:33" x14ac:dyDescent="0.25">
      <c r="AE132" s="303"/>
      <c r="AF132" s="303"/>
      <c r="AG132" s="303"/>
    </row>
    <row r="133" spans="31:33" x14ac:dyDescent="0.25">
      <c r="AE133" s="303"/>
      <c r="AF133" s="303"/>
      <c r="AG133" s="303"/>
    </row>
    <row r="134" spans="31:33" x14ac:dyDescent="0.25">
      <c r="AE134" s="303"/>
      <c r="AF134" s="303"/>
      <c r="AG134" s="303"/>
    </row>
    <row r="141" spans="31:33" x14ac:dyDescent="0.25">
      <c r="AE141" s="218" t="s">
        <v>9</v>
      </c>
      <c r="AF141" s="218"/>
      <c r="AG141" s="218"/>
    </row>
    <row r="142" spans="31:33" x14ac:dyDescent="0.25">
      <c r="AE142" s="218"/>
      <c r="AF142" s="218"/>
      <c r="AG142" s="218"/>
    </row>
    <row r="143" spans="31:33" x14ac:dyDescent="0.25">
      <c r="AE143" s="218"/>
      <c r="AF143" s="218"/>
      <c r="AG143" s="218"/>
    </row>
    <row r="144" spans="31:33" x14ac:dyDescent="0.25">
      <c r="AE144" s="218"/>
      <c r="AF144" s="218"/>
      <c r="AG144" s="218"/>
    </row>
    <row r="145" spans="31:33" x14ac:dyDescent="0.25">
      <c r="AE145" s="218"/>
      <c r="AF145" s="218"/>
      <c r="AG145" s="218"/>
    </row>
    <row r="153" spans="31:33" x14ac:dyDescent="0.25">
      <c r="AE153" s="218" t="s">
        <v>10</v>
      </c>
      <c r="AF153" s="218"/>
      <c r="AG153" s="218"/>
    </row>
    <row r="154" spans="31:33" x14ac:dyDescent="0.25">
      <c r="AE154" s="218"/>
      <c r="AF154" s="218"/>
      <c r="AG154" s="218"/>
    </row>
    <row r="155" spans="31:33" x14ac:dyDescent="0.25">
      <c r="AE155" s="218"/>
      <c r="AF155" s="218"/>
      <c r="AG155" s="218"/>
    </row>
    <row r="156" spans="31:33" x14ac:dyDescent="0.25">
      <c r="AE156" s="218"/>
      <c r="AF156" s="218"/>
      <c r="AG156" s="218"/>
    </row>
    <row r="171" spans="6:29" x14ac:dyDescent="0.25">
      <c r="F171" s="217" t="s">
        <v>11</v>
      </c>
      <c r="G171" s="217"/>
      <c r="H171" s="217"/>
      <c r="I171" s="217"/>
      <c r="J171" s="217"/>
      <c r="K171" s="217"/>
      <c r="L171" s="217"/>
      <c r="M171" s="217"/>
      <c r="N171" s="217"/>
      <c r="O171" s="217"/>
      <c r="P171" s="217"/>
      <c r="Q171" s="217"/>
      <c r="R171" s="217"/>
      <c r="S171" s="217"/>
      <c r="T171" s="217"/>
      <c r="U171" s="217"/>
      <c r="V171" s="217"/>
      <c r="W171" s="217"/>
      <c r="X171" s="217"/>
      <c r="Y171" s="217"/>
      <c r="Z171" s="217"/>
      <c r="AA171" s="215" t="s">
        <v>12</v>
      </c>
      <c r="AB171" s="215"/>
      <c r="AC171" s="215"/>
    </row>
    <row r="172" spans="6:29" ht="29.45" customHeight="1" x14ac:dyDescent="0.25">
      <c r="F172" s="217"/>
      <c r="G172" s="217"/>
      <c r="H172" s="217"/>
      <c r="I172" s="217"/>
      <c r="J172" s="217"/>
      <c r="K172" s="217"/>
      <c r="L172" s="217"/>
      <c r="M172" s="217"/>
      <c r="N172" s="217"/>
      <c r="O172" s="217"/>
      <c r="P172" s="217"/>
      <c r="Q172" s="217"/>
      <c r="R172" s="217"/>
      <c r="S172" s="217"/>
      <c r="T172" s="217"/>
      <c r="U172" s="217"/>
      <c r="V172" s="217"/>
      <c r="W172" s="217"/>
      <c r="X172" s="217"/>
      <c r="Y172" s="217"/>
      <c r="Z172" s="217"/>
      <c r="AA172" s="215"/>
      <c r="AB172" s="215"/>
      <c r="AC172" s="215"/>
    </row>
    <row r="173" spans="6:29" x14ac:dyDescent="0.25">
      <c r="F173" s="214"/>
      <c r="G173" s="214"/>
      <c r="H173" s="214"/>
      <c r="I173" s="214"/>
      <c r="J173" s="214"/>
      <c r="K173" s="214"/>
      <c r="L173" s="214"/>
      <c r="M173" s="214"/>
      <c r="N173" s="214"/>
      <c r="O173" s="214"/>
      <c r="P173" s="214"/>
      <c r="Q173" s="214"/>
      <c r="R173" s="214"/>
      <c r="S173" s="214"/>
      <c r="T173" s="214"/>
      <c r="U173" s="214"/>
      <c r="V173" s="214"/>
      <c r="W173" s="214"/>
      <c r="X173" s="214"/>
      <c r="Y173" s="214"/>
      <c r="Z173" s="214"/>
      <c r="AA173" s="216"/>
      <c r="AB173" s="216"/>
      <c r="AC173" s="216"/>
    </row>
    <row r="174" spans="6:29" x14ac:dyDescent="0.25">
      <c r="F174" s="214"/>
      <c r="G174" s="214"/>
      <c r="H174" s="214"/>
      <c r="I174" s="214"/>
      <c r="J174" s="214"/>
      <c r="K174" s="214"/>
      <c r="L174" s="214"/>
      <c r="M174" s="214"/>
      <c r="N174" s="214"/>
      <c r="O174" s="214"/>
      <c r="P174" s="214"/>
      <c r="Q174" s="214"/>
      <c r="R174" s="214"/>
      <c r="S174" s="214"/>
      <c r="T174" s="214"/>
      <c r="U174" s="214"/>
      <c r="V174" s="214"/>
      <c r="W174" s="214"/>
      <c r="X174" s="214"/>
      <c r="Y174" s="214"/>
      <c r="Z174" s="214"/>
      <c r="AA174" s="216"/>
      <c r="AB174" s="216"/>
      <c r="AC174" s="216"/>
    </row>
    <row r="175" spans="6:29" x14ac:dyDescent="0.25">
      <c r="F175" s="214"/>
      <c r="G175" s="214"/>
      <c r="H175" s="214"/>
      <c r="I175" s="214"/>
      <c r="J175" s="214"/>
      <c r="K175" s="214"/>
      <c r="L175" s="214"/>
      <c r="M175" s="214"/>
      <c r="N175" s="214"/>
      <c r="O175" s="214"/>
      <c r="P175" s="214"/>
      <c r="Q175" s="214"/>
      <c r="R175" s="214"/>
      <c r="S175" s="214"/>
      <c r="T175" s="214"/>
      <c r="U175" s="214"/>
      <c r="V175" s="214"/>
      <c r="W175" s="214"/>
      <c r="X175" s="214"/>
      <c r="Y175" s="214"/>
      <c r="Z175" s="214"/>
      <c r="AA175" s="216"/>
      <c r="AB175" s="216"/>
      <c r="AC175" s="216"/>
    </row>
    <row r="176" spans="6:29" x14ac:dyDescent="0.25">
      <c r="F176" s="214"/>
      <c r="G176" s="214"/>
      <c r="H176" s="214"/>
      <c r="I176" s="214"/>
      <c r="J176" s="214"/>
      <c r="K176" s="214"/>
      <c r="L176" s="214"/>
      <c r="M176" s="214"/>
      <c r="N176" s="214"/>
      <c r="O176" s="214"/>
      <c r="P176" s="214"/>
      <c r="Q176" s="214"/>
      <c r="R176" s="214"/>
      <c r="S176" s="214"/>
      <c r="T176" s="214"/>
      <c r="U176" s="214"/>
      <c r="V176" s="214"/>
      <c r="W176" s="214"/>
      <c r="X176" s="214"/>
      <c r="Y176" s="214"/>
      <c r="Z176" s="214"/>
      <c r="AA176" s="216"/>
      <c r="AB176" s="216"/>
      <c r="AC176" s="216"/>
    </row>
    <row r="177" spans="6:29" x14ac:dyDescent="0.25">
      <c r="F177" s="214"/>
      <c r="G177" s="214"/>
      <c r="H177" s="214"/>
      <c r="I177" s="214"/>
      <c r="J177" s="214"/>
      <c r="K177" s="214"/>
      <c r="L177" s="214"/>
      <c r="M177" s="214"/>
      <c r="N177" s="214"/>
      <c r="O177" s="214"/>
      <c r="P177" s="214"/>
      <c r="Q177" s="214"/>
      <c r="R177" s="214"/>
      <c r="S177" s="214"/>
      <c r="T177" s="214"/>
      <c r="U177" s="214"/>
      <c r="V177" s="214"/>
      <c r="W177" s="214"/>
      <c r="X177" s="214"/>
      <c r="Y177" s="214"/>
      <c r="Z177" s="214"/>
      <c r="AA177" s="216"/>
      <c r="AB177" s="216"/>
      <c r="AC177" s="216"/>
    </row>
    <row r="178" spans="6:29" x14ac:dyDescent="0.25">
      <c r="F178" s="214"/>
      <c r="G178" s="214"/>
      <c r="H178" s="214"/>
      <c r="I178" s="214"/>
      <c r="J178" s="214"/>
      <c r="K178" s="214"/>
      <c r="L178" s="214"/>
      <c r="M178" s="214"/>
      <c r="N178" s="214"/>
      <c r="O178" s="214"/>
      <c r="P178" s="214"/>
      <c r="Q178" s="214"/>
      <c r="R178" s="214"/>
      <c r="S178" s="214"/>
      <c r="T178" s="214"/>
      <c r="U178" s="214"/>
      <c r="V178" s="214"/>
      <c r="W178" s="214"/>
      <c r="X178" s="214"/>
      <c r="Y178" s="214"/>
      <c r="Z178" s="214"/>
      <c r="AA178" s="216"/>
      <c r="AB178" s="216"/>
      <c r="AC178" s="216"/>
    </row>
    <row r="179" spans="6:29" x14ac:dyDescent="0.25">
      <c r="F179" s="214"/>
      <c r="G179" s="214"/>
      <c r="H179" s="214"/>
      <c r="I179" s="214"/>
      <c r="J179" s="214"/>
      <c r="K179" s="214"/>
      <c r="L179" s="214"/>
      <c r="M179" s="214"/>
      <c r="N179" s="214"/>
      <c r="O179" s="214"/>
      <c r="P179" s="214"/>
      <c r="Q179" s="214"/>
      <c r="R179" s="214"/>
      <c r="S179" s="214"/>
      <c r="T179" s="214"/>
      <c r="U179" s="214"/>
      <c r="V179" s="214"/>
      <c r="W179" s="214"/>
      <c r="X179" s="214"/>
      <c r="Y179" s="214"/>
      <c r="Z179" s="214"/>
      <c r="AA179" s="216"/>
      <c r="AB179" s="216"/>
      <c r="AC179" s="216"/>
    </row>
    <row r="180" spans="6:29" x14ac:dyDescent="0.25">
      <c r="F180" s="214"/>
      <c r="G180" s="214"/>
      <c r="H180" s="214"/>
      <c r="I180" s="214"/>
      <c r="J180" s="214"/>
      <c r="K180" s="214"/>
      <c r="L180" s="214"/>
      <c r="M180" s="214"/>
      <c r="N180" s="214"/>
      <c r="O180" s="214"/>
      <c r="P180" s="214"/>
      <c r="Q180" s="214"/>
      <c r="R180" s="214"/>
      <c r="S180" s="214"/>
      <c r="T180" s="214"/>
      <c r="U180" s="214"/>
      <c r="V180" s="214"/>
      <c r="W180" s="214"/>
      <c r="X180" s="214"/>
      <c r="Y180" s="214"/>
      <c r="Z180" s="214"/>
      <c r="AA180" s="216"/>
      <c r="AB180" s="216"/>
      <c r="AC180" s="216"/>
    </row>
    <row r="181" spans="6:29" x14ac:dyDescent="0.25">
      <c r="F181" s="214"/>
      <c r="G181" s="214"/>
      <c r="H181" s="214"/>
      <c r="I181" s="214"/>
      <c r="J181" s="214"/>
      <c r="K181" s="214"/>
      <c r="L181" s="214"/>
      <c r="M181" s="214"/>
      <c r="N181" s="214"/>
      <c r="O181" s="214"/>
      <c r="P181" s="214"/>
      <c r="Q181" s="214"/>
      <c r="R181" s="214"/>
      <c r="S181" s="214"/>
      <c r="T181" s="214"/>
      <c r="U181" s="214"/>
      <c r="V181" s="214"/>
      <c r="W181" s="214"/>
      <c r="X181" s="214"/>
      <c r="Y181" s="214"/>
      <c r="Z181" s="214"/>
      <c r="AA181" s="216"/>
      <c r="AB181" s="216"/>
      <c r="AC181" s="216"/>
    </row>
    <row r="182" spans="6:29" x14ac:dyDescent="0.25">
      <c r="F182" s="214"/>
      <c r="G182" s="214"/>
      <c r="H182" s="214"/>
      <c r="I182" s="214"/>
      <c r="J182" s="214"/>
      <c r="K182" s="214"/>
      <c r="L182" s="214"/>
      <c r="M182" s="214"/>
      <c r="N182" s="214"/>
      <c r="O182" s="214"/>
      <c r="P182" s="214"/>
      <c r="Q182" s="214"/>
      <c r="R182" s="214"/>
      <c r="S182" s="214"/>
      <c r="T182" s="214"/>
      <c r="U182" s="214"/>
      <c r="V182" s="214"/>
      <c r="W182" s="214"/>
      <c r="X182" s="214"/>
      <c r="Y182" s="214"/>
      <c r="Z182" s="214"/>
      <c r="AA182" s="216"/>
      <c r="AB182" s="216"/>
      <c r="AC182" s="216"/>
    </row>
    <row r="183" spans="6:29" x14ac:dyDescent="0.25">
      <c r="F183" s="214"/>
      <c r="G183" s="214"/>
      <c r="H183" s="214"/>
      <c r="I183" s="214"/>
      <c r="J183" s="214"/>
      <c r="K183" s="214"/>
      <c r="L183" s="214"/>
      <c r="M183" s="214"/>
      <c r="N183" s="214"/>
      <c r="O183" s="214"/>
      <c r="P183" s="214"/>
      <c r="Q183" s="214"/>
      <c r="R183" s="214"/>
      <c r="S183" s="214"/>
      <c r="T183" s="214"/>
      <c r="U183" s="214"/>
      <c r="V183" s="214"/>
      <c r="W183" s="214"/>
      <c r="X183" s="214"/>
      <c r="Y183" s="214"/>
      <c r="Z183" s="214"/>
      <c r="AA183" s="216"/>
      <c r="AB183" s="216"/>
      <c r="AC183" s="216"/>
    </row>
    <row r="184" spans="6:29" x14ac:dyDescent="0.25">
      <c r="F184" s="214"/>
      <c r="G184" s="214"/>
      <c r="H184" s="214"/>
      <c r="I184" s="214"/>
      <c r="J184" s="214"/>
      <c r="K184" s="214"/>
      <c r="L184" s="214"/>
      <c r="M184" s="214"/>
      <c r="N184" s="214"/>
      <c r="O184" s="214"/>
      <c r="P184" s="214"/>
      <c r="Q184" s="214"/>
      <c r="R184" s="214"/>
      <c r="S184" s="214"/>
      <c r="T184" s="214"/>
      <c r="U184" s="214"/>
      <c r="V184" s="214"/>
      <c r="W184" s="214"/>
      <c r="X184" s="214"/>
      <c r="Y184" s="214"/>
      <c r="Z184" s="214"/>
      <c r="AA184" s="216"/>
      <c r="AB184" s="216"/>
      <c r="AC184" s="216"/>
    </row>
    <row r="185" spans="6:29" x14ac:dyDescent="0.25">
      <c r="F185" s="214"/>
      <c r="G185" s="214"/>
      <c r="H185" s="214"/>
      <c r="I185" s="214"/>
      <c r="J185" s="214"/>
      <c r="K185" s="214"/>
      <c r="L185" s="214"/>
      <c r="M185" s="214"/>
      <c r="N185" s="214"/>
      <c r="O185" s="214"/>
      <c r="P185" s="214"/>
      <c r="Q185" s="214"/>
      <c r="R185" s="214"/>
      <c r="S185" s="214"/>
      <c r="T185" s="214"/>
      <c r="U185" s="214"/>
      <c r="V185" s="214"/>
      <c r="W185" s="214"/>
      <c r="X185" s="214"/>
      <c r="Y185" s="214"/>
      <c r="Z185" s="214"/>
      <c r="AA185" s="216"/>
      <c r="AB185" s="216"/>
      <c r="AC185" s="216"/>
    </row>
    <row r="186" spans="6:29" x14ac:dyDescent="0.25">
      <c r="F186" s="214"/>
      <c r="G186" s="214"/>
      <c r="H186" s="214"/>
      <c r="I186" s="214"/>
      <c r="J186" s="214"/>
      <c r="K186" s="214"/>
      <c r="L186" s="214"/>
      <c r="M186" s="214"/>
      <c r="N186" s="214"/>
      <c r="O186" s="214"/>
      <c r="P186" s="214"/>
      <c r="Q186" s="214"/>
      <c r="R186" s="214"/>
      <c r="S186" s="214"/>
      <c r="T186" s="214"/>
      <c r="U186" s="214"/>
      <c r="V186" s="214"/>
      <c r="W186" s="214"/>
      <c r="X186" s="214"/>
      <c r="Y186" s="214"/>
      <c r="Z186" s="214"/>
      <c r="AA186" s="216"/>
      <c r="AB186" s="216"/>
      <c r="AC186" s="216"/>
    </row>
    <row r="187" spans="6:29" x14ac:dyDescent="0.25">
      <c r="F187" s="214"/>
      <c r="G187" s="214"/>
      <c r="H187" s="214"/>
      <c r="I187" s="214"/>
      <c r="J187" s="214"/>
      <c r="K187" s="214"/>
      <c r="L187" s="214"/>
      <c r="M187" s="214"/>
      <c r="N187" s="214"/>
      <c r="O187" s="214"/>
      <c r="P187" s="214"/>
      <c r="Q187" s="214"/>
      <c r="R187" s="214"/>
      <c r="S187" s="214"/>
      <c r="T187" s="214"/>
      <c r="U187" s="214"/>
      <c r="V187" s="214"/>
      <c r="W187" s="214"/>
      <c r="X187" s="214"/>
      <c r="Y187" s="214"/>
      <c r="Z187" s="214"/>
      <c r="AA187" s="216"/>
      <c r="AB187" s="216"/>
      <c r="AC187" s="216"/>
    </row>
    <row r="188" spans="6:29" x14ac:dyDescent="0.25">
      <c r="F188" s="214"/>
      <c r="G188" s="214"/>
      <c r="H188" s="214"/>
      <c r="I188" s="214"/>
      <c r="J188" s="214"/>
      <c r="K188" s="214"/>
      <c r="L188" s="214"/>
      <c r="M188" s="214"/>
      <c r="N188" s="214"/>
      <c r="O188" s="214"/>
      <c r="P188" s="214"/>
      <c r="Q188" s="214"/>
      <c r="R188" s="214"/>
      <c r="S188" s="214"/>
      <c r="T188" s="214"/>
      <c r="U188" s="214"/>
      <c r="V188" s="214"/>
      <c r="W188" s="214"/>
      <c r="X188" s="214"/>
      <c r="Y188" s="214"/>
      <c r="Z188" s="214"/>
      <c r="AA188" s="216"/>
      <c r="AB188" s="216"/>
      <c r="AC188" s="216"/>
    </row>
    <row r="189" spans="6:29" x14ac:dyDescent="0.25">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6"/>
      <c r="AB189" s="216"/>
      <c r="AC189" s="216"/>
    </row>
    <row r="190" spans="6:29" x14ac:dyDescent="0.25">
      <c r="F190" s="214"/>
      <c r="G190" s="214"/>
      <c r="H190" s="214"/>
      <c r="I190" s="214"/>
      <c r="J190" s="214"/>
      <c r="K190" s="214"/>
      <c r="L190" s="214"/>
      <c r="M190" s="214"/>
      <c r="N190" s="214"/>
      <c r="O190" s="214"/>
      <c r="P190" s="214"/>
      <c r="Q190" s="214"/>
      <c r="R190" s="214"/>
      <c r="S190" s="214"/>
      <c r="T190" s="214"/>
      <c r="U190" s="214"/>
      <c r="V190" s="214"/>
      <c r="W190" s="214"/>
      <c r="X190" s="214"/>
      <c r="Y190" s="214"/>
      <c r="Z190" s="214"/>
      <c r="AA190" s="216"/>
      <c r="AB190" s="216"/>
      <c r="AC190" s="216"/>
    </row>
    <row r="191" spans="6:29" x14ac:dyDescent="0.25">
      <c r="F191" s="214"/>
      <c r="G191" s="214"/>
      <c r="H191" s="214"/>
      <c r="I191" s="214"/>
      <c r="J191" s="214"/>
      <c r="K191" s="214"/>
      <c r="L191" s="214"/>
      <c r="M191" s="214"/>
      <c r="N191" s="214"/>
      <c r="O191" s="214"/>
      <c r="P191" s="214"/>
      <c r="Q191" s="214"/>
      <c r="R191" s="214"/>
      <c r="S191" s="214"/>
      <c r="T191" s="214"/>
      <c r="U191" s="214"/>
      <c r="V191" s="214"/>
      <c r="W191" s="214"/>
      <c r="X191" s="214"/>
      <c r="Y191" s="214"/>
      <c r="Z191" s="214"/>
      <c r="AA191" s="216"/>
      <c r="AB191" s="216"/>
      <c r="AC191" s="216"/>
    </row>
    <row r="192" spans="6:29" x14ac:dyDescent="0.25">
      <c r="F192" s="214"/>
      <c r="G192" s="214"/>
      <c r="H192" s="214"/>
      <c r="I192" s="214"/>
      <c r="J192" s="214"/>
      <c r="K192" s="214"/>
      <c r="L192" s="214"/>
      <c r="M192" s="214"/>
      <c r="N192" s="214"/>
      <c r="O192" s="214"/>
      <c r="P192" s="214"/>
      <c r="Q192" s="214"/>
      <c r="R192" s="214"/>
      <c r="S192" s="214"/>
      <c r="T192" s="214"/>
      <c r="U192" s="214"/>
      <c r="V192" s="214"/>
      <c r="W192" s="214"/>
      <c r="X192" s="214"/>
      <c r="Y192" s="214"/>
      <c r="Z192" s="214"/>
      <c r="AA192" s="216"/>
      <c r="AB192" s="216"/>
      <c r="AC192" s="216"/>
    </row>
    <row r="193" spans="6:29" x14ac:dyDescent="0.25">
      <c r="F193" s="214"/>
      <c r="G193" s="214"/>
      <c r="H193" s="214"/>
      <c r="I193" s="214"/>
      <c r="J193" s="214"/>
      <c r="K193" s="214"/>
      <c r="L193" s="214"/>
      <c r="M193" s="214"/>
      <c r="N193" s="214"/>
      <c r="O193" s="214"/>
      <c r="P193" s="214"/>
      <c r="Q193" s="214"/>
      <c r="R193" s="214"/>
      <c r="S193" s="214"/>
      <c r="T193" s="214"/>
      <c r="U193" s="214"/>
      <c r="V193" s="214"/>
      <c r="W193" s="214"/>
      <c r="X193" s="214"/>
      <c r="Y193" s="214"/>
      <c r="Z193" s="214"/>
      <c r="AA193" s="216"/>
      <c r="AB193" s="216"/>
      <c r="AC193" s="216"/>
    </row>
    <row r="194" spans="6:29" x14ac:dyDescent="0.25">
      <c r="F194" s="214"/>
      <c r="G194" s="214"/>
      <c r="H194" s="214"/>
      <c r="I194" s="214"/>
      <c r="J194" s="214"/>
      <c r="K194" s="214"/>
      <c r="L194" s="214"/>
      <c r="M194" s="214"/>
      <c r="N194" s="214"/>
      <c r="O194" s="214"/>
      <c r="P194" s="214"/>
      <c r="Q194" s="214"/>
      <c r="R194" s="214"/>
      <c r="S194" s="214"/>
      <c r="T194" s="214"/>
      <c r="U194" s="214"/>
      <c r="V194" s="214"/>
      <c r="W194" s="214"/>
      <c r="X194" s="214"/>
      <c r="Y194" s="214"/>
      <c r="Z194" s="214"/>
      <c r="AA194" s="216"/>
      <c r="AB194" s="216"/>
      <c r="AC194" s="216"/>
    </row>
  </sheetData>
  <sheetProtection selectLockedCells="1" selectUnlockedCells="1"/>
  <mergeCells count="42">
    <mergeCell ref="AE141:AG145"/>
    <mergeCell ref="AE153:AG156"/>
    <mergeCell ref="AE40:AG43"/>
    <mergeCell ref="AE65:AG68"/>
    <mergeCell ref="AE81:AG85"/>
    <mergeCell ref="AE73:AG77"/>
    <mergeCell ref="AE91:AG94"/>
    <mergeCell ref="AE33:AG37"/>
    <mergeCell ref="AE19:AG22"/>
    <mergeCell ref="AE26:AG30"/>
    <mergeCell ref="AE120:AG123"/>
    <mergeCell ref="AE130:AG134"/>
    <mergeCell ref="F183:Z184"/>
    <mergeCell ref="F185:Z186"/>
    <mergeCell ref="F187:Z188"/>
    <mergeCell ref="F189:Z190"/>
    <mergeCell ref="F171:Z172"/>
    <mergeCell ref="F173:Z174"/>
    <mergeCell ref="F175:Z176"/>
    <mergeCell ref="F177:Z178"/>
    <mergeCell ref="F179:Z180"/>
    <mergeCell ref="J7:W7"/>
    <mergeCell ref="F191:Z192"/>
    <mergeCell ref="F193:Z194"/>
    <mergeCell ref="AA171:AC172"/>
    <mergeCell ref="AA173:AC174"/>
    <mergeCell ref="AA175:AC176"/>
    <mergeCell ref="AA177:AC178"/>
    <mergeCell ref="AA179:AC180"/>
    <mergeCell ref="AA181:AC182"/>
    <mergeCell ref="AA183:AC184"/>
    <mergeCell ref="AA185:AC186"/>
    <mergeCell ref="AA187:AC188"/>
    <mergeCell ref="AA189:AC190"/>
    <mergeCell ref="AA191:AC192"/>
    <mergeCell ref="AA193:AC194"/>
    <mergeCell ref="F181:Z182"/>
    <mergeCell ref="AG2:AJ2"/>
    <mergeCell ref="E2:AF2"/>
    <mergeCell ref="J4:W4"/>
    <mergeCell ref="J5:W5"/>
    <mergeCell ref="J6:W6"/>
  </mergeCells>
  <pageMargins left="0.7" right="0.7" top="0.75" bottom="0.75" header="0.3" footer="0.3"/>
  <pageSetup paperSize="9" scale="54"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A499"/>
    <pageSetUpPr fitToPage="1"/>
  </sheetPr>
  <dimension ref="A1:BH110"/>
  <sheetViews>
    <sheetView topLeftCell="B13" zoomScaleNormal="100" workbookViewId="0">
      <selection activeCell="C8" sqref="C8"/>
    </sheetView>
  </sheetViews>
  <sheetFormatPr defaultColWidth="8.85546875" defaultRowHeight="15" x14ac:dyDescent="0.25"/>
  <cols>
    <col min="1" max="1" width="23.140625" hidden="1" customWidth="1"/>
    <col min="2" max="2" width="15" customWidth="1"/>
    <col min="3" max="3" width="69.42578125" customWidth="1"/>
    <col min="4" max="4" width="95.42578125" customWidth="1"/>
    <col min="5" max="5" width="25.7109375" customWidth="1"/>
    <col min="6" max="6" width="47" customWidth="1"/>
    <col min="7" max="9" width="42.140625" customWidth="1"/>
    <col min="10" max="10" width="45.28515625" customWidth="1"/>
    <col min="11" max="12" width="0" hidden="1" customWidth="1"/>
    <col min="21" max="60" width="8.85546875" style="7"/>
  </cols>
  <sheetData>
    <row r="1" spans="1:21" ht="31.5" x14ac:dyDescent="0.25">
      <c r="A1" s="7"/>
      <c r="B1" s="224" t="s">
        <v>13</v>
      </c>
      <c r="C1" s="224"/>
      <c r="D1" s="224"/>
      <c r="E1" s="224"/>
      <c r="F1" s="96"/>
      <c r="G1" s="96"/>
      <c r="H1" s="96"/>
      <c r="I1" s="96"/>
      <c r="J1" s="97"/>
      <c r="K1" s="7"/>
      <c r="L1" s="7"/>
      <c r="M1" s="7"/>
      <c r="N1" s="7"/>
      <c r="O1" s="7"/>
      <c r="P1" s="7"/>
      <c r="Q1" s="7"/>
      <c r="R1" s="7"/>
      <c r="S1" s="7"/>
      <c r="T1" s="7"/>
    </row>
    <row r="2" spans="1:21" x14ac:dyDescent="0.25">
      <c r="A2" s="222"/>
      <c r="B2" s="222"/>
      <c r="C2" s="222"/>
      <c r="D2" s="222"/>
      <c r="E2" s="222"/>
      <c r="F2" s="222"/>
      <c r="G2" s="222"/>
      <c r="H2" s="222"/>
      <c r="I2" s="222"/>
      <c r="J2" s="222"/>
      <c r="K2" s="222"/>
      <c r="L2" s="222"/>
      <c r="M2" s="222"/>
      <c r="N2" s="222"/>
      <c r="O2" s="222"/>
      <c r="P2" s="222"/>
      <c r="Q2" s="222"/>
      <c r="R2" s="222"/>
      <c r="S2" s="222"/>
      <c r="T2" s="222"/>
      <c r="U2" s="222"/>
    </row>
    <row r="3" spans="1:21" x14ac:dyDescent="0.25">
      <c r="A3" s="223"/>
      <c r="B3" s="223"/>
      <c r="C3" s="223"/>
      <c r="D3" s="223"/>
      <c r="E3" s="223"/>
      <c r="F3" s="223"/>
      <c r="G3" s="223"/>
      <c r="H3" s="223"/>
      <c r="I3" s="223"/>
      <c r="J3" s="223"/>
      <c r="K3" s="223"/>
      <c r="L3" s="223"/>
      <c r="M3" s="223"/>
      <c r="N3" s="223"/>
      <c r="O3" s="223"/>
      <c r="P3" s="223"/>
      <c r="Q3" s="223"/>
      <c r="R3" s="223"/>
      <c r="S3" s="223"/>
      <c r="T3" s="223"/>
      <c r="U3" s="223"/>
    </row>
    <row r="4" spans="1:21" ht="21" x14ac:dyDescent="0.25">
      <c r="A4" s="7" t="s">
        <v>14</v>
      </c>
      <c r="B4" s="228"/>
      <c r="C4" s="230" t="s">
        <v>15</v>
      </c>
      <c r="D4" s="231"/>
      <c r="E4" s="231"/>
      <c r="F4" s="231"/>
      <c r="G4" s="231"/>
      <c r="H4" s="231"/>
      <c r="I4" s="231"/>
      <c r="J4" s="231"/>
      <c r="K4" s="231"/>
      <c r="L4" s="7"/>
      <c r="M4" s="7"/>
      <c r="N4" s="7"/>
      <c r="O4" s="7"/>
      <c r="P4" s="7"/>
      <c r="Q4" s="7"/>
      <c r="R4" s="7"/>
      <c r="S4" s="7"/>
      <c r="T4" s="7"/>
    </row>
    <row r="5" spans="1:21" x14ac:dyDescent="0.25">
      <c r="A5" s="7"/>
      <c r="B5" s="229"/>
      <c r="C5" s="225" t="s">
        <v>16</v>
      </c>
      <c r="D5" s="226"/>
      <c r="E5" s="227"/>
      <c r="F5" s="235" t="s">
        <v>17</v>
      </c>
      <c r="G5" s="236"/>
      <c r="H5" s="236"/>
      <c r="I5" s="236"/>
      <c r="J5" s="236"/>
      <c r="K5" s="236"/>
      <c r="L5" s="7"/>
      <c r="M5" s="7"/>
      <c r="N5" s="7"/>
      <c r="O5" s="7"/>
      <c r="P5" s="7"/>
      <c r="Q5" s="7"/>
      <c r="R5" s="7"/>
      <c r="S5" s="7"/>
      <c r="T5" s="7"/>
    </row>
    <row r="6" spans="1:21" x14ac:dyDescent="0.25">
      <c r="A6" s="7"/>
      <c r="B6" s="229"/>
      <c r="C6" s="98" t="s">
        <v>18</v>
      </c>
      <c r="D6" s="99" t="s">
        <v>19</v>
      </c>
      <c r="E6" s="100" t="s">
        <v>20</v>
      </c>
      <c r="F6" s="100" t="s">
        <v>21</v>
      </c>
      <c r="G6" s="100" t="s">
        <v>22</v>
      </c>
      <c r="H6" s="100" t="s">
        <v>23</v>
      </c>
      <c r="I6" s="100" t="s">
        <v>24</v>
      </c>
      <c r="J6" s="100" t="s">
        <v>25</v>
      </c>
      <c r="K6" s="7"/>
      <c r="L6" s="7"/>
      <c r="M6" s="7"/>
      <c r="N6" s="7"/>
      <c r="O6" s="7"/>
      <c r="P6" s="7"/>
      <c r="Q6" s="7"/>
      <c r="R6" s="7"/>
      <c r="S6" s="7"/>
      <c r="T6" s="7"/>
    </row>
    <row r="7" spans="1:21" ht="91.9" customHeight="1" x14ac:dyDescent="0.25">
      <c r="A7" s="7" t="s">
        <v>26</v>
      </c>
      <c r="B7" s="229"/>
      <c r="C7" s="154" t="s">
        <v>27</v>
      </c>
      <c r="D7" s="155" t="s">
        <v>28</v>
      </c>
      <c r="E7" s="102" t="s">
        <v>29</v>
      </c>
      <c r="F7" s="103"/>
      <c r="G7" s="103"/>
      <c r="H7" s="103"/>
      <c r="I7" s="103"/>
      <c r="J7" s="103"/>
      <c r="K7" s="2" t="str">
        <f>IF(E7="Red",1,IF(E7="Amber",2,IF(E7="Green",3,"")))</f>
        <v/>
      </c>
      <c r="L7" s="1">
        <f>SUM(K7:K9)</f>
        <v>0</v>
      </c>
      <c r="M7" s="7"/>
      <c r="N7" s="7"/>
      <c r="O7" s="7"/>
      <c r="P7" s="7"/>
      <c r="Q7" s="7"/>
      <c r="R7" s="7"/>
      <c r="S7" s="7"/>
      <c r="T7" s="7"/>
    </row>
    <row r="8" spans="1:21" ht="52.9" customHeight="1" x14ac:dyDescent="0.25">
      <c r="A8" s="7" t="s">
        <v>26</v>
      </c>
      <c r="B8" s="229"/>
      <c r="C8" s="156" t="s">
        <v>30</v>
      </c>
      <c r="D8" s="157" t="s">
        <v>31</v>
      </c>
      <c r="E8" s="102" t="s">
        <v>32</v>
      </c>
      <c r="F8" s="69"/>
      <c r="G8" s="69"/>
      <c r="H8" s="69"/>
      <c r="I8" s="69"/>
      <c r="J8" s="69"/>
      <c r="K8" s="4"/>
      <c r="L8" s="1"/>
      <c r="M8" s="7"/>
      <c r="N8" s="7"/>
      <c r="O8" s="7"/>
      <c r="P8" s="7"/>
      <c r="Q8" s="7"/>
      <c r="R8" s="7"/>
      <c r="S8" s="7"/>
      <c r="T8" s="7"/>
    </row>
    <row r="9" spans="1:21" ht="40.9" customHeight="1" x14ac:dyDescent="0.25">
      <c r="A9" s="7" t="s">
        <v>26</v>
      </c>
      <c r="B9" s="229"/>
      <c r="C9" s="158" t="s">
        <v>33</v>
      </c>
      <c r="D9" s="159" t="s">
        <v>34</v>
      </c>
      <c r="E9" s="102" t="s">
        <v>35</v>
      </c>
      <c r="F9" s="34"/>
      <c r="G9" s="34"/>
      <c r="H9" s="34"/>
      <c r="I9" s="34"/>
      <c r="J9" s="34"/>
      <c r="K9" s="4"/>
      <c r="L9" s="1"/>
      <c r="M9" s="7"/>
      <c r="N9" s="7"/>
      <c r="O9" s="7"/>
      <c r="P9" s="7"/>
      <c r="Q9" s="7"/>
      <c r="R9" s="7"/>
      <c r="S9" s="7"/>
      <c r="T9" s="7"/>
    </row>
    <row r="10" spans="1:21" ht="21" x14ac:dyDescent="0.25">
      <c r="A10" s="7"/>
      <c r="B10" s="105"/>
      <c r="C10" s="232" t="s">
        <v>36</v>
      </c>
      <c r="D10" s="233"/>
      <c r="E10" s="233"/>
      <c r="F10" s="233"/>
      <c r="G10" s="233"/>
      <c r="H10" s="233"/>
      <c r="I10" s="233"/>
      <c r="J10" s="234"/>
      <c r="K10" s="234"/>
      <c r="L10" s="7"/>
      <c r="M10" s="7"/>
      <c r="N10" s="7"/>
      <c r="O10" s="7"/>
      <c r="P10" s="7"/>
      <c r="Q10" s="7"/>
      <c r="R10" s="7"/>
      <c r="S10" s="7"/>
      <c r="T10" s="7"/>
    </row>
    <row r="11" spans="1:21" x14ac:dyDescent="0.25">
      <c r="A11" s="7"/>
      <c r="B11" s="105"/>
      <c r="C11" s="225" t="s">
        <v>37</v>
      </c>
      <c r="D11" s="226"/>
      <c r="E11" s="227"/>
      <c r="F11" s="235" t="s">
        <v>17</v>
      </c>
      <c r="G11" s="236"/>
      <c r="H11" s="236"/>
      <c r="I11" s="236"/>
      <c r="J11" s="236"/>
      <c r="K11" s="237"/>
      <c r="L11" s="7"/>
      <c r="M11" s="7"/>
      <c r="N11" s="7"/>
      <c r="O11" s="7"/>
      <c r="P11" s="7"/>
      <c r="Q11" s="7"/>
      <c r="R11" s="7"/>
      <c r="S11" s="7"/>
      <c r="T11" s="7"/>
    </row>
    <row r="12" spans="1:21" x14ac:dyDescent="0.25">
      <c r="A12" s="7"/>
      <c r="B12" s="105"/>
      <c r="C12" s="106" t="s">
        <v>18</v>
      </c>
      <c r="D12" s="99" t="s">
        <v>19</v>
      </c>
      <c r="E12" s="100" t="s">
        <v>20</v>
      </c>
      <c r="F12" s="100" t="s">
        <v>21</v>
      </c>
      <c r="G12" s="100" t="s">
        <v>22</v>
      </c>
      <c r="H12" s="100" t="s">
        <v>23</v>
      </c>
      <c r="I12" s="100" t="s">
        <v>24</v>
      </c>
      <c r="J12" s="107" t="s">
        <v>25</v>
      </c>
      <c r="K12" s="7"/>
      <c r="L12" s="7"/>
      <c r="M12" s="7"/>
      <c r="N12" s="7"/>
      <c r="O12" s="7"/>
      <c r="P12" s="7"/>
      <c r="Q12" s="7"/>
      <c r="R12" s="7"/>
      <c r="S12" s="7"/>
      <c r="T12" s="7"/>
    </row>
    <row r="13" spans="1:21" ht="66.599999999999994" customHeight="1" x14ac:dyDescent="0.25">
      <c r="A13" s="7" t="s">
        <v>26</v>
      </c>
      <c r="B13" s="105"/>
      <c r="C13" s="165" t="s">
        <v>38</v>
      </c>
      <c r="D13" s="166" t="s">
        <v>39</v>
      </c>
      <c r="E13" s="102" t="s">
        <v>40</v>
      </c>
      <c r="F13" s="42"/>
      <c r="G13" s="42"/>
      <c r="H13" s="42"/>
      <c r="I13" s="42"/>
      <c r="J13" s="42"/>
      <c r="K13" s="4" t="str">
        <f>IF(E13="Red",1,IF(E13="Amber",2,IF(E13="Green",3,"")))</f>
        <v/>
      </c>
      <c r="L13" s="1">
        <f>SUM(K13:K15)</f>
        <v>0</v>
      </c>
      <c r="M13" s="7"/>
      <c r="N13" s="7"/>
      <c r="O13" s="7"/>
      <c r="P13" s="7"/>
      <c r="Q13" s="7"/>
      <c r="R13" s="7"/>
      <c r="S13" s="7"/>
      <c r="T13" s="7"/>
    </row>
    <row r="14" spans="1:21" ht="54" customHeight="1" x14ac:dyDescent="0.25">
      <c r="A14" s="7" t="s">
        <v>26</v>
      </c>
      <c r="B14" s="105"/>
      <c r="C14" s="167" t="s">
        <v>41</v>
      </c>
      <c r="D14" s="168" t="s">
        <v>42</v>
      </c>
      <c r="E14" s="102" t="s">
        <v>43</v>
      </c>
      <c r="F14" s="34"/>
      <c r="G14" s="34"/>
      <c r="H14" s="34"/>
      <c r="I14" s="34"/>
      <c r="J14" s="34"/>
      <c r="K14" s="2" t="str">
        <f t="shared" ref="K14" si="0">IF(E14="Red",1,IF(E14="Amber",2,IF(E14="Green",3,"")))</f>
        <v/>
      </c>
      <c r="L14" s="1"/>
      <c r="M14" s="7"/>
      <c r="N14" s="7"/>
      <c r="O14" s="7"/>
      <c r="P14" s="7"/>
      <c r="Q14" s="7"/>
      <c r="R14" s="7"/>
      <c r="S14" s="7"/>
      <c r="T14" s="7"/>
    </row>
    <row r="15" spans="1:21" ht="52.9" customHeight="1" x14ac:dyDescent="0.25">
      <c r="A15" s="7" t="s">
        <v>26</v>
      </c>
      <c r="B15" s="105"/>
      <c r="C15" s="169" t="s">
        <v>44</v>
      </c>
      <c r="D15" s="166" t="s">
        <v>45</v>
      </c>
      <c r="E15" s="102" t="s">
        <v>35</v>
      </c>
      <c r="F15" s="71"/>
      <c r="G15" s="71"/>
      <c r="H15" s="71"/>
      <c r="I15" s="71"/>
      <c r="J15" s="71"/>
      <c r="K15" s="4"/>
      <c r="L15" s="1"/>
      <c r="M15" s="7"/>
      <c r="N15" s="7"/>
      <c r="O15" s="7"/>
      <c r="P15" s="7"/>
      <c r="Q15" s="7"/>
      <c r="R15" s="7"/>
      <c r="S15" s="7"/>
      <c r="T15" s="7"/>
    </row>
    <row r="16" spans="1:21" ht="21" x14ac:dyDescent="0.25">
      <c r="A16" s="7"/>
      <c r="B16" s="105"/>
      <c r="C16" s="232" t="s">
        <v>46</v>
      </c>
      <c r="D16" s="233"/>
      <c r="E16" s="233"/>
      <c r="F16" s="233"/>
      <c r="G16" s="233"/>
      <c r="H16" s="233"/>
      <c r="I16" s="234"/>
      <c r="J16" s="233"/>
      <c r="K16" s="233"/>
      <c r="L16" s="7"/>
      <c r="M16" s="7"/>
      <c r="N16" s="7"/>
      <c r="O16" s="7"/>
      <c r="P16" s="7"/>
      <c r="Q16" s="7"/>
      <c r="R16" s="7"/>
      <c r="S16" s="7"/>
      <c r="T16" s="7"/>
    </row>
    <row r="17" spans="1:20" x14ac:dyDescent="0.25">
      <c r="A17" s="7"/>
      <c r="B17" s="105"/>
      <c r="C17" s="225" t="s">
        <v>47</v>
      </c>
      <c r="D17" s="226"/>
      <c r="E17" s="227"/>
      <c r="F17" s="235" t="s">
        <v>17</v>
      </c>
      <c r="G17" s="236"/>
      <c r="H17" s="236"/>
      <c r="I17" s="236"/>
      <c r="J17" s="236"/>
      <c r="K17" s="236"/>
      <c r="L17" s="7"/>
      <c r="M17" s="7"/>
      <c r="N17" s="7"/>
      <c r="O17" s="7"/>
      <c r="P17" s="7"/>
      <c r="Q17" s="7"/>
      <c r="R17" s="7"/>
      <c r="S17" s="7"/>
      <c r="T17" s="7"/>
    </row>
    <row r="18" spans="1:20" x14ac:dyDescent="0.25">
      <c r="A18" s="7"/>
      <c r="B18" s="105"/>
      <c r="C18" s="106" t="s">
        <v>18</v>
      </c>
      <c r="D18" s="99" t="s">
        <v>19</v>
      </c>
      <c r="E18" s="100" t="s">
        <v>20</v>
      </c>
      <c r="F18" s="100" t="s">
        <v>21</v>
      </c>
      <c r="G18" s="100" t="s">
        <v>22</v>
      </c>
      <c r="H18" s="100" t="s">
        <v>23</v>
      </c>
      <c r="I18" s="100" t="s">
        <v>24</v>
      </c>
      <c r="J18" s="107" t="s">
        <v>25</v>
      </c>
      <c r="K18" s="7"/>
      <c r="L18" s="7"/>
      <c r="M18" s="7"/>
      <c r="N18" s="7"/>
      <c r="O18" s="7"/>
      <c r="P18" s="7"/>
      <c r="Q18" s="7"/>
      <c r="R18" s="7"/>
      <c r="S18" s="7"/>
      <c r="T18" s="7"/>
    </row>
    <row r="19" spans="1:20" ht="37.9" customHeight="1" x14ac:dyDescent="0.25">
      <c r="A19" s="7" t="s">
        <v>26</v>
      </c>
      <c r="B19" s="105"/>
      <c r="C19" s="160" t="s">
        <v>48</v>
      </c>
      <c r="D19" s="161" t="s">
        <v>49</v>
      </c>
      <c r="E19" s="102" t="s">
        <v>29</v>
      </c>
      <c r="F19" s="42"/>
      <c r="G19" s="42"/>
      <c r="H19" s="42"/>
      <c r="I19" s="42"/>
      <c r="J19" s="42"/>
      <c r="K19" s="4" t="str">
        <f>IF(E19="Red",1,IF(E19="Amber",2,IF(E19="Green",3,"")))</f>
        <v/>
      </c>
      <c r="L19" s="1">
        <f>SUM(K19:K21)</f>
        <v>0</v>
      </c>
      <c r="M19" s="7"/>
      <c r="N19" s="7"/>
      <c r="O19" s="7"/>
      <c r="P19" s="7"/>
      <c r="Q19" s="7"/>
      <c r="R19" s="7"/>
      <c r="S19" s="7"/>
      <c r="T19" s="7"/>
    </row>
    <row r="20" spans="1:20" ht="38.450000000000003" customHeight="1" x14ac:dyDescent="0.25">
      <c r="A20" s="7" t="s">
        <v>26</v>
      </c>
      <c r="B20" s="105"/>
      <c r="C20" s="162" t="s">
        <v>50</v>
      </c>
      <c r="D20" s="163" t="s">
        <v>51</v>
      </c>
      <c r="E20" s="102" t="s">
        <v>32</v>
      </c>
      <c r="F20" s="34"/>
      <c r="G20" s="34"/>
      <c r="H20" s="34"/>
      <c r="I20" s="34"/>
      <c r="J20" s="34"/>
      <c r="K20" s="2" t="str">
        <f t="shared" ref="K20" si="1">IF(E20="Red",1,IF(E20="Amber",2,IF(E20="Green",3,"")))</f>
        <v/>
      </c>
      <c r="L20" s="1"/>
      <c r="M20" s="7"/>
      <c r="N20" s="7"/>
      <c r="O20" s="7"/>
      <c r="P20" s="7"/>
      <c r="Q20" s="7"/>
      <c r="R20" s="7"/>
      <c r="S20" s="7"/>
      <c r="T20" s="7"/>
    </row>
    <row r="21" spans="1:20" ht="61.15" customHeight="1" x14ac:dyDescent="0.25">
      <c r="A21" s="7" t="s">
        <v>26</v>
      </c>
      <c r="B21" s="105"/>
      <c r="C21" s="164" t="s">
        <v>52</v>
      </c>
      <c r="D21" s="161" t="s">
        <v>53</v>
      </c>
      <c r="E21" s="102" t="s">
        <v>29</v>
      </c>
      <c r="F21" s="69"/>
      <c r="G21" s="69"/>
      <c r="H21" s="69"/>
      <c r="I21" s="69"/>
      <c r="J21" s="69"/>
      <c r="K21" s="4"/>
      <c r="L21" s="1"/>
      <c r="M21" s="7"/>
      <c r="N21" s="7"/>
      <c r="O21" s="7"/>
      <c r="P21" s="7"/>
      <c r="Q21" s="7"/>
      <c r="R21" s="7"/>
      <c r="S21" s="7"/>
      <c r="T21" s="7"/>
    </row>
    <row r="22" spans="1:20" s="7" customFormat="1" x14ac:dyDescent="0.25"/>
    <row r="23" spans="1:20" s="7" customFormat="1" x14ac:dyDescent="0.25"/>
    <row r="24" spans="1:20" s="7" customFormat="1" x14ac:dyDescent="0.25"/>
    <row r="25" spans="1:20" s="7" customFormat="1" x14ac:dyDescent="0.25"/>
    <row r="26" spans="1:20" s="7" customFormat="1" x14ac:dyDescent="0.25">
      <c r="C26" s="219" t="s">
        <v>54</v>
      </c>
      <c r="D26" s="220"/>
      <c r="E26" s="221"/>
    </row>
    <row r="27" spans="1:20" s="7" customFormat="1" x14ac:dyDescent="0.25">
      <c r="C27" s="109"/>
      <c r="D27" s="110"/>
      <c r="E27" s="111"/>
    </row>
    <row r="28" spans="1:20" s="7" customFormat="1" x14ac:dyDescent="0.25">
      <c r="C28" s="112"/>
      <c r="E28" s="113"/>
    </row>
    <row r="29" spans="1:20" s="7" customFormat="1" x14ac:dyDescent="0.25">
      <c r="C29" s="112"/>
      <c r="E29" s="113"/>
    </row>
    <row r="30" spans="1:20" s="7" customFormat="1" x14ac:dyDescent="0.25">
      <c r="C30" s="112"/>
      <c r="E30" s="113"/>
    </row>
    <row r="31" spans="1:20" s="7" customFormat="1" x14ac:dyDescent="0.25">
      <c r="C31" s="112"/>
      <c r="E31" s="113"/>
    </row>
    <row r="32" spans="1:20" s="7" customFormat="1" x14ac:dyDescent="0.25">
      <c r="C32" s="112"/>
      <c r="E32" s="113"/>
    </row>
    <row r="33" spans="3:5" s="7" customFormat="1" x14ac:dyDescent="0.25">
      <c r="C33" s="112"/>
      <c r="E33" s="113"/>
    </row>
    <row r="34" spans="3:5" s="7" customFormat="1" x14ac:dyDescent="0.25">
      <c r="C34" s="112"/>
      <c r="E34" s="113"/>
    </row>
    <row r="35" spans="3:5" s="7" customFormat="1" x14ac:dyDescent="0.25">
      <c r="C35" s="112"/>
      <c r="E35" s="113"/>
    </row>
    <row r="36" spans="3:5" s="7" customFormat="1" x14ac:dyDescent="0.25">
      <c r="C36" s="112"/>
      <c r="E36" s="113"/>
    </row>
    <row r="37" spans="3:5" s="7" customFormat="1" x14ac:dyDescent="0.25">
      <c r="C37" s="112"/>
      <c r="E37" s="113"/>
    </row>
    <row r="38" spans="3:5" s="7" customFormat="1" x14ac:dyDescent="0.25">
      <c r="C38" s="115"/>
      <c r="D38" s="116"/>
      <c r="E38" s="117"/>
    </row>
    <row r="39" spans="3:5" s="7" customFormat="1" x14ac:dyDescent="0.25">
      <c r="C39" s="118"/>
      <c r="D39" s="119"/>
      <c r="E39" s="120"/>
    </row>
    <row r="40" spans="3:5" s="7" customFormat="1" x14ac:dyDescent="0.25"/>
    <row r="41" spans="3:5" s="7" customFormat="1" x14ac:dyDescent="0.25"/>
    <row r="42" spans="3:5" s="7" customFormat="1" x14ac:dyDescent="0.25"/>
    <row r="43" spans="3:5" s="7" customFormat="1" x14ac:dyDescent="0.25"/>
    <row r="44" spans="3:5" s="7" customFormat="1" x14ac:dyDescent="0.25"/>
    <row r="45" spans="3:5" s="7" customFormat="1" x14ac:dyDescent="0.25"/>
    <row r="46" spans="3:5" s="7" customFormat="1" x14ac:dyDescent="0.25"/>
    <row r="47" spans="3:5" s="7" customFormat="1" x14ac:dyDescent="0.25"/>
    <row r="48" spans="3:5" s="7" customFormat="1" x14ac:dyDescent="0.25"/>
    <row r="49" s="7" customFormat="1" x14ac:dyDescent="0.25"/>
    <row r="50" s="7" customFormat="1" x14ac:dyDescent="0.25"/>
    <row r="51" s="7" customFormat="1" x14ac:dyDescent="0.25"/>
    <row r="52" s="7" customFormat="1" x14ac:dyDescent="0.25"/>
    <row r="53" s="7" customFormat="1" x14ac:dyDescent="0.25"/>
    <row r="54" s="7" customFormat="1" x14ac:dyDescent="0.25"/>
    <row r="55" s="7" customFormat="1" x14ac:dyDescent="0.25"/>
    <row r="56" s="7" customFormat="1" x14ac:dyDescent="0.25"/>
    <row r="57" s="7" customFormat="1" x14ac:dyDescent="0.25"/>
    <row r="58" s="7" customFormat="1" x14ac:dyDescent="0.25"/>
    <row r="59" s="7" customFormat="1" x14ac:dyDescent="0.25"/>
    <row r="60" s="7" customFormat="1" x14ac:dyDescent="0.25"/>
    <row r="61" s="7" customFormat="1" x14ac:dyDescent="0.25"/>
    <row r="62" s="7" customFormat="1" x14ac:dyDescent="0.25"/>
    <row r="63" s="7" customFormat="1" x14ac:dyDescent="0.25"/>
    <row r="64" s="7" customFormat="1" x14ac:dyDescent="0.25"/>
    <row r="65" s="7" customFormat="1" x14ac:dyDescent="0.25"/>
    <row r="66" s="7" customFormat="1" x14ac:dyDescent="0.25"/>
    <row r="67" s="7" customFormat="1" x14ac:dyDescent="0.25"/>
    <row r="68" s="7" customFormat="1" x14ac:dyDescent="0.25"/>
    <row r="69" s="7" customFormat="1" x14ac:dyDescent="0.25"/>
    <row r="70" s="7" customFormat="1" x14ac:dyDescent="0.25"/>
    <row r="71" s="7" customFormat="1" x14ac:dyDescent="0.25"/>
    <row r="72" s="7" customFormat="1" x14ac:dyDescent="0.25"/>
    <row r="73" s="7" customFormat="1" x14ac:dyDescent="0.25"/>
    <row r="74" s="7" customFormat="1" x14ac:dyDescent="0.25"/>
    <row r="75" s="7" customFormat="1" x14ac:dyDescent="0.25"/>
    <row r="76" s="7" customFormat="1" x14ac:dyDescent="0.25"/>
    <row r="77" s="7" customFormat="1" x14ac:dyDescent="0.25"/>
    <row r="78" s="7" customFormat="1" x14ac:dyDescent="0.25"/>
    <row r="79" s="7" customFormat="1" x14ac:dyDescent="0.25"/>
    <row r="80" s="7" customFormat="1" x14ac:dyDescent="0.25"/>
    <row r="81" s="7" customFormat="1" x14ac:dyDescent="0.25"/>
    <row r="82" s="7" customFormat="1" x14ac:dyDescent="0.25"/>
    <row r="83" s="7" customFormat="1" x14ac:dyDescent="0.25"/>
    <row r="84" s="7" customFormat="1" x14ac:dyDescent="0.25"/>
    <row r="85" s="7" customFormat="1" x14ac:dyDescent="0.25"/>
    <row r="86" s="7" customFormat="1" x14ac:dyDescent="0.25"/>
    <row r="87" s="7" customFormat="1" x14ac:dyDescent="0.25"/>
    <row r="88" s="7" customFormat="1" x14ac:dyDescent="0.25"/>
    <row r="90" s="7" customFormat="1" x14ac:dyDescent="0.25"/>
    <row r="91" s="7" customFormat="1" x14ac:dyDescent="0.25"/>
    <row r="92" s="7" customFormat="1" x14ac:dyDescent="0.25"/>
    <row r="93" s="7" customFormat="1" x14ac:dyDescent="0.25"/>
    <row r="94" s="7" customFormat="1" x14ac:dyDescent="0.25"/>
    <row r="95" s="7" customFormat="1" x14ac:dyDescent="0.25"/>
    <row r="96" s="7" customFormat="1" x14ac:dyDescent="0.25"/>
    <row r="97" spans="4:5" s="7" customFormat="1" x14ac:dyDescent="0.25"/>
    <row r="98" spans="4:5" s="7" customFormat="1" x14ac:dyDescent="0.25"/>
    <row r="99" spans="4:5" s="7" customFormat="1" x14ac:dyDescent="0.25"/>
    <row r="100" spans="4:5" s="7" customFormat="1" x14ac:dyDescent="0.25"/>
    <row r="101" spans="4:5" s="7" customFormat="1" x14ac:dyDescent="0.25"/>
    <row r="102" spans="4:5" s="7" customFormat="1" x14ac:dyDescent="0.25"/>
    <row r="103" spans="4:5" s="7" customFormat="1" x14ac:dyDescent="0.25"/>
    <row r="104" spans="4:5" s="7" customFormat="1" x14ac:dyDescent="0.25"/>
    <row r="105" spans="4:5" s="7" customFormat="1" x14ac:dyDescent="0.25"/>
    <row r="106" spans="4:5" s="7" customFormat="1" x14ac:dyDescent="0.25"/>
    <row r="107" spans="4:5" s="7" customFormat="1" x14ac:dyDescent="0.25"/>
    <row r="108" spans="4:5" x14ac:dyDescent="0.25">
      <c r="D108">
        <v>1</v>
      </c>
      <c r="E108" t="s">
        <v>55</v>
      </c>
    </row>
    <row r="109" spans="4:5" x14ac:dyDescent="0.25">
      <c r="D109">
        <v>2</v>
      </c>
      <c r="E109" t="s">
        <v>56</v>
      </c>
    </row>
    <row r="110" spans="4:5" x14ac:dyDescent="0.25">
      <c r="D110">
        <v>3</v>
      </c>
      <c r="E110" t="s">
        <v>57</v>
      </c>
    </row>
  </sheetData>
  <sheetProtection selectLockedCells="1"/>
  <mergeCells count="13">
    <mergeCell ref="C26:E26"/>
    <mergeCell ref="A2:U3"/>
    <mergeCell ref="B1:E1"/>
    <mergeCell ref="C5:E5"/>
    <mergeCell ref="C17:E17"/>
    <mergeCell ref="B4:B9"/>
    <mergeCell ref="C11:E11"/>
    <mergeCell ref="C4:K4"/>
    <mergeCell ref="C10:K10"/>
    <mergeCell ref="C16:K16"/>
    <mergeCell ref="F11:K11"/>
    <mergeCell ref="F17:K17"/>
    <mergeCell ref="F5:K5"/>
  </mergeCells>
  <conditionalFormatting sqref="E7:E9">
    <cfRule type="cellIs" dxfId="227" priority="11" operator="equal">
      <formula>"Not Applicable"</formula>
    </cfRule>
    <cfRule type="cellIs" dxfId="226" priority="12" operator="equal">
      <formula>"Not Started"</formula>
    </cfRule>
    <cfRule type="cellIs" dxfId="225" priority="13" operator="equal">
      <formula>"Low level of progress "</formula>
    </cfRule>
    <cfRule type="cellIs" dxfId="224" priority="14" operator="equal">
      <formula>"Significant Progress"</formula>
    </cfRule>
    <cfRule type="cellIs" dxfId="223" priority="15" operator="equal">
      <formula>"Area of Excellence"</formula>
    </cfRule>
  </conditionalFormatting>
  <conditionalFormatting sqref="E13:E15">
    <cfRule type="cellIs" dxfId="222" priority="6" operator="equal">
      <formula>"Not Applicable"</formula>
    </cfRule>
    <cfRule type="cellIs" dxfId="221" priority="7" operator="equal">
      <formula>"Not Started"</formula>
    </cfRule>
    <cfRule type="cellIs" dxfId="220" priority="8" operator="equal">
      <formula>"Low level of progress "</formula>
    </cfRule>
    <cfRule type="cellIs" dxfId="219" priority="9" operator="equal">
      <formula>"Significant Progress"</formula>
    </cfRule>
    <cfRule type="cellIs" dxfId="218" priority="10" operator="equal">
      <formula>"Area of Excellence"</formula>
    </cfRule>
  </conditionalFormatting>
  <conditionalFormatting sqref="E19:E21">
    <cfRule type="cellIs" dxfId="217" priority="1" operator="equal">
      <formula>"Not Applicable"</formula>
    </cfRule>
    <cfRule type="cellIs" dxfId="216" priority="2" operator="equal">
      <formula>"Not Started"</formula>
    </cfRule>
    <cfRule type="cellIs" dxfId="215" priority="3" operator="equal">
      <formula>"Low level of progress "</formula>
    </cfRule>
    <cfRule type="cellIs" dxfId="214" priority="4" operator="equal">
      <formula>"Significant Progress"</formula>
    </cfRule>
    <cfRule type="cellIs" dxfId="213" priority="5" operator="equal">
      <formula>"Area of Excellence"</formula>
    </cfRule>
  </conditionalFormatting>
  <pageMargins left="0.7" right="0.7" top="0.75" bottom="0.75" header="0.3" footer="0.3"/>
  <pageSetup paperSize="9" scale="41"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98417AA-6AF1-4E1C-9639-C3219EBA2C0A}">
          <x14:formula1>
            <xm:f>'Data and Calculations'!$B$3:$B$7</xm:f>
          </x14:formula1>
          <xm:sqref>E13:E15 E7:E9 E19:E21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7BD1F"/>
    <pageSetUpPr fitToPage="1"/>
  </sheetPr>
  <dimension ref="A1:BV751"/>
  <sheetViews>
    <sheetView topLeftCell="B7" zoomScaleNormal="100" workbookViewId="0">
      <selection activeCell="D9" sqref="D9"/>
    </sheetView>
  </sheetViews>
  <sheetFormatPr defaultColWidth="8.85546875" defaultRowHeight="15" x14ac:dyDescent="0.25"/>
  <cols>
    <col min="1" max="1" width="31.42578125" hidden="1" customWidth="1"/>
    <col min="2" max="2" width="16.42578125" customWidth="1"/>
    <col min="3" max="3" width="69.42578125" customWidth="1"/>
    <col min="4" max="4" width="95.42578125" customWidth="1"/>
    <col min="5" max="5" width="22.28515625" customWidth="1"/>
    <col min="6" max="6" width="34.42578125" customWidth="1"/>
    <col min="7" max="9" width="37.5703125" customWidth="1"/>
    <col min="10" max="10" width="37.7109375" customWidth="1"/>
    <col min="11" max="12" width="0" hidden="1" customWidth="1"/>
    <col min="22" max="74" width="8.85546875" style="7"/>
  </cols>
  <sheetData>
    <row r="1" spans="1:21" ht="31.5" x14ac:dyDescent="0.25">
      <c r="A1" s="7"/>
      <c r="B1" s="238" t="s">
        <v>58</v>
      </c>
      <c r="C1" s="238"/>
      <c r="D1" s="238"/>
      <c r="E1" s="238"/>
      <c r="F1" s="96"/>
      <c r="G1" s="96"/>
      <c r="H1" s="96"/>
      <c r="I1" s="96"/>
      <c r="J1" s="24"/>
      <c r="K1" s="7"/>
      <c r="L1" s="7"/>
      <c r="M1" s="7"/>
      <c r="N1" s="7"/>
      <c r="O1" s="7"/>
      <c r="P1" s="7"/>
      <c r="Q1" s="7"/>
      <c r="R1" s="7"/>
      <c r="S1" s="7"/>
      <c r="T1" s="7"/>
      <c r="U1" s="7"/>
    </row>
    <row r="2" spans="1:21" x14ac:dyDescent="0.25">
      <c r="A2" s="222"/>
      <c r="B2" s="222"/>
      <c r="C2" s="222"/>
      <c r="D2" s="222"/>
      <c r="E2" s="222"/>
      <c r="F2" s="222"/>
      <c r="G2" s="222"/>
      <c r="H2" s="222"/>
      <c r="I2" s="222"/>
      <c r="J2" s="222"/>
      <c r="K2" s="222"/>
      <c r="L2" s="222"/>
      <c r="M2" s="222"/>
      <c r="N2" s="222"/>
      <c r="O2" s="222"/>
      <c r="P2" s="222"/>
      <c r="Q2" s="222"/>
      <c r="R2" s="222"/>
      <c r="S2" s="222"/>
      <c r="T2" s="222"/>
      <c r="U2" s="222"/>
    </row>
    <row r="3" spans="1:21" x14ac:dyDescent="0.25">
      <c r="A3" s="223"/>
      <c r="B3" s="223"/>
      <c r="C3" s="223"/>
      <c r="D3" s="223"/>
      <c r="E3" s="223"/>
      <c r="F3" s="223"/>
      <c r="G3" s="223"/>
      <c r="H3" s="223"/>
      <c r="I3" s="223"/>
      <c r="J3" s="223"/>
      <c r="K3" s="223"/>
      <c r="L3" s="223"/>
      <c r="M3" s="223"/>
      <c r="N3" s="223"/>
      <c r="O3" s="223"/>
      <c r="P3" s="223"/>
      <c r="Q3" s="223"/>
      <c r="R3" s="223"/>
      <c r="S3" s="223"/>
      <c r="T3" s="223"/>
      <c r="U3" s="223"/>
    </row>
    <row r="4" spans="1:21" ht="21" x14ac:dyDescent="0.25">
      <c r="A4" s="7"/>
      <c r="B4" s="239"/>
      <c r="C4" s="241" t="s">
        <v>59</v>
      </c>
      <c r="D4" s="242"/>
      <c r="E4" s="242"/>
      <c r="F4" s="242"/>
      <c r="G4" s="242"/>
      <c r="H4" s="242"/>
      <c r="I4" s="242"/>
      <c r="J4" s="242"/>
      <c r="K4" s="243"/>
      <c r="L4" s="7"/>
      <c r="M4" s="7"/>
      <c r="N4" s="7"/>
      <c r="O4" s="7"/>
      <c r="P4" s="7"/>
      <c r="Q4" s="7"/>
      <c r="R4" s="7"/>
      <c r="S4" s="7"/>
      <c r="T4" s="7"/>
      <c r="U4" s="7"/>
    </row>
    <row r="5" spans="1:21" x14ac:dyDescent="0.25">
      <c r="A5" s="7"/>
      <c r="B5" s="240"/>
      <c r="C5" s="244" t="s">
        <v>60</v>
      </c>
      <c r="D5" s="244"/>
      <c r="E5" s="244"/>
      <c r="F5" s="245" t="s">
        <v>17</v>
      </c>
      <c r="G5" s="245"/>
      <c r="H5" s="245"/>
      <c r="I5" s="245"/>
      <c r="J5" s="245"/>
      <c r="K5" s="121"/>
      <c r="L5" s="11">
        <f>SUM(K7:K10)</f>
        <v>0</v>
      </c>
      <c r="M5" s="7"/>
      <c r="N5" s="7"/>
      <c r="O5" s="7"/>
      <c r="P5" s="7"/>
      <c r="Q5" s="7"/>
      <c r="R5" s="7"/>
      <c r="S5" s="7"/>
      <c r="T5" s="7"/>
      <c r="U5" s="7"/>
    </row>
    <row r="6" spans="1:21" x14ac:dyDescent="0.25">
      <c r="A6" s="7" t="s">
        <v>14</v>
      </c>
      <c r="B6" s="240"/>
      <c r="C6" s="99" t="s">
        <v>18</v>
      </c>
      <c r="D6" s="122" t="s">
        <v>19</v>
      </c>
      <c r="E6" s="100" t="s">
        <v>20</v>
      </c>
      <c r="F6" s="100" t="s">
        <v>21</v>
      </c>
      <c r="G6" s="100" t="s">
        <v>22</v>
      </c>
      <c r="H6" s="100" t="s">
        <v>23</v>
      </c>
      <c r="I6" s="100" t="s">
        <v>24</v>
      </c>
      <c r="J6" s="107" t="s">
        <v>25</v>
      </c>
      <c r="K6" s="7"/>
      <c r="L6" s="11"/>
      <c r="M6" s="7"/>
      <c r="N6" s="7"/>
      <c r="O6" s="7"/>
      <c r="P6" s="7"/>
      <c r="Q6" s="7"/>
      <c r="R6" s="7"/>
      <c r="S6" s="7"/>
      <c r="T6" s="7"/>
      <c r="U6" s="7"/>
    </row>
    <row r="7" spans="1:21" ht="37.9" customHeight="1" x14ac:dyDescent="0.25">
      <c r="A7" s="7" t="s">
        <v>26</v>
      </c>
      <c r="B7" s="240"/>
      <c r="C7" s="165" t="s">
        <v>61</v>
      </c>
      <c r="D7" s="166" t="s">
        <v>62</v>
      </c>
      <c r="E7" s="102" t="s">
        <v>29</v>
      </c>
      <c r="F7" s="42"/>
      <c r="G7" s="42"/>
      <c r="H7" s="42"/>
      <c r="I7" s="42"/>
      <c r="J7" s="42"/>
      <c r="K7" s="9" t="str">
        <f>IF(E7="Red",1,IF(E7="Amber",2,IF(E7="Green",3,"")))</f>
        <v/>
      </c>
      <c r="L7" s="11"/>
      <c r="M7" s="12"/>
      <c r="N7" s="7"/>
      <c r="O7" s="7"/>
      <c r="P7" s="7"/>
      <c r="Q7" s="7"/>
      <c r="R7" s="7"/>
      <c r="S7" s="7"/>
      <c r="T7" s="7"/>
      <c r="U7" s="7"/>
    </row>
    <row r="8" spans="1:21" ht="37.15" customHeight="1" x14ac:dyDescent="0.25">
      <c r="A8" s="7" t="s">
        <v>26</v>
      </c>
      <c r="B8" s="240"/>
      <c r="C8" s="154" t="s">
        <v>63</v>
      </c>
      <c r="D8" s="170" t="s">
        <v>64</v>
      </c>
      <c r="E8" s="102" t="s">
        <v>29</v>
      </c>
      <c r="F8" s="34"/>
      <c r="G8" s="34"/>
      <c r="H8" s="34"/>
      <c r="I8" s="34"/>
      <c r="J8" s="34"/>
      <c r="K8" s="9"/>
      <c r="L8" s="7"/>
      <c r="M8" s="7"/>
      <c r="N8" s="7"/>
      <c r="O8" s="7"/>
      <c r="P8" s="7"/>
      <c r="Q8" s="7"/>
      <c r="R8" s="7"/>
      <c r="S8" s="7"/>
      <c r="T8" s="7"/>
      <c r="U8" s="7"/>
    </row>
    <row r="9" spans="1:21" ht="49.15" customHeight="1" x14ac:dyDescent="0.25">
      <c r="A9" s="7" t="s">
        <v>65</v>
      </c>
      <c r="B9" s="240"/>
      <c r="C9" s="156" t="s">
        <v>66</v>
      </c>
      <c r="D9" s="171" t="s">
        <v>67</v>
      </c>
      <c r="E9" s="102" t="s">
        <v>29</v>
      </c>
      <c r="F9" s="69"/>
      <c r="G9" s="69"/>
      <c r="H9" s="69"/>
      <c r="I9" s="69"/>
      <c r="J9" s="69"/>
      <c r="K9" s="9"/>
      <c r="L9" s="7"/>
      <c r="M9" s="7"/>
      <c r="N9" s="7"/>
      <c r="O9" s="7"/>
      <c r="P9" s="7"/>
      <c r="Q9" s="7"/>
      <c r="R9" s="7"/>
      <c r="S9" s="7"/>
      <c r="T9" s="7"/>
      <c r="U9" s="7"/>
    </row>
    <row r="10" spans="1:21" ht="49.9" customHeight="1" x14ac:dyDescent="0.25">
      <c r="A10" s="7" t="s">
        <v>65</v>
      </c>
      <c r="B10" s="240"/>
      <c r="C10" s="154" t="s">
        <v>68</v>
      </c>
      <c r="D10" s="170" t="s">
        <v>69</v>
      </c>
      <c r="E10" s="102" t="s">
        <v>29</v>
      </c>
      <c r="F10" s="34"/>
      <c r="G10" s="34"/>
      <c r="H10" s="34"/>
      <c r="I10" s="34"/>
      <c r="J10" s="34"/>
      <c r="K10" s="9"/>
      <c r="L10" s="7"/>
      <c r="M10" s="7"/>
      <c r="N10" s="7"/>
      <c r="O10" s="7"/>
      <c r="P10" s="7"/>
      <c r="Q10" s="7"/>
      <c r="R10" s="7"/>
      <c r="S10" s="7"/>
      <c r="T10" s="7"/>
      <c r="U10" s="7"/>
    </row>
    <row r="11" spans="1:21" ht="18" customHeight="1" x14ac:dyDescent="0.25">
      <c r="A11" s="7" t="s">
        <v>26</v>
      </c>
      <c r="B11" s="240"/>
      <c r="C11" s="172" t="s">
        <v>70</v>
      </c>
      <c r="D11" s="173" t="s">
        <v>71</v>
      </c>
      <c r="E11" s="102" t="s">
        <v>29</v>
      </c>
      <c r="F11" s="33"/>
      <c r="G11" s="33"/>
      <c r="H11" s="33"/>
      <c r="I11" s="33"/>
      <c r="J11" s="33"/>
      <c r="K11" s="44"/>
      <c r="L11" s="7"/>
      <c r="M11" s="7"/>
      <c r="N11" s="7"/>
      <c r="O11" s="7"/>
      <c r="P11" s="7"/>
      <c r="Q11" s="7"/>
      <c r="R11" s="7"/>
      <c r="S11" s="7"/>
      <c r="T11" s="7"/>
      <c r="U11" s="7"/>
    </row>
    <row r="12" spans="1:21" ht="18" customHeight="1" x14ac:dyDescent="0.25">
      <c r="A12" s="7" t="s">
        <v>65</v>
      </c>
      <c r="B12" s="240"/>
      <c r="C12" s="174" t="s">
        <v>72</v>
      </c>
      <c r="D12" s="168" t="s">
        <v>73</v>
      </c>
      <c r="E12" s="102" t="s">
        <v>29</v>
      </c>
      <c r="F12" s="35"/>
      <c r="G12" s="35"/>
      <c r="H12" s="35"/>
      <c r="I12" s="35"/>
      <c r="J12" s="35"/>
      <c r="K12" s="44"/>
      <c r="L12" s="7"/>
      <c r="M12" s="7"/>
      <c r="N12" s="7"/>
      <c r="O12" s="7"/>
      <c r="P12" s="7"/>
      <c r="Q12" s="7"/>
      <c r="R12" s="7"/>
      <c r="S12" s="7"/>
      <c r="T12" s="7"/>
      <c r="U12" s="7"/>
    </row>
    <row r="13" spans="1:21" ht="21" x14ac:dyDescent="0.25">
      <c r="A13" s="7"/>
      <c r="B13" s="240"/>
      <c r="C13" s="241" t="s">
        <v>74</v>
      </c>
      <c r="D13" s="242"/>
      <c r="E13" s="242"/>
      <c r="F13" s="242"/>
      <c r="G13" s="242"/>
      <c r="H13" s="242"/>
      <c r="I13" s="242"/>
      <c r="J13" s="242"/>
      <c r="K13" s="242"/>
      <c r="L13" s="7"/>
      <c r="M13" s="7"/>
      <c r="N13" s="7"/>
      <c r="O13" s="7"/>
      <c r="P13" s="7"/>
      <c r="Q13" s="7"/>
      <c r="R13" s="7"/>
      <c r="S13" s="7"/>
      <c r="T13" s="7"/>
      <c r="U13" s="7"/>
    </row>
    <row r="14" spans="1:21" x14ac:dyDescent="0.25">
      <c r="A14" s="7"/>
      <c r="B14" s="240"/>
      <c r="C14" s="246" t="s">
        <v>75</v>
      </c>
      <c r="D14" s="247"/>
      <c r="E14" s="247"/>
      <c r="F14" s="245" t="s">
        <v>17</v>
      </c>
      <c r="G14" s="245"/>
      <c r="H14" s="245"/>
      <c r="I14" s="245"/>
      <c r="J14" s="245"/>
      <c r="K14" s="121"/>
      <c r="L14" s="11">
        <f>SUM(K16:K20)</f>
        <v>0</v>
      </c>
      <c r="M14" s="7"/>
      <c r="N14" s="7"/>
      <c r="O14" s="7"/>
      <c r="P14" s="7"/>
      <c r="Q14" s="7"/>
      <c r="R14" s="7"/>
      <c r="S14" s="7"/>
      <c r="T14" s="7"/>
      <c r="U14" s="7"/>
    </row>
    <row r="15" spans="1:21" x14ac:dyDescent="0.25">
      <c r="A15" s="7"/>
      <c r="B15" s="240"/>
      <c r="C15" s="124" t="s">
        <v>18</v>
      </c>
      <c r="D15" s="125" t="s">
        <v>19</v>
      </c>
      <c r="E15" s="100" t="s">
        <v>20</v>
      </c>
      <c r="F15" s="100" t="s">
        <v>21</v>
      </c>
      <c r="G15" s="100" t="s">
        <v>22</v>
      </c>
      <c r="H15" s="100" t="s">
        <v>23</v>
      </c>
      <c r="I15" s="100" t="s">
        <v>24</v>
      </c>
      <c r="J15" s="107" t="s">
        <v>25</v>
      </c>
      <c r="K15" s="7"/>
      <c r="L15" s="11"/>
      <c r="M15" s="7"/>
      <c r="N15" s="7"/>
      <c r="O15" s="7"/>
      <c r="P15" s="7"/>
      <c r="Q15" s="7"/>
      <c r="R15" s="7"/>
      <c r="S15" s="7"/>
      <c r="T15" s="7"/>
      <c r="U15" s="7"/>
    </row>
    <row r="16" spans="1:21" ht="62.45" customHeight="1" x14ac:dyDescent="0.25">
      <c r="A16" s="7" t="s">
        <v>65</v>
      </c>
      <c r="B16" s="240"/>
      <c r="C16" s="175" t="s">
        <v>76</v>
      </c>
      <c r="D16" s="176" t="s">
        <v>77</v>
      </c>
      <c r="E16" s="102" t="s">
        <v>29</v>
      </c>
      <c r="F16" s="42"/>
      <c r="G16" s="42"/>
      <c r="H16" s="42"/>
      <c r="I16" s="42"/>
      <c r="J16" s="42"/>
      <c r="K16" s="9" t="str">
        <f>IF(E16="Red",1,IF(E16="Amber",2,IF(E16="Green",3,"")))</f>
        <v/>
      </c>
      <c r="L16" s="11"/>
      <c r="M16" s="12"/>
      <c r="N16" s="7"/>
      <c r="O16" s="7"/>
      <c r="P16" s="7"/>
      <c r="Q16" s="7"/>
      <c r="R16" s="7"/>
      <c r="S16" s="7"/>
      <c r="T16" s="7"/>
      <c r="U16" s="7"/>
    </row>
    <row r="17" spans="1:21" ht="19.149999999999999" customHeight="1" x14ac:dyDescent="0.25">
      <c r="A17" s="7" t="s">
        <v>65</v>
      </c>
      <c r="B17" s="240"/>
      <c r="C17" s="177" t="s">
        <v>78</v>
      </c>
      <c r="D17" s="178" t="s">
        <v>79</v>
      </c>
      <c r="E17" s="102" t="s">
        <v>29</v>
      </c>
      <c r="F17" s="35"/>
      <c r="G17" s="35"/>
      <c r="H17" s="35"/>
      <c r="I17" s="35"/>
      <c r="J17" s="35"/>
      <c r="K17" s="9"/>
      <c r="L17" s="44"/>
      <c r="M17" s="7"/>
      <c r="N17" s="7"/>
      <c r="O17" s="7"/>
      <c r="P17" s="7"/>
      <c r="Q17" s="7"/>
      <c r="R17" s="7"/>
      <c r="S17" s="7"/>
      <c r="T17" s="7"/>
      <c r="U17" s="7"/>
    </row>
    <row r="18" spans="1:21" ht="34.15" customHeight="1" x14ac:dyDescent="0.25">
      <c r="A18" s="7" t="s">
        <v>26</v>
      </c>
      <c r="B18" s="240"/>
      <c r="C18" s="179" t="s">
        <v>80</v>
      </c>
      <c r="D18" s="180" t="s">
        <v>81</v>
      </c>
      <c r="E18" s="102" t="s">
        <v>29</v>
      </c>
      <c r="F18" s="33"/>
      <c r="G18" s="33"/>
      <c r="H18" s="33"/>
      <c r="I18" s="33"/>
      <c r="J18" s="33"/>
      <c r="K18" s="9"/>
      <c r="L18" s="44"/>
      <c r="M18" s="7"/>
      <c r="N18" s="7"/>
      <c r="O18" s="7"/>
      <c r="P18" s="7"/>
      <c r="Q18" s="7"/>
      <c r="R18" s="7"/>
      <c r="S18" s="7"/>
      <c r="T18" s="7"/>
      <c r="U18" s="7"/>
    </row>
    <row r="19" spans="1:21" ht="49.15" customHeight="1" x14ac:dyDescent="0.25">
      <c r="A19" s="7" t="s">
        <v>82</v>
      </c>
      <c r="B19" s="240"/>
      <c r="C19" s="181" t="s">
        <v>83</v>
      </c>
      <c r="D19" s="182" t="s">
        <v>84</v>
      </c>
      <c r="E19" s="102" t="s">
        <v>29</v>
      </c>
      <c r="F19" s="35"/>
      <c r="G19" s="35"/>
      <c r="H19" s="35"/>
      <c r="I19" s="35"/>
      <c r="J19" s="35"/>
      <c r="K19" s="10" t="str">
        <f t="shared" ref="K19:K20" si="0">IF(E19="Red",1,IF(E19="Amber",2,IF(E19="Green",3,"")))</f>
        <v/>
      </c>
      <c r="L19" s="7"/>
      <c r="M19" s="7"/>
      <c r="N19" s="7"/>
      <c r="O19" s="7"/>
      <c r="P19" s="7"/>
      <c r="Q19" s="7"/>
      <c r="R19" s="7"/>
      <c r="S19" s="7"/>
      <c r="T19" s="7"/>
      <c r="U19" s="7"/>
    </row>
    <row r="20" spans="1:21" ht="36.6" customHeight="1" x14ac:dyDescent="0.25">
      <c r="A20" s="7" t="s">
        <v>85</v>
      </c>
      <c r="B20" s="240"/>
      <c r="C20" s="172" t="s">
        <v>86</v>
      </c>
      <c r="D20" s="173" t="s">
        <v>87</v>
      </c>
      <c r="E20" s="102" t="s">
        <v>29</v>
      </c>
      <c r="F20" s="33"/>
      <c r="G20" s="33"/>
      <c r="H20" s="33"/>
      <c r="I20" s="33"/>
      <c r="J20" s="33"/>
      <c r="K20" s="9" t="str">
        <f t="shared" si="0"/>
        <v/>
      </c>
      <c r="L20" s="7"/>
      <c r="M20" s="12"/>
      <c r="N20" s="7"/>
      <c r="O20" s="7"/>
      <c r="P20" s="7"/>
      <c r="Q20" s="7"/>
      <c r="R20" s="7"/>
      <c r="S20" s="7"/>
      <c r="T20" s="7"/>
      <c r="U20" s="7"/>
    </row>
    <row r="21" spans="1:21" ht="51" customHeight="1" x14ac:dyDescent="0.25">
      <c r="A21" s="7" t="s">
        <v>88</v>
      </c>
      <c r="B21" s="240"/>
      <c r="C21" s="154" t="s">
        <v>89</v>
      </c>
      <c r="D21" s="183" t="s">
        <v>90</v>
      </c>
      <c r="E21" s="129" t="s">
        <v>29</v>
      </c>
      <c r="F21" s="55"/>
      <c r="G21" s="55"/>
      <c r="H21" s="55"/>
      <c r="I21" s="55"/>
      <c r="J21" s="55"/>
      <c r="K21" s="44"/>
      <c r="L21" s="7"/>
      <c r="M21" s="7"/>
      <c r="N21" s="7"/>
      <c r="O21" s="7"/>
      <c r="P21" s="7"/>
      <c r="Q21" s="7"/>
      <c r="R21" s="7"/>
      <c r="S21" s="7"/>
      <c r="T21" s="7"/>
      <c r="U21" s="7"/>
    </row>
    <row r="22" spans="1:21" s="7" customFormat="1" x14ac:dyDescent="0.25"/>
    <row r="23" spans="1:21" s="7" customFormat="1" x14ac:dyDescent="0.25"/>
    <row r="24" spans="1:21" s="7" customFormat="1" x14ac:dyDescent="0.25"/>
    <row r="25" spans="1:21" s="7" customFormat="1" x14ac:dyDescent="0.25">
      <c r="C25" s="101"/>
    </row>
    <row r="26" spans="1:21" s="7" customFormat="1" x14ac:dyDescent="0.25">
      <c r="C26" s="219" t="s">
        <v>54</v>
      </c>
      <c r="D26" s="220"/>
      <c r="E26" s="221"/>
    </row>
    <row r="27" spans="1:21" s="7" customFormat="1" x14ac:dyDescent="0.25">
      <c r="C27" s="109"/>
      <c r="D27" s="110"/>
      <c r="E27" s="111"/>
    </row>
    <row r="28" spans="1:21" s="7" customFormat="1" x14ac:dyDescent="0.25">
      <c r="C28" s="112"/>
      <c r="E28" s="113"/>
    </row>
    <row r="29" spans="1:21" s="7" customFormat="1" x14ac:dyDescent="0.25">
      <c r="C29" s="112"/>
      <c r="E29" s="113"/>
    </row>
    <row r="30" spans="1:21" s="7" customFormat="1" x14ac:dyDescent="0.25">
      <c r="C30" s="112"/>
      <c r="E30" s="114" t="s">
        <v>56</v>
      </c>
      <c r="F30" s="27"/>
      <c r="G30" s="27"/>
      <c r="H30" s="27"/>
      <c r="I30" s="27"/>
    </row>
    <row r="31" spans="1:21" s="7" customFormat="1" x14ac:dyDescent="0.25">
      <c r="C31" s="112"/>
      <c r="E31" s="113"/>
    </row>
    <row r="32" spans="1:21" s="7" customFormat="1" x14ac:dyDescent="0.25">
      <c r="C32" s="112"/>
      <c r="E32" s="113"/>
    </row>
    <row r="33" spans="3:5" s="7" customFormat="1" x14ac:dyDescent="0.25">
      <c r="C33" s="112"/>
      <c r="E33" s="113"/>
    </row>
    <row r="34" spans="3:5" s="7" customFormat="1" x14ac:dyDescent="0.25">
      <c r="C34" s="115"/>
      <c r="D34" s="116"/>
      <c r="E34" s="117"/>
    </row>
    <row r="35" spans="3:5" s="7" customFormat="1" x14ac:dyDescent="0.25">
      <c r="C35" s="118"/>
      <c r="D35" s="119"/>
      <c r="E35" s="120"/>
    </row>
    <row r="36" spans="3:5" s="7" customFormat="1" x14ac:dyDescent="0.25"/>
    <row r="37" spans="3:5" s="7" customFormat="1" x14ac:dyDescent="0.25"/>
    <row r="38" spans="3:5" s="7" customFormat="1" x14ac:dyDescent="0.25"/>
    <row r="39" spans="3:5" s="7" customFormat="1" x14ac:dyDescent="0.25"/>
    <row r="40" spans="3:5" s="7" customFormat="1" x14ac:dyDescent="0.25"/>
    <row r="41" spans="3:5" s="7" customFormat="1" x14ac:dyDescent="0.25"/>
    <row r="42" spans="3:5" s="7" customFormat="1" x14ac:dyDescent="0.25"/>
    <row r="43" spans="3:5" s="7" customFormat="1" x14ac:dyDescent="0.25"/>
    <row r="44" spans="3:5" s="7" customFormat="1" x14ac:dyDescent="0.25"/>
    <row r="45" spans="3:5" s="7" customFormat="1" x14ac:dyDescent="0.25"/>
    <row r="46" spans="3:5" s="7" customFormat="1" x14ac:dyDescent="0.25"/>
    <row r="47" spans="3:5" s="7" customFormat="1" x14ac:dyDescent="0.25"/>
    <row r="48" spans="3:5" s="7" customFormat="1" x14ac:dyDescent="0.25"/>
    <row r="49" s="7" customFormat="1" x14ac:dyDescent="0.25"/>
    <row r="50" s="7" customFormat="1" x14ac:dyDescent="0.25"/>
    <row r="51" s="7" customFormat="1" x14ac:dyDescent="0.25"/>
    <row r="52" s="7" customFormat="1" x14ac:dyDescent="0.25"/>
    <row r="53" s="7" customFormat="1" x14ac:dyDescent="0.25"/>
    <row r="54" s="7" customFormat="1" x14ac:dyDescent="0.25"/>
    <row r="55" s="7" customFormat="1" x14ac:dyDescent="0.25"/>
    <row r="56" s="7" customFormat="1" x14ac:dyDescent="0.25"/>
    <row r="57" s="7" customFormat="1" x14ac:dyDescent="0.25"/>
    <row r="58" s="7" customFormat="1" x14ac:dyDescent="0.25"/>
    <row r="59" s="7" customFormat="1" x14ac:dyDescent="0.25"/>
    <row r="60" s="7" customFormat="1" x14ac:dyDescent="0.25"/>
    <row r="61" s="7" customFormat="1" x14ac:dyDescent="0.25"/>
    <row r="62" s="7" customFormat="1" x14ac:dyDescent="0.25"/>
    <row r="63" s="7" customFormat="1" x14ac:dyDescent="0.25"/>
    <row r="64" s="7" customFormat="1" x14ac:dyDescent="0.25"/>
    <row r="65" s="7" customFormat="1" x14ac:dyDescent="0.25"/>
    <row r="66" s="7" customFormat="1" x14ac:dyDescent="0.25"/>
    <row r="67" s="7" customFormat="1" x14ac:dyDescent="0.25"/>
    <row r="68" s="7" customFormat="1" x14ac:dyDescent="0.25"/>
    <row r="69" s="7" customFormat="1" x14ac:dyDescent="0.25"/>
    <row r="70" s="7" customFormat="1" x14ac:dyDescent="0.25"/>
    <row r="71" s="7" customFormat="1" x14ac:dyDescent="0.25"/>
    <row r="72" s="7" customFormat="1" x14ac:dyDescent="0.25"/>
    <row r="73" s="7" customFormat="1" x14ac:dyDescent="0.25"/>
    <row r="74" s="7" customFormat="1" x14ac:dyDescent="0.25"/>
    <row r="75" s="7" customFormat="1" x14ac:dyDescent="0.25"/>
    <row r="76" s="7" customFormat="1" x14ac:dyDescent="0.25"/>
    <row r="77" s="7" customFormat="1" x14ac:dyDescent="0.25"/>
    <row r="78" s="7" customFormat="1" x14ac:dyDescent="0.25"/>
    <row r="79" s="7" customFormat="1" x14ac:dyDescent="0.25"/>
    <row r="80" s="7" customFormat="1" x14ac:dyDescent="0.25"/>
    <row r="81" s="7" customFormat="1" x14ac:dyDescent="0.25"/>
    <row r="82" s="7" customFormat="1" x14ac:dyDescent="0.25"/>
    <row r="83" s="7" customFormat="1" x14ac:dyDescent="0.25"/>
    <row r="84" s="7" customFormat="1" x14ac:dyDescent="0.25"/>
    <row r="85" s="7" customFormat="1" x14ac:dyDescent="0.25"/>
    <row r="86" s="7" customFormat="1" x14ac:dyDescent="0.25"/>
    <row r="87" s="7" customFormat="1" x14ac:dyDescent="0.25"/>
    <row r="88" s="7" customFormat="1" x14ac:dyDescent="0.25"/>
    <row r="89" s="7" customFormat="1" x14ac:dyDescent="0.25"/>
    <row r="90" s="7" customFormat="1" x14ac:dyDescent="0.25"/>
    <row r="91" s="7" customFormat="1" x14ac:dyDescent="0.25"/>
    <row r="92" s="7" customFormat="1" x14ac:dyDescent="0.25"/>
    <row r="93" s="7" customFormat="1" x14ac:dyDescent="0.25"/>
    <row r="94" s="7" customFormat="1" x14ac:dyDescent="0.25"/>
    <row r="95" s="7" customFormat="1" x14ac:dyDescent="0.25"/>
    <row r="96" s="7" customFormat="1" x14ac:dyDescent="0.25"/>
    <row r="97" s="7" customFormat="1" x14ac:dyDescent="0.25"/>
    <row r="98" s="7" customFormat="1" x14ac:dyDescent="0.25"/>
    <row r="99" s="7" customFormat="1" x14ac:dyDescent="0.25"/>
    <row r="100" s="7" customFormat="1" x14ac:dyDescent="0.25"/>
    <row r="101" s="7" customFormat="1" x14ac:dyDescent="0.25"/>
    <row r="102" s="7" customFormat="1" x14ac:dyDescent="0.25"/>
    <row r="103" s="7" customFormat="1" x14ac:dyDescent="0.25"/>
    <row r="104" s="7" customFormat="1" x14ac:dyDescent="0.25"/>
    <row r="105" s="7" customFormat="1" x14ac:dyDescent="0.25"/>
    <row r="106" s="7" customFormat="1" x14ac:dyDescent="0.25"/>
    <row r="107" s="7" customFormat="1" x14ac:dyDescent="0.25"/>
    <row r="108" s="7" customFormat="1" x14ac:dyDescent="0.25"/>
    <row r="109" s="7" customFormat="1" x14ac:dyDescent="0.25"/>
    <row r="110" s="7" customFormat="1" x14ac:dyDescent="0.25"/>
    <row r="111" s="7" customFormat="1" x14ac:dyDescent="0.25"/>
    <row r="112" s="7" customFormat="1" x14ac:dyDescent="0.25"/>
    <row r="113" s="7" customFormat="1" x14ac:dyDescent="0.25"/>
    <row r="114" s="7" customFormat="1" x14ac:dyDescent="0.25"/>
    <row r="115" s="7" customFormat="1" x14ac:dyDescent="0.25"/>
    <row r="116" s="7" customFormat="1" x14ac:dyDescent="0.25"/>
    <row r="117" s="7" customFormat="1" x14ac:dyDescent="0.25"/>
    <row r="118" s="7" customFormat="1" x14ac:dyDescent="0.25"/>
    <row r="119" s="7" customFormat="1" x14ac:dyDescent="0.25"/>
    <row r="120" s="7" customFormat="1" x14ac:dyDescent="0.25"/>
    <row r="121" s="7" customFormat="1" x14ac:dyDescent="0.25"/>
    <row r="122" s="7" customFormat="1" x14ac:dyDescent="0.25"/>
    <row r="123" s="7" customFormat="1" x14ac:dyDescent="0.25"/>
    <row r="124" s="7" customFormat="1" x14ac:dyDescent="0.25"/>
    <row r="125" s="7" customFormat="1" x14ac:dyDescent="0.25"/>
    <row r="126" s="7" customFormat="1" x14ac:dyDescent="0.25"/>
    <row r="127" s="7" customFormat="1" x14ac:dyDescent="0.25"/>
    <row r="128" s="7" customFormat="1" x14ac:dyDescent="0.25"/>
    <row r="129" s="7" customFormat="1" x14ac:dyDescent="0.25"/>
    <row r="130" s="7" customFormat="1" x14ac:dyDescent="0.25"/>
    <row r="131" s="7" customFormat="1" x14ac:dyDescent="0.25"/>
    <row r="132" s="7" customFormat="1" x14ac:dyDescent="0.25"/>
    <row r="133" s="7" customFormat="1" x14ac:dyDescent="0.25"/>
    <row r="134" s="7" customFormat="1" x14ac:dyDescent="0.25"/>
    <row r="135" s="7" customFormat="1" x14ac:dyDescent="0.25"/>
    <row r="136" s="7" customFormat="1" x14ac:dyDescent="0.25"/>
    <row r="137" s="7" customFormat="1" x14ac:dyDescent="0.25"/>
    <row r="138" s="7" customFormat="1" x14ac:dyDescent="0.25"/>
    <row r="139" s="7" customFormat="1" x14ac:dyDescent="0.25"/>
    <row r="140" s="7" customFormat="1" x14ac:dyDescent="0.25"/>
    <row r="141" s="7" customFormat="1" x14ac:dyDescent="0.25"/>
    <row r="142" s="7" customFormat="1" x14ac:dyDescent="0.25"/>
    <row r="143" s="7" customFormat="1" x14ac:dyDescent="0.25"/>
    <row r="144" s="7" customFormat="1" x14ac:dyDescent="0.25"/>
    <row r="145" s="7" customFormat="1" x14ac:dyDescent="0.25"/>
    <row r="146" s="7" customFormat="1" x14ac:dyDescent="0.25"/>
    <row r="147" s="7" customFormat="1" x14ac:dyDescent="0.25"/>
    <row r="148" s="7" customFormat="1" x14ac:dyDescent="0.25"/>
    <row r="149" s="7" customFormat="1" x14ac:dyDescent="0.25"/>
    <row r="150" s="7" customFormat="1" x14ac:dyDescent="0.25"/>
    <row r="151" s="7" customFormat="1" x14ac:dyDescent="0.25"/>
    <row r="152" s="7" customFormat="1" x14ac:dyDescent="0.25"/>
    <row r="153" s="7" customFormat="1" x14ac:dyDescent="0.25"/>
    <row r="154" s="7" customFormat="1" x14ac:dyDescent="0.25"/>
    <row r="155" s="7" customFormat="1" x14ac:dyDescent="0.25"/>
    <row r="156" s="7" customFormat="1" x14ac:dyDescent="0.25"/>
    <row r="157" s="7" customFormat="1" x14ac:dyDescent="0.25"/>
    <row r="158" s="7" customFormat="1" x14ac:dyDescent="0.25"/>
    <row r="159" s="7" customFormat="1" x14ac:dyDescent="0.25"/>
    <row r="160" s="7" customFormat="1" x14ac:dyDescent="0.25"/>
    <row r="161" s="7" customFormat="1" x14ac:dyDescent="0.25"/>
    <row r="162" s="7" customFormat="1" x14ac:dyDescent="0.25"/>
    <row r="163" s="7" customFormat="1" x14ac:dyDescent="0.25"/>
    <row r="164" s="7" customFormat="1" x14ac:dyDescent="0.25"/>
    <row r="165" s="7" customFormat="1" x14ac:dyDescent="0.25"/>
    <row r="166" s="7" customFormat="1" x14ac:dyDescent="0.25"/>
    <row r="167" s="7" customFormat="1" x14ac:dyDescent="0.25"/>
    <row r="168" s="7" customFormat="1" x14ac:dyDescent="0.25"/>
    <row r="169" s="7" customFormat="1" x14ac:dyDescent="0.25"/>
    <row r="170" s="7" customFormat="1" x14ac:dyDescent="0.25"/>
    <row r="171" s="7" customFormat="1" x14ac:dyDescent="0.25"/>
    <row r="172" s="7" customFormat="1" x14ac:dyDescent="0.25"/>
    <row r="173" s="7" customFormat="1" x14ac:dyDescent="0.25"/>
    <row r="174" s="7" customFormat="1" x14ac:dyDescent="0.25"/>
    <row r="175" s="7" customFormat="1" x14ac:dyDescent="0.25"/>
    <row r="176" s="7" customFormat="1" x14ac:dyDescent="0.25"/>
    <row r="177" s="7" customFormat="1" x14ac:dyDescent="0.25"/>
    <row r="178" s="7" customFormat="1" x14ac:dyDescent="0.25"/>
    <row r="179" s="7" customFormat="1" x14ac:dyDescent="0.25"/>
    <row r="180" s="7" customFormat="1" x14ac:dyDescent="0.25"/>
    <row r="181" s="7" customFormat="1" x14ac:dyDescent="0.25"/>
    <row r="182" s="7" customFormat="1" x14ac:dyDescent="0.25"/>
    <row r="183" s="7" customFormat="1" x14ac:dyDescent="0.25"/>
    <row r="184" s="7" customFormat="1" x14ac:dyDescent="0.25"/>
    <row r="185" s="7" customFormat="1" x14ac:dyDescent="0.25"/>
    <row r="186" s="7" customFormat="1" x14ac:dyDescent="0.25"/>
    <row r="187" s="7" customFormat="1" x14ac:dyDescent="0.25"/>
    <row r="188" s="7" customFormat="1" x14ac:dyDescent="0.25"/>
    <row r="189" s="7" customFormat="1" x14ac:dyDescent="0.25"/>
    <row r="190" s="7" customFormat="1" x14ac:dyDescent="0.25"/>
    <row r="191" s="7" customFormat="1" x14ac:dyDescent="0.25"/>
    <row r="192" s="7" customFormat="1" x14ac:dyDescent="0.25"/>
    <row r="193" s="7" customFormat="1" x14ac:dyDescent="0.25"/>
    <row r="194" s="7" customFormat="1" x14ac:dyDescent="0.25"/>
    <row r="195" s="7" customFormat="1" x14ac:dyDescent="0.25"/>
    <row r="196" s="7" customFormat="1" x14ac:dyDescent="0.25"/>
    <row r="197" s="7" customFormat="1" x14ac:dyDescent="0.25"/>
    <row r="198" s="7" customFormat="1" x14ac:dyDescent="0.25"/>
    <row r="199" s="7" customFormat="1" x14ac:dyDescent="0.25"/>
    <row r="200" s="7" customFormat="1" x14ac:dyDescent="0.25"/>
    <row r="201" s="7" customFormat="1" x14ac:dyDescent="0.25"/>
    <row r="202" s="7" customFormat="1" x14ac:dyDescent="0.25"/>
    <row r="203" s="7" customFormat="1" x14ac:dyDescent="0.25"/>
    <row r="204" s="7" customFormat="1" x14ac:dyDescent="0.25"/>
    <row r="205" s="7" customFormat="1" x14ac:dyDescent="0.25"/>
    <row r="206" s="7" customFormat="1" x14ac:dyDescent="0.25"/>
    <row r="207" s="7" customFormat="1" x14ac:dyDescent="0.25"/>
    <row r="208" s="7" customFormat="1" x14ac:dyDescent="0.25"/>
    <row r="209" s="7" customFormat="1" x14ac:dyDescent="0.25"/>
    <row r="210" s="7" customFormat="1" x14ac:dyDescent="0.25"/>
    <row r="211" s="7" customFormat="1" x14ac:dyDescent="0.25"/>
    <row r="212" s="7" customFormat="1" x14ac:dyDescent="0.25"/>
    <row r="213" s="7" customFormat="1" x14ac:dyDescent="0.25"/>
    <row r="214" s="7" customFormat="1" x14ac:dyDescent="0.25"/>
    <row r="215" s="7" customFormat="1" x14ac:dyDescent="0.25"/>
    <row r="216" s="7" customFormat="1" x14ac:dyDescent="0.25"/>
    <row r="217" s="7" customFormat="1" x14ac:dyDescent="0.25"/>
    <row r="218" s="7" customFormat="1" x14ac:dyDescent="0.25"/>
    <row r="219" s="7" customFormat="1" x14ac:dyDescent="0.25"/>
    <row r="220" s="7" customFormat="1" x14ac:dyDescent="0.25"/>
    <row r="221" s="7" customFormat="1" x14ac:dyDescent="0.25"/>
    <row r="222" s="7" customFormat="1" x14ac:dyDescent="0.25"/>
    <row r="223" s="7" customFormat="1" x14ac:dyDescent="0.25"/>
    <row r="224" s="7" customFormat="1" x14ac:dyDescent="0.25"/>
    <row r="225" s="7" customFormat="1" x14ac:dyDescent="0.25"/>
    <row r="226" s="7" customFormat="1" x14ac:dyDescent="0.25"/>
    <row r="227" s="7" customFormat="1" x14ac:dyDescent="0.25"/>
    <row r="228" s="7" customFormat="1" x14ac:dyDescent="0.25"/>
    <row r="229" s="7" customFormat="1" x14ac:dyDescent="0.25"/>
    <row r="230" s="7" customFormat="1" x14ac:dyDescent="0.25"/>
    <row r="231" s="7" customFormat="1" x14ac:dyDescent="0.25"/>
    <row r="232" s="7" customFormat="1" x14ac:dyDescent="0.25"/>
    <row r="233" s="7" customFormat="1" x14ac:dyDescent="0.25"/>
    <row r="234" s="7" customFormat="1" x14ac:dyDescent="0.25"/>
    <row r="235" s="7" customFormat="1" x14ac:dyDescent="0.25"/>
    <row r="236" s="7" customFormat="1" x14ac:dyDescent="0.25"/>
    <row r="237" s="7" customFormat="1" x14ac:dyDescent="0.25"/>
    <row r="238" s="7" customFormat="1" x14ac:dyDescent="0.25"/>
    <row r="239" s="7" customFormat="1" x14ac:dyDescent="0.25"/>
    <row r="240" s="7" customFormat="1" x14ac:dyDescent="0.25"/>
    <row r="241" s="7" customFormat="1" x14ac:dyDescent="0.25"/>
    <row r="242" s="7" customFormat="1" x14ac:dyDescent="0.25"/>
    <row r="243" s="7" customFormat="1" x14ac:dyDescent="0.25"/>
    <row r="244" s="7" customFormat="1" x14ac:dyDescent="0.25"/>
    <row r="245" s="7" customFormat="1" x14ac:dyDescent="0.25"/>
    <row r="246" s="7" customFormat="1" x14ac:dyDescent="0.25"/>
    <row r="247" s="7" customFormat="1" x14ac:dyDescent="0.25"/>
    <row r="248" s="7" customFormat="1" x14ac:dyDescent="0.25"/>
    <row r="249" s="7" customFormat="1" x14ac:dyDescent="0.25"/>
    <row r="250" s="7" customFormat="1" x14ac:dyDescent="0.25"/>
    <row r="251" s="7" customFormat="1" x14ac:dyDescent="0.25"/>
    <row r="252" s="7" customFormat="1" x14ac:dyDescent="0.25"/>
    <row r="253" s="7" customFormat="1" x14ac:dyDescent="0.25"/>
    <row r="254" s="7" customFormat="1" x14ac:dyDescent="0.25"/>
    <row r="255" s="7" customFormat="1" x14ac:dyDescent="0.25"/>
    <row r="256" s="7" customFormat="1" x14ac:dyDescent="0.25"/>
    <row r="257" s="7" customFormat="1" x14ac:dyDescent="0.25"/>
    <row r="258" s="7" customFormat="1" x14ac:dyDescent="0.25"/>
    <row r="259" s="7" customFormat="1" x14ac:dyDescent="0.25"/>
    <row r="260" s="7" customFormat="1" x14ac:dyDescent="0.25"/>
    <row r="261" s="7" customFormat="1" x14ac:dyDescent="0.25"/>
    <row r="262" s="7" customFormat="1" x14ac:dyDescent="0.25"/>
    <row r="263" s="7" customFormat="1" x14ac:dyDescent="0.25"/>
    <row r="264" s="7" customFormat="1" x14ac:dyDescent="0.25"/>
    <row r="265" s="7" customFormat="1" x14ac:dyDescent="0.25"/>
    <row r="266" s="7" customFormat="1" x14ac:dyDescent="0.25"/>
    <row r="267" s="7" customFormat="1" x14ac:dyDescent="0.25"/>
    <row r="268" s="7" customFormat="1" x14ac:dyDescent="0.25"/>
    <row r="269" s="7" customFormat="1" x14ac:dyDescent="0.25"/>
    <row r="270" s="7" customFormat="1" x14ac:dyDescent="0.25"/>
    <row r="271" s="7" customFormat="1" x14ac:dyDescent="0.25"/>
    <row r="272" s="7" customFormat="1" x14ac:dyDescent="0.25"/>
    <row r="273" s="7" customFormat="1" x14ac:dyDescent="0.25"/>
    <row r="274" s="7" customFormat="1" x14ac:dyDescent="0.25"/>
    <row r="275" s="7" customFormat="1" x14ac:dyDescent="0.25"/>
    <row r="276" s="7" customFormat="1" x14ac:dyDescent="0.25"/>
    <row r="277" s="7" customFormat="1" x14ac:dyDescent="0.25"/>
    <row r="278" s="7" customFormat="1" x14ac:dyDescent="0.25"/>
    <row r="279" s="7" customFormat="1" x14ac:dyDescent="0.25"/>
    <row r="280" s="7" customFormat="1" x14ac:dyDescent="0.25"/>
    <row r="281" s="7" customFormat="1" x14ac:dyDescent="0.25"/>
    <row r="282" s="7" customFormat="1" x14ac:dyDescent="0.25"/>
    <row r="283" s="7" customFormat="1" x14ac:dyDescent="0.25"/>
    <row r="284" s="7" customFormat="1" x14ac:dyDescent="0.25"/>
    <row r="285" s="7" customFormat="1" x14ac:dyDescent="0.25"/>
    <row r="286" s="7" customFormat="1" x14ac:dyDescent="0.25"/>
    <row r="287" s="7" customFormat="1" x14ac:dyDescent="0.25"/>
    <row r="288" s="7" customFormat="1" x14ac:dyDescent="0.25"/>
    <row r="289" s="7" customFormat="1" x14ac:dyDescent="0.25"/>
    <row r="290" s="7" customFormat="1" x14ac:dyDescent="0.25"/>
    <row r="291" s="7" customFormat="1" x14ac:dyDescent="0.25"/>
    <row r="292" s="7" customFormat="1" x14ac:dyDescent="0.25"/>
    <row r="293" s="7" customFormat="1" x14ac:dyDescent="0.25"/>
    <row r="294" s="7" customFormat="1" x14ac:dyDescent="0.25"/>
    <row r="295" s="7" customFormat="1" x14ac:dyDescent="0.25"/>
    <row r="296" s="7" customFormat="1" x14ac:dyDescent="0.25"/>
    <row r="297" s="7" customFormat="1" x14ac:dyDescent="0.25"/>
    <row r="298" s="7" customFormat="1" x14ac:dyDescent="0.25"/>
    <row r="299" s="7" customFormat="1" x14ac:dyDescent="0.25"/>
    <row r="300" s="7" customFormat="1" x14ac:dyDescent="0.25"/>
    <row r="301" s="7" customFormat="1" x14ac:dyDescent="0.25"/>
    <row r="302" s="7" customFormat="1" x14ac:dyDescent="0.25"/>
    <row r="303" s="7" customFormat="1" x14ac:dyDescent="0.25"/>
    <row r="304" s="7" customFormat="1" x14ac:dyDescent="0.25"/>
    <row r="305" s="7" customFormat="1" x14ac:dyDescent="0.25"/>
    <row r="306" s="7" customFormat="1" x14ac:dyDescent="0.25"/>
    <row r="307" s="7" customFormat="1" x14ac:dyDescent="0.25"/>
    <row r="308" s="7" customFormat="1" x14ac:dyDescent="0.25"/>
    <row r="309" s="7" customFormat="1" x14ac:dyDescent="0.25"/>
    <row r="310" s="7" customFormat="1" x14ac:dyDescent="0.25"/>
    <row r="311" s="7" customFormat="1" x14ac:dyDescent="0.25"/>
    <row r="312" s="7" customFormat="1" x14ac:dyDescent="0.25"/>
    <row r="313" s="7" customFormat="1" x14ac:dyDescent="0.25"/>
    <row r="314" s="7" customFormat="1" x14ac:dyDescent="0.25"/>
    <row r="315" s="7" customFormat="1" x14ac:dyDescent="0.25"/>
    <row r="316" s="7" customFormat="1" x14ac:dyDescent="0.25"/>
    <row r="317" s="7" customFormat="1" x14ac:dyDescent="0.25"/>
    <row r="318" s="7" customFormat="1" x14ac:dyDescent="0.25"/>
    <row r="319" s="7" customFormat="1" x14ac:dyDescent="0.25"/>
    <row r="320" s="7" customFormat="1" x14ac:dyDescent="0.25"/>
    <row r="321" s="7" customFormat="1" x14ac:dyDescent="0.25"/>
    <row r="322" s="7" customFormat="1" x14ac:dyDescent="0.25"/>
    <row r="323" s="7" customFormat="1" x14ac:dyDescent="0.25"/>
    <row r="324" s="7" customFormat="1" x14ac:dyDescent="0.25"/>
    <row r="325" s="7" customFormat="1" x14ac:dyDescent="0.25"/>
    <row r="326" s="7" customFormat="1" x14ac:dyDescent="0.25"/>
    <row r="327" s="7" customFormat="1" x14ac:dyDescent="0.25"/>
    <row r="328" s="7" customFormat="1" x14ac:dyDescent="0.25"/>
    <row r="329" s="7" customFormat="1" x14ac:dyDescent="0.25"/>
    <row r="330" s="7" customFormat="1" x14ac:dyDescent="0.25"/>
    <row r="331" s="7" customFormat="1" x14ac:dyDescent="0.25"/>
    <row r="332" s="7" customFormat="1" x14ac:dyDescent="0.25"/>
    <row r="333" s="7" customFormat="1" x14ac:dyDescent="0.25"/>
    <row r="334" s="7" customFormat="1" x14ac:dyDescent="0.25"/>
    <row r="335" s="7" customFormat="1" x14ac:dyDescent="0.25"/>
    <row r="336" s="7" customFormat="1" x14ac:dyDescent="0.25"/>
    <row r="337" s="7" customFormat="1" x14ac:dyDescent="0.25"/>
    <row r="338" s="7" customFormat="1" x14ac:dyDescent="0.25"/>
    <row r="339" s="7" customFormat="1" x14ac:dyDescent="0.25"/>
    <row r="340" s="7" customFormat="1" x14ac:dyDescent="0.25"/>
    <row r="341" s="7" customFormat="1" x14ac:dyDescent="0.25"/>
    <row r="342" s="7" customFormat="1" x14ac:dyDescent="0.25"/>
    <row r="343" s="7" customFormat="1" x14ac:dyDescent="0.25"/>
    <row r="344" s="7" customFormat="1" x14ac:dyDescent="0.25"/>
    <row r="345" s="7" customFormat="1" x14ac:dyDescent="0.25"/>
    <row r="346" s="7" customFormat="1" x14ac:dyDescent="0.25"/>
    <row r="347" s="7" customFormat="1" x14ac:dyDescent="0.25"/>
    <row r="348" s="7" customFormat="1" x14ac:dyDescent="0.25"/>
    <row r="349" s="7" customFormat="1" x14ac:dyDescent="0.25"/>
    <row r="350" s="7" customFormat="1" x14ac:dyDescent="0.25"/>
    <row r="351" s="7" customFormat="1" x14ac:dyDescent="0.25"/>
    <row r="352" s="7" customFormat="1" x14ac:dyDescent="0.25"/>
    <row r="353" s="7" customFormat="1" x14ac:dyDescent="0.25"/>
    <row r="354" s="7" customFormat="1" x14ac:dyDescent="0.25"/>
    <row r="355" s="7" customFormat="1" x14ac:dyDescent="0.25"/>
    <row r="356" s="7" customFormat="1" x14ac:dyDescent="0.25"/>
    <row r="357" s="7" customFormat="1" x14ac:dyDescent="0.25"/>
    <row r="358" s="7" customFormat="1" x14ac:dyDescent="0.25"/>
    <row r="359" s="7" customFormat="1" x14ac:dyDescent="0.25"/>
    <row r="360" s="7" customFormat="1" x14ac:dyDescent="0.25"/>
    <row r="361" s="7" customFormat="1" x14ac:dyDescent="0.25"/>
    <row r="362" s="7" customFormat="1" x14ac:dyDescent="0.25"/>
    <row r="363" s="7" customFormat="1" x14ac:dyDescent="0.25"/>
    <row r="364" s="7" customFormat="1" x14ac:dyDescent="0.25"/>
    <row r="365" s="7" customFormat="1" x14ac:dyDescent="0.25"/>
    <row r="366" s="7" customFormat="1" x14ac:dyDescent="0.25"/>
    <row r="367" s="7" customFormat="1" x14ac:dyDescent="0.25"/>
    <row r="368" s="7" customFormat="1" x14ac:dyDescent="0.25"/>
    <row r="369" s="7" customFormat="1" x14ac:dyDescent="0.25"/>
    <row r="370" s="7" customFormat="1" x14ac:dyDescent="0.25"/>
    <row r="371" s="7" customFormat="1" x14ac:dyDescent="0.25"/>
    <row r="372" s="7" customFormat="1" x14ac:dyDescent="0.25"/>
    <row r="373" s="7" customFormat="1" x14ac:dyDescent="0.25"/>
    <row r="374" s="7" customFormat="1" x14ac:dyDescent="0.25"/>
    <row r="375" s="7" customFormat="1" x14ac:dyDescent="0.25"/>
    <row r="376" s="7" customFormat="1" x14ac:dyDescent="0.25"/>
    <row r="377" s="7" customFormat="1" x14ac:dyDescent="0.25"/>
    <row r="378" s="7" customFormat="1" x14ac:dyDescent="0.25"/>
    <row r="379" s="7" customFormat="1" x14ac:dyDescent="0.25"/>
    <row r="380" s="7" customFormat="1" x14ac:dyDescent="0.25"/>
    <row r="381" s="7" customFormat="1" x14ac:dyDescent="0.25"/>
    <row r="382" s="7" customFormat="1" x14ac:dyDescent="0.25"/>
    <row r="383" s="7" customFormat="1" x14ac:dyDescent="0.25"/>
    <row r="384" s="7" customFormat="1" x14ac:dyDescent="0.25"/>
    <row r="385" s="7" customFormat="1" x14ac:dyDescent="0.25"/>
    <row r="386" s="7" customFormat="1" x14ac:dyDescent="0.25"/>
    <row r="387" s="7" customFormat="1" x14ac:dyDescent="0.25"/>
    <row r="388" s="7" customFormat="1" x14ac:dyDescent="0.25"/>
    <row r="389" s="7" customFormat="1" x14ac:dyDescent="0.25"/>
    <row r="390" s="7" customFormat="1" x14ac:dyDescent="0.25"/>
    <row r="391" s="7" customFormat="1" x14ac:dyDescent="0.25"/>
    <row r="392" s="7" customFormat="1" x14ac:dyDescent="0.25"/>
    <row r="393" s="7" customFormat="1" x14ac:dyDescent="0.25"/>
    <row r="394" s="7" customFormat="1" x14ac:dyDescent="0.25"/>
    <row r="395" s="7" customFormat="1" x14ac:dyDescent="0.25"/>
    <row r="396" s="7" customFormat="1" x14ac:dyDescent="0.25"/>
    <row r="397" s="7" customFormat="1" x14ac:dyDescent="0.25"/>
    <row r="398" s="7" customFormat="1" x14ac:dyDescent="0.25"/>
    <row r="399" s="7" customFormat="1" x14ac:dyDescent="0.25"/>
    <row r="400" s="7" customFormat="1" x14ac:dyDescent="0.25"/>
    <row r="401" s="7" customFormat="1" x14ac:dyDescent="0.25"/>
    <row r="402" s="7" customFormat="1" x14ac:dyDescent="0.25"/>
    <row r="403" s="7" customFormat="1" x14ac:dyDescent="0.25"/>
    <row r="404" s="7" customFormat="1" x14ac:dyDescent="0.25"/>
    <row r="405" s="7" customFormat="1" x14ac:dyDescent="0.25"/>
    <row r="406" s="7" customFormat="1" x14ac:dyDescent="0.25"/>
    <row r="407" s="7" customFormat="1" x14ac:dyDescent="0.25"/>
    <row r="408" s="7" customFormat="1" x14ac:dyDescent="0.25"/>
    <row r="409" s="7" customFormat="1" x14ac:dyDescent="0.25"/>
    <row r="410" s="7" customFormat="1" x14ac:dyDescent="0.25"/>
    <row r="411" s="7" customFormat="1" x14ac:dyDescent="0.25"/>
    <row r="412" s="7" customFormat="1" x14ac:dyDescent="0.25"/>
    <row r="413" s="7" customFormat="1" x14ac:dyDescent="0.25"/>
    <row r="414" s="7" customFormat="1" x14ac:dyDescent="0.25"/>
    <row r="415" s="7" customFormat="1" x14ac:dyDescent="0.25"/>
    <row r="416" s="7" customFormat="1" x14ac:dyDescent="0.25"/>
    <row r="417" s="7" customFormat="1" x14ac:dyDescent="0.25"/>
    <row r="418" s="7" customFormat="1" x14ac:dyDescent="0.25"/>
    <row r="419" s="7" customFormat="1" x14ac:dyDescent="0.25"/>
    <row r="420" s="7" customFormat="1" x14ac:dyDescent="0.25"/>
    <row r="421" s="7" customFormat="1" x14ac:dyDescent="0.25"/>
    <row r="422" s="7" customFormat="1" x14ac:dyDescent="0.25"/>
    <row r="423" s="7" customFormat="1" x14ac:dyDescent="0.25"/>
    <row r="424" s="7" customFormat="1" x14ac:dyDescent="0.25"/>
    <row r="425" s="7" customFormat="1" x14ac:dyDescent="0.25"/>
    <row r="426" s="7" customFormat="1" x14ac:dyDescent="0.25"/>
    <row r="427" s="7" customFormat="1" x14ac:dyDescent="0.25"/>
    <row r="428" s="7" customFormat="1" x14ac:dyDescent="0.25"/>
    <row r="429" s="7" customFormat="1" x14ac:dyDescent="0.25"/>
    <row r="430" s="7" customFormat="1" x14ac:dyDescent="0.25"/>
    <row r="431" s="7" customFormat="1" x14ac:dyDescent="0.25"/>
    <row r="432" s="7" customFormat="1" x14ac:dyDescent="0.25"/>
    <row r="433" s="7" customFormat="1" x14ac:dyDescent="0.25"/>
    <row r="434" s="7" customFormat="1" x14ac:dyDescent="0.25"/>
    <row r="435" s="7" customFormat="1" x14ac:dyDescent="0.25"/>
    <row r="436" s="7" customFormat="1" x14ac:dyDescent="0.25"/>
    <row r="437" s="7" customFormat="1" x14ac:dyDescent="0.25"/>
    <row r="438" s="7" customFormat="1" x14ac:dyDescent="0.25"/>
    <row r="439" s="7" customFormat="1" x14ac:dyDescent="0.25"/>
    <row r="440" s="7" customFormat="1" x14ac:dyDescent="0.25"/>
    <row r="441" s="7" customFormat="1" x14ac:dyDescent="0.25"/>
    <row r="442" s="7" customFormat="1" x14ac:dyDescent="0.25"/>
    <row r="443" s="7" customFormat="1" x14ac:dyDescent="0.25"/>
    <row r="444" s="7" customFormat="1" x14ac:dyDescent="0.25"/>
    <row r="445" s="7" customFormat="1" x14ac:dyDescent="0.25"/>
    <row r="446" s="7" customFormat="1" x14ac:dyDescent="0.25"/>
    <row r="447" s="7" customFormat="1" x14ac:dyDescent="0.25"/>
    <row r="448" s="7" customFormat="1" x14ac:dyDescent="0.25"/>
    <row r="449" s="7" customFormat="1" x14ac:dyDescent="0.25"/>
    <row r="450" s="7" customFormat="1" x14ac:dyDescent="0.25"/>
    <row r="451" s="7" customFormat="1" x14ac:dyDescent="0.25"/>
    <row r="452" s="7" customFormat="1" x14ac:dyDescent="0.25"/>
    <row r="453" s="7" customFormat="1" x14ac:dyDescent="0.25"/>
    <row r="454" s="7" customFormat="1" x14ac:dyDescent="0.25"/>
    <row r="455" s="7" customFormat="1" x14ac:dyDescent="0.25"/>
    <row r="456" s="7" customFormat="1" x14ac:dyDescent="0.25"/>
    <row r="457" s="7" customFormat="1" x14ac:dyDescent="0.25"/>
    <row r="458" s="7" customFormat="1" x14ac:dyDescent="0.25"/>
    <row r="459" s="7" customFormat="1" x14ac:dyDescent="0.25"/>
    <row r="460" s="7" customFormat="1" x14ac:dyDescent="0.25"/>
    <row r="461" s="7" customFormat="1" x14ac:dyDescent="0.25"/>
    <row r="462" s="7" customFormat="1" x14ac:dyDescent="0.25"/>
    <row r="463" s="7" customFormat="1" x14ac:dyDescent="0.25"/>
    <row r="464" s="7" customFormat="1" x14ac:dyDescent="0.25"/>
    <row r="465" s="7" customFormat="1" x14ac:dyDescent="0.25"/>
    <row r="466" s="7" customFormat="1" x14ac:dyDescent="0.25"/>
    <row r="467" s="7" customFormat="1" x14ac:dyDescent="0.25"/>
    <row r="468" s="7" customFormat="1" x14ac:dyDescent="0.25"/>
    <row r="469" s="7" customFormat="1" x14ac:dyDescent="0.25"/>
    <row r="470" s="7" customFormat="1" x14ac:dyDescent="0.25"/>
    <row r="471" s="7" customFormat="1" x14ac:dyDescent="0.25"/>
    <row r="472" s="7" customFormat="1" x14ac:dyDescent="0.25"/>
    <row r="473" s="7" customFormat="1" x14ac:dyDescent="0.25"/>
    <row r="474" s="7" customFormat="1" x14ac:dyDescent="0.25"/>
    <row r="475" s="7" customFormat="1" x14ac:dyDescent="0.25"/>
    <row r="476" s="7" customFormat="1" x14ac:dyDescent="0.25"/>
    <row r="477" s="7" customFormat="1" x14ac:dyDescent="0.25"/>
    <row r="478" s="7" customFormat="1" x14ac:dyDescent="0.25"/>
    <row r="479" s="7" customFormat="1" x14ac:dyDescent="0.25"/>
    <row r="480" s="7" customFormat="1" x14ac:dyDescent="0.25"/>
    <row r="481" s="7" customFormat="1" x14ac:dyDescent="0.25"/>
    <row r="482" s="7" customFormat="1" x14ac:dyDescent="0.25"/>
    <row r="483" s="7" customFormat="1" x14ac:dyDescent="0.25"/>
    <row r="484" s="7" customFormat="1" x14ac:dyDescent="0.25"/>
    <row r="485" s="7" customFormat="1" x14ac:dyDescent="0.25"/>
    <row r="486" s="7" customFormat="1" x14ac:dyDescent="0.25"/>
    <row r="487" s="7" customFormat="1" x14ac:dyDescent="0.25"/>
    <row r="488" s="7" customFormat="1" x14ac:dyDescent="0.25"/>
    <row r="489" s="7" customFormat="1" x14ac:dyDescent="0.25"/>
    <row r="490" s="7" customFormat="1" x14ac:dyDescent="0.25"/>
    <row r="491" s="7" customFormat="1" x14ac:dyDescent="0.25"/>
    <row r="492" s="7" customFormat="1" x14ac:dyDescent="0.25"/>
    <row r="493" s="7" customFormat="1" x14ac:dyDescent="0.25"/>
    <row r="494" s="7" customFormat="1" x14ac:dyDescent="0.25"/>
    <row r="495" s="7" customFormat="1" x14ac:dyDescent="0.25"/>
    <row r="496" s="7" customFormat="1" x14ac:dyDescent="0.25"/>
    <row r="497" s="7" customFormat="1" x14ac:dyDescent="0.25"/>
    <row r="498" s="7" customFormat="1" x14ac:dyDescent="0.25"/>
    <row r="499" s="7" customFormat="1" x14ac:dyDescent="0.25"/>
    <row r="500" s="7" customFormat="1" x14ac:dyDescent="0.25"/>
    <row r="501" s="7" customFormat="1" x14ac:dyDescent="0.25"/>
    <row r="502" s="7" customFormat="1" x14ac:dyDescent="0.25"/>
    <row r="503" s="7" customFormat="1" x14ac:dyDescent="0.25"/>
    <row r="504" s="7" customFormat="1" x14ac:dyDescent="0.25"/>
    <row r="505" s="7" customFormat="1" x14ac:dyDescent="0.25"/>
    <row r="506" s="7" customFormat="1" x14ac:dyDescent="0.25"/>
    <row r="507" s="7" customFormat="1" x14ac:dyDescent="0.25"/>
    <row r="508" s="7" customFormat="1" x14ac:dyDescent="0.25"/>
    <row r="509" s="7" customFormat="1" x14ac:dyDescent="0.25"/>
    <row r="510" s="7" customFormat="1" x14ac:dyDescent="0.25"/>
    <row r="511" s="7" customFormat="1" x14ac:dyDescent="0.25"/>
    <row r="512" s="7" customFormat="1" x14ac:dyDescent="0.25"/>
    <row r="513" s="7" customFormat="1" x14ac:dyDescent="0.25"/>
    <row r="514" s="7" customFormat="1" x14ac:dyDescent="0.25"/>
    <row r="515" s="7" customFormat="1" x14ac:dyDescent="0.25"/>
    <row r="516" s="7" customFormat="1" x14ac:dyDescent="0.25"/>
    <row r="517" s="7" customFormat="1" x14ac:dyDescent="0.25"/>
    <row r="518" s="7" customFormat="1" x14ac:dyDescent="0.25"/>
    <row r="519" s="7" customFormat="1" x14ac:dyDescent="0.25"/>
    <row r="520" s="7" customFormat="1" x14ac:dyDescent="0.25"/>
    <row r="521" s="7" customFormat="1" x14ac:dyDescent="0.25"/>
    <row r="522" s="7" customFormat="1" x14ac:dyDescent="0.25"/>
    <row r="523" s="7" customFormat="1" x14ac:dyDescent="0.25"/>
    <row r="524" s="7" customFormat="1" x14ac:dyDescent="0.25"/>
    <row r="525" s="7" customFormat="1" x14ac:dyDescent="0.25"/>
    <row r="526" s="7" customFormat="1" x14ac:dyDescent="0.25"/>
    <row r="527" s="7" customFormat="1" x14ac:dyDescent="0.25"/>
    <row r="528" s="7" customFormat="1" x14ac:dyDescent="0.25"/>
    <row r="529" s="7" customFormat="1" x14ac:dyDescent="0.25"/>
    <row r="530" s="7" customFormat="1" x14ac:dyDescent="0.25"/>
    <row r="531" s="7" customFormat="1" x14ac:dyDescent="0.25"/>
    <row r="532" s="7" customFormat="1" x14ac:dyDescent="0.25"/>
    <row r="533" s="7" customFormat="1" x14ac:dyDescent="0.25"/>
    <row r="534" s="7" customFormat="1" x14ac:dyDescent="0.25"/>
    <row r="535" s="7" customFormat="1" x14ac:dyDescent="0.25"/>
    <row r="536" s="7" customFormat="1" x14ac:dyDescent="0.25"/>
    <row r="537" s="7" customFormat="1" x14ac:dyDescent="0.25"/>
    <row r="538" s="7" customFormat="1" x14ac:dyDescent="0.25"/>
    <row r="539" s="7" customFormat="1" x14ac:dyDescent="0.25"/>
    <row r="540" s="7" customFormat="1" x14ac:dyDescent="0.25"/>
    <row r="541" s="7" customFormat="1" x14ac:dyDescent="0.25"/>
    <row r="542" s="7" customFormat="1" x14ac:dyDescent="0.25"/>
    <row r="543" s="7" customFormat="1" x14ac:dyDescent="0.25"/>
    <row r="544" s="7" customFormat="1" x14ac:dyDescent="0.25"/>
    <row r="545" s="7" customFormat="1" x14ac:dyDescent="0.25"/>
    <row r="546" s="7" customFormat="1" x14ac:dyDescent="0.25"/>
    <row r="547" s="7" customFormat="1" x14ac:dyDescent="0.25"/>
    <row r="548" s="7" customFormat="1" x14ac:dyDescent="0.25"/>
    <row r="549" s="7" customFormat="1" x14ac:dyDescent="0.25"/>
    <row r="550" s="7" customFormat="1" x14ac:dyDescent="0.25"/>
    <row r="551" s="7" customFormat="1" x14ac:dyDescent="0.25"/>
    <row r="552" s="7" customFormat="1" x14ac:dyDescent="0.25"/>
    <row r="553" s="7" customFormat="1" x14ac:dyDescent="0.25"/>
    <row r="554" s="7" customFormat="1" x14ac:dyDescent="0.25"/>
    <row r="555" s="7" customFormat="1" x14ac:dyDescent="0.25"/>
    <row r="556" s="7" customFormat="1" x14ac:dyDescent="0.25"/>
    <row r="557" s="7" customFormat="1" x14ac:dyDescent="0.25"/>
    <row r="558" s="7" customFormat="1" x14ac:dyDescent="0.25"/>
    <row r="559" s="7" customFormat="1" x14ac:dyDescent="0.25"/>
    <row r="560" s="7" customFormat="1" x14ac:dyDescent="0.25"/>
    <row r="561" s="7" customFormat="1" x14ac:dyDescent="0.25"/>
    <row r="562" s="7" customFormat="1" x14ac:dyDescent="0.25"/>
    <row r="563" s="7" customFormat="1" x14ac:dyDescent="0.25"/>
    <row r="564" s="7" customFormat="1" x14ac:dyDescent="0.25"/>
    <row r="565" s="7" customFormat="1" x14ac:dyDescent="0.25"/>
    <row r="566" s="7" customFormat="1" x14ac:dyDescent="0.25"/>
    <row r="567" s="7" customFormat="1" x14ac:dyDescent="0.25"/>
    <row r="568" s="7" customFormat="1" x14ac:dyDescent="0.25"/>
    <row r="569" s="7" customFormat="1" x14ac:dyDescent="0.25"/>
    <row r="570" s="7" customFormat="1" x14ac:dyDescent="0.25"/>
    <row r="571" s="7" customFormat="1" x14ac:dyDescent="0.25"/>
    <row r="572" s="7" customFormat="1" x14ac:dyDescent="0.25"/>
    <row r="573" s="7" customFormat="1" x14ac:dyDescent="0.25"/>
    <row r="574" s="7" customFormat="1" x14ac:dyDescent="0.25"/>
    <row r="575" s="7" customFormat="1" x14ac:dyDescent="0.25"/>
    <row r="576" s="7" customFormat="1" x14ac:dyDescent="0.25"/>
    <row r="577" s="7" customFormat="1" x14ac:dyDescent="0.25"/>
    <row r="578" s="7" customFormat="1" x14ac:dyDescent="0.25"/>
    <row r="579" s="7" customFormat="1" x14ac:dyDescent="0.25"/>
    <row r="580" s="7" customFormat="1" x14ac:dyDescent="0.25"/>
    <row r="581" s="7" customFormat="1" x14ac:dyDescent="0.25"/>
    <row r="582" s="7" customFormat="1" x14ac:dyDescent="0.25"/>
    <row r="583" s="7" customFormat="1" x14ac:dyDescent="0.25"/>
    <row r="584" s="7" customFormat="1" x14ac:dyDescent="0.25"/>
    <row r="585" s="7" customFormat="1" x14ac:dyDescent="0.25"/>
    <row r="586" s="7" customFormat="1" x14ac:dyDescent="0.25"/>
    <row r="587" s="7" customFormat="1" x14ac:dyDescent="0.25"/>
    <row r="588" s="7" customFormat="1" x14ac:dyDescent="0.25"/>
    <row r="589" s="7" customFormat="1" x14ac:dyDescent="0.25"/>
    <row r="590" s="7" customFormat="1" x14ac:dyDescent="0.25"/>
    <row r="591" s="7" customFormat="1" x14ac:dyDescent="0.25"/>
    <row r="592" s="7" customFormat="1" x14ac:dyDescent="0.25"/>
    <row r="593" s="7" customFormat="1" x14ac:dyDescent="0.25"/>
    <row r="594" s="7" customFormat="1" x14ac:dyDescent="0.25"/>
    <row r="595" s="7" customFormat="1" x14ac:dyDescent="0.25"/>
    <row r="596" s="7" customFormat="1" x14ac:dyDescent="0.25"/>
    <row r="597" s="7" customFormat="1" x14ac:dyDescent="0.25"/>
    <row r="598" s="7" customFormat="1" x14ac:dyDescent="0.25"/>
    <row r="599" s="7" customFormat="1" x14ac:dyDescent="0.25"/>
    <row r="600" s="7" customFormat="1" x14ac:dyDescent="0.25"/>
    <row r="601" s="7" customFormat="1" x14ac:dyDescent="0.25"/>
    <row r="602" s="7" customFormat="1" x14ac:dyDescent="0.25"/>
    <row r="603" s="7" customFormat="1" x14ac:dyDescent="0.25"/>
    <row r="604" s="7" customFormat="1" x14ac:dyDescent="0.25"/>
    <row r="605" s="7" customFormat="1" x14ac:dyDescent="0.25"/>
    <row r="606" s="7" customFormat="1" x14ac:dyDescent="0.25"/>
    <row r="607" s="7" customFormat="1" x14ac:dyDescent="0.25"/>
    <row r="608" s="7" customFormat="1" x14ac:dyDescent="0.25"/>
    <row r="609" s="7" customFormat="1" x14ac:dyDescent="0.25"/>
    <row r="610" s="7" customFormat="1" x14ac:dyDescent="0.25"/>
    <row r="611" s="7" customFormat="1" x14ac:dyDescent="0.25"/>
    <row r="612" s="7" customFormat="1" x14ac:dyDescent="0.25"/>
    <row r="613" s="7" customFormat="1" x14ac:dyDescent="0.25"/>
    <row r="614" s="7" customFormat="1" x14ac:dyDescent="0.25"/>
    <row r="615" s="7" customFormat="1" x14ac:dyDescent="0.25"/>
    <row r="616" s="7" customFormat="1" x14ac:dyDescent="0.25"/>
    <row r="617" s="7" customFormat="1" x14ac:dyDescent="0.25"/>
    <row r="618" s="7" customFormat="1" x14ac:dyDescent="0.25"/>
    <row r="619" s="7" customFormat="1" x14ac:dyDescent="0.25"/>
    <row r="620" s="7" customFormat="1" x14ac:dyDescent="0.25"/>
    <row r="621" s="7" customFormat="1" x14ac:dyDescent="0.25"/>
    <row r="622" s="7" customFormat="1" x14ac:dyDescent="0.25"/>
    <row r="623" s="7" customFormat="1" x14ac:dyDescent="0.25"/>
    <row r="624" s="7" customFormat="1" x14ac:dyDescent="0.25"/>
    <row r="625" s="7" customFormat="1" x14ac:dyDescent="0.25"/>
    <row r="626" s="7" customFormat="1" x14ac:dyDescent="0.25"/>
    <row r="627" s="7" customFormat="1" x14ac:dyDescent="0.25"/>
    <row r="628" s="7" customFormat="1" x14ac:dyDescent="0.25"/>
    <row r="629" s="7" customFormat="1" x14ac:dyDescent="0.25"/>
    <row r="630" s="7" customFormat="1" x14ac:dyDescent="0.25"/>
    <row r="631" s="7" customFormat="1" x14ac:dyDescent="0.25"/>
    <row r="632" s="7" customFormat="1" x14ac:dyDescent="0.25"/>
    <row r="633" s="7" customFormat="1" x14ac:dyDescent="0.25"/>
    <row r="634" s="7" customFormat="1" x14ac:dyDescent="0.25"/>
    <row r="635" s="7" customFormat="1" x14ac:dyDescent="0.25"/>
    <row r="636" s="7" customFormat="1" x14ac:dyDescent="0.25"/>
    <row r="637" s="7" customFormat="1" x14ac:dyDescent="0.25"/>
    <row r="638" s="7" customFormat="1" x14ac:dyDescent="0.25"/>
    <row r="639" s="7" customFormat="1" x14ac:dyDescent="0.25"/>
    <row r="640" s="7" customFormat="1" x14ac:dyDescent="0.25"/>
    <row r="641" s="7" customFormat="1" x14ac:dyDescent="0.25"/>
    <row r="642" s="7" customFormat="1" x14ac:dyDescent="0.25"/>
    <row r="643" s="7" customFormat="1" x14ac:dyDescent="0.25"/>
    <row r="644" s="7" customFormat="1" x14ac:dyDescent="0.25"/>
    <row r="645" s="7" customFormat="1" x14ac:dyDescent="0.25"/>
    <row r="646" s="7" customFormat="1" x14ac:dyDescent="0.25"/>
    <row r="647" s="7" customFormat="1" x14ac:dyDescent="0.25"/>
    <row r="648" s="7" customFormat="1" x14ac:dyDescent="0.25"/>
    <row r="649" s="7" customFormat="1" x14ac:dyDescent="0.25"/>
    <row r="650" s="7" customFormat="1" x14ac:dyDescent="0.25"/>
    <row r="651" s="7" customFormat="1" x14ac:dyDescent="0.25"/>
    <row r="652" s="7" customFormat="1" x14ac:dyDescent="0.25"/>
    <row r="653" s="7" customFormat="1" x14ac:dyDescent="0.25"/>
    <row r="654" s="7" customFormat="1" x14ac:dyDescent="0.25"/>
    <row r="655" s="7" customFormat="1" x14ac:dyDescent="0.25"/>
    <row r="656" s="7" customFormat="1" x14ac:dyDescent="0.25"/>
    <row r="657" s="7" customFormat="1" x14ac:dyDescent="0.25"/>
    <row r="658" s="7" customFormat="1" x14ac:dyDescent="0.25"/>
    <row r="659" s="7" customFormat="1" x14ac:dyDescent="0.25"/>
    <row r="660" s="7" customFormat="1" x14ac:dyDescent="0.25"/>
    <row r="661" s="7" customFormat="1" x14ac:dyDescent="0.25"/>
    <row r="662" s="7" customFormat="1" x14ac:dyDescent="0.25"/>
    <row r="663" s="7" customFormat="1" x14ac:dyDescent="0.25"/>
    <row r="664" s="7" customFormat="1" x14ac:dyDescent="0.25"/>
    <row r="665" s="7" customFormat="1" x14ac:dyDescent="0.25"/>
    <row r="666" s="7" customFormat="1" x14ac:dyDescent="0.25"/>
    <row r="667" s="7" customFormat="1" x14ac:dyDescent="0.25"/>
    <row r="668" s="7" customFormat="1" x14ac:dyDescent="0.25"/>
    <row r="669" s="7" customFormat="1" x14ac:dyDescent="0.25"/>
    <row r="670" s="7" customFormat="1" x14ac:dyDescent="0.25"/>
    <row r="671" s="7" customFormat="1" x14ac:dyDescent="0.25"/>
    <row r="672" s="7" customFormat="1" x14ac:dyDescent="0.25"/>
    <row r="673" s="7" customFormat="1" x14ac:dyDescent="0.25"/>
    <row r="674" s="7" customFormat="1" x14ac:dyDescent="0.25"/>
    <row r="675" s="7" customFormat="1" x14ac:dyDescent="0.25"/>
    <row r="676" s="7" customFormat="1" x14ac:dyDescent="0.25"/>
    <row r="677" s="7" customFormat="1" x14ac:dyDescent="0.25"/>
    <row r="678" s="7" customFormat="1" x14ac:dyDescent="0.25"/>
    <row r="679" s="7" customFormat="1" x14ac:dyDescent="0.25"/>
    <row r="680" s="7" customFormat="1" x14ac:dyDescent="0.25"/>
    <row r="681" s="7" customFormat="1" x14ac:dyDescent="0.25"/>
    <row r="682" s="7" customFormat="1" x14ac:dyDescent="0.25"/>
    <row r="683" s="7" customFormat="1" x14ac:dyDescent="0.25"/>
    <row r="684" s="7" customFormat="1" x14ac:dyDescent="0.25"/>
    <row r="685" s="7" customFormat="1" x14ac:dyDescent="0.25"/>
    <row r="686" s="7" customFormat="1" x14ac:dyDescent="0.25"/>
    <row r="687" s="7" customFormat="1" x14ac:dyDescent="0.25"/>
    <row r="688" s="7" customFormat="1" x14ac:dyDescent="0.25"/>
    <row r="689" s="7" customFormat="1" x14ac:dyDescent="0.25"/>
    <row r="690" s="7" customFormat="1" x14ac:dyDescent="0.25"/>
    <row r="691" s="7" customFormat="1" x14ac:dyDescent="0.25"/>
    <row r="692" s="7" customFormat="1" x14ac:dyDescent="0.25"/>
    <row r="693" s="7" customFormat="1" x14ac:dyDescent="0.25"/>
    <row r="694" s="7" customFormat="1" x14ac:dyDescent="0.25"/>
    <row r="695" s="7" customFormat="1" x14ac:dyDescent="0.25"/>
    <row r="696" s="7" customFormat="1" x14ac:dyDescent="0.25"/>
    <row r="697" s="7" customFormat="1" x14ac:dyDescent="0.25"/>
    <row r="698" s="7" customFormat="1" x14ac:dyDescent="0.25"/>
    <row r="699" s="7" customFormat="1" x14ac:dyDescent="0.25"/>
    <row r="700" s="7" customFormat="1" x14ac:dyDescent="0.25"/>
    <row r="701" s="7" customFormat="1" x14ac:dyDescent="0.25"/>
    <row r="702" s="7" customFormat="1" x14ac:dyDescent="0.25"/>
    <row r="703" s="7" customFormat="1" x14ac:dyDescent="0.25"/>
    <row r="704" s="7" customFormat="1" x14ac:dyDescent="0.25"/>
    <row r="705" s="7" customFormat="1" x14ac:dyDescent="0.25"/>
    <row r="706" s="7" customFormat="1" x14ac:dyDescent="0.25"/>
    <row r="707" s="7" customFormat="1" x14ac:dyDescent="0.25"/>
    <row r="708" s="7" customFormat="1" x14ac:dyDescent="0.25"/>
    <row r="709" s="7" customFormat="1" x14ac:dyDescent="0.25"/>
    <row r="710" s="7" customFormat="1" x14ac:dyDescent="0.25"/>
    <row r="711" s="7" customFormat="1" x14ac:dyDescent="0.25"/>
    <row r="712" s="7" customFormat="1" x14ac:dyDescent="0.25"/>
    <row r="713" s="7" customFormat="1" x14ac:dyDescent="0.25"/>
    <row r="714" s="7" customFormat="1" x14ac:dyDescent="0.25"/>
    <row r="715" s="7" customFormat="1" x14ac:dyDescent="0.25"/>
    <row r="716" s="7" customFormat="1" x14ac:dyDescent="0.25"/>
    <row r="717" s="7" customFormat="1" x14ac:dyDescent="0.25"/>
    <row r="718" s="7" customFormat="1" x14ac:dyDescent="0.25"/>
    <row r="719" s="7" customFormat="1" x14ac:dyDescent="0.25"/>
    <row r="720" s="7" customFormat="1" x14ac:dyDescent="0.25"/>
    <row r="721" s="7" customFormat="1" x14ac:dyDescent="0.25"/>
    <row r="722" s="7" customFormat="1" x14ac:dyDescent="0.25"/>
    <row r="723" s="7" customFormat="1" x14ac:dyDescent="0.25"/>
    <row r="724" s="7" customFormat="1" x14ac:dyDescent="0.25"/>
    <row r="725" s="7" customFormat="1" x14ac:dyDescent="0.25"/>
    <row r="726" s="7" customFormat="1" x14ac:dyDescent="0.25"/>
    <row r="727" s="7" customFormat="1" x14ac:dyDescent="0.25"/>
    <row r="728" s="7" customFormat="1" x14ac:dyDescent="0.25"/>
    <row r="729" s="7" customFormat="1" x14ac:dyDescent="0.25"/>
    <row r="730" s="7" customFormat="1" x14ac:dyDescent="0.25"/>
    <row r="731" s="7" customFormat="1" x14ac:dyDescent="0.25"/>
    <row r="732" s="7" customFormat="1" x14ac:dyDescent="0.25"/>
    <row r="733" s="7" customFormat="1" x14ac:dyDescent="0.25"/>
    <row r="734" s="7" customFormat="1" x14ac:dyDescent="0.25"/>
    <row r="735" s="7" customFormat="1" x14ac:dyDescent="0.25"/>
    <row r="736" s="7" customFormat="1" x14ac:dyDescent="0.25"/>
    <row r="737" spans="3:14" s="7" customFormat="1" x14ac:dyDescent="0.25"/>
    <row r="738" spans="3:14" s="7" customFormat="1" x14ac:dyDescent="0.25"/>
    <row r="739" spans="3:14" s="7" customFormat="1" x14ac:dyDescent="0.25">
      <c r="L739"/>
      <c r="M739"/>
      <c r="N739"/>
    </row>
    <row r="740" spans="3:14" s="7" customFormat="1" x14ac:dyDescent="0.25">
      <c r="L740"/>
      <c r="M740"/>
      <c r="N740"/>
    </row>
    <row r="741" spans="3:14" x14ac:dyDescent="0.25">
      <c r="C741" s="7"/>
      <c r="D741" s="7"/>
      <c r="E741" s="7"/>
      <c r="F741" s="7"/>
      <c r="G741" s="7"/>
      <c r="H741" s="7"/>
      <c r="I741" s="7"/>
      <c r="J741" s="7"/>
      <c r="K741" s="7"/>
    </row>
    <row r="742" spans="3:14" x14ac:dyDescent="0.25">
      <c r="C742" s="7"/>
      <c r="D742" s="7"/>
      <c r="E742" s="7"/>
      <c r="F742" s="7"/>
      <c r="G742" s="7"/>
      <c r="H742" s="7"/>
      <c r="I742" s="7"/>
      <c r="J742" s="7"/>
      <c r="K742" s="7"/>
    </row>
    <row r="743" spans="3:14" x14ac:dyDescent="0.25">
      <c r="C743" s="7"/>
      <c r="D743" s="7"/>
      <c r="E743" s="7"/>
      <c r="F743" s="7"/>
      <c r="G743" s="7"/>
      <c r="H743" s="7"/>
      <c r="I743" s="7"/>
      <c r="J743" s="7"/>
      <c r="K743" s="7"/>
    </row>
    <row r="744" spans="3:14" x14ac:dyDescent="0.25">
      <c r="C744" s="7"/>
      <c r="D744" s="7"/>
      <c r="E744" s="7"/>
      <c r="F744" s="7"/>
      <c r="G744" s="7"/>
      <c r="H744" s="7"/>
      <c r="I744" s="7"/>
      <c r="J744" s="7"/>
      <c r="K744" s="7"/>
    </row>
    <row r="745" spans="3:14" x14ac:dyDescent="0.25">
      <c r="C745" s="7"/>
      <c r="D745" s="7"/>
      <c r="E745" s="7"/>
      <c r="F745" s="7"/>
      <c r="G745" s="7"/>
      <c r="H745" s="7"/>
      <c r="I745" s="7"/>
      <c r="J745" s="7"/>
      <c r="K745" s="7"/>
    </row>
    <row r="746" spans="3:14" x14ac:dyDescent="0.25">
      <c r="C746" s="7"/>
      <c r="D746" s="7"/>
      <c r="E746" s="7"/>
      <c r="F746" s="7"/>
      <c r="G746" s="7"/>
      <c r="H746" s="7"/>
      <c r="I746" s="7"/>
      <c r="J746" s="7"/>
      <c r="K746" s="7"/>
    </row>
    <row r="747" spans="3:14" x14ac:dyDescent="0.25">
      <c r="C747" s="7"/>
      <c r="D747" s="7"/>
      <c r="E747" s="7"/>
      <c r="F747" s="7"/>
      <c r="G747" s="7"/>
      <c r="H747" s="7"/>
      <c r="I747" s="7"/>
      <c r="J747" s="7"/>
      <c r="K747" s="7"/>
    </row>
    <row r="748" spans="3:14" x14ac:dyDescent="0.25">
      <c r="C748" s="7"/>
      <c r="D748" s="7"/>
      <c r="E748" s="7"/>
      <c r="F748" s="7"/>
      <c r="G748" s="7"/>
      <c r="H748" s="7"/>
      <c r="I748" s="7"/>
      <c r="J748" s="7"/>
      <c r="K748" s="7"/>
    </row>
    <row r="749" spans="3:14" x14ac:dyDescent="0.25">
      <c r="C749" s="7"/>
      <c r="D749" s="7"/>
      <c r="E749" s="7"/>
      <c r="F749" s="7"/>
      <c r="G749" s="7"/>
      <c r="H749" s="7"/>
      <c r="I749" s="7"/>
      <c r="J749" s="7"/>
      <c r="K749" s="7"/>
    </row>
    <row r="750" spans="3:14" x14ac:dyDescent="0.25">
      <c r="C750" s="7"/>
      <c r="D750" s="7"/>
      <c r="E750" s="7"/>
      <c r="F750" s="7"/>
      <c r="G750" s="7"/>
      <c r="H750" s="7"/>
      <c r="I750" s="7"/>
      <c r="J750" s="7"/>
      <c r="K750" s="7"/>
    </row>
    <row r="751" spans="3:14" x14ac:dyDescent="0.25">
      <c r="C751" s="7"/>
      <c r="D751" s="7"/>
      <c r="E751" s="7"/>
      <c r="F751" s="7"/>
      <c r="G751" s="7"/>
      <c r="H751" s="7"/>
      <c r="I751" s="7"/>
      <c r="J751" s="7"/>
      <c r="K751" s="7"/>
    </row>
  </sheetData>
  <sheetProtection selectLockedCells="1"/>
  <mergeCells count="10">
    <mergeCell ref="C26:E26"/>
    <mergeCell ref="B1:E1"/>
    <mergeCell ref="A2:U3"/>
    <mergeCell ref="B4:B21"/>
    <mergeCell ref="C4:K4"/>
    <mergeCell ref="C13:K13"/>
    <mergeCell ref="C5:E5"/>
    <mergeCell ref="F5:J5"/>
    <mergeCell ref="C14:E14"/>
    <mergeCell ref="F14:J14"/>
  </mergeCells>
  <conditionalFormatting sqref="E7:E10">
    <cfRule type="cellIs" dxfId="212" priority="16" operator="equal">
      <formula>"Not Applicable"</formula>
    </cfRule>
    <cfRule type="cellIs" dxfId="211" priority="17" operator="equal">
      <formula>"Not Started"</formula>
    </cfRule>
    <cfRule type="cellIs" dxfId="210" priority="18" operator="equal">
      <formula>"Low level of progress "</formula>
    </cfRule>
    <cfRule type="cellIs" dxfId="209" priority="19" operator="equal">
      <formula>"Significant Progress"</formula>
    </cfRule>
    <cfRule type="cellIs" dxfId="208" priority="20" operator="equal">
      <formula>"Area of Excellence"</formula>
    </cfRule>
  </conditionalFormatting>
  <conditionalFormatting sqref="E16:E21">
    <cfRule type="cellIs" dxfId="207" priority="11" operator="equal">
      <formula>"Not Applicable"</formula>
    </cfRule>
    <cfRule type="cellIs" dxfId="206" priority="12" operator="equal">
      <formula>"Not Started"</formula>
    </cfRule>
    <cfRule type="cellIs" dxfId="205" priority="13" operator="equal">
      <formula>"Low level of progress "</formula>
    </cfRule>
    <cfRule type="cellIs" dxfId="204" priority="14" operator="equal">
      <formula>"Significant Progress"</formula>
    </cfRule>
    <cfRule type="cellIs" dxfId="203" priority="15" operator="equal">
      <formula>"Area of Excellence"</formula>
    </cfRule>
  </conditionalFormatting>
  <conditionalFormatting sqref="E11:E12">
    <cfRule type="cellIs" dxfId="202" priority="1" operator="equal">
      <formula>"Not Applicable"</formula>
    </cfRule>
    <cfRule type="cellIs" dxfId="201" priority="2" operator="equal">
      <formula>"Not Started"</formula>
    </cfRule>
    <cfRule type="cellIs" dxfId="200" priority="3" operator="equal">
      <formula>"Low level of progress "</formula>
    </cfRule>
    <cfRule type="cellIs" dxfId="199" priority="4" operator="equal">
      <formula>"Significant Progress"</formula>
    </cfRule>
    <cfRule type="cellIs" dxfId="198" priority="5" operator="equal">
      <formula>"Area of Excellence"</formula>
    </cfRule>
  </conditionalFormatting>
  <pageMargins left="0.7" right="0.7" top="0.75" bottom="0.75" header="0.3" footer="0.3"/>
  <pageSetup paperSize="9" scale="33" fitToWidth="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5CDF7A5-6D3D-4904-BADB-AD3B362730E2}">
          <x14:formula1>
            <xm:f>'Data and Calculations'!$B$3:$B$7</xm:f>
          </x14:formula1>
          <xm:sqref>E7:E12 E16:E21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9539"/>
    <pageSetUpPr fitToPage="1"/>
  </sheetPr>
  <dimension ref="A1:BI498"/>
  <sheetViews>
    <sheetView topLeftCell="B16" zoomScaleNormal="100" workbookViewId="0">
      <selection activeCell="E24" sqref="E24"/>
    </sheetView>
  </sheetViews>
  <sheetFormatPr defaultColWidth="8.85546875" defaultRowHeight="15" x14ac:dyDescent="0.25"/>
  <cols>
    <col min="1" max="1" width="23.28515625" hidden="1" customWidth="1"/>
    <col min="2" max="2" width="14.85546875" customWidth="1"/>
    <col min="3" max="3" width="69.42578125" customWidth="1"/>
    <col min="4" max="4" width="95.42578125" customWidth="1"/>
    <col min="5" max="5" width="23" customWidth="1"/>
    <col min="6" max="6" width="42.28515625" customWidth="1"/>
    <col min="7" max="9" width="40.7109375" customWidth="1"/>
    <col min="10" max="10" width="42.140625" customWidth="1"/>
    <col min="11" max="11" width="8.85546875" hidden="1" customWidth="1"/>
    <col min="12" max="12" width="13.28515625" hidden="1" customWidth="1"/>
    <col min="13" max="13" width="23" customWidth="1"/>
    <col min="20" max="20" width="14.28515625" style="7" customWidth="1"/>
    <col min="21" max="21" width="1.28515625" style="7" customWidth="1"/>
    <col min="22" max="61" width="8.85546875" style="7"/>
  </cols>
  <sheetData>
    <row r="1" spans="1:61" ht="31.5" x14ac:dyDescent="0.25">
      <c r="A1" s="7"/>
      <c r="B1" s="238" t="s">
        <v>91</v>
      </c>
      <c r="C1" s="238"/>
      <c r="D1" s="238"/>
      <c r="E1" s="238"/>
      <c r="F1" s="96"/>
      <c r="G1" s="96"/>
      <c r="H1" s="96"/>
      <c r="I1" s="96"/>
      <c r="J1" s="24"/>
      <c r="K1" s="7"/>
      <c r="L1" s="7"/>
      <c r="M1" s="7"/>
      <c r="N1" s="7"/>
      <c r="O1" s="7"/>
      <c r="P1" s="7"/>
      <c r="Q1" s="7"/>
      <c r="R1" s="7"/>
      <c r="S1" s="7"/>
    </row>
    <row r="2" spans="1:61" x14ac:dyDescent="0.25">
      <c r="A2" s="222"/>
      <c r="B2" s="222"/>
      <c r="C2" s="222"/>
      <c r="D2" s="222"/>
      <c r="E2" s="222"/>
      <c r="F2" s="222"/>
      <c r="G2" s="222"/>
      <c r="H2" s="222"/>
      <c r="I2" s="222"/>
      <c r="J2" s="222"/>
      <c r="K2" s="222"/>
      <c r="L2" s="222"/>
      <c r="M2" s="222"/>
      <c r="N2" s="222"/>
      <c r="O2" s="222"/>
      <c r="P2" s="222"/>
      <c r="Q2" s="222"/>
      <c r="R2" s="222"/>
      <c r="S2" s="222"/>
      <c r="T2" s="222"/>
      <c r="U2" s="222"/>
    </row>
    <row r="3" spans="1:61" x14ac:dyDescent="0.25">
      <c r="A3" s="223"/>
      <c r="B3" s="222"/>
      <c r="C3" s="223"/>
      <c r="D3" s="223"/>
      <c r="E3" s="223"/>
      <c r="F3" s="223"/>
      <c r="G3" s="223"/>
      <c r="H3" s="223"/>
      <c r="I3" s="223"/>
      <c r="J3" s="223"/>
      <c r="K3" s="223"/>
      <c r="L3" s="223"/>
      <c r="M3" s="223"/>
      <c r="N3" s="223"/>
      <c r="O3" s="223"/>
      <c r="P3" s="223"/>
      <c r="Q3" s="223"/>
      <c r="R3" s="223"/>
      <c r="S3" s="223"/>
      <c r="T3" s="223"/>
      <c r="U3" s="223"/>
    </row>
    <row r="4" spans="1:61" ht="21" x14ac:dyDescent="0.25">
      <c r="A4" s="7" t="s">
        <v>14</v>
      </c>
      <c r="B4" s="248"/>
      <c r="C4" s="251" t="s">
        <v>92</v>
      </c>
      <c r="D4" s="251"/>
      <c r="E4" s="251"/>
      <c r="F4" s="251"/>
      <c r="G4" s="251"/>
      <c r="H4" s="251"/>
      <c r="I4" s="251"/>
      <c r="J4" s="251"/>
      <c r="K4" s="251"/>
      <c r="L4" s="7"/>
      <c r="M4" s="7"/>
      <c r="N4" s="7"/>
      <c r="O4" s="7"/>
      <c r="P4" s="7"/>
      <c r="Q4" s="7"/>
      <c r="R4" s="7"/>
      <c r="S4" s="7"/>
    </row>
    <row r="5" spans="1:61" x14ac:dyDescent="0.25">
      <c r="A5" s="7"/>
      <c r="B5" s="249"/>
      <c r="C5" s="247" t="s">
        <v>93</v>
      </c>
      <c r="D5" s="247"/>
      <c r="E5" s="247"/>
      <c r="F5" s="245" t="s">
        <v>17</v>
      </c>
      <c r="G5" s="245"/>
      <c r="H5" s="245"/>
      <c r="I5" s="245"/>
      <c r="J5" s="245"/>
      <c r="K5" s="131"/>
      <c r="L5" s="7"/>
      <c r="M5" s="7"/>
      <c r="N5" s="7"/>
      <c r="O5" s="7"/>
      <c r="P5" s="7"/>
      <c r="Q5" s="7"/>
      <c r="R5" s="7"/>
      <c r="S5" s="7"/>
      <c r="BI5"/>
    </row>
    <row r="6" spans="1:61" x14ac:dyDescent="0.25">
      <c r="A6" s="7"/>
      <c r="B6" s="249"/>
      <c r="C6" s="124" t="s">
        <v>18</v>
      </c>
      <c r="D6" s="99" t="s">
        <v>19</v>
      </c>
      <c r="E6" s="100" t="s">
        <v>20</v>
      </c>
      <c r="F6" s="100" t="s">
        <v>21</v>
      </c>
      <c r="G6" s="100" t="s">
        <v>22</v>
      </c>
      <c r="H6" s="100" t="s">
        <v>23</v>
      </c>
      <c r="I6" s="100" t="s">
        <v>24</v>
      </c>
      <c r="J6" s="107" t="s">
        <v>25</v>
      </c>
      <c r="K6" s="7"/>
      <c r="L6" s="7"/>
      <c r="M6" s="7"/>
      <c r="N6" s="7"/>
      <c r="O6" s="7"/>
      <c r="P6" s="7"/>
      <c r="Q6" s="7"/>
      <c r="R6" s="7"/>
      <c r="S6" s="7"/>
      <c r="BI6"/>
    </row>
    <row r="7" spans="1:61" ht="65.45" customHeight="1" x14ac:dyDescent="0.25">
      <c r="A7" s="7" t="s">
        <v>82</v>
      </c>
      <c r="B7" s="249"/>
      <c r="C7" s="187" t="s">
        <v>94</v>
      </c>
      <c r="D7" s="184" t="s">
        <v>95</v>
      </c>
      <c r="E7" s="102" t="s">
        <v>29</v>
      </c>
      <c r="F7" s="69"/>
      <c r="G7" s="69"/>
      <c r="H7" s="69"/>
      <c r="I7" s="69"/>
      <c r="J7" s="69"/>
      <c r="K7" s="7"/>
      <c r="L7" s="7"/>
      <c r="M7" s="7"/>
      <c r="N7" s="7"/>
      <c r="O7" s="7"/>
      <c r="P7" s="7"/>
      <c r="Q7" s="7"/>
      <c r="R7" s="7"/>
      <c r="S7" s="7"/>
      <c r="BI7"/>
    </row>
    <row r="8" spans="1:61" ht="64.150000000000006" customHeight="1" x14ac:dyDescent="0.25">
      <c r="A8" s="7" t="s">
        <v>82</v>
      </c>
      <c r="B8" s="249"/>
      <c r="C8" s="188" t="s">
        <v>96</v>
      </c>
      <c r="D8" s="185" t="s">
        <v>97</v>
      </c>
      <c r="E8" s="102" t="s">
        <v>29</v>
      </c>
      <c r="F8" s="35"/>
      <c r="G8" s="35"/>
      <c r="H8" s="35"/>
      <c r="I8" s="35"/>
      <c r="J8" s="35"/>
      <c r="K8" s="23" t="str">
        <f>IF(E8="Red",1,IF(E8="Amber",2,IF(E8="Green",3,"")))</f>
        <v/>
      </c>
      <c r="L8" s="12">
        <f>SUM(K8:K10)</f>
        <v>0</v>
      </c>
      <c r="M8" s="7"/>
      <c r="N8" s="7"/>
      <c r="O8" s="7"/>
      <c r="P8" s="7"/>
      <c r="Q8" s="7"/>
      <c r="R8" s="7"/>
      <c r="S8" s="7"/>
      <c r="BI8"/>
    </row>
    <row r="9" spans="1:61" ht="42.6" customHeight="1" x14ac:dyDescent="0.25">
      <c r="A9" s="7" t="s">
        <v>88</v>
      </c>
      <c r="B9" s="249"/>
      <c r="C9" s="187" t="s">
        <v>98</v>
      </c>
      <c r="D9" s="184" t="s">
        <v>99</v>
      </c>
      <c r="E9" s="102" t="s">
        <v>29</v>
      </c>
      <c r="F9" s="42"/>
      <c r="G9" s="42"/>
      <c r="H9" s="42"/>
      <c r="I9" s="42"/>
      <c r="J9" s="42"/>
      <c r="K9" s="23"/>
      <c r="L9" s="7"/>
      <c r="M9" s="7"/>
      <c r="N9" s="7"/>
      <c r="O9" s="7"/>
      <c r="P9" s="7"/>
      <c r="Q9" s="7"/>
      <c r="R9" s="7"/>
      <c r="S9" s="7"/>
      <c r="BI9"/>
    </row>
    <row r="10" spans="1:61" ht="47.45" customHeight="1" x14ac:dyDescent="0.25">
      <c r="A10" s="7" t="s">
        <v>82</v>
      </c>
      <c r="B10" s="249"/>
      <c r="C10" s="189" t="s">
        <v>100</v>
      </c>
      <c r="D10" s="186" t="s">
        <v>101</v>
      </c>
      <c r="E10" s="102" t="s">
        <v>29</v>
      </c>
      <c r="F10" s="34"/>
      <c r="G10" s="34"/>
      <c r="H10" s="34"/>
      <c r="I10" s="34"/>
      <c r="J10" s="34"/>
      <c r="K10" s="10"/>
      <c r="L10" s="7"/>
      <c r="M10" s="7"/>
      <c r="N10" s="7"/>
      <c r="O10" s="7"/>
      <c r="P10" s="7"/>
      <c r="Q10" s="7"/>
      <c r="R10" s="7"/>
      <c r="S10" s="7"/>
    </row>
    <row r="11" spans="1:61" ht="21" x14ac:dyDescent="0.25">
      <c r="A11" s="7"/>
      <c r="B11" s="249"/>
      <c r="C11" s="251" t="s">
        <v>102</v>
      </c>
      <c r="D11" s="251"/>
      <c r="E11" s="251"/>
      <c r="F11" s="251"/>
      <c r="G11" s="251"/>
      <c r="H11" s="251"/>
      <c r="I11" s="251"/>
      <c r="J11" s="251"/>
      <c r="K11" s="7"/>
      <c r="L11" s="7"/>
      <c r="M11" s="7"/>
      <c r="N11" s="7"/>
      <c r="O11" s="7"/>
      <c r="P11" s="7"/>
      <c r="Q11" s="7"/>
      <c r="R11" s="7"/>
      <c r="S11" s="7"/>
    </row>
    <row r="12" spans="1:61" x14ac:dyDescent="0.25">
      <c r="A12" s="7"/>
      <c r="B12" s="249"/>
      <c r="C12" s="247" t="s">
        <v>103</v>
      </c>
      <c r="D12" s="247"/>
      <c r="E12" s="247"/>
      <c r="F12" s="245" t="s">
        <v>17</v>
      </c>
      <c r="G12" s="245"/>
      <c r="H12" s="245"/>
      <c r="I12" s="245"/>
      <c r="J12" s="245"/>
      <c r="K12" s="131"/>
      <c r="L12" s="7"/>
      <c r="M12" s="7"/>
      <c r="N12" s="7"/>
      <c r="O12" s="7"/>
      <c r="P12" s="7"/>
      <c r="Q12" s="7"/>
      <c r="R12" s="7"/>
      <c r="S12" s="7"/>
    </row>
    <row r="13" spans="1:61" x14ac:dyDescent="0.25">
      <c r="A13" s="7"/>
      <c r="B13" s="249"/>
      <c r="C13" s="124" t="s">
        <v>18</v>
      </c>
      <c r="D13" s="99" t="s">
        <v>19</v>
      </c>
      <c r="E13" s="100" t="s">
        <v>20</v>
      </c>
      <c r="F13" s="100" t="s">
        <v>21</v>
      </c>
      <c r="G13" s="100" t="s">
        <v>22</v>
      </c>
      <c r="H13" s="100" t="s">
        <v>23</v>
      </c>
      <c r="I13" s="100" t="s">
        <v>24</v>
      </c>
      <c r="J13" s="107" t="s">
        <v>25</v>
      </c>
      <c r="K13" s="134"/>
      <c r="L13" s="7"/>
      <c r="M13" s="7"/>
      <c r="N13" s="7"/>
      <c r="O13" s="7"/>
      <c r="P13" s="7"/>
      <c r="Q13" s="7"/>
      <c r="R13" s="7"/>
      <c r="S13" s="7"/>
    </row>
    <row r="14" spans="1:61" ht="39.6" customHeight="1" x14ac:dyDescent="0.25">
      <c r="A14" s="7" t="s">
        <v>82</v>
      </c>
      <c r="B14" s="249"/>
      <c r="C14" s="190" t="s">
        <v>104</v>
      </c>
      <c r="D14" s="132" t="s">
        <v>105</v>
      </c>
      <c r="E14" s="102" t="s">
        <v>29</v>
      </c>
      <c r="F14" s="69"/>
      <c r="G14" s="69"/>
      <c r="H14" s="69"/>
      <c r="I14" s="69"/>
      <c r="J14" s="69"/>
      <c r="K14" s="7"/>
      <c r="L14" s="7"/>
      <c r="M14" s="7"/>
      <c r="N14" s="7"/>
      <c r="O14" s="7"/>
      <c r="P14" s="7"/>
      <c r="Q14" s="7"/>
      <c r="R14" s="7"/>
      <c r="S14" s="7"/>
    </row>
    <row r="15" spans="1:61" ht="37.15" customHeight="1" x14ac:dyDescent="0.25">
      <c r="A15" s="7" t="s">
        <v>26</v>
      </c>
      <c r="B15" s="249"/>
      <c r="C15" s="191" t="s">
        <v>106</v>
      </c>
      <c r="D15" s="133" t="s">
        <v>107</v>
      </c>
      <c r="E15" s="102" t="s">
        <v>29</v>
      </c>
      <c r="F15" s="34"/>
      <c r="G15" s="34"/>
      <c r="H15" s="34"/>
      <c r="I15" s="34"/>
      <c r="J15" s="34"/>
      <c r="K15" s="7"/>
      <c r="L15" s="7"/>
      <c r="M15" s="7"/>
      <c r="N15" s="7"/>
      <c r="O15" s="7"/>
      <c r="P15" s="7"/>
      <c r="Q15" s="7"/>
      <c r="R15" s="7"/>
      <c r="S15" s="7"/>
    </row>
    <row r="16" spans="1:61" ht="61.9" customHeight="1" x14ac:dyDescent="0.25">
      <c r="A16" s="7" t="s">
        <v>82</v>
      </c>
      <c r="B16" s="249"/>
      <c r="C16" s="192" t="s">
        <v>108</v>
      </c>
      <c r="D16" s="135" t="s">
        <v>109</v>
      </c>
      <c r="E16" s="102" t="s">
        <v>29</v>
      </c>
      <c r="F16" s="69"/>
      <c r="G16" s="69"/>
      <c r="H16" s="69"/>
      <c r="I16" s="69"/>
      <c r="J16" s="69"/>
      <c r="K16" s="7"/>
      <c r="L16" s="7"/>
      <c r="M16" s="7"/>
      <c r="N16" s="7"/>
      <c r="O16" s="7"/>
      <c r="P16" s="7"/>
      <c r="Q16" s="7"/>
      <c r="R16" s="7"/>
      <c r="S16" s="7"/>
    </row>
    <row r="17" spans="1:19" ht="37.15" customHeight="1" x14ac:dyDescent="0.25">
      <c r="A17" s="7" t="s">
        <v>82</v>
      </c>
      <c r="B17" s="249"/>
      <c r="C17" s="191" t="s">
        <v>110</v>
      </c>
      <c r="D17" s="133" t="s">
        <v>111</v>
      </c>
      <c r="E17" s="102" t="s">
        <v>29</v>
      </c>
      <c r="F17" s="34"/>
      <c r="G17" s="34"/>
      <c r="H17" s="34"/>
      <c r="I17" s="34"/>
      <c r="J17" s="34"/>
      <c r="K17" s="7"/>
      <c r="L17" s="7"/>
      <c r="M17" s="7"/>
      <c r="N17" s="7"/>
      <c r="O17" s="7"/>
      <c r="P17" s="7"/>
      <c r="Q17" s="7"/>
      <c r="R17" s="7"/>
      <c r="S17" s="7"/>
    </row>
    <row r="18" spans="1:19" ht="21" x14ac:dyDescent="0.25">
      <c r="A18" s="7"/>
      <c r="B18" s="249"/>
      <c r="C18" s="251" t="s">
        <v>112</v>
      </c>
      <c r="D18" s="251"/>
      <c r="E18" s="251"/>
      <c r="F18" s="251"/>
      <c r="G18" s="251"/>
      <c r="H18" s="251"/>
      <c r="I18" s="251"/>
      <c r="J18" s="251"/>
      <c r="K18" s="7"/>
      <c r="L18" s="7"/>
      <c r="M18" s="7"/>
      <c r="N18" s="7"/>
      <c r="O18" s="7"/>
      <c r="P18" s="7"/>
      <c r="Q18" s="7"/>
      <c r="R18" s="7"/>
      <c r="S18" s="7"/>
    </row>
    <row r="19" spans="1:19" x14ac:dyDescent="0.25">
      <c r="A19" s="7"/>
      <c r="B19" s="249"/>
      <c r="C19" s="247" t="s">
        <v>113</v>
      </c>
      <c r="D19" s="247"/>
      <c r="E19" s="247"/>
      <c r="F19" s="245" t="s">
        <v>17</v>
      </c>
      <c r="G19" s="245"/>
      <c r="H19" s="245"/>
      <c r="I19" s="245"/>
      <c r="J19" s="245"/>
      <c r="K19" s="131"/>
      <c r="L19" s="7"/>
      <c r="M19" s="7"/>
      <c r="N19" s="7"/>
      <c r="O19" s="7"/>
      <c r="P19" s="7"/>
      <c r="Q19" s="7"/>
      <c r="R19" s="7"/>
      <c r="S19" s="7"/>
    </row>
    <row r="20" spans="1:19" x14ac:dyDescent="0.25">
      <c r="A20" s="7"/>
      <c r="B20" s="249"/>
      <c r="C20" s="124" t="s">
        <v>18</v>
      </c>
      <c r="D20" s="99" t="s">
        <v>19</v>
      </c>
      <c r="E20" s="100" t="s">
        <v>20</v>
      </c>
      <c r="F20" s="100" t="s">
        <v>21</v>
      </c>
      <c r="G20" s="100" t="s">
        <v>22</v>
      </c>
      <c r="H20" s="100" t="s">
        <v>23</v>
      </c>
      <c r="I20" s="100" t="s">
        <v>24</v>
      </c>
      <c r="J20" s="107" t="s">
        <v>25</v>
      </c>
      <c r="K20" s="136"/>
      <c r="L20" s="7"/>
      <c r="M20" s="7"/>
      <c r="N20" s="7"/>
      <c r="O20" s="7"/>
      <c r="P20" s="7"/>
      <c r="Q20" s="7"/>
      <c r="R20" s="7"/>
      <c r="S20" s="7"/>
    </row>
    <row r="21" spans="1:19" ht="54" customHeight="1" x14ac:dyDescent="0.25">
      <c r="A21" s="7" t="s">
        <v>82</v>
      </c>
      <c r="B21" s="249"/>
      <c r="C21" s="193" t="s">
        <v>114</v>
      </c>
      <c r="D21" s="126" t="s">
        <v>115</v>
      </c>
      <c r="E21" s="102" t="s">
        <v>29</v>
      </c>
      <c r="F21" s="42"/>
      <c r="G21" s="42"/>
      <c r="H21" s="42"/>
      <c r="I21" s="42"/>
      <c r="J21" s="42"/>
      <c r="K21" s="7"/>
      <c r="L21" s="7"/>
      <c r="M21" s="7"/>
      <c r="N21" s="7"/>
      <c r="O21" s="7"/>
      <c r="P21" s="7"/>
      <c r="Q21" s="7"/>
      <c r="R21" s="7"/>
      <c r="S21" s="7"/>
    </row>
    <row r="22" spans="1:19" ht="39.6" customHeight="1" x14ac:dyDescent="0.25">
      <c r="A22" s="7" t="s">
        <v>82</v>
      </c>
      <c r="B22" s="249"/>
      <c r="C22" s="191" t="s">
        <v>116</v>
      </c>
      <c r="D22" s="127" t="s">
        <v>117</v>
      </c>
      <c r="E22" s="102" t="s">
        <v>29</v>
      </c>
      <c r="F22" s="35"/>
      <c r="G22" s="35"/>
      <c r="H22" s="35"/>
      <c r="I22" s="35"/>
      <c r="J22" s="35"/>
      <c r="K22" s="7"/>
      <c r="L22" s="7"/>
      <c r="M22" s="7"/>
      <c r="N22" s="7"/>
      <c r="O22" s="7"/>
      <c r="P22" s="7"/>
      <c r="Q22" s="7"/>
      <c r="R22" s="7"/>
      <c r="S22" s="7"/>
    </row>
    <row r="23" spans="1:19" ht="38.450000000000003" customHeight="1" x14ac:dyDescent="0.25">
      <c r="A23" s="7" t="s">
        <v>26</v>
      </c>
      <c r="B23" s="249"/>
      <c r="C23" s="194" t="s">
        <v>118</v>
      </c>
      <c r="D23" s="128" t="s">
        <v>119</v>
      </c>
      <c r="E23" s="102" t="s">
        <v>29</v>
      </c>
      <c r="F23" s="33"/>
      <c r="G23" s="33"/>
      <c r="H23" s="33"/>
      <c r="I23" s="33"/>
      <c r="J23" s="33"/>
      <c r="K23" s="7"/>
      <c r="L23" s="7"/>
      <c r="M23" s="7"/>
      <c r="N23" s="7"/>
      <c r="O23" s="7"/>
      <c r="P23" s="7"/>
      <c r="Q23" s="7"/>
      <c r="R23" s="7"/>
      <c r="S23" s="7"/>
    </row>
    <row r="24" spans="1:19" ht="49.9" customHeight="1" x14ac:dyDescent="0.25">
      <c r="A24" s="7" t="s">
        <v>82</v>
      </c>
      <c r="B24" s="250"/>
      <c r="C24" s="195" t="s">
        <v>120</v>
      </c>
      <c r="D24" s="133" t="s">
        <v>121</v>
      </c>
      <c r="E24" s="102" t="s">
        <v>29</v>
      </c>
      <c r="F24" s="35"/>
      <c r="G24" s="35"/>
      <c r="H24" s="35"/>
      <c r="I24" s="35"/>
      <c r="J24" s="35"/>
      <c r="K24" s="7"/>
      <c r="L24" s="7"/>
      <c r="M24" s="7"/>
      <c r="N24" s="7"/>
      <c r="O24" s="7"/>
      <c r="P24" s="7"/>
      <c r="Q24" s="7"/>
      <c r="R24" s="7"/>
      <c r="S24" s="7"/>
    </row>
    <row r="25" spans="1:19" x14ac:dyDescent="0.25">
      <c r="A25" s="7"/>
      <c r="B25" s="7"/>
      <c r="C25" s="7"/>
      <c r="D25" s="7"/>
      <c r="E25" s="7"/>
      <c r="F25" s="7"/>
      <c r="G25" s="7"/>
      <c r="H25" s="7"/>
      <c r="I25" s="7"/>
      <c r="J25" s="7"/>
      <c r="K25" s="7"/>
      <c r="L25" s="7"/>
      <c r="M25" s="7"/>
      <c r="N25" s="7"/>
      <c r="O25" s="7"/>
      <c r="P25" s="7"/>
      <c r="Q25" s="7"/>
      <c r="R25" s="7"/>
      <c r="S25" s="7"/>
    </row>
    <row r="26" spans="1:19" s="7" customFormat="1" x14ac:dyDescent="0.25">
      <c r="C26" s="219" t="s">
        <v>54</v>
      </c>
      <c r="D26" s="220"/>
      <c r="E26" s="221"/>
    </row>
    <row r="27" spans="1:19" s="7" customFormat="1" x14ac:dyDescent="0.25">
      <c r="C27" s="109"/>
      <c r="D27" s="110"/>
      <c r="E27" s="111"/>
    </row>
    <row r="28" spans="1:19" s="7" customFormat="1" x14ac:dyDescent="0.25">
      <c r="C28" s="112"/>
      <c r="E28" s="113"/>
    </row>
    <row r="29" spans="1:19" s="7" customFormat="1" x14ac:dyDescent="0.25">
      <c r="C29" s="112"/>
      <c r="E29" s="113"/>
    </row>
    <row r="30" spans="1:19" s="7" customFormat="1" x14ac:dyDescent="0.25">
      <c r="C30" s="112"/>
      <c r="E30" s="113"/>
    </row>
    <row r="31" spans="1:19" s="7" customFormat="1" x14ac:dyDescent="0.25">
      <c r="C31" s="112"/>
      <c r="E31" s="113"/>
    </row>
    <row r="32" spans="1:19" s="7" customFormat="1" x14ac:dyDescent="0.25">
      <c r="C32" s="112"/>
      <c r="E32" s="113"/>
    </row>
    <row r="33" spans="3:5" s="7" customFormat="1" x14ac:dyDescent="0.25">
      <c r="C33" s="112"/>
      <c r="E33" s="113"/>
    </row>
    <row r="34" spans="3:5" s="7" customFormat="1" x14ac:dyDescent="0.25">
      <c r="C34" s="115"/>
      <c r="D34" s="116"/>
      <c r="E34" s="117"/>
    </row>
    <row r="35" spans="3:5" s="7" customFormat="1" x14ac:dyDescent="0.25">
      <c r="C35" s="118"/>
      <c r="D35" s="119"/>
      <c r="E35" s="120"/>
    </row>
    <row r="36" spans="3:5" s="7" customFormat="1" x14ac:dyDescent="0.25"/>
    <row r="37" spans="3:5" s="7" customFormat="1" x14ac:dyDescent="0.25"/>
    <row r="38" spans="3:5" s="7" customFormat="1" x14ac:dyDescent="0.25"/>
    <row r="39" spans="3:5" s="7" customFormat="1" x14ac:dyDescent="0.25"/>
    <row r="40" spans="3:5" s="7" customFormat="1" x14ac:dyDescent="0.25"/>
    <row r="41" spans="3:5" s="7" customFormat="1" x14ac:dyDescent="0.25"/>
    <row r="42" spans="3:5" s="7" customFormat="1" x14ac:dyDescent="0.25"/>
    <row r="43" spans="3:5" s="7" customFormat="1" x14ac:dyDescent="0.25"/>
    <row r="44" spans="3:5" s="7" customFormat="1" x14ac:dyDescent="0.25"/>
    <row r="45" spans="3:5" s="7" customFormat="1" x14ac:dyDescent="0.25"/>
    <row r="46" spans="3:5" s="7" customFormat="1" x14ac:dyDescent="0.25"/>
    <row r="47" spans="3:5" s="7" customFormat="1" x14ac:dyDescent="0.25"/>
    <row r="48" spans="3:5" s="7" customFormat="1" x14ac:dyDescent="0.25"/>
    <row r="49" s="7" customFormat="1" x14ac:dyDescent="0.25"/>
    <row r="50" s="7" customFormat="1" x14ac:dyDescent="0.25"/>
    <row r="51" s="7" customFormat="1" x14ac:dyDescent="0.25"/>
    <row r="52" s="7" customFormat="1" x14ac:dyDescent="0.25"/>
    <row r="53" s="7" customFormat="1" x14ac:dyDescent="0.25"/>
    <row r="54" s="7" customFormat="1" x14ac:dyDescent="0.25"/>
    <row r="55" s="7" customFormat="1" x14ac:dyDescent="0.25"/>
    <row r="56" s="7" customFormat="1" x14ac:dyDescent="0.25"/>
    <row r="57" s="7" customFormat="1" x14ac:dyDescent="0.25"/>
    <row r="58" s="7" customFormat="1" x14ac:dyDescent="0.25"/>
    <row r="59" s="7" customFormat="1" x14ac:dyDescent="0.25"/>
    <row r="60" s="7" customFormat="1" x14ac:dyDescent="0.25"/>
    <row r="61" s="7" customFormat="1" x14ac:dyDescent="0.25"/>
    <row r="62" s="7" customFormat="1" x14ac:dyDescent="0.25"/>
    <row r="63" s="7" customFormat="1" x14ac:dyDescent="0.25"/>
    <row r="64" s="7" customFormat="1" x14ac:dyDescent="0.25"/>
    <row r="65" s="7" customFormat="1" x14ac:dyDescent="0.25"/>
    <row r="66" s="7" customFormat="1" x14ac:dyDescent="0.25"/>
    <row r="67" s="7" customFormat="1" x14ac:dyDescent="0.25"/>
    <row r="68" s="7" customFormat="1" x14ac:dyDescent="0.25"/>
    <row r="69" s="7" customFormat="1" x14ac:dyDescent="0.25"/>
    <row r="70" s="7" customFormat="1" x14ac:dyDescent="0.25"/>
    <row r="71" s="7" customFormat="1" x14ac:dyDescent="0.25"/>
    <row r="72" s="7" customFormat="1" x14ac:dyDescent="0.25"/>
    <row r="73" s="7" customFormat="1" x14ac:dyDescent="0.25"/>
    <row r="74" s="7" customFormat="1" x14ac:dyDescent="0.25"/>
    <row r="75" s="7" customFormat="1" x14ac:dyDescent="0.25"/>
    <row r="76" s="7" customFormat="1" x14ac:dyDescent="0.25"/>
    <row r="77" s="7" customFormat="1" x14ac:dyDescent="0.25"/>
    <row r="78" s="7" customFormat="1" x14ac:dyDescent="0.25"/>
    <row r="79" s="7" customFormat="1" x14ac:dyDescent="0.25"/>
    <row r="80" s="7" customFormat="1" x14ac:dyDescent="0.25"/>
    <row r="81" s="7" customFormat="1" x14ac:dyDescent="0.25"/>
    <row r="82" s="7" customFormat="1" x14ac:dyDescent="0.25"/>
    <row r="83" s="7" customFormat="1" x14ac:dyDescent="0.25"/>
    <row r="84" s="7" customFormat="1" x14ac:dyDescent="0.25"/>
    <row r="85" s="7" customFormat="1" x14ac:dyDescent="0.25"/>
    <row r="86" s="7" customFormat="1" x14ac:dyDescent="0.25"/>
    <row r="87" s="7" customFormat="1" x14ac:dyDescent="0.25"/>
    <row r="88" s="7" customFormat="1" x14ac:dyDescent="0.25"/>
    <row r="89" s="7" customFormat="1" x14ac:dyDescent="0.25"/>
    <row r="90" s="7" customFormat="1" x14ac:dyDescent="0.25"/>
    <row r="91" s="7" customFormat="1" x14ac:dyDescent="0.25"/>
    <row r="92" s="7" customFormat="1" x14ac:dyDescent="0.25"/>
    <row r="93" s="7" customFormat="1" x14ac:dyDescent="0.25"/>
    <row r="94" s="7" customFormat="1" x14ac:dyDescent="0.25"/>
    <row r="95" s="7" customFormat="1" x14ac:dyDescent="0.25"/>
    <row r="96" s="7" customFormat="1" x14ac:dyDescent="0.25"/>
    <row r="97" s="7" customFormat="1" x14ac:dyDescent="0.25"/>
    <row r="98" s="7" customFormat="1" x14ac:dyDescent="0.25"/>
    <row r="99" s="7" customFormat="1" x14ac:dyDescent="0.25"/>
    <row r="100" s="7" customFormat="1" x14ac:dyDescent="0.25"/>
    <row r="101" s="7" customFormat="1" x14ac:dyDescent="0.25"/>
    <row r="102" s="7" customFormat="1" x14ac:dyDescent="0.25"/>
    <row r="103" s="7" customFormat="1" x14ac:dyDescent="0.25"/>
    <row r="104" s="7" customFormat="1" x14ac:dyDescent="0.25"/>
    <row r="105" s="7" customFormat="1" x14ac:dyDescent="0.25"/>
    <row r="106" s="7" customFormat="1" x14ac:dyDescent="0.25"/>
    <row r="107" s="7" customFormat="1" x14ac:dyDescent="0.25"/>
    <row r="108" s="7" customFormat="1" x14ac:dyDescent="0.25"/>
    <row r="109" s="7" customFormat="1" x14ac:dyDescent="0.25"/>
    <row r="110" s="7" customFormat="1" x14ac:dyDescent="0.25"/>
    <row r="111" s="7" customFormat="1" x14ac:dyDescent="0.25"/>
    <row r="112" s="7" customFormat="1" x14ac:dyDescent="0.25"/>
    <row r="113" s="7" customFormat="1" x14ac:dyDescent="0.25"/>
    <row r="114" s="7" customFormat="1" x14ac:dyDescent="0.25"/>
    <row r="115" s="7" customFormat="1" x14ac:dyDescent="0.25"/>
    <row r="116" s="7" customFormat="1" x14ac:dyDescent="0.25"/>
    <row r="117" s="7" customFormat="1" x14ac:dyDescent="0.25"/>
    <row r="118" s="7" customFormat="1" x14ac:dyDescent="0.25"/>
    <row r="119" s="7" customFormat="1" x14ac:dyDescent="0.25"/>
    <row r="120" s="7" customFormat="1" x14ac:dyDescent="0.25"/>
    <row r="121" s="7" customFormat="1" x14ac:dyDescent="0.25"/>
    <row r="122" s="7" customFormat="1" x14ac:dyDescent="0.25"/>
    <row r="123" s="7" customFormat="1" x14ac:dyDescent="0.25"/>
    <row r="124" s="7" customFormat="1" x14ac:dyDescent="0.25"/>
    <row r="125" s="7" customFormat="1" x14ac:dyDescent="0.25"/>
    <row r="126" s="7" customFormat="1" x14ac:dyDescent="0.25"/>
    <row r="127" s="7" customFormat="1" x14ac:dyDescent="0.25"/>
    <row r="128" s="7" customFormat="1" x14ac:dyDescent="0.25"/>
    <row r="129" s="7" customFormat="1" x14ac:dyDescent="0.25"/>
    <row r="130" s="7" customFormat="1" x14ac:dyDescent="0.25"/>
    <row r="131" s="7" customFormat="1" x14ac:dyDescent="0.25"/>
    <row r="132" s="7" customFormat="1" x14ac:dyDescent="0.25"/>
    <row r="133" s="7" customFormat="1" x14ac:dyDescent="0.25"/>
    <row r="134" s="7" customFormat="1" x14ac:dyDescent="0.25"/>
    <row r="135" s="7" customFormat="1" x14ac:dyDescent="0.25"/>
    <row r="136" s="7" customFormat="1" x14ac:dyDescent="0.25"/>
    <row r="137" s="7" customFormat="1" x14ac:dyDescent="0.25"/>
    <row r="138" s="7" customFormat="1" x14ac:dyDescent="0.25"/>
    <row r="139" s="7" customFormat="1" x14ac:dyDescent="0.25"/>
    <row r="140" s="7" customFormat="1" x14ac:dyDescent="0.25"/>
    <row r="141" s="7" customFormat="1" x14ac:dyDescent="0.25"/>
    <row r="142" s="7" customFormat="1" x14ac:dyDescent="0.25"/>
    <row r="143" s="7" customFormat="1" x14ac:dyDescent="0.25"/>
    <row r="144" s="7" customFormat="1" x14ac:dyDescent="0.25"/>
    <row r="145" s="7" customFormat="1" x14ac:dyDescent="0.25"/>
    <row r="146" s="7" customFormat="1" x14ac:dyDescent="0.25"/>
    <row r="147" s="7" customFormat="1" x14ac:dyDescent="0.25"/>
    <row r="148" s="7" customFormat="1" x14ac:dyDescent="0.25"/>
    <row r="149" s="7" customFormat="1" x14ac:dyDescent="0.25"/>
    <row r="150" s="7" customFormat="1" x14ac:dyDescent="0.25"/>
    <row r="151" s="7" customFormat="1" x14ac:dyDescent="0.25"/>
    <row r="152" s="7" customFormat="1" x14ac:dyDescent="0.25"/>
    <row r="153" s="7" customFormat="1" x14ac:dyDescent="0.25"/>
    <row r="154" s="7" customFormat="1" x14ac:dyDescent="0.25"/>
    <row r="155" s="7" customFormat="1" x14ac:dyDescent="0.25"/>
    <row r="156" s="7" customFormat="1" x14ac:dyDescent="0.25"/>
    <row r="157" s="7" customFormat="1" x14ac:dyDescent="0.25"/>
    <row r="158" s="7" customFormat="1" x14ac:dyDescent="0.25"/>
    <row r="159" s="7" customFormat="1" x14ac:dyDescent="0.25"/>
    <row r="160" s="7" customFormat="1" x14ac:dyDescent="0.25"/>
    <row r="161" s="7" customFormat="1" x14ac:dyDescent="0.25"/>
    <row r="162" s="7" customFormat="1" x14ac:dyDescent="0.25"/>
    <row r="163" s="7" customFormat="1" x14ac:dyDescent="0.25"/>
    <row r="164" s="7" customFormat="1" x14ac:dyDescent="0.25"/>
    <row r="165" s="7" customFormat="1" x14ac:dyDescent="0.25"/>
    <row r="166" s="7" customFormat="1" x14ac:dyDescent="0.25"/>
    <row r="167" s="7" customFormat="1" x14ac:dyDescent="0.25"/>
    <row r="168" s="7" customFormat="1" x14ac:dyDescent="0.25"/>
    <row r="169" s="7" customFormat="1" x14ac:dyDescent="0.25"/>
    <row r="170" s="7" customFormat="1" x14ac:dyDescent="0.25"/>
    <row r="171" s="7" customFormat="1" x14ac:dyDescent="0.25"/>
    <row r="172" s="7" customFormat="1" x14ac:dyDescent="0.25"/>
    <row r="173" s="7" customFormat="1" x14ac:dyDescent="0.25"/>
    <row r="174" s="7" customFormat="1" x14ac:dyDescent="0.25"/>
    <row r="175" s="7" customFormat="1" x14ac:dyDescent="0.25"/>
    <row r="176" s="7" customFormat="1" x14ac:dyDescent="0.25"/>
    <row r="177" s="7" customFormat="1" x14ac:dyDescent="0.25"/>
    <row r="178" s="7" customFormat="1" x14ac:dyDescent="0.25"/>
    <row r="179" s="7" customFormat="1" x14ac:dyDescent="0.25"/>
    <row r="180" s="7" customFormat="1" x14ac:dyDescent="0.25"/>
    <row r="181" s="7" customFormat="1" x14ac:dyDescent="0.25"/>
    <row r="182" s="7" customFormat="1" x14ac:dyDescent="0.25"/>
    <row r="183" s="7" customFormat="1" x14ac:dyDescent="0.25"/>
    <row r="184" s="7" customFormat="1" x14ac:dyDescent="0.25"/>
    <row r="185" s="7" customFormat="1" x14ac:dyDescent="0.25"/>
    <row r="186" s="7" customFormat="1" x14ac:dyDescent="0.25"/>
    <row r="187" s="7" customFormat="1" x14ac:dyDescent="0.25"/>
    <row r="188" s="7" customFormat="1" x14ac:dyDescent="0.25"/>
    <row r="189" s="7" customFormat="1" x14ac:dyDescent="0.25"/>
    <row r="190" s="7" customFormat="1" x14ac:dyDescent="0.25"/>
    <row r="191" s="7" customFormat="1" x14ac:dyDescent="0.25"/>
    <row r="192" s="7" customFormat="1" x14ac:dyDescent="0.25"/>
    <row r="193" s="7" customFormat="1" x14ac:dyDescent="0.25"/>
    <row r="194" s="7" customFormat="1" x14ac:dyDescent="0.25"/>
    <row r="195" s="7" customFormat="1" x14ac:dyDescent="0.25"/>
    <row r="196" s="7" customFormat="1" x14ac:dyDescent="0.25"/>
    <row r="197" s="7" customFormat="1" x14ac:dyDescent="0.25"/>
    <row r="198" s="7" customFormat="1" x14ac:dyDescent="0.25"/>
    <row r="199" s="7" customFormat="1" x14ac:dyDescent="0.25"/>
    <row r="200" s="7" customFormat="1" x14ac:dyDescent="0.25"/>
    <row r="201" s="7" customFormat="1" x14ac:dyDescent="0.25"/>
    <row r="202" s="7" customFormat="1" x14ac:dyDescent="0.25"/>
    <row r="203" s="7" customFormat="1" x14ac:dyDescent="0.25"/>
    <row r="204" s="7" customFormat="1" x14ac:dyDescent="0.25"/>
    <row r="205" s="7" customFormat="1" x14ac:dyDescent="0.25"/>
    <row r="206" s="7" customFormat="1" x14ac:dyDescent="0.25"/>
    <row r="207" s="7" customFormat="1" x14ac:dyDescent="0.25"/>
    <row r="208" s="7" customFormat="1" x14ac:dyDescent="0.25"/>
    <row r="209" s="7" customFormat="1" x14ac:dyDescent="0.25"/>
    <row r="210" s="7" customFormat="1" x14ac:dyDescent="0.25"/>
    <row r="211" s="7" customFormat="1" x14ac:dyDescent="0.25"/>
    <row r="212" s="7" customFormat="1" x14ac:dyDescent="0.25"/>
    <row r="213" s="7" customFormat="1" x14ac:dyDescent="0.25"/>
    <row r="214" s="7" customFormat="1" x14ac:dyDescent="0.25"/>
    <row r="215" s="7" customFormat="1" x14ac:dyDescent="0.25"/>
    <row r="216" s="7" customFormat="1" x14ac:dyDescent="0.25"/>
    <row r="217" s="7" customFormat="1" x14ac:dyDescent="0.25"/>
    <row r="218" s="7" customFormat="1" x14ac:dyDescent="0.25"/>
    <row r="219" s="7" customFormat="1" x14ac:dyDescent="0.25"/>
    <row r="220" s="7" customFormat="1" x14ac:dyDescent="0.25"/>
    <row r="221" s="7" customFormat="1" x14ac:dyDescent="0.25"/>
    <row r="222" s="7" customFormat="1" x14ac:dyDescent="0.25"/>
    <row r="223" s="7" customFormat="1" x14ac:dyDescent="0.25"/>
    <row r="224" s="7" customFormat="1" x14ac:dyDescent="0.25"/>
    <row r="225" s="7" customFormat="1" x14ac:dyDescent="0.25"/>
    <row r="226" s="7" customFormat="1" x14ac:dyDescent="0.25"/>
    <row r="227" s="7" customFormat="1" x14ac:dyDescent="0.25"/>
    <row r="228" s="7" customFormat="1" x14ac:dyDescent="0.25"/>
    <row r="229" s="7" customFormat="1" x14ac:dyDescent="0.25"/>
    <row r="230" s="7" customFormat="1" x14ac:dyDescent="0.25"/>
    <row r="231" s="7" customFormat="1" x14ac:dyDescent="0.25"/>
    <row r="232" s="7" customFormat="1" x14ac:dyDescent="0.25"/>
    <row r="233" s="7" customFormat="1" x14ac:dyDescent="0.25"/>
    <row r="234" s="7" customFormat="1" x14ac:dyDescent="0.25"/>
    <row r="235" s="7" customFormat="1" x14ac:dyDescent="0.25"/>
    <row r="236" s="7" customFormat="1" x14ac:dyDescent="0.25"/>
    <row r="237" s="7" customFormat="1" x14ac:dyDescent="0.25"/>
    <row r="238" s="7" customFormat="1" x14ac:dyDescent="0.25"/>
    <row r="239" s="7" customFormat="1" x14ac:dyDescent="0.25"/>
    <row r="240" s="7" customFormat="1" x14ac:dyDescent="0.25"/>
    <row r="241" s="7" customFormat="1" x14ac:dyDescent="0.25"/>
    <row r="242" s="7" customFormat="1" x14ac:dyDescent="0.25"/>
    <row r="243" s="7" customFormat="1" x14ac:dyDescent="0.25"/>
    <row r="244" s="7" customFormat="1" x14ac:dyDescent="0.25"/>
    <row r="245" s="7" customFormat="1" x14ac:dyDescent="0.25"/>
    <row r="246" s="7" customFormat="1" x14ac:dyDescent="0.25"/>
    <row r="247" s="7" customFormat="1" x14ac:dyDescent="0.25"/>
    <row r="248" s="7" customFormat="1" x14ac:dyDescent="0.25"/>
    <row r="249" s="7" customFormat="1" x14ac:dyDescent="0.25"/>
    <row r="250" s="7" customFormat="1" x14ac:dyDescent="0.25"/>
    <row r="251" s="7" customFormat="1" x14ac:dyDescent="0.25"/>
    <row r="252" s="7" customFormat="1" x14ac:dyDescent="0.25"/>
    <row r="253" s="7" customFormat="1" x14ac:dyDescent="0.25"/>
    <row r="254" s="7" customFormat="1" x14ac:dyDescent="0.25"/>
    <row r="255" s="7" customFormat="1" x14ac:dyDescent="0.25"/>
    <row r="256" s="7" customFormat="1" x14ac:dyDescent="0.25"/>
    <row r="257" s="7" customFormat="1" x14ac:dyDescent="0.25"/>
    <row r="258" s="7" customFormat="1" x14ac:dyDescent="0.25"/>
    <row r="259" s="7" customFormat="1" x14ac:dyDescent="0.25"/>
    <row r="260" s="7" customFormat="1" x14ac:dyDescent="0.25"/>
    <row r="261" s="7" customFormat="1" x14ac:dyDescent="0.25"/>
    <row r="262" s="7" customFormat="1" x14ac:dyDescent="0.25"/>
    <row r="263" s="7" customFormat="1" x14ac:dyDescent="0.25"/>
    <row r="264" s="7" customFormat="1" x14ac:dyDescent="0.25"/>
    <row r="265" s="7" customFormat="1" x14ac:dyDescent="0.25"/>
    <row r="266" s="7" customFormat="1" x14ac:dyDescent="0.25"/>
    <row r="267" s="7" customFormat="1" x14ac:dyDescent="0.25"/>
    <row r="268" s="7" customFormat="1" x14ac:dyDescent="0.25"/>
    <row r="269" s="7" customFormat="1" x14ac:dyDescent="0.25"/>
    <row r="270" s="7" customFormat="1" x14ac:dyDescent="0.25"/>
    <row r="271" s="7" customFormat="1" x14ac:dyDescent="0.25"/>
    <row r="272" s="7" customFormat="1" x14ac:dyDescent="0.25"/>
    <row r="273" s="7" customFormat="1" x14ac:dyDescent="0.25"/>
    <row r="274" s="7" customFormat="1" x14ac:dyDescent="0.25"/>
    <row r="275" s="7" customFormat="1" x14ac:dyDescent="0.25"/>
    <row r="276" s="7" customFormat="1" x14ac:dyDescent="0.25"/>
    <row r="277" s="7" customFormat="1" x14ac:dyDescent="0.25"/>
    <row r="278" s="7" customFormat="1" x14ac:dyDescent="0.25"/>
    <row r="279" s="7" customFormat="1" x14ac:dyDescent="0.25"/>
    <row r="280" s="7" customFormat="1" x14ac:dyDescent="0.25"/>
    <row r="281" s="7" customFormat="1" x14ac:dyDescent="0.25"/>
    <row r="282" s="7" customFormat="1" x14ac:dyDescent="0.25"/>
    <row r="283" s="7" customFormat="1" x14ac:dyDescent="0.25"/>
    <row r="284" s="7" customFormat="1" x14ac:dyDescent="0.25"/>
    <row r="285" s="7" customFormat="1" x14ac:dyDescent="0.25"/>
    <row r="286" s="7" customFormat="1" x14ac:dyDescent="0.25"/>
    <row r="287" s="7" customFormat="1" x14ac:dyDescent="0.25"/>
    <row r="288" s="7" customFormat="1" x14ac:dyDescent="0.25"/>
    <row r="289" s="7" customFormat="1" x14ac:dyDescent="0.25"/>
    <row r="290" s="7" customFormat="1" x14ac:dyDescent="0.25"/>
    <row r="291" s="7" customFormat="1" x14ac:dyDescent="0.25"/>
    <row r="292" s="7" customFormat="1" x14ac:dyDescent="0.25"/>
    <row r="293" s="7" customFormat="1" x14ac:dyDescent="0.25"/>
    <row r="294" s="7" customFormat="1" x14ac:dyDescent="0.25"/>
    <row r="295" s="7" customFormat="1" x14ac:dyDescent="0.25"/>
    <row r="296" s="7" customFormat="1" x14ac:dyDescent="0.25"/>
    <row r="297" s="7" customFormat="1" x14ac:dyDescent="0.25"/>
    <row r="298" s="7" customFormat="1" x14ac:dyDescent="0.25"/>
    <row r="299" s="7" customFormat="1" x14ac:dyDescent="0.25"/>
    <row r="300" s="7" customFormat="1" x14ac:dyDescent="0.25"/>
    <row r="301" s="7" customFormat="1" x14ac:dyDescent="0.25"/>
    <row r="302" s="7" customFormat="1" x14ac:dyDescent="0.25"/>
    <row r="303" s="7" customFormat="1" x14ac:dyDescent="0.25"/>
    <row r="304" s="7" customFormat="1" x14ac:dyDescent="0.25"/>
    <row r="305" s="7" customFormat="1" x14ac:dyDescent="0.25"/>
    <row r="306" s="7" customFormat="1" x14ac:dyDescent="0.25"/>
    <row r="307" s="7" customFormat="1" x14ac:dyDescent="0.25"/>
    <row r="308" s="7" customFormat="1" x14ac:dyDescent="0.25"/>
    <row r="309" s="7" customFormat="1" x14ac:dyDescent="0.25"/>
    <row r="310" s="7" customFormat="1" x14ac:dyDescent="0.25"/>
    <row r="311" s="7" customFormat="1" x14ac:dyDescent="0.25"/>
    <row r="312" s="7" customFormat="1" x14ac:dyDescent="0.25"/>
    <row r="313" s="7" customFormat="1" x14ac:dyDescent="0.25"/>
    <row r="314" s="7" customFormat="1" x14ac:dyDescent="0.25"/>
    <row r="315" s="7" customFormat="1" x14ac:dyDescent="0.25"/>
    <row r="316" s="7" customFormat="1" x14ac:dyDescent="0.25"/>
    <row r="317" s="7" customFormat="1" x14ac:dyDescent="0.25"/>
    <row r="318" s="7" customFormat="1" x14ac:dyDescent="0.25"/>
    <row r="319" s="7" customFormat="1" x14ac:dyDescent="0.25"/>
    <row r="320" s="7" customFormat="1" x14ac:dyDescent="0.25"/>
    <row r="321" s="7" customFormat="1" x14ac:dyDescent="0.25"/>
    <row r="322" s="7" customFormat="1" x14ac:dyDescent="0.25"/>
    <row r="323" s="7" customFormat="1" x14ac:dyDescent="0.25"/>
    <row r="324" s="7" customFormat="1" x14ac:dyDescent="0.25"/>
    <row r="325" s="7" customFormat="1" x14ac:dyDescent="0.25"/>
    <row r="326" s="7" customFormat="1" x14ac:dyDescent="0.25"/>
    <row r="327" s="7" customFormat="1" x14ac:dyDescent="0.25"/>
    <row r="328" s="7" customFormat="1" x14ac:dyDescent="0.25"/>
    <row r="329" s="7" customFormat="1" x14ac:dyDescent="0.25"/>
    <row r="330" s="7" customFormat="1" x14ac:dyDescent="0.25"/>
    <row r="331" s="7" customFormat="1" x14ac:dyDescent="0.25"/>
    <row r="332" s="7" customFormat="1" x14ac:dyDescent="0.25"/>
    <row r="333" s="7" customFormat="1" x14ac:dyDescent="0.25"/>
    <row r="334" s="7" customFormat="1" x14ac:dyDescent="0.25"/>
    <row r="335" s="7" customFormat="1" x14ac:dyDescent="0.25"/>
    <row r="336" s="7" customFormat="1" x14ac:dyDescent="0.25"/>
    <row r="337" s="7" customFormat="1" x14ac:dyDescent="0.25"/>
    <row r="338" s="7" customFormat="1" x14ac:dyDescent="0.25"/>
    <row r="339" s="7" customFormat="1" x14ac:dyDescent="0.25"/>
    <row r="340" s="7" customFormat="1" x14ac:dyDescent="0.25"/>
    <row r="341" s="7" customFormat="1" x14ac:dyDescent="0.25"/>
    <row r="342" s="7" customFormat="1" x14ac:dyDescent="0.25"/>
    <row r="343" s="7" customFormat="1" x14ac:dyDescent="0.25"/>
    <row r="344" s="7" customFormat="1" x14ac:dyDescent="0.25"/>
    <row r="345" s="7" customFormat="1" x14ac:dyDescent="0.25"/>
    <row r="346" s="7" customFormat="1" x14ac:dyDescent="0.25"/>
    <row r="347" s="7" customFormat="1" x14ac:dyDescent="0.25"/>
    <row r="348" s="7" customFormat="1" x14ac:dyDescent="0.25"/>
    <row r="349" s="7" customFormat="1" x14ac:dyDescent="0.25"/>
    <row r="350" s="7" customFormat="1" x14ac:dyDescent="0.25"/>
    <row r="351" s="7" customFormat="1" x14ac:dyDescent="0.25"/>
    <row r="352" s="7" customFormat="1" x14ac:dyDescent="0.25"/>
    <row r="353" s="7" customFormat="1" x14ac:dyDescent="0.25"/>
    <row r="354" s="7" customFormat="1" x14ac:dyDescent="0.25"/>
    <row r="355" s="7" customFormat="1" x14ac:dyDescent="0.25"/>
    <row r="356" s="7" customFormat="1" x14ac:dyDescent="0.25"/>
    <row r="357" s="7" customFormat="1" x14ac:dyDescent="0.25"/>
    <row r="358" s="7" customFormat="1" x14ac:dyDescent="0.25"/>
    <row r="359" s="7" customFormat="1" x14ac:dyDescent="0.25"/>
    <row r="360" s="7" customFormat="1" x14ac:dyDescent="0.25"/>
    <row r="361" s="7" customFormat="1" x14ac:dyDescent="0.25"/>
    <row r="362" s="7" customFormat="1" x14ac:dyDescent="0.25"/>
    <row r="363" s="7" customFormat="1" x14ac:dyDescent="0.25"/>
    <row r="364" s="7" customFormat="1" x14ac:dyDescent="0.25"/>
    <row r="365" s="7" customFormat="1" x14ac:dyDescent="0.25"/>
    <row r="366" s="7" customFormat="1" x14ac:dyDescent="0.25"/>
    <row r="367" s="7" customFormat="1" x14ac:dyDescent="0.25"/>
    <row r="368" s="7" customFormat="1" x14ac:dyDescent="0.25"/>
    <row r="369" s="7" customFormat="1" x14ac:dyDescent="0.25"/>
    <row r="370" s="7" customFormat="1" x14ac:dyDescent="0.25"/>
    <row r="371" s="7" customFormat="1" x14ac:dyDescent="0.25"/>
    <row r="372" s="7" customFormat="1" x14ac:dyDescent="0.25"/>
    <row r="373" s="7" customFormat="1" x14ac:dyDescent="0.25"/>
    <row r="374" s="7" customFormat="1" x14ac:dyDescent="0.25"/>
    <row r="375" s="7" customFormat="1" x14ac:dyDescent="0.25"/>
    <row r="376" s="7" customFormat="1" x14ac:dyDescent="0.25"/>
    <row r="377" s="7" customFormat="1" x14ac:dyDescent="0.25"/>
    <row r="378" s="7" customFormat="1" x14ac:dyDescent="0.25"/>
    <row r="379" s="7" customFormat="1" x14ac:dyDescent="0.25"/>
    <row r="380" s="7" customFormat="1" x14ac:dyDescent="0.25"/>
    <row r="381" s="7" customFormat="1" x14ac:dyDescent="0.25"/>
    <row r="382" s="7" customFormat="1" x14ac:dyDescent="0.25"/>
    <row r="383" s="7" customFormat="1" x14ac:dyDescent="0.25"/>
    <row r="384" s="7" customFormat="1" x14ac:dyDescent="0.25"/>
    <row r="385" s="7" customFormat="1" x14ac:dyDescent="0.25"/>
    <row r="386" s="7" customFormat="1" x14ac:dyDescent="0.25"/>
    <row r="387" s="7" customFormat="1" x14ac:dyDescent="0.25"/>
    <row r="388" s="7" customFormat="1" x14ac:dyDescent="0.25"/>
    <row r="389" s="7" customFormat="1" x14ac:dyDescent="0.25"/>
    <row r="390" s="7" customFormat="1" x14ac:dyDescent="0.25"/>
    <row r="391" s="7" customFormat="1" x14ac:dyDescent="0.25"/>
    <row r="392" s="7" customFormat="1" x14ac:dyDescent="0.25"/>
    <row r="393" s="7" customFormat="1" x14ac:dyDescent="0.25"/>
    <row r="394" s="7" customFormat="1" x14ac:dyDescent="0.25"/>
    <row r="395" s="7" customFormat="1" x14ac:dyDescent="0.25"/>
    <row r="396" s="7" customFormat="1" x14ac:dyDescent="0.25"/>
    <row r="397" s="7" customFormat="1" x14ac:dyDescent="0.25"/>
    <row r="398" s="7" customFormat="1" x14ac:dyDescent="0.25"/>
    <row r="399" s="7" customFormat="1" x14ac:dyDescent="0.25"/>
    <row r="400" s="7" customFormat="1" x14ac:dyDescent="0.25"/>
    <row r="401" s="7" customFormat="1" x14ac:dyDescent="0.25"/>
    <row r="402" s="7" customFormat="1" x14ac:dyDescent="0.25"/>
    <row r="403" s="7" customFormat="1" x14ac:dyDescent="0.25"/>
    <row r="404" s="7" customFormat="1" x14ac:dyDescent="0.25"/>
    <row r="405" s="7" customFormat="1" x14ac:dyDescent="0.25"/>
    <row r="406" s="7" customFormat="1" x14ac:dyDescent="0.25"/>
    <row r="407" s="7" customFormat="1" x14ac:dyDescent="0.25"/>
    <row r="408" s="7" customFormat="1" x14ac:dyDescent="0.25"/>
    <row r="409" s="7" customFormat="1" x14ac:dyDescent="0.25"/>
    <row r="410" s="7" customFormat="1" x14ac:dyDescent="0.25"/>
    <row r="411" s="7" customFormat="1" x14ac:dyDescent="0.25"/>
    <row r="412" s="7" customFormat="1" x14ac:dyDescent="0.25"/>
    <row r="413" s="7" customFormat="1" x14ac:dyDescent="0.25"/>
    <row r="414" s="7" customFormat="1" x14ac:dyDescent="0.25"/>
    <row r="415" s="7" customFormat="1" x14ac:dyDescent="0.25"/>
    <row r="416" s="7" customFormat="1" x14ac:dyDescent="0.25"/>
    <row r="417" s="7" customFormat="1" x14ac:dyDescent="0.25"/>
    <row r="418" s="7" customFormat="1" x14ac:dyDescent="0.25"/>
    <row r="419" s="7" customFormat="1" x14ac:dyDescent="0.25"/>
    <row r="420" s="7" customFormat="1" x14ac:dyDescent="0.25"/>
    <row r="421" s="7" customFormat="1" x14ac:dyDescent="0.25"/>
    <row r="422" s="7" customFormat="1" x14ac:dyDescent="0.25"/>
    <row r="423" s="7" customFormat="1" x14ac:dyDescent="0.25"/>
    <row r="424" s="7" customFormat="1" x14ac:dyDescent="0.25"/>
    <row r="425" s="7" customFormat="1" x14ac:dyDescent="0.25"/>
    <row r="426" s="7" customFormat="1" x14ac:dyDescent="0.25"/>
    <row r="427" s="7" customFormat="1" x14ac:dyDescent="0.25"/>
    <row r="428" s="7" customFormat="1" x14ac:dyDescent="0.25"/>
    <row r="429" s="7" customFormat="1" x14ac:dyDescent="0.25"/>
    <row r="430" s="7" customFormat="1" x14ac:dyDescent="0.25"/>
    <row r="431" s="7" customFormat="1" x14ac:dyDescent="0.25"/>
    <row r="432" s="7" customFormat="1" x14ac:dyDescent="0.25"/>
    <row r="433" s="7" customFormat="1" x14ac:dyDescent="0.25"/>
    <row r="434" s="7" customFormat="1" x14ac:dyDescent="0.25"/>
    <row r="435" s="7" customFormat="1" x14ac:dyDescent="0.25"/>
    <row r="436" s="7" customFormat="1" x14ac:dyDescent="0.25"/>
    <row r="437" s="7" customFormat="1" x14ac:dyDescent="0.25"/>
    <row r="438" s="7" customFormat="1" x14ac:dyDescent="0.25"/>
    <row r="439" s="7" customFormat="1" x14ac:dyDescent="0.25"/>
    <row r="440" s="7" customFormat="1" x14ac:dyDescent="0.25"/>
    <row r="441" s="7" customFormat="1" x14ac:dyDescent="0.25"/>
    <row r="442" s="7" customFormat="1" x14ac:dyDescent="0.25"/>
    <row r="443" s="7" customFormat="1" x14ac:dyDescent="0.25"/>
    <row r="444" s="7" customFormat="1" x14ac:dyDescent="0.25"/>
    <row r="445" s="7" customFormat="1" x14ac:dyDescent="0.25"/>
    <row r="446" s="7" customFormat="1" x14ac:dyDescent="0.25"/>
    <row r="447" s="7" customFormat="1" x14ac:dyDescent="0.25"/>
    <row r="448" s="7" customFormat="1" x14ac:dyDescent="0.25"/>
    <row r="449" s="7" customFormat="1" x14ac:dyDescent="0.25"/>
    <row r="450" s="7" customFormat="1" x14ac:dyDescent="0.25"/>
    <row r="451" s="7" customFormat="1" x14ac:dyDescent="0.25"/>
    <row r="452" s="7" customFormat="1" x14ac:dyDescent="0.25"/>
    <row r="453" s="7" customFormat="1" x14ac:dyDescent="0.25"/>
    <row r="454" s="7" customFormat="1" x14ac:dyDescent="0.25"/>
    <row r="455" s="7" customFormat="1" x14ac:dyDescent="0.25"/>
    <row r="456" s="7" customFormat="1" x14ac:dyDescent="0.25"/>
    <row r="457" s="7" customFormat="1" x14ac:dyDescent="0.25"/>
    <row r="458" s="7" customFormat="1" x14ac:dyDescent="0.25"/>
    <row r="459" s="7" customFormat="1" x14ac:dyDescent="0.25"/>
    <row r="460" s="7" customFormat="1" x14ac:dyDescent="0.25"/>
    <row r="461" s="7" customFormat="1" x14ac:dyDescent="0.25"/>
    <row r="462" s="7" customFormat="1" x14ac:dyDescent="0.25"/>
    <row r="463" s="7" customFormat="1" x14ac:dyDescent="0.25"/>
    <row r="464" s="7" customFormat="1" x14ac:dyDescent="0.25"/>
    <row r="465" s="7" customFormat="1" x14ac:dyDescent="0.25"/>
    <row r="466" s="7" customFormat="1" x14ac:dyDescent="0.25"/>
    <row r="467" s="7" customFormat="1" x14ac:dyDescent="0.25"/>
    <row r="468" s="7" customFormat="1" x14ac:dyDescent="0.25"/>
    <row r="469" s="7" customFormat="1" x14ac:dyDescent="0.25"/>
    <row r="470" s="7" customFormat="1" x14ac:dyDescent="0.25"/>
    <row r="471" s="7" customFormat="1" x14ac:dyDescent="0.25"/>
    <row r="472" s="7" customFormat="1" x14ac:dyDescent="0.25"/>
    <row r="473" s="7" customFormat="1" x14ac:dyDescent="0.25"/>
    <row r="474" s="7" customFormat="1" x14ac:dyDescent="0.25"/>
    <row r="475" s="7" customFormat="1" x14ac:dyDescent="0.25"/>
    <row r="476" s="7" customFormat="1" x14ac:dyDescent="0.25"/>
    <row r="477" s="7" customFormat="1" x14ac:dyDescent="0.25"/>
    <row r="478" s="7" customFormat="1" x14ac:dyDescent="0.25"/>
    <row r="479" s="7" customFormat="1" x14ac:dyDescent="0.25"/>
    <row r="480" s="7" customFormat="1" x14ac:dyDescent="0.25"/>
    <row r="481" s="7" customFormat="1" x14ac:dyDescent="0.25"/>
    <row r="482" s="7" customFormat="1" x14ac:dyDescent="0.25"/>
    <row r="483" s="7" customFormat="1" x14ac:dyDescent="0.25"/>
    <row r="484" s="7" customFormat="1" x14ac:dyDescent="0.25"/>
    <row r="485" s="7" customFormat="1" x14ac:dyDescent="0.25"/>
    <row r="486" s="7" customFormat="1" x14ac:dyDescent="0.25"/>
    <row r="487" s="7" customFormat="1" x14ac:dyDescent="0.25"/>
    <row r="488" s="7" customFormat="1" x14ac:dyDescent="0.25"/>
    <row r="489" s="7" customFormat="1" x14ac:dyDescent="0.25"/>
    <row r="490" s="7" customFormat="1" x14ac:dyDescent="0.25"/>
    <row r="491" s="7" customFormat="1" x14ac:dyDescent="0.25"/>
    <row r="492" s="7" customFormat="1" x14ac:dyDescent="0.25"/>
    <row r="493" s="7" customFormat="1" x14ac:dyDescent="0.25"/>
    <row r="494" s="7" customFormat="1" x14ac:dyDescent="0.25"/>
    <row r="495" s="7" customFormat="1" x14ac:dyDescent="0.25"/>
    <row r="496" s="7" customFormat="1" x14ac:dyDescent="0.25"/>
    <row r="497" spans="12:14" s="7" customFormat="1" x14ac:dyDescent="0.25">
      <c r="L497"/>
      <c r="M497"/>
      <c r="N497"/>
    </row>
    <row r="498" spans="12:14" s="7" customFormat="1" x14ac:dyDescent="0.25">
      <c r="L498"/>
      <c r="M498"/>
      <c r="N498"/>
    </row>
  </sheetData>
  <sheetProtection selectLockedCells="1"/>
  <mergeCells count="13">
    <mergeCell ref="C26:E26"/>
    <mergeCell ref="B1:E1"/>
    <mergeCell ref="A2:U3"/>
    <mergeCell ref="B4:B24"/>
    <mergeCell ref="C4:K4"/>
    <mergeCell ref="C11:J11"/>
    <mergeCell ref="C18:J18"/>
    <mergeCell ref="C5:E5"/>
    <mergeCell ref="F5:J5"/>
    <mergeCell ref="C12:E12"/>
    <mergeCell ref="F12:J12"/>
    <mergeCell ref="C19:E19"/>
    <mergeCell ref="F19:J19"/>
  </mergeCells>
  <conditionalFormatting sqref="E7:E10">
    <cfRule type="cellIs" dxfId="197" priority="11" operator="equal">
      <formula>"Not Applicable"</formula>
    </cfRule>
    <cfRule type="cellIs" dxfId="196" priority="12" operator="equal">
      <formula>"Not Started"</formula>
    </cfRule>
    <cfRule type="cellIs" dxfId="195" priority="13" operator="equal">
      <formula>"Low level of progress "</formula>
    </cfRule>
    <cfRule type="cellIs" dxfId="194" priority="14" operator="equal">
      <formula>"Significant Progress"</formula>
    </cfRule>
    <cfRule type="cellIs" dxfId="193" priority="15" operator="equal">
      <formula>"Area of Excellence"</formula>
    </cfRule>
  </conditionalFormatting>
  <conditionalFormatting sqref="E14:E17">
    <cfRule type="cellIs" dxfId="192" priority="6" operator="equal">
      <formula>"Not Applicable"</formula>
    </cfRule>
    <cfRule type="cellIs" dxfId="191" priority="7" operator="equal">
      <formula>"Not Started"</formula>
    </cfRule>
    <cfRule type="cellIs" dxfId="190" priority="8" operator="equal">
      <formula>"Low level of progress "</formula>
    </cfRule>
    <cfRule type="cellIs" dxfId="189" priority="9" operator="equal">
      <formula>"Significant Progress"</formula>
    </cfRule>
    <cfRule type="cellIs" dxfId="188" priority="10" operator="equal">
      <formula>"Area of Excellence"</formula>
    </cfRule>
  </conditionalFormatting>
  <conditionalFormatting sqref="E21:E24">
    <cfRule type="cellIs" dxfId="187" priority="1" operator="equal">
      <formula>"Not Applicable"</formula>
    </cfRule>
    <cfRule type="cellIs" dxfId="186" priority="2" operator="equal">
      <formula>"Not Started"</formula>
    </cfRule>
    <cfRule type="cellIs" dxfId="185" priority="3" operator="equal">
      <formula>"Low level of progress "</formula>
    </cfRule>
    <cfRule type="cellIs" dxfId="184" priority="4" operator="equal">
      <formula>"Significant Progress"</formula>
    </cfRule>
    <cfRule type="cellIs" dxfId="183" priority="5" operator="equal">
      <formula>"Area of Excellence"</formula>
    </cfRule>
  </conditionalFormatting>
  <pageMargins left="0.7" right="0.7" top="0.75" bottom="0.75" header="0.3" footer="0.3"/>
  <pageSetup paperSize="9" scale="37" fitToHeight="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C1858D1A-5F31-4A47-87E1-0CFF764CBDB3}">
          <x14:formula1>
            <xm:f>'Data and Calculations'!$B$3:$B$7</xm:f>
          </x14:formula1>
          <xm:sqref>E14:E17 E7:E10 E21:E24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A38C27-7FBE-4DDA-979A-92ED5A5EE995}">
  <sheetPr>
    <tabColor rgb="FF006746"/>
    <pageSetUpPr fitToPage="1"/>
  </sheetPr>
  <dimension ref="A1:BT741"/>
  <sheetViews>
    <sheetView topLeftCell="B1" zoomScaleNormal="100" workbookViewId="0">
      <selection activeCell="C15" sqref="C15:E15"/>
    </sheetView>
  </sheetViews>
  <sheetFormatPr defaultColWidth="8.85546875" defaultRowHeight="15" x14ac:dyDescent="0.25"/>
  <cols>
    <col min="1" max="1" width="20.7109375" hidden="1" customWidth="1"/>
    <col min="2" max="2" width="16.42578125" customWidth="1"/>
    <col min="3" max="3" width="69.42578125" customWidth="1"/>
    <col min="4" max="4" width="95.42578125" customWidth="1"/>
    <col min="5" max="5" width="24.42578125" customWidth="1"/>
    <col min="6" max="6" width="28.42578125" customWidth="1"/>
    <col min="7" max="9" width="32.28515625" customWidth="1"/>
    <col min="10" max="10" width="37.7109375" customWidth="1"/>
    <col min="20" max="72" width="8.85546875" style="7"/>
  </cols>
  <sheetData>
    <row r="1" spans="1:19" ht="31.5" x14ac:dyDescent="0.25">
      <c r="A1" s="7"/>
      <c r="B1" s="238" t="s">
        <v>122</v>
      </c>
      <c r="C1" s="238"/>
      <c r="D1" s="238"/>
      <c r="E1" s="238"/>
      <c r="F1" s="96"/>
      <c r="G1" s="96"/>
      <c r="H1" s="96"/>
      <c r="I1" s="96"/>
      <c r="J1" s="24"/>
      <c r="K1" s="7"/>
      <c r="L1" s="7"/>
      <c r="M1" s="7"/>
      <c r="N1" s="7"/>
      <c r="O1" s="7"/>
      <c r="P1" s="7"/>
      <c r="Q1" s="7"/>
      <c r="R1" s="7"/>
      <c r="S1" s="7"/>
    </row>
    <row r="2" spans="1:19" x14ac:dyDescent="0.25">
      <c r="A2" s="222"/>
      <c r="B2" s="222"/>
      <c r="C2" s="222"/>
      <c r="D2" s="222"/>
      <c r="E2" s="222"/>
      <c r="F2" s="222"/>
      <c r="G2" s="222"/>
      <c r="H2" s="222"/>
      <c r="I2" s="222"/>
      <c r="J2" s="222"/>
      <c r="K2" s="222"/>
      <c r="L2" s="222"/>
      <c r="M2" s="222"/>
      <c r="N2" s="222"/>
      <c r="O2" s="222"/>
      <c r="P2" s="222"/>
      <c r="Q2" s="222"/>
      <c r="R2" s="222"/>
      <c r="S2" s="222"/>
    </row>
    <row r="3" spans="1:19" x14ac:dyDescent="0.25">
      <c r="A3" s="223"/>
      <c r="B3" s="223"/>
      <c r="C3" s="223"/>
      <c r="D3" s="223"/>
      <c r="E3" s="223"/>
      <c r="F3" s="223"/>
      <c r="G3" s="223"/>
      <c r="H3" s="223"/>
      <c r="I3" s="223"/>
      <c r="J3" s="223"/>
      <c r="K3" s="223"/>
      <c r="L3" s="223"/>
      <c r="M3" s="223"/>
      <c r="N3" s="223"/>
      <c r="O3" s="223"/>
      <c r="P3" s="223"/>
      <c r="Q3" s="223"/>
      <c r="R3" s="223"/>
      <c r="S3" s="223"/>
    </row>
    <row r="4" spans="1:19" ht="21" x14ac:dyDescent="0.25">
      <c r="A4" s="7" t="s">
        <v>14</v>
      </c>
      <c r="B4" s="253"/>
      <c r="C4" s="255" t="s">
        <v>122</v>
      </c>
      <c r="D4" s="256"/>
      <c r="E4" s="256"/>
      <c r="F4" s="256"/>
      <c r="G4" s="256"/>
      <c r="H4" s="256"/>
      <c r="I4" s="256"/>
      <c r="J4" s="256"/>
      <c r="K4" s="7"/>
      <c r="L4" s="7"/>
      <c r="M4" s="7"/>
      <c r="N4" s="7"/>
      <c r="O4" s="7"/>
      <c r="P4" s="7"/>
      <c r="Q4" s="7"/>
      <c r="R4" s="7"/>
      <c r="S4" s="7"/>
    </row>
    <row r="5" spans="1:19" x14ac:dyDescent="0.25">
      <c r="A5" s="7"/>
      <c r="B5" s="254"/>
      <c r="C5" s="246" t="s">
        <v>123</v>
      </c>
      <c r="D5" s="247"/>
      <c r="E5" s="252"/>
      <c r="F5" s="245" t="s">
        <v>17</v>
      </c>
      <c r="G5" s="245"/>
      <c r="H5" s="245"/>
      <c r="I5" s="245"/>
      <c r="J5" s="245"/>
      <c r="K5" s="7"/>
      <c r="L5" s="7"/>
      <c r="M5" s="7"/>
      <c r="N5" s="7"/>
      <c r="O5" s="7"/>
      <c r="P5" s="7"/>
      <c r="Q5" s="7"/>
      <c r="R5" s="7"/>
      <c r="S5" s="7"/>
    </row>
    <row r="6" spans="1:19" x14ac:dyDescent="0.25">
      <c r="A6" s="7"/>
      <c r="B6" s="254"/>
      <c r="C6" s="99" t="s">
        <v>18</v>
      </c>
      <c r="D6" s="122" t="s">
        <v>19</v>
      </c>
      <c r="E6" s="100" t="s">
        <v>20</v>
      </c>
      <c r="F6" s="100" t="s">
        <v>21</v>
      </c>
      <c r="G6" s="100" t="s">
        <v>22</v>
      </c>
      <c r="H6" s="100" t="s">
        <v>23</v>
      </c>
      <c r="I6" s="100" t="s">
        <v>24</v>
      </c>
      <c r="J6" s="107" t="s">
        <v>25</v>
      </c>
      <c r="K6" s="7"/>
      <c r="L6" s="7"/>
      <c r="M6" s="7"/>
      <c r="N6" s="7"/>
      <c r="O6" s="7"/>
      <c r="P6" s="7"/>
      <c r="Q6" s="7"/>
      <c r="R6" s="7"/>
      <c r="S6" s="7"/>
    </row>
    <row r="7" spans="1:19" ht="37.15" customHeight="1" x14ac:dyDescent="0.25">
      <c r="A7" s="7" t="s">
        <v>82</v>
      </c>
      <c r="B7" s="254"/>
      <c r="C7" s="165" t="s">
        <v>124</v>
      </c>
      <c r="D7" s="137" t="s">
        <v>125</v>
      </c>
      <c r="E7" s="102" t="s">
        <v>32</v>
      </c>
      <c r="F7" s="42"/>
      <c r="G7" s="42"/>
      <c r="H7" s="42"/>
      <c r="I7" s="42"/>
      <c r="J7" s="42"/>
      <c r="K7" s="12"/>
      <c r="L7" s="7"/>
      <c r="M7" s="7"/>
      <c r="N7" s="7"/>
      <c r="O7" s="7"/>
      <c r="P7" s="7"/>
      <c r="Q7" s="7"/>
      <c r="R7" s="7"/>
      <c r="S7" s="7"/>
    </row>
    <row r="8" spans="1:19" ht="21" customHeight="1" x14ac:dyDescent="0.25">
      <c r="A8" s="7" t="s">
        <v>26</v>
      </c>
      <c r="B8" s="254"/>
      <c r="C8" s="199" t="s">
        <v>126</v>
      </c>
      <c r="D8" s="108" t="s">
        <v>127</v>
      </c>
      <c r="E8" s="102" t="s">
        <v>32</v>
      </c>
      <c r="F8" s="35"/>
      <c r="G8" s="35"/>
      <c r="H8" s="35"/>
      <c r="I8" s="35"/>
      <c r="J8" s="35"/>
      <c r="K8" s="7"/>
      <c r="L8" s="7"/>
      <c r="M8" s="7"/>
      <c r="N8" s="7"/>
      <c r="O8" s="7"/>
      <c r="P8" s="7"/>
      <c r="Q8" s="7"/>
      <c r="R8" s="7"/>
      <c r="S8" s="7"/>
    </row>
    <row r="9" spans="1:19" ht="48.6" customHeight="1" x14ac:dyDescent="0.25">
      <c r="A9" s="7" t="s">
        <v>82</v>
      </c>
      <c r="B9" s="254"/>
      <c r="C9" s="156" t="s">
        <v>128</v>
      </c>
      <c r="D9" s="123" t="s">
        <v>129</v>
      </c>
      <c r="E9" s="102" t="s">
        <v>32</v>
      </c>
      <c r="F9" s="69"/>
      <c r="G9" s="69"/>
      <c r="H9" s="69"/>
      <c r="I9" s="69"/>
      <c r="J9" s="69"/>
      <c r="K9" s="7"/>
      <c r="L9" s="7"/>
      <c r="M9" s="7"/>
      <c r="N9" s="7"/>
      <c r="O9" s="7"/>
      <c r="P9" s="7"/>
      <c r="Q9" s="7"/>
      <c r="R9" s="7"/>
      <c r="S9" s="7"/>
    </row>
    <row r="10" spans="1:19" ht="33.6" customHeight="1" x14ac:dyDescent="0.25">
      <c r="A10" s="7" t="s">
        <v>82</v>
      </c>
      <c r="B10" s="254"/>
      <c r="C10" s="154" t="s">
        <v>130</v>
      </c>
      <c r="D10" s="138" t="s">
        <v>131</v>
      </c>
      <c r="E10" s="139" t="s">
        <v>32</v>
      </c>
      <c r="F10" s="34"/>
      <c r="G10" s="34"/>
      <c r="H10" s="34"/>
      <c r="I10" s="34"/>
      <c r="J10" s="34"/>
      <c r="K10" s="7"/>
      <c r="L10" s="7"/>
      <c r="M10" s="7"/>
      <c r="N10" s="7"/>
      <c r="O10" s="7"/>
      <c r="P10" s="7"/>
      <c r="Q10" s="7"/>
      <c r="R10" s="7"/>
      <c r="S10" s="7"/>
    </row>
    <row r="11" spans="1:19" s="7" customFormat="1" x14ac:dyDescent="0.25"/>
    <row r="12" spans="1:19" s="7" customFormat="1" x14ac:dyDescent="0.25"/>
    <row r="13" spans="1:19" s="7" customFormat="1" x14ac:dyDescent="0.25"/>
    <row r="14" spans="1:19" s="7" customFormat="1" x14ac:dyDescent="0.25"/>
    <row r="15" spans="1:19" s="7" customFormat="1" x14ac:dyDescent="0.25">
      <c r="C15" s="219" t="s">
        <v>54</v>
      </c>
      <c r="D15" s="220"/>
      <c r="E15" s="221"/>
    </row>
    <row r="16" spans="1:19" s="7" customFormat="1" x14ac:dyDescent="0.25">
      <c r="C16" s="109"/>
      <c r="D16" s="110"/>
      <c r="E16" s="111"/>
    </row>
    <row r="17" spans="3:5" s="7" customFormat="1" x14ac:dyDescent="0.25">
      <c r="C17" s="112"/>
      <c r="E17" s="113"/>
    </row>
    <row r="18" spans="3:5" s="7" customFormat="1" x14ac:dyDescent="0.25">
      <c r="C18" s="112"/>
      <c r="E18" s="113"/>
    </row>
    <row r="19" spans="3:5" s="7" customFormat="1" x14ac:dyDescent="0.25">
      <c r="C19" s="112"/>
      <c r="E19" s="113"/>
    </row>
    <row r="20" spans="3:5" s="7" customFormat="1" x14ac:dyDescent="0.25">
      <c r="C20" s="112"/>
      <c r="E20" s="113"/>
    </row>
    <row r="21" spans="3:5" s="7" customFormat="1" x14ac:dyDescent="0.25">
      <c r="C21" s="112"/>
      <c r="E21" s="113"/>
    </row>
    <row r="22" spans="3:5" s="7" customFormat="1" x14ac:dyDescent="0.25">
      <c r="C22" s="112"/>
      <c r="E22" s="113"/>
    </row>
    <row r="23" spans="3:5" s="7" customFormat="1" x14ac:dyDescent="0.25">
      <c r="C23" s="112"/>
      <c r="E23" s="113"/>
    </row>
    <row r="24" spans="3:5" s="7" customFormat="1" x14ac:dyDescent="0.25">
      <c r="C24" s="115"/>
      <c r="D24" s="116"/>
      <c r="E24" s="117"/>
    </row>
    <row r="25" spans="3:5" s="7" customFormat="1" x14ac:dyDescent="0.25">
      <c r="C25" s="118"/>
      <c r="D25" s="119"/>
      <c r="E25" s="120"/>
    </row>
    <row r="26" spans="3:5" s="7" customFormat="1" x14ac:dyDescent="0.25"/>
    <row r="27" spans="3:5" s="7" customFormat="1" x14ac:dyDescent="0.25"/>
    <row r="28" spans="3:5" s="7" customFormat="1" x14ac:dyDescent="0.25"/>
    <row r="29" spans="3:5" s="7" customFormat="1" x14ac:dyDescent="0.25"/>
    <row r="30" spans="3:5" s="7" customFormat="1" x14ac:dyDescent="0.25"/>
    <row r="31" spans="3:5" s="7" customFormat="1" x14ac:dyDescent="0.25"/>
    <row r="32" spans="3:5" s="7" customFormat="1" x14ac:dyDescent="0.25"/>
    <row r="33" s="7" customFormat="1" x14ac:dyDescent="0.25"/>
    <row r="34" s="7" customFormat="1" x14ac:dyDescent="0.25"/>
    <row r="35" s="7" customFormat="1" x14ac:dyDescent="0.25"/>
    <row r="36" s="7" customFormat="1" x14ac:dyDescent="0.25"/>
    <row r="37" s="7" customFormat="1" x14ac:dyDescent="0.25"/>
    <row r="38" s="7" customFormat="1" x14ac:dyDescent="0.25"/>
    <row r="39" s="7" customFormat="1" x14ac:dyDescent="0.25"/>
    <row r="40" s="7" customFormat="1" x14ac:dyDescent="0.25"/>
    <row r="41" s="7" customFormat="1" x14ac:dyDescent="0.25"/>
    <row r="42" s="7" customFormat="1" x14ac:dyDescent="0.25"/>
    <row r="43" s="7" customFormat="1" x14ac:dyDescent="0.25"/>
    <row r="44" s="7" customFormat="1" x14ac:dyDescent="0.25"/>
    <row r="45" s="7" customFormat="1" x14ac:dyDescent="0.25"/>
    <row r="46" s="7" customFormat="1" x14ac:dyDescent="0.25"/>
    <row r="47" s="7" customFormat="1" x14ac:dyDescent="0.25"/>
    <row r="48" s="7" customFormat="1" x14ac:dyDescent="0.25"/>
    <row r="49" s="7" customFormat="1" x14ac:dyDescent="0.25"/>
    <row r="50" s="7" customFormat="1" x14ac:dyDescent="0.25"/>
    <row r="51" s="7" customFormat="1" x14ac:dyDescent="0.25"/>
    <row r="52" s="7" customFormat="1" x14ac:dyDescent="0.25"/>
    <row r="53" s="7" customFormat="1" x14ac:dyDescent="0.25"/>
    <row r="54" s="7" customFormat="1" x14ac:dyDescent="0.25"/>
    <row r="55" s="7" customFormat="1" x14ac:dyDescent="0.25"/>
    <row r="56" s="7" customFormat="1" x14ac:dyDescent="0.25"/>
    <row r="57" s="7" customFormat="1" x14ac:dyDescent="0.25"/>
    <row r="58" s="7" customFormat="1" x14ac:dyDescent="0.25"/>
    <row r="59" s="7" customFormat="1" x14ac:dyDescent="0.25"/>
    <row r="60" s="7" customFormat="1" x14ac:dyDescent="0.25"/>
    <row r="61" s="7" customFormat="1" x14ac:dyDescent="0.25"/>
    <row r="62" s="7" customFormat="1" x14ac:dyDescent="0.25"/>
    <row r="63" s="7" customFormat="1" x14ac:dyDescent="0.25"/>
    <row r="64" s="7" customFormat="1" x14ac:dyDescent="0.25"/>
    <row r="65" s="7" customFormat="1" x14ac:dyDescent="0.25"/>
    <row r="66" s="7" customFormat="1" x14ac:dyDescent="0.25"/>
    <row r="67" s="7" customFormat="1" x14ac:dyDescent="0.25"/>
    <row r="68" s="7" customFormat="1" x14ac:dyDescent="0.25"/>
    <row r="69" s="7" customFormat="1" x14ac:dyDescent="0.25"/>
    <row r="70" s="7" customFormat="1" x14ac:dyDescent="0.25"/>
    <row r="71" s="7" customFormat="1" x14ac:dyDescent="0.25"/>
    <row r="72" s="7" customFormat="1" x14ac:dyDescent="0.25"/>
    <row r="73" s="7" customFormat="1" x14ac:dyDescent="0.25"/>
    <row r="74" s="7" customFormat="1" x14ac:dyDescent="0.25"/>
    <row r="75" s="7" customFormat="1" x14ac:dyDescent="0.25"/>
    <row r="76" s="7" customFormat="1" x14ac:dyDescent="0.25"/>
    <row r="77" s="7" customFormat="1" x14ac:dyDescent="0.25"/>
    <row r="78" s="7" customFormat="1" x14ac:dyDescent="0.25"/>
    <row r="79" s="7" customFormat="1" x14ac:dyDescent="0.25"/>
    <row r="80" s="7" customFormat="1" x14ac:dyDescent="0.25"/>
    <row r="81" s="7" customFormat="1" x14ac:dyDescent="0.25"/>
    <row r="82" s="7" customFormat="1" x14ac:dyDescent="0.25"/>
    <row r="83" s="7" customFormat="1" x14ac:dyDescent="0.25"/>
    <row r="84" s="7" customFormat="1" x14ac:dyDescent="0.25"/>
    <row r="85" s="7" customFormat="1" x14ac:dyDescent="0.25"/>
    <row r="86" s="7" customFormat="1" x14ac:dyDescent="0.25"/>
    <row r="87" s="7" customFormat="1" x14ac:dyDescent="0.25"/>
    <row r="88" s="7" customFormat="1" x14ac:dyDescent="0.25"/>
    <row r="89" s="7" customFormat="1" x14ac:dyDescent="0.25"/>
    <row r="90" s="7" customFormat="1" x14ac:dyDescent="0.25"/>
    <row r="91" s="7" customFormat="1" x14ac:dyDescent="0.25"/>
    <row r="92" s="7" customFormat="1" x14ac:dyDescent="0.25"/>
    <row r="93" s="7" customFormat="1" x14ac:dyDescent="0.25"/>
    <row r="94" s="7" customFormat="1" x14ac:dyDescent="0.25"/>
    <row r="95" s="7" customFormat="1" x14ac:dyDescent="0.25"/>
    <row r="96" s="7" customFormat="1" x14ac:dyDescent="0.25"/>
    <row r="97" s="7" customFormat="1" x14ac:dyDescent="0.25"/>
    <row r="98" s="7" customFormat="1" x14ac:dyDescent="0.25"/>
    <row r="99" s="7" customFormat="1" x14ac:dyDescent="0.25"/>
    <row r="100" s="7" customFormat="1" x14ac:dyDescent="0.25"/>
    <row r="101" s="7" customFormat="1" x14ac:dyDescent="0.25"/>
    <row r="102" s="7" customFormat="1" x14ac:dyDescent="0.25"/>
    <row r="103" s="7" customFormat="1" x14ac:dyDescent="0.25"/>
    <row r="104" s="7" customFormat="1" x14ac:dyDescent="0.25"/>
    <row r="105" s="7" customFormat="1" x14ac:dyDescent="0.25"/>
    <row r="106" s="7" customFormat="1" x14ac:dyDescent="0.25"/>
    <row r="107" s="7" customFormat="1" x14ac:dyDescent="0.25"/>
    <row r="108" s="7" customFormat="1" x14ac:dyDescent="0.25"/>
    <row r="109" s="7" customFormat="1" x14ac:dyDescent="0.25"/>
    <row r="110" s="7" customFormat="1" x14ac:dyDescent="0.25"/>
    <row r="111" s="7" customFormat="1" x14ac:dyDescent="0.25"/>
    <row r="112" s="7" customFormat="1" x14ac:dyDescent="0.25"/>
    <row r="113" s="7" customFormat="1" x14ac:dyDescent="0.25"/>
    <row r="114" s="7" customFormat="1" x14ac:dyDescent="0.25"/>
    <row r="115" s="7" customFormat="1" x14ac:dyDescent="0.25"/>
    <row r="116" s="7" customFormat="1" x14ac:dyDescent="0.25"/>
    <row r="117" s="7" customFormat="1" x14ac:dyDescent="0.25"/>
    <row r="118" s="7" customFormat="1" x14ac:dyDescent="0.25"/>
    <row r="119" s="7" customFormat="1" x14ac:dyDescent="0.25"/>
    <row r="120" s="7" customFormat="1" x14ac:dyDescent="0.25"/>
    <row r="121" s="7" customFormat="1" x14ac:dyDescent="0.25"/>
    <row r="122" s="7" customFormat="1" x14ac:dyDescent="0.25"/>
    <row r="123" s="7" customFormat="1" x14ac:dyDescent="0.25"/>
    <row r="124" s="7" customFormat="1" x14ac:dyDescent="0.25"/>
    <row r="125" s="7" customFormat="1" x14ac:dyDescent="0.25"/>
    <row r="126" s="7" customFormat="1" x14ac:dyDescent="0.25"/>
    <row r="127" s="7" customFormat="1" x14ac:dyDescent="0.25"/>
    <row r="128" s="7" customFormat="1" x14ac:dyDescent="0.25"/>
    <row r="129" s="7" customFormat="1" x14ac:dyDescent="0.25"/>
    <row r="130" s="7" customFormat="1" x14ac:dyDescent="0.25"/>
    <row r="131" s="7" customFormat="1" x14ac:dyDescent="0.25"/>
    <row r="132" s="7" customFormat="1" x14ac:dyDescent="0.25"/>
    <row r="133" s="7" customFormat="1" x14ac:dyDescent="0.25"/>
    <row r="134" s="7" customFormat="1" x14ac:dyDescent="0.25"/>
    <row r="135" s="7" customFormat="1" x14ac:dyDescent="0.25"/>
    <row r="136" s="7" customFormat="1" x14ac:dyDescent="0.25"/>
    <row r="137" s="7" customFormat="1" x14ac:dyDescent="0.25"/>
    <row r="138" s="7" customFormat="1" x14ac:dyDescent="0.25"/>
    <row r="139" s="7" customFormat="1" x14ac:dyDescent="0.25"/>
    <row r="140" s="7" customFormat="1" x14ac:dyDescent="0.25"/>
    <row r="141" s="7" customFormat="1" x14ac:dyDescent="0.25"/>
    <row r="142" s="7" customFormat="1" x14ac:dyDescent="0.25"/>
    <row r="143" s="7" customFormat="1" x14ac:dyDescent="0.25"/>
    <row r="144" s="7" customFormat="1" x14ac:dyDescent="0.25"/>
    <row r="145" s="7" customFormat="1" x14ac:dyDescent="0.25"/>
    <row r="146" s="7" customFormat="1" x14ac:dyDescent="0.25"/>
    <row r="147" s="7" customFormat="1" x14ac:dyDescent="0.25"/>
    <row r="148" s="7" customFormat="1" x14ac:dyDescent="0.25"/>
    <row r="149" s="7" customFormat="1" x14ac:dyDescent="0.25"/>
    <row r="150" s="7" customFormat="1" x14ac:dyDescent="0.25"/>
    <row r="151" s="7" customFormat="1" x14ac:dyDescent="0.25"/>
    <row r="152" s="7" customFormat="1" x14ac:dyDescent="0.25"/>
    <row r="153" s="7" customFormat="1" x14ac:dyDescent="0.25"/>
    <row r="154" s="7" customFormat="1" x14ac:dyDescent="0.25"/>
    <row r="155" s="7" customFormat="1" x14ac:dyDescent="0.25"/>
    <row r="156" s="7" customFormat="1" x14ac:dyDescent="0.25"/>
    <row r="157" s="7" customFormat="1" x14ac:dyDescent="0.25"/>
    <row r="158" s="7" customFormat="1" x14ac:dyDescent="0.25"/>
    <row r="159" s="7" customFormat="1" x14ac:dyDescent="0.25"/>
    <row r="160" s="7" customFormat="1" x14ac:dyDescent="0.25"/>
    <row r="161" s="7" customFormat="1" x14ac:dyDescent="0.25"/>
    <row r="162" s="7" customFormat="1" x14ac:dyDescent="0.25"/>
    <row r="163" s="7" customFormat="1" x14ac:dyDescent="0.25"/>
    <row r="164" s="7" customFormat="1" x14ac:dyDescent="0.25"/>
    <row r="165" s="7" customFormat="1" x14ac:dyDescent="0.25"/>
    <row r="166" s="7" customFormat="1" x14ac:dyDescent="0.25"/>
    <row r="167" s="7" customFormat="1" x14ac:dyDescent="0.25"/>
    <row r="168" s="7" customFormat="1" x14ac:dyDescent="0.25"/>
    <row r="169" s="7" customFormat="1" x14ac:dyDescent="0.25"/>
    <row r="170" s="7" customFormat="1" x14ac:dyDescent="0.25"/>
    <row r="171" s="7" customFormat="1" x14ac:dyDescent="0.25"/>
    <row r="172" s="7" customFormat="1" x14ac:dyDescent="0.25"/>
    <row r="173" s="7" customFormat="1" x14ac:dyDescent="0.25"/>
    <row r="174" s="7" customFormat="1" x14ac:dyDescent="0.25"/>
    <row r="175" s="7" customFormat="1" x14ac:dyDescent="0.25"/>
    <row r="176" s="7" customFormat="1" x14ac:dyDescent="0.25"/>
    <row r="177" s="7" customFormat="1" x14ac:dyDescent="0.25"/>
    <row r="178" s="7" customFormat="1" x14ac:dyDescent="0.25"/>
    <row r="179" s="7" customFormat="1" x14ac:dyDescent="0.25"/>
    <row r="180" s="7" customFormat="1" x14ac:dyDescent="0.25"/>
    <row r="181" s="7" customFormat="1" x14ac:dyDescent="0.25"/>
    <row r="182" s="7" customFormat="1" x14ac:dyDescent="0.25"/>
    <row r="183" s="7" customFormat="1" x14ac:dyDescent="0.25"/>
    <row r="184" s="7" customFormat="1" x14ac:dyDescent="0.25"/>
    <row r="185" s="7" customFormat="1" x14ac:dyDescent="0.25"/>
    <row r="186" s="7" customFormat="1" x14ac:dyDescent="0.25"/>
    <row r="187" s="7" customFormat="1" x14ac:dyDescent="0.25"/>
    <row r="188" s="7" customFormat="1" x14ac:dyDescent="0.25"/>
    <row r="189" s="7" customFormat="1" x14ac:dyDescent="0.25"/>
    <row r="190" s="7" customFormat="1" x14ac:dyDescent="0.25"/>
    <row r="191" s="7" customFormat="1" x14ac:dyDescent="0.25"/>
    <row r="192" s="7" customFormat="1" x14ac:dyDescent="0.25"/>
    <row r="193" s="7" customFormat="1" x14ac:dyDescent="0.25"/>
    <row r="194" s="7" customFormat="1" x14ac:dyDescent="0.25"/>
    <row r="195" s="7" customFormat="1" x14ac:dyDescent="0.25"/>
    <row r="196" s="7" customFormat="1" x14ac:dyDescent="0.25"/>
    <row r="197" s="7" customFormat="1" x14ac:dyDescent="0.25"/>
    <row r="198" s="7" customFormat="1" x14ac:dyDescent="0.25"/>
    <row r="199" s="7" customFormat="1" x14ac:dyDescent="0.25"/>
    <row r="200" s="7" customFormat="1" x14ac:dyDescent="0.25"/>
    <row r="201" s="7" customFormat="1" x14ac:dyDescent="0.25"/>
    <row r="202" s="7" customFormat="1" x14ac:dyDescent="0.25"/>
    <row r="203" s="7" customFormat="1" x14ac:dyDescent="0.25"/>
    <row r="204" s="7" customFormat="1" x14ac:dyDescent="0.25"/>
    <row r="205" s="7" customFormat="1" x14ac:dyDescent="0.25"/>
    <row r="206" s="7" customFormat="1" x14ac:dyDescent="0.25"/>
    <row r="207" s="7" customFormat="1" x14ac:dyDescent="0.25"/>
    <row r="208" s="7" customFormat="1" x14ac:dyDescent="0.25"/>
    <row r="209" s="7" customFormat="1" x14ac:dyDescent="0.25"/>
    <row r="210" s="7" customFormat="1" x14ac:dyDescent="0.25"/>
    <row r="211" s="7" customFormat="1" x14ac:dyDescent="0.25"/>
    <row r="212" s="7" customFormat="1" x14ac:dyDescent="0.25"/>
    <row r="213" s="7" customFormat="1" x14ac:dyDescent="0.25"/>
    <row r="214" s="7" customFormat="1" x14ac:dyDescent="0.25"/>
    <row r="215" s="7" customFormat="1" x14ac:dyDescent="0.25"/>
    <row r="216" s="7" customFormat="1" x14ac:dyDescent="0.25"/>
    <row r="217" s="7" customFormat="1" x14ac:dyDescent="0.25"/>
    <row r="218" s="7" customFormat="1" x14ac:dyDescent="0.25"/>
    <row r="219" s="7" customFormat="1" x14ac:dyDescent="0.25"/>
    <row r="220" s="7" customFormat="1" x14ac:dyDescent="0.25"/>
    <row r="221" s="7" customFormat="1" x14ac:dyDescent="0.25"/>
    <row r="222" s="7" customFormat="1" x14ac:dyDescent="0.25"/>
    <row r="223" s="7" customFormat="1" x14ac:dyDescent="0.25"/>
    <row r="224" s="7" customFormat="1" x14ac:dyDescent="0.25"/>
    <row r="225" s="7" customFormat="1" x14ac:dyDescent="0.25"/>
    <row r="226" s="7" customFormat="1" x14ac:dyDescent="0.25"/>
    <row r="227" s="7" customFormat="1" x14ac:dyDescent="0.25"/>
    <row r="228" s="7" customFormat="1" x14ac:dyDescent="0.25"/>
    <row r="229" s="7" customFormat="1" x14ac:dyDescent="0.25"/>
    <row r="230" s="7" customFormat="1" x14ac:dyDescent="0.25"/>
    <row r="231" s="7" customFormat="1" x14ac:dyDescent="0.25"/>
    <row r="232" s="7" customFormat="1" x14ac:dyDescent="0.25"/>
    <row r="233" s="7" customFormat="1" x14ac:dyDescent="0.25"/>
    <row r="234" s="7" customFormat="1" x14ac:dyDescent="0.25"/>
    <row r="235" s="7" customFormat="1" x14ac:dyDescent="0.25"/>
    <row r="236" s="7" customFormat="1" x14ac:dyDescent="0.25"/>
    <row r="237" s="7" customFormat="1" x14ac:dyDescent="0.25"/>
    <row r="238" s="7" customFormat="1" x14ac:dyDescent="0.25"/>
    <row r="239" s="7" customFormat="1" x14ac:dyDescent="0.25"/>
    <row r="240" s="7" customFormat="1" x14ac:dyDescent="0.25"/>
    <row r="241" s="7" customFormat="1" x14ac:dyDescent="0.25"/>
    <row r="242" s="7" customFormat="1" x14ac:dyDescent="0.25"/>
    <row r="243" s="7" customFormat="1" x14ac:dyDescent="0.25"/>
    <row r="244" s="7" customFormat="1" x14ac:dyDescent="0.25"/>
    <row r="245" s="7" customFormat="1" x14ac:dyDescent="0.25"/>
    <row r="246" s="7" customFormat="1" x14ac:dyDescent="0.25"/>
    <row r="247" s="7" customFormat="1" x14ac:dyDescent="0.25"/>
    <row r="248" s="7" customFormat="1" x14ac:dyDescent="0.25"/>
    <row r="249" s="7" customFormat="1" x14ac:dyDescent="0.25"/>
    <row r="250" s="7" customFormat="1" x14ac:dyDescent="0.25"/>
    <row r="251" s="7" customFormat="1" x14ac:dyDescent="0.25"/>
    <row r="252" s="7" customFormat="1" x14ac:dyDescent="0.25"/>
    <row r="253" s="7" customFormat="1" x14ac:dyDescent="0.25"/>
    <row r="254" s="7" customFormat="1" x14ac:dyDescent="0.25"/>
    <row r="255" s="7" customFormat="1" x14ac:dyDescent="0.25"/>
    <row r="256" s="7" customFormat="1" x14ac:dyDescent="0.25"/>
    <row r="257" s="7" customFormat="1" x14ac:dyDescent="0.25"/>
    <row r="258" s="7" customFormat="1" x14ac:dyDescent="0.25"/>
    <row r="259" s="7" customFormat="1" x14ac:dyDescent="0.25"/>
    <row r="260" s="7" customFormat="1" x14ac:dyDescent="0.25"/>
    <row r="261" s="7" customFormat="1" x14ac:dyDescent="0.25"/>
    <row r="262" s="7" customFormat="1" x14ac:dyDescent="0.25"/>
    <row r="263" s="7" customFormat="1" x14ac:dyDescent="0.25"/>
    <row r="264" s="7" customFormat="1" x14ac:dyDescent="0.25"/>
    <row r="265" s="7" customFormat="1" x14ac:dyDescent="0.25"/>
    <row r="266" s="7" customFormat="1" x14ac:dyDescent="0.25"/>
    <row r="267" s="7" customFormat="1" x14ac:dyDescent="0.25"/>
    <row r="268" s="7" customFormat="1" x14ac:dyDescent="0.25"/>
    <row r="269" s="7" customFormat="1" x14ac:dyDescent="0.25"/>
    <row r="270" s="7" customFormat="1" x14ac:dyDescent="0.25"/>
    <row r="271" s="7" customFormat="1" x14ac:dyDescent="0.25"/>
    <row r="272" s="7" customFormat="1" x14ac:dyDescent="0.25"/>
    <row r="273" s="7" customFormat="1" x14ac:dyDescent="0.25"/>
    <row r="274" s="7" customFormat="1" x14ac:dyDescent="0.25"/>
    <row r="275" s="7" customFormat="1" x14ac:dyDescent="0.25"/>
    <row r="276" s="7" customFormat="1" x14ac:dyDescent="0.25"/>
    <row r="277" s="7" customFormat="1" x14ac:dyDescent="0.25"/>
    <row r="278" s="7" customFormat="1" x14ac:dyDescent="0.25"/>
    <row r="279" s="7" customFormat="1" x14ac:dyDescent="0.25"/>
    <row r="280" s="7" customFormat="1" x14ac:dyDescent="0.25"/>
    <row r="281" s="7" customFormat="1" x14ac:dyDescent="0.25"/>
    <row r="282" s="7" customFormat="1" x14ac:dyDescent="0.25"/>
    <row r="283" s="7" customFormat="1" x14ac:dyDescent="0.25"/>
    <row r="284" s="7" customFormat="1" x14ac:dyDescent="0.25"/>
    <row r="285" s="7" customFormat="1" x14ac:dyDescent="0.25"/>
    <row r="286" s="7" customFormat="1" x14ac:dyDescent="0.25"/>
    <row r="287" s="7" customFormat="1" x14ac:dyDescent="0.25"/>
    <row r="288" s="7" customFormat="1" x14ac:dyDescent="0.25"/>
    <row r="289" s="7" customFormat="1" x14ac:dyDescent="0.25"/>
    <row r="290" s="7" customFormat="1" x14ac:dyDescent="0.25"/>
    <row r="291" s="7" customFormat="1" x14ac:dyDescent="0.25"/>
    <row r="292" s="7" customFormat="1" x14ac:dyDescent="0.25"/>
    <row r="293" s="7" customFormat="1" x14ac:dyDescent="0.25"/>
    <row r="294" s="7" customFormat="1" x14ac:dyDescent="0.25"/>
    <row r="295" s="7" customFormat="1" x14ac:dyDescent="0.25"/>
    <row r="296" s="7" customFormat="1" x14ac:dyDescent="0.25"/>
    <row r="297" s="7" customFormat="1" x14ac:dyDescent="0.25"/>
    <row r="298" s="7" customFormat="1" x14ac:dyDescent="0.25"/>
    <row r="299" s="7" customFormat="1" x14ac:dyDescent="0.25"/>
    <row r="300" s="7" customFormat="1" x14ac:dyDescent="0.25"/>
    <row r="301" s="7" customFormat="1" x14ac:dyDescent="0.25"/>
    <row r="302" s="7" customFormat="1" x14ac:dyDescent="0.25"/>
    <row r="303" s="7" customFormat="1" x14ac:dyDescent="0.25"/>
    <row r="304" s="7" customFormat="1" x14ac:dyDescent="0.25"/>
    <row r="305" s="7" customFormat="1" x14ac:dyDescent="0.25"/>
    <row r="306" s="7" customFormat="1" x14ac:dyDescent="0.25"/>
    <row r="307" s="7" customFormat="1" x14ac:dyDescent="0.25"/>
    <row r="308" s="7" customFormat="1" x14ac:dyDescent="0.25"/>
    <row r="309" s="7" customFormat="1" x14ac:dyDescent="0.25"/>
    <row r="310" s="7" customFormat="1" x14ac:dyDescent="0.25"/>
    <row r="311" s="7" customFormat="1" x14ac:dyDescent="0.25"/>
    <row r="312" s="7" customFormat="1" x14ac:dyDescent="0.25"/>
    <row r="313" s="7" customFormat="1" x14ac:dyDescent="0.25"/>
    <row r="314" s="7" customFormat="1" x14ac:dyDescent="0.25"/>
    <row r="315" s="7" customFormat="1" x14ac:dyDescent="0.25"/>
    <row r="316" s="7" customFormat="1" x14ac:dyDescent="0.25"/>
    <row r="317" s="7" customFormat="1" x14ac:dyDescent="0.25"/>
    <row r="318" s="7" customFormat="1" x14ac:dyDescent="0.25"/>
    <row r="319" s="7" customFormat="1" x14ac:dyDescent="0.25"/>
    <row r="320" s="7" customFormat="1" x14ac:dyDescent="0.25"/>
    <row r="321" s="7" customFormat="1" x14ac:dyDescent="0.25"/>
    <row r="322" s="7" customFormat="1" x14ac:dyDescent="0.25"/>
    <row r="323" s="7" customFormat="1" x14ac:dyDescent="0.25"/>
    <row r="324" s="7" customFormat="1" x14ac:dyDescent="0.25"/>
    <row r="325" s="7" customFormat="1" x14ac:dyDescent="0.25"/>
    <row r="326" s="7" customFormat="1" x14ac:dyDescent="0.25"/>
    <row r="327" s="7" customFormat="1" x14ac:dyDescent="0.25"/>
    <row r="328" s="7" customFormat="1" x14ac:dyDescent="0.25"/>
    <row r="329" s="7" customFormat="1" x14ac:dyDescent="0.25"/>
    <row r="330" s="7" customFormat="1" x14ac:dyDescent="0.25"/>
    <row r="331" s="7" customFormat="1" x14ac:dyDescent="0.25"/>
    <row r="332" s="7" customFormat="1" x14ac:dyDescent="0.25"/>
    <row r="333" s="7" customFormat="1" x14ac:dyDescent="0.25"/>
    <row r="334" s="7" customFormat="1" x14ac:dyDescent="0.25"/>
    <row r="335" s="7" customFormat="1" x14ac:dyDescent="0.25"/>
    <row r="336" s="7" customFormat="1" x14ac:dyDescent="0.25"/>
    <row r="337" s="7" customFormat="1" x14ac:dyDescent="0.25"/>
    <row r="338" s="7" customFormat="1" x14ac:dyDescent="0.25"/>
    <row r="339" s="7" customFormat="1" x14ac:dyDescent="0.25"/>
    <row r="340" s="7" customFormat="1" x14ac:dyDescent="0.25"/>
    <row r="341" s="7" customFormat="1" x14ac:dyDescent="0.25"/>
    <row r="342" s="7" customFormat="1" x14ac:dyDescent="0.25"/>
    <row r="343" s="7" customFormat="1" x14ac:dyDescent="0.25"/>
    <row r="344" s="7" customFormat="1" x14ac:dyDescent="0.25"/>
    <row r="345" s="7" customFormat="1" x14ac:dyDescent="0.25"/>
    <row r="346" s="7" customFormat="1" x14ac:dyDescent="0.25"/>
    <row r="347" s="7" customFormat="1" x14ac:dyDescent="0.25"/>
    <row r="348" s="7" customFormat="1" x14ac:dyDescent="0.25"/>
    <row r="349" s="7" customFormat="1" x14ac:dyDescent="0.25"/>
    <row r="350" s="7" customFormat="1" x14ac:dyDescent="0.25"/>
    <row r="351" s="7" customFormat="1" x14ac:dyDescent="0.25"/>
    <row r="352" s="7" customFormat="1" x14ac:dyDescent="0.25"/>
    <row r="353" s="7" customFormat="1" x14ac:dyDescent="0.25"/>
    <row r="354" s="7" customFormat="1" x14ac:dyDescent="0.25"/>
    <row r="355" s="7" customFormat="1" x14ac:dyDescent="0.25"/>
    <row r="356" s="7" customFormat="1" x14ac:dyDescent="0.25"/>
    <row r="357" s="7" customFormat="1" x14ac:dyDescent="0.25"/>
    <row r="358" s="7" customFormat="1" x14ac:dyDescent="0.25"/>
    <row r="359" s="7" customFormat="1" x14ac:dyDescent="0.25"/>
    <row r="360" s="7" customFormat="1" x14ac:dyDescent="0.25"/>
    <row r="361" s="7" customFormat="1" x14ac:dyDescent="0.25"/>
    <row r="362" s="7" customFormat="1" x14ac:dyDescent="0.25"/>
    <row r="363" s="7" customFormat="1" x14ac:dyDescent="0.25"/>
    <row r="364" s="7" customFormat="1" x14ac:dyDescent="0.25"/>
    <row r="365" s="7" customFormat="1" x14ac:dyDescent="0.25"/>
    <row r="366" s="7" customFormat="1" x14ac:dyDescent="0.25"/>
    <row r="367" s="7" customFormat="1" x14ac:dyDescent="0.25"/>
    <row r="368" s="7" customFormat="1" x14ac:dyDescent="0.25"/>
    <row r="369" s="7" customFormat="1" x14ac:dyDescent="0.25"/>
    <row r="370" s="7" customFormat="1" x14ac:dyDescent="0.25"/>
    <row r="371" s="7" customFormat="1" x14ac:dyDescent="0.25"/>
    <row r="372" s="7" customFormat="1" x14ac:dyDescent="0.25"/>
    <row r="373" s="7" customFormat="1" x14ac:dyDescent="0.25"/>
    <row r="374" s="7" customFormat="1" x14ac:dyDescent="0.25"/>
    <row r="375" s="7" customFormat="1" x14ac:dyDescent="0.25"/>
    <row r="376" s="7" customFormat="1" x14ac:dyDescent="0.25"/>
    <row r="377" s="7" customFormat="1" x14ac:dyDescent="0.25"/>
    <row r="378" s="7" customFormat="1" x14ac:dyDescent="0.25"/>
    <row r="379" s="7" customFormat="1" x14ac:dyDescent="0.25"/>
    <row r="380" s="7" customFormat="1" x14ac:dyDescent="0.25"/>
    <row r="381" s="7" customFormat="1" x14ac:dyDescent="0.25"/>
    <row r="382" s="7" customFormat="1" x14ac:dyDescent="0.25"/>
    <row r="383" s="7" customFormat="1" x14ac:dyDescent="0.25"/>
    <row r="384" s="7" customFormat="1" x14ac:dyDescent="0.25"/>
    <row r="385" s="7" customFormat="1" x14ac:dyDescent="0.25"/>
    <row r="386" s="7" customFormat="1" x14ac:dyDescent="0.25"/>
    <row r="387" s="7" customFormat="1" x14ac:dyDescent="0.25"/>
    <row r="388" s="7" customFormat="1" x14ac:dyDescent="0.25"/>
    <row r="389" s="7" customFormat="1" x14ac:dyDescent="0.25"/>
    <row r="390" s="7" customFormat="1" x14ac:dyDescent="0.25"/>
    <row r="391" s="7" customFormat="1" x14ac:dyDescent="0.25"/>
    <row r="392" s="7" customFormat="1" x14ac:dyDescent="0.25"/>
    <row r="393" s="7" customFormat="1" x14ac:dyDescent="0.25"/>
    <row r="394" s="7" customFormat="1" x14ac:dyDescent="0.25"/>
    <row r="395" s="7" customFormat="1" x14ac:dyDescent="0.25"/>
    <row r="396" s="7" customFormat="1" x14ac:dyDescent="0.25"/>
    <row r="397" s="7" customFormat="1" x14ac:dyDescent="0.25"/>
    <row r="398" s="7" customFormat="1" x14ac:dyDescent="0.25"/>
    <row r="399" s="7" customFormat="1" x14ac:dyDescent="0.25"/>
    <row r="400" s="7" customFormat="1" x14ac:dyDescent="0.25"/>
    <row r="401" s="7" customFormat="1" x14ac:dyDescent="0.25"/>
    <row r="402" s="7" customFormat="1" x14ac:dyDescent="0.25"/>
    <row r="403" s="7" customFormat="1" x14ac:dyDescent="0.25"/>
    <row r="404" s="7" customFormat="1" x14ac:dyDescent="0.25"/>
    <row r="405" s="7" customFormat="1" x14ac:dyDescent="0.25"/>
    <row r="406" s="7" customFormat="1" x14ac:dyDescent="0.25"/>
    <row r="407" s="7" customFormat="1" x14ac:dyDescent="0.25"/>
    <row r="408" s="7" customFormat="1" x14ac:dyDescent="0.25"/>
    <row r="409" s="7" customFormat="1" x14ac:dyDescent="0.25"/>
    <row r="410" s="7" customFormat="1" x14ac:dyDescent="0.25"/>
    <row r="411" s="7" customFormat="1" x14ac:dyDescent="0.25"/>
    <row r="412" s="7" customFormat="1" x14ac:dyDescent="0.25"/>
    <row r="413" s="7" customFormat="1" x14ac:dyDescent="0.25"/>
    <row r="414" s="7" customFormat="1" x14ac:dyDescent="0.25"/>
    <row r="415" s="7" customFormat="1" x14ac:dyDescent="0.25"/>
    <row r="416" s="7" customFormat="1" x14ac:dyDescent="0.25"/>
    <row r="417" s="7" customFormat="1" x14ac:dyDescent="0.25"/>
    <row r="418" s="7" customFormat="1" x14ac:dyDescent="0.25"/>
    <row r="419" s="7" customFormat="1" x14ac:dyDescent="0.25"/>
    <row r="420" s="7" customFormat="1" x14ac:dyDescent="0.25"/>
    <row r="421" s="7" customFormat="1" x14ac:dyDescent="0.25"/>
    <row r="422" s="7" customFormat="1" x14ac:dyDescent="0.25"/>
    <row r="423" s="7" customFormat="1" x14ac:dyDescent="0.25"/>
    <row r="424" s="7" customFormat="1" x14ac:dyDescent="0.25"/>
    <row r="425" s="7" customFormat="1" x14ac:dyDescent="0.25"/>
    <row r="426" s="7" customFormat="1" x14ac:dyDescent="0.25"/>
    <row r="427" s="7" customFormat="1" x14ac:dyDescent="0.25"/>
    <row r="428" s="7" customFormat="1" x14ac:dyDescent="0.25"/>
    <row r="429" s="7" customFormat="1" x14ac:dyDescent="0.25"/>
    <row r="430" s="7" customFormat="1" x14ac:dyDescent="0.25"/>
    <row r="431" s="7" customFormat="1" x14ac:dyDescent="0.25"/>
    <row r="432" s="7" customFormat="1" x14ac:dyDescent="0.25"/>
    <row r="433" s="7" customFormat="1" x14ac:dyDescent="0.25"/>
    <row r="434" s="7" customFormat="1" x14ac:dyDescent="0.25"/>
    <row r="435" s="7" customFormat="1" x14ac:dyDescent="0.25"/>
    <row r="436" s="7" customFormat="1" x14ac:dyDescent="0.25"/>
    <row r="437" s="7" customFormat="1" x14ac:dyDescent="0.25"/>
    <row r="438" s="7" customFormat="1" x14ac:dyDescent="0.25"/>
    <row r="439" s="7" customFormat="1" x14ac:dyDescent="0.25"/>
    <row r="440" s="7" customFormat="1" x14ac:dyDescent="0.25"/>
    <row r="441" s="7" customFormat="1" x14ac:dyDescent="0.25"/>
    <row r="442" s="7" customFormat="1" x14ac:dyDescent="0.25"/>
    <row r="443" s="7" customFormat="1" x14ac:dyDescent="0.25"/>
    <row r="444" s="7" customFormat="1" x14ac:dyDescent="0.25"/>
    <row r="445" s="7" customFormat="1" x14ac:dyDescent="0.25"/>
    <row r="446" s="7" customFormat="1" x14ac:dyDescent="0.25"/>
    <row r="447" s="7" customFormat="1" x14ac:dyDescent="0.25"/>
    <row r="448" s="7" customFormat="1" x14ac:dyDescent="0.25"/>
    <row r="449" s="7" customFormat="1" x14ac:dyDescent="0.25"/>
    <row r="450" s="7" customFormat="1" x14ac:dyDescent="0.25"/>
    <row r="451" s="7" customFormat="1" x14ac:dyDescent="0.25"/>
    <row r="452" s="7" customFormat="1" x14ac:dyDescent="0.25"/>
    <row r="453" s="7" customFormat="1" x14ac:dyDescent="0.25"/>
    <row r="454" s="7" customFormat="1" x14ac:dyDescent="0.25"/>
    <row r="455" s="7" customFormat="1" x14ac:dyDescent="0.25"/>
    <row r="456" s="7" customFormat="1" x14ac:dyDescent="0.25"/>
    <row r="457" s="7" customFormat="1" x14ac:dyDescent="0.25"/>
    <row r="458" s="7" customFormat="1" x14ac:dyDescent="0.25"/>
    <row r="459" s="7" customFormat="1" x14ac:dyDescent="0.25"/>
    <row r="460" s="7" customFormat="1" x14ac:dyDescent="0.25"/>
    <row r="461" s="7" customFormat="1" x14ac:dyDescent="0.25"/>
    <row r="462" s="7" customFormat="1" x14ac:dyDescent="0.25"/>
    <row r="463" s="7" customFormat="1" x14ac:dyDescent="0.25"/>
    <row r="464" s="7" customFormat="1" x14ac:dyDescent="0.25"/>
    <row r="465" s="7" customFormat="1" x14ac:dyDescent="0.25"/>
    <row r="466" s="7" customFormat="1" x14ac:dyDescent="0.25"/>
    <row r="467" s="7" customFormat="1" x14ac:dyDescent="0.25"/>
    <row r="468" s="7" customFormat="1" x14ac:dyDescent="0.25"/>
    <row r="469" s="7" customFormat="1" x14ac:dyDescent="0.25"/>
    <row r="470" s="7" customFormat="1" x14ac:dyDescent="0.25"/>
    <row r="471" s="7" customFormat="1" x14ac:dyDescent="0.25"/>
    <row r="472" s="7" customFormat="1" x14ac:dyDescent="0.25"/>
    <row r="473" s="7" customFormat="1" x14ac:dyDescent="0.25"/>
    <row r="474" s="7" customFormat="1" x14ac:dyDescent="0.25"/>
    <row r="475" s="7" customFormat="1" x14ac:dyDescent="0.25"/>
    <row r="476" s="7" customFormat="1" x14ac:dyDescent="0.25"/>
    <row r="477" s="7" customFormat="1" x14ac:dyDescent="0.25"/>
    <row r="478" s="7" customFormat="1" x14ac:dyDescent="0.25"/>
    <row r="479" s="7" customFormat="1" x14ac:dyDescent="0.25"/>
    <row r="480" s="7" customFormat="1" x14ac:dyDescent="0.25"/>
    <row r="481" s="7" customFormat="1" x14ac:dyDescent="0.25"/>
    <row r="482" s="7" customFormat="1" x14ac:dyDescent="0.25"/>
    <row r="483" s="7" customFormat="1" x14ac:dyDescent="0.25"/>
    <row r="484" s="7" customFormat="1" x14ac:dyDescent="0.25"/>
    <row r="485" s="7" customFormat="1" x14ac:dyDescent="0.25"/>
    <row r="486" s="7" customFormat="1" x14ac:dyDescent="0.25"/>
    <row r="487" s="7" customFormat="1" x14ac:dyDescent="0.25"/>
    <row r="488" s="7" customFormat="1" x14ac:dyDescent="0.25"/>
    <row r="489" s="7" customFormat="1" x14ac:dyDescent="0.25"/>
    <row r="490" s="7" customFormat="1" x14ac:dyDescent="0.25"/>
    <row r="491" s="7" customFormat="1" x14ac:dyDescent="0.25"/>
    <row r="492" s="7" customFormat="1" x14ac:dyDescent="0.25"/>
    <row r="493" s="7" customFormat="1" x14ac:dyDescent="0.25"/>
    <row r="494" s="7" customFormat="1" x14ac:dyDescent="0.25"/>
    <row r="495" s="7" customFormat="1" x14ac:dyDescent="0.25"/>
    <row r="496" s="7" customFormat="1" x14ac:dyDescent="0.25"/>
    <row r="497" s="7" customFormat="1" x14ac:dyDescent="0.25"/>
    <row r="498" s="7" customFormat="1" x14ac:dyDescent="0.25"/>
    <row r="499" s="7" customFormat="1" x14ac:dyDescent="0.25"/>
    <row r="500" s="7" customFormat="1" x14ac:dyDescent="0.25"/>
    <row r="501" s="7" customFormat="1" x14ac:dyDescent="0.25"/>
    <row r="502" s="7" customFormat="1" x14ac:dyDescent="0.25"/>
    <row r="503" s="7" customFormat="1" x14ac:dyDescent="0.25"/>
    <row r="504" s="7" customFormat="1" x14ac:dyDescent="0.25"/>
    <row r="505" s="7" customFormat="1" x14ac:dyDescent="0.25"/>
    <row r="506" s="7" customFormat="1" x14ac:dyDescent="0.25"/>
    <row r="507" s="7" customFormat="1" x14ac:dyDescent="0.25"/>
    <row r="508" s="7" customFormat="1" x14ac:dyDescent="0.25"/>
    <row r="509" s="7" customFormat="1" x14ac:dyDescent="0.25"/>
    <row r="510" s="7" customFormat="1" x14ac:dyDescent="0.25"/>
    <row r="511" s="7" customFormat="1" x14ac:dyDescent="0.25"/>
    <row r="512" s="7" customFormat="1" x14ac:dyDescent="0.25"/>
    <row r="513" s="7" customFormat="1" x14ac:dyDescent="0.25"/>
    <row r="514" s="7" customFormat="1" x14ac:dyDescent="0.25"/>
    <row r="515" s="7" customFormat="1" x14ac:dyDescent="0.25"/>
    <row r="516" s="7" customFormat="1" x14ac:dyDescent="0.25"/>
    <row r="517" s="7" customFormat="1" x14ac:dyDescent="0.25"/>
    <row r="518" s="7" customFormat="1" x14ac:dyDescent="0.25"/>
    <row r="519" s="7" customFormat="1" x14ac:dyDescent="0.25"/>
    <row r="520" s="7" customFormat="1" x14ac:dyDescent="0.25"/>
    <row r="521" s="7" customFormat="1" x14ac:dyDescent="0.25"/>
    <row r="522" s="7" customFormat="1" x14ac:dyDescent="0.25"/>
    <row r="523" s="7" customFormat="1" x14ac:dyDescent="0.25"/>
    <row r="524" s="7" customFormat="1" x14ac:dyDescent="0.25"/>
    <row r="525" s="7" customFormat="1" x14ac:dyDescent="0.25"/>
    <row r="526" s="7" customFormat="1" x14ac:dyDescent="0.25"/>
    <row r="527" s="7" customFormat="1" x14ac:dyDescent="0.25"/>
    <row r="528" s="7" customFormat="1" x14ac:dyDescent="0.25"/>
    <row r="529" s="7" customFormat="1" x14ac:dyDescent="0.25"/>
    <row r="530" s="7" customFormat="1" x14ac:dyDescent="0.25"/>
    <row r="531" s="7" customFormat="1" x14ac:dyDescent="0.25"/>
    <row r="532" s="7" customFormat="1" x14ac:dyDescent="0.25"/>
    <row r="533" s="7" customFormat="1" x14ac:dyDescent="0.25"/>
    <row r="534" s="7" customFormat="1" x14ac:dyDescent="0.25"/>
    <row r="535" s="7" customFormat="1" x14ac:dyDescent="0.25"/>
    <row r="536" s="7" customFormat="1" x14ac:dyDescent="0.25"/>
    <row r="537" s="7" customFormat="1" x14ac:dyDescent="0.25"/>
    <row r="538" s="7" customFormat="1" x14ac:dyDescent="0.25"/>
    <row r="539" s="7" customFormat="1" x14ac:dyDescent="0.25"/>
    <row r="540" s="7" customFormat="1" x14ac:dyDescent="0.25"/>
    <row r="541" s="7" customFormat="1" x14ac:dyDescent="0.25"/>
    <row r="542" s="7" customFormat="1" x14ac:dyDescent="0.25"/>
    <row r="543" s="7" customFormat="1" x14ac:dyDescent="0.25"/>
    <row r="544" s="7" customFormat="1" x14ac:dyDescent="0.25"/>
    <row r="545" s="7" customFormat="1" x14ac:dyDescent="0.25"/>
    <row r="546" s="7" customFormat="1" x14ac:dyDescent="0.25"/>
    <row r="547" s="7" customFormat="1" x14ac:dyDescent="0.25"/>
    <row r="548" s="7" customFormat="1" x14ac:dyDescent="0.25"/>
    <row r="549" s="7" customFormat="1" x14ac:dyDescent="0.25"/>
    <row r="550" s="7" customFormat="1" x14ac:dyDescent="0.25"/>
    <row r="551" s="7" customFormat="1" x14ac:dyDescent="0.25"/>
    <row r="552" s="7" customFormat="1" x14ac:dyDescent="0.25"/>
    <row r="553" s="7" customFormat="1" x14ac:dyDescent="0.25"/>
    <row r="554" s="7" customFormat="1" x14ac:dyDescent="0.25"/>
    <row r="555" s="7" customFormat="1" x14ac:dyDescent="0.25"/>
    <row r="556" s="7" customFormat="1" x14ac:dyDescent="0.25"/>
    <row r="557" s="7" customFormat="1" x14ac:dyDescent="0.25"/>
    <row r="558" s="7" customFormat="1" x14ac:dyDescent="0.25"/>
    <row r="559" s="7" customFormat="1" x14ac:dyDescent="0.25"/>
    <row r="560" s="7" customFormat="1" x14ac:dyDescent="0.25"/>
    <row r="561" s="7" customFormat="1" x14ac:dyDescent="0.25"/>
    <row r="562" s="7" customFormat="1" x14ac:dyDescent="0.25"/>
    <row r="563" s="7" customFormat="1" x14ac:dyDescent="0.25"/>
    <row r="564" s="7" customFormat="1" x14ac:dyDescent="0.25"/>
    <row r="565" s="7" customFormat="1" x14ac:dyDescent="0.25"/>
    <row r="566" s="7" customFormat="1" x14ac:dyDescent="0.25"/>
    <row r="567" s="7" customFormat="1" x14ac:dyDescent="0.25"/>
    <row r="568" s="7" customFormat="1" x14ac:dyDescent="0.25"/>
    <row r="569" s="7" customFormat="1" x14ac:dyDescent="0.25"/>
    <row r="570" s="7" customFormat="1" x14ac:dyDescent="0.25"/>
    <row r="571" s="7" customFormat="1" x14ac:dyDescent="0.25"/>
    <row r="572" s="7" customFormat="1" x14ac:dyDescent="0.25"/>
    <row r="573" s="7" customFormat="1" x14ac:dyDescent="0.25"/>
    <row r="574" s="7" customFormat="1" x14ac:dyDescent="0.25"/>
    <row r="575" s="7" customFormat="1" x14ac:dyDescent="0.25"/>
    <row r="576" s="7" customFormat="1" x14ac:dyDescent="0.25"/>
    <row r="577" s="7" customFormat="1" x14ac:dyDescent="0.25"/>
    <row r="578" s="7" customFormat="1" x14ac:dyDescent="0.25"/>
    <row r="579" s="7" customFormat="1" x14ac:dyDescent="0.25"/>
    <row r="580" s="7" customFormat="1" x14ac:dyDescent="0.25"/>
    <row r="581" s="7" customFormat="1" x14ac:dyDescent="0.25"/>
    <row r="582" s="7" customFormat="1" x14ac:dyDescent="0.25"/>
    <row r="583" s="7" customFormat="1" x14ac:dyDescent="0.25"/>
    <row r="584" s="7" customFormat="1" x14ac:dyDescent="0.25"/>
    <row r="585" s="7" customFormat="1" x14ac:dyDescent="0.25"/>
    <row r="586" s="7" customFormat="1" x14ac:dyDescent="0.25"/>
    <row r="587" s="7" customFormat="1" x14ac:dyDescent="0.25"/>
    <row r="588" s="7" customFormat="1" x14ac:dyDescent="0.25"/>
    <row r="589" s="7" customFormat="1" x14ac:dyDescent="0.25"/>
    <row r="590" s="7" customFormat="1" x14ac:dyDescent="0.25"/>
    <row r="591" s="7" customFormat="1" x14ac:dyDescent="0.25"/>
    <row r="592" s="7" customFormat="1" x14ac:dyDescent="0.25"/>
    <row r="593" s="7" customFormat="1" x14ac:dyDescent="0.25"/>
    <row r="594" s="7" customFormat="1" x14ac:dyDescent="0.25"/>
    <row r="595" s="7" customFormat="1" x14ac:dyDescent="0.25"/>
    <row r="596" s="7" customFormat="1" x14ac:dyDescent="0.25"/>
    <row r="597" s="7" customFormat="1" x14ac:dyDescent="0.25"/>
    <row r="598" s="7" customFormat="1" x14ac:dyDescent="0.25"/>
    <row r="599" s="7" customFormat="1" x14ac:dyDescent="0.25"/>
    <row r="600" s="7" customFormat="1" x14ac:dyDescent="0.25"/>
    <row r="601" s="7" customFormat="1" x14ac:dyDescent="0.25"/>
    <row r="602" s="7" customFormat="1" x14ac:dyDescent="0.25"/>
    <row r="603" s="7" customFormat="1" x14ac:dyDescent="0.25"/>
    <row r="604" s="7" customFormat="1" x14ac:dyDescent="0.25"/>
    <row r="605" s="7" customFormat="1" x14ac:dyDescent="0.25"/>
    <row r="606" s="7" customFormat="1" x14ac:dyDescent="0.25"/>
    <row r="607" s="7" customFormat="1" x14ac:dyDescent="0.25"/>
    <row r="608" s="7" customFormat="1" x14ac:dyDescent="0.25"/>
    <row r="609" s="7" customFormat="1" x14ac:dyDescent="0.25"/>
    <row r="610" s="7" customFormat="1" x14ac:dyDescent="0.25"/>
    <row r="611" s="7" customFormat="1" x14ac:dyDescent="0.25"/>
    <row r="612" s="7" customFormat="1" x14ac:dyDescent="0.25"/>
    <row r="613" s="7" customFormat="1" x14ac:dyDescent="0.25"/>
    <row r="614" s="7" customFormat="1" x14ac:dyDescent="0.25"/>
    <row r="615" s="7" customFormat="1" x14ac:dyDescent="0.25"/>
    <row r="616" s="7" customFormat="1" x14ac:dyDescent="0.25"/>
    <row r="617" s="7" customFormat="1" x14ac:dyDescent="0.25"/>
    <row r="618" s="7" customFormat="1" x14ac:dyDescent="0.25"/>
    <row r="619" s="7" customFormat="1" x14ac:dyDescent="0.25"/>
    <row r="620" s="7" customFormat="1" x14ac:dyDescent="0.25"/>
    <row r="621" s="7" customFormat="1" x14ac:dyDescent="0.25"/>
    <row r="622" s="7" customFormat="1" x14ac:dyDescent="0.25"/>
    <row r="623" s="7" customFormat="1" x14ac:dyDescent="0.25"/>
    <row r="624" s="7" customFormat="1" x14ac:dyDescent="0.25"/>
    <row r="625" s="7" customFormat="1" x14ac:dyDescent="0.25"/>
    <row r="626" s="7" customFormat="1" x14ac:dyDescent="0.25"/>
    <row r="627" s="7" customFormat="1" x14ac:dyDescent="0.25"/>
    <row r="628" s="7" customFormat="1" x14ac:dyDescent="0.25"/>
    <row r="629" s="7" customFormat="1" x14ac:dyDescent="0.25"/>
    <row r="630" s="7" customFormat="1" x14ac:dyDescent="0.25"/>
    <row r="631" s="7" customFormat="1" x14ac:dyDescent="0.25"/>
    <row r="632" s="7" customFormat="1" x14ac:dyDescent="0.25"/>
    <row r="633" s="7" customFormat="1" x14ac:dyDescent="0.25"/>
    <row r="634" s="7" customFormat="1" x14ac:dyDescent="0.25"/>
    <row r="635" s="7" customFormat="1" x14ac:dyDescent="0.25"/>
    <row r="636" s="7" customFormat="1" x14ac:dyDescent="0.25"/>
    <row r="637" s="7" customFormat="1" x14ac:dyDescent="0.25"/>
    <row r="638" s="7" customFormat="1" x14ac:dyDescent="0.25"/>
    <row r="639" s="7" customFormat="1" x14ac:dyDescent="0.25"/>
    <row r="640" s="7" customFormat="1" x14ac:dyDescent="0.25"/>
    <row r="641" s="7" customFormat="1" x14ac:dyDescent="0.25"/>
    <row r="642" s="7" customFormat="1" x14ac:dyDescent="0.25"/>
    <row r="643" s="7" customFormat="1" x14ac:dyDescent="0.25"/>
    <row r="644" s="7" customFormat="1" x14ac:dyDescent="0.25"/>
    <row r="645" s="7" customFormat="1" x14ac:dyDescent="0.25"/>
    <row r="646" s="7" customFormat="1" x14ac:dyDescent="0.25"/>
    <row r="647" s="7" customFormat="1" x14ac:dyDescent="0.25"/>
    <row r="648" s="7" customFormat="1" x14ac:dyDescent="0.25"/>
    <row r="649" s="7" customFormat="1" x14ac:dyDescent="0.25"/>
    <row r="650" s="7" customFormat="1" x14ac:dyDescent="0.25"/>
    <row r="651" s="7" customFormat="1" x14ac:dyDescent="0.25"/>
    <row r="652" s="7" customFormat="1" x14ac:dyDescent="0.25"/>
    <row r="653" s="7" customFormat="1" x14ac:dyDescent="0.25"/>
    <row r="654" s="7" customFormat="1" x14ac:dyDescent="0.25"/>
    <row r="655" s="7" customFormat="1" x14ac:dyDescent="0.25"/>
    <row r="656" s="7" customFormat="1" x14ac:dyDescent="0.25"/>
    <row r="657" s="7" customFormat="1" x14ac:dyDescent="0.25"/>
    <row r="658" s="7" customFormat="1" x14ac:dyDescent="0.25"/>
    <row r="659" s="7" customFormat="1" x14ac:dyDescent="0.25"/>
    <row r="660" s="7" customFormat="1" x14ac:dyDescent="0.25"/>
    <row r="661" s="7" customFormat="1" x14ac:dyDescent="0.25"/>
    <row r="662" s="7" customFormat="1" x14ac:dyDescent="0.25"/>
    <row r="663" s="7" customFormat="1" x14ac:dyDescent="0.25"/>
    <row r="664" s="7" customFormat="1" x14ac:dyDescent="0.25"/>
    <row r="665" s="7" customFormat="1" x14ac:dyDescent="0.25"/>
    <row r="666" s="7" customFormat="1" x14ac:dyDescent="0.25"/>
    <row r="667" s="7" customFormat="1" x14ac:dyDescent="0.25"/>
    <row r="668" s="7" customFormat="1" x14ac:dyDescent="0.25"/>
    <row r="669" s="7" customFormat="1" x14ac:dyDescent="0.25"/>
    <row r="670" s="7" customFormat="1" x14ac:dyDescent="0.25"/>
    <row r="671" s="7" customFormat="1" x14ac:dyDescent="0.25"/>
    <row r="672" s="7" customFormat="1" x14ac:dyDescent="0.25"/>
    <row r="673" s="7" customFormat="1" x14ac:dyDescent="0.25"/>
    <row r="674" s="7" customFormat="1" x14ac:dyDescent="0.25"/>
    <row r="675" s="7" customFormat="1" x14ac:dyDescent="0.25"/>
    <row r="676" s="7" customFormat="1" x14ac:dyDescent="0.25"/>
    <row r="677" s="7" customFormat="1" x14ac:dyDescent="0.25"/>
    <row r="678" s="7" customFormat="1" x14ac:dyDescent="0.25"/>
    <row r="679" s="7" customFormat="1" x14ac:dyDescent="0.25"/>
    <row r="680" s="7" customFormat="1" x14ac:dyDescent="0.25"/>
    <row r="681" s="7" customFormat="1" x14ac:dyDescent="0.25"/>
    <row r="682" s="7" customFormat="1" x14ac:dyDescent="0.25"/>
    <row r="683" s="7" customFormat="1" x14ac:dyDescent="0.25"/>
    <row r="684" s="7" customFormat="1" x14ac:dyDescent="0.25"/>
    <row r="685" s="7" customFormat="1" x14ac:dyDescent="0.25"/>
    <row r="686" s="7" customFormat="1" x14ac:dyDescent="0.25"/>
    <row r="687" s="7" customFormat="1" x14ac:dyDescent="0.25"/>
    <row r="688" s="7" customFormat="1" x14ac:dyDescent="0.25"/>
    <row r="689" s="7" customFormat="1" x14ac:dyDescent="0.25"/>
    <row r="690" s="7" customFormat="1" x14ac:dyDescent="0.25"/>
    <row r="691" s="7" customFormat="1" x14ac:dyDescent="0.25"/>
    <row r="692" s="7" customFormat="1" x14ac:dyDescent="0.25"/>
    <row r="693" s="7" customFormat="1" x14ac:dyDescent="0.25"/>
    <row r="694" s="7" customFormat="1" x14ac:dyDescent="0.25"/>
    <row r="695" s="7" customFormat="1" x14ac:dyDescent="0.25"/>
    <row r="696" s="7" customFormat="1" x14ac:dyDescent="0.25"/>
    <row r="697" s="7" customFormat="1" x14ac:dyDescent="0.25"/>
    <row r="698" s="7" customFormat="1" x14ac:dyDescent="0.25"/>
    <row r="699" s="7" customFormat="1" x14ac:dyDescent="0.25"/>
    <row r="700" s="7" customFormat="1" x14ac:dyDescent="0.25"/>
    <row r="701" s="7" customFormat="1" x14ac:dyDescent="0.25"/>
    <row r="702" s="7" customFormat="1" x14ac:dyDescent="0.25"/>
    <row r="703" s="7" customFormat="1" x14ac:dyDescent="0.25"/>
    <row r="704" s="7" customFormat="1" x14ac:dyDescent="0.25"/>
    <row r="705" s="7" customFormat="1" x14ac:dyDescent="0.25"/>
    <row r="706" s="7" customFormat="1" x14ac:dyDescent="0.25"/>
    <row r="707" s="7" customFormat="1" x14ac:dyDescent="0.25"/>
    <row r="708" s="7" customFormat="1" x14ac:dyDescent="0.25"/>
    <row r="709" s="7" customFormat="1" x14ac:dyDescent="0.25"/>
    <row r="710" s="7" customFormat="1" x14ac:dyDescent="0.25"/>
    <row r="711" s="7" customFormat="1" x14ac:dyDescent="0.25"/>
    <row r="712" s="7" customFormat="1" x14ac:dyDescent="0.25"/>
    <row r="713" s="7" customFormat="1" x14ac:dyDescent="0.25"/>
    <row r="714" s="7" customFormat="1" x14ac:dyDescent="0.25"/>
    <row r="715" s="7" customFormat="1" x14ac:dyDescent="0.25"/>
    <row r="716" s="7" customFormat="1" x14ac:dyDescent="0.25"/>
    <row r="717" s="7" customFormat="1" x14ac:dyDescent="0.25"/>
    <row r="718" s="7" customFormat="1" x14ac:dyDescent="0.25"/>
    <row r="719" s="7" customFormat="1" x14ac:dyDescent="0.25"/>
    <row r="720" s="7" customFormat="1" x14ac:dyDescent="0.25"/>
    <row r="721" spans="3:12" s="7" customFormat="1" x14ac:dyDescent="0.25"/>
    <row r="722" spans="3:12" s="7" customFormat="1" x14ac:dyDescent="0.25"/>
    <row r="723" spans="3:12" s="7" customFormat="1" x14ac:dyDescent="0.25"/>
    <row r="724" spans="3:12" s="7" customFormat="1" x14ac:dyDescent="0.25"/>
    <row r="725" spans="3:12" s="7" customFormat="1" x14ac:dyDescent="0.25"/>
    <row r="726" spans="3:12" s="7" customFormat="1" x14ac:dyDescent="0.25"/>
    <row r="727" spans="3:12" s="7" customFormat="1" x14ac:dyDescent="0.25"/>
    <row r="728" spans="3:12" s="7" customFormat="1" x14ac:dyDescent="0.25"/>
    <row r="729" spans="3:12" s="7" customFormat="1" x14ac:dyDescent="0.25">
      <c r="K729"/>
      <c r="L729"/>
    </row>
    <row r="730" spans="3:12" s="7" customFormat="1" x14ac:dyDescent="0.25">
      <c r="K730"/>
      <c r="L730"/>
    </row>
    <row r="731" spans="3:12" x14ac:dyDescent="0.25">
      <c r="C731" s="7"/>
      <c r="D731" s="7"/>
      <c r="E731" s="7"/>
      <c r="F731" s="7"/>
      <c r="G731" s="7"/>
      <c r="H731" s="7"/>
      <c r="I731" s="7"/>
      <c r="J731" s="7"/>
    </row>
    <row r="732" spans="3:12" x14ac:dyDescent="0.25">
      <c r="C732" s="7"/>
      <c r="D732" s="7"/>
      <c r="E732" s="7"/>
      <c r="F732" s="7"/>
      <c r="G732" s="7"/>
      <c r="H732" s="7"/>
      <c r="I732" s="7"/>
      <c r="J732" s="7"/>
    </row>
    <row r="733" spans="3:12" x14ac:dyDescent="0.25">
      <c r="C733" s="7"/>
      <c r="D733" s="7"/>
      <c r="E733" s="7"/>
      <c r="F733" s="7"/>
      <c r="G733" s="7"/>
      <c r="H733" s="7"/>
      <c r="I733" s="7"/>
      <c r="J733" s="7"/>
    </row>
    <row r="734" spans="3:12" x14ac:dyDescent="0.25">
      <c r="C734" s="7"/>
      <c r="D734" s="7"/>
      <c r="E734" s="7"/>
      <c r="F734" s="7"/>
      <c r="G734" s="7"/>
      <c r="H734" s="7"/>
      <c r="I734" s="7"/>
      <c r="J734" s="7"/>
    </row>
    <row r="735" spans="3:12" x14ac:dyDescent="0.25">
      <c r="C735" s="7"/>
      <c r="D735" s="7"/>
      <c r="E735" s="7"/>
      <c r="F735" s="7"/>
      <c r="G735" s="7"/>
      <c r="H735" s="7"/>
      <c r="I735" s="7"/>
      <c r="J735" s="7"/>
    </row>
    <row r="736" spans="3:12" x14ac:dyDescent="0.25">
      <c r="C736" s="7"/>
      <c r="D736" s="7"/>
      <c r="E736" s="7"/>
      <c r="F736" s="7"/>
      <c r="G736" s="7"/>
      <c r="H736" s="7"/>
      <c r="I736" s="7"/>
      <c r="J736" s="7"/>
    </row>
    <row r="737" spans="3:10" x14ac:dyDescent="0.25">
      <c r="C737" s="7"/>
      <c r="D737" s="7"/>
      <c r="E737" s="7"/>
      <c r="F737" s="7"/>
      <c r="G737" s="7"/>
      <c r="H737" s="7"/>
      <c r="I737" s="7"/>
      <c r="J737" s="7"/>
    </row>
    <row r="738" spans="3:10" x14ac:dyDescent="0.25">
      <c r="C738" s="7"/>
      <c r="D738" s="7"/>
      <c r="E738" s="7"/>
      <c r="F738" s="7"/>
      <c r="G738" s="7"/>
      <c r="H738" s="7"/>
      <c r="I738" s="7"/>
      <c r="J738" s="7"/>
    </row>
    <row r="739" spans="3:10" x14ac:dyDescent="0.25">
      <c r="C739" s="7"/>
      <c r="D739" s="7"/>
      <c r="E739" s="7"/>
      <c r="F739" s="7"/>
      <c r="G739" s="7"/>
      <c r="H739" s="7"/>
      <c r="I739" s="7"/>
      <c r="J739" s="7"/>
    </row>
    <row r="740" spans="3:10" x14ac:dyDescent="0.25">
      <c r="C740" s="7"/>
      <c r="D740" s="7"/>
      <c r="E740" s="7"/>
      <c r="F740" s="7"/>
      <c r="G740" s="7"/>
      <c r="H740" s="7"/>
      <c r="I740" s="7"/>
      <c r="J740" s="7"/>
    </row>
    <row r="741" spans="3:10" x14ac:dyDescent="0.25">
      <c r="C741" s="7"/>
      <c r="D741" s="7"/>
      <c r="E741" s="7"/>
      <c r="F741" s="7"/>
      <c r="G741" s="7"/>
      <c r="H741" s="7"/>
      <c r="I741" s="7"/>
      <c r="J741" s="7"/>
    </row>
  </sheetData>
  <sheetProtection selectLockedCells="1"/>
  <mergeCells count="7">
    <mergeCell ref="C15:E15"/>
    <mergeCell ref="C5:E5"/>
    <mergeCell ref="F5:J5"/>
    <mergeCell ref="B1:E1"/>
    <mergeCell ref="A2:S3"/>
    <mergeCell ref="B4:B10"/>
    <mergeCell ref="C4:J4"/>
  </mergeCells>
  <conditionalFormatting sqref="E7:E10">
    <cfRule type="cellIs" dxfId="182" priority="1" operator="equal">
      <formula>"Not Applicable"</formula>
    </cfRule>
    <cfRule type="cellIs" dxfId="181" priority="2" operator="equal">
      <formula>"Not Started"</formula>
    </cfRule>
    <cfRule type="cellIs" dxfId="180" priority="3" operator="equal">
      <formula>"Low level of progress "</formula>
    </cfRule>
    <cfRule type="cellIs" dxfId="179" priority="4" operator="equal">
      <formula>"Significant Progress"</formula>
    </cfRule>
    <cfRule type="cellIs" dxfId="178" priority="5" operator="equal">
      <formula>"Area of Excellence"</formula>
    </cfRule>
  </conditionalFormatting>
  <pageMargins left="0.7" right="0.7" top="0.75" bottom="0.75" header="0.3" footer="0.3"/>
  <pageSetup paperSize="9" scale="33" fitToWidth="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A88C1988-6134-417E-9470-5BE5744D88D1}">
          <x14:formula1>
            <xm:f>'Data and Calculations'!$B$3:$B$7</xm:f>
          </x14:formula1>
          <xm:sqref>E7:E10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768592"/>
    <pageSetUpPr fitToPage="1"/>
  </sheetPr>
  <dimension ref="A1:CE203"/>
  <sheetViews>
    <sheetView topLeftCell="B13" zoomScaleNormal="100" workbookViewId="0">
      <selection activeCell="C29" sqref="C29:E29"/>
    </sheetView>
  </sheetViews>
  <sheetFormatPr defaultColWidth="9.140625" defaultRowHeight="14.25" x14ac:dyDescent="0.25"/>
  <cols>
    <col min="1" max="1" width="17.7109375" style="2" hidden="1" customWidth="1"/>
    <col min="2" max="2" width="16.85546875" style="2" customWidth="1"/>
    <col min="3" max="3" width="69.42578125" style="2" customWidth="1"/>
    <col min="4" max="4" width="95.42578125" style="2" customWidth="1"/>
    <col min="5" max="5" width="23.7109375" style="2" customWidth="1"/>
    <col min="6" max="6" width="35.140625" style="2" customWidth="1"/>
    <col min="7" max="9" width="39.28515625" style="2" customWidth="1"/>
    <col min="10" max="10" width="49" style="19" customWidth="1"/>
    <col min="11" max="11" width="0.140625" style="19" customWidth="1"/>
    <col min="12" max="36" width="9.140625" style="19"/>
    <col min="37" max="37" width="9.140625" style="28"/>
    <col min="38" max="83" width="9.140625" style="6"/>
    <col min="84" max="16384" width="9.140625" style="2"/>
  </cols>
  <sheetData>
    <row r="1" spans="1:83" ht="31.5" x14ac:dyDescent="0.25">
      <c r="A1" s="5"/>
      <c r="B1" s="259" t="s">
        <v>132</v>
      </c>
      <c r="C1" s="260"/>
      <c r="D1" s="260"/>
      <c r="E1" s="260"/>
      <c r="F1" s="96"/>
      <c r="G1" s="96"/>
      <c r="H1" s="96"/>
      <c r="I1" s="96"/>
      <c r="J1" s="25"/>
      <c r="K1" s="6"/>
      <c r="L1" s="6"/>
      <c r="M1" s="6"/>
      <c r="N1" s="6"/>
      <c r="O1" s="6"/>
      <c r="P1" s="6"/>
      <c r="Q1" s="6"/>
      <c r="R1" s="6"/>
      <c r="S1" s="6"/>
      <c r="T1" s="6"/>
      <c r="U1" s="6"/>
      <c r="V1" s="6"/>
      <c r="W1" s="6"/>
      <c r="X1" s="6"/>
      <c r="Y1" s="6"/>
      <c r="Z1" s="6"/>
      <c r="AA1" s="6"/>
      <c r="AB1" s="6"/>
      <c r="AC1" s="6"/>
      <c r="AD1" s="6"/>
      <c r="AE1" s="6"/>
      <c r="AF1" s="6"/>
      <c r="AG1" s="6"/>
      <c r="AH1" s="6"/>
      <c r="AI1" s="6"/>
      <c r="AJ1" s="6"/>
      <c r="AK1" s="6"/>
    </row>
    <row r="2" spans="1:83" x14ac:dyDescent="0.25">
      <c r="A2" s="257"/>
      <c r="B2" s="258"/>
      <c r="C2" s="258"/>
      <c r="D2" s="258"/>
      <c r="E2" s="258"/>
      <c r="F2" s="258"/>
      <c r="G2" s="258"/>
      <c r="H2" s="258"/>
      <c r="I2" s="258"/>
      <c r="J2" s="258"/>
      <c r="K2" s="6"/>
      <c r="L2" s="6"/>
      <c r="M2" s="6"/>
      <c r="N2" s="6"/>
      <c r="O2" s="6"/>
      <c r="P2" s="6"/>
      <c r="Q2" s="6"/>
      <c r="R2" s="6"/>
      <c r="S2" s="6"/>
      <c r="T2" s="6"/>
      <c r="U2" s="6"/>
      <c r="V2" s="6"/>
      <c r="W2" s="6"/>
      <c r="X2" s="6"/>
      <c r="Y2" s="6"/>
      <c r="Z2" s="6"/>
      <c r="AA2" s="6"/>
      <c r="AB2" s="6"/>
      <c r="AC2" s="6"/>
      <c r="AD2" s="6"/>
      <c r="AE2" s="6"/>
      <c r="AF2" s="6"/>
      <c r="AG2" s="6"/>
      <c r="AH2" s="6"/>
      <c r="AI2" s="6"/>
      <c r="AJ2" s="6"/>
      <c r="AK2" s="6"/>
    </row>
    <row r="3" spans="1:83" x14ac:dyDescent="0.25">
      <c r="A3" s="47"/>
      <c r="B3" s="47"/>
      <c r="C3" s="80"/>
      <c r="D3" s="80"/>
      <c r="E3" s="80"/>
      <c r="F3" s="80"/>
      <c r="G3" s="80"/>
      <c r="H3" s="80"/>
      <c r="I3" s="80"/>
      <c r="J3" s="80"/>
      <c r="K3" s="6"/>
      <c r="L3" s="6"/>
      <c r="M3" s="6"/>
      <c r="N3" s="6"/>
      <c r="O3" s="6"/>
      <c r="P3" s="6"/>
      <c r="Q3" s="6"/>
      <c r="R3" s="6"/>
      <c r="S3" s="6"/>
      <c r="T3" s="6"/>
      <c r="U3" s="6"/>
      <c r="V3" s="6"/>
      <c r="W3" s="6"/>
      <c r="X3" s="6"/>
      <c r="Y3" s="6"/>
      <c r="Z3" s="6"/>
      <c r="AA3" s="6"/>
      <c r="AB3" s="6"/>
      <c r="AC3" s="6"/>
      <c r="AD3" s="6"/>
      <c r="AE3" s="6"/>
      <c r="AF3" s="6"/>
      <c r="AG3" s="6"/>
      <c r="AH3" s="6"/>
      <c r="AI3" s="6"/>
      <c r="AJ3" s="6"/>
      <c r="AK3" s="6"/>
    </row>
    <row r="4" spans="1:83" s="3" customFormat="1" ht="18.75" x14ac:dyDescent="0.25">
      <c r="A4" s="8" t="s">
        <v>14</v>
      </c>
      <c r="B4" s="267"/>
      <c r="C4" s="261" t="s">
        <v>133</v>
      </c>
      <c r="D4" s="262"/>
      <c r="E4" s="262"/>
      <c r="F4" s="262"/>
      <c r="G4" s="262"/>
      <c r="H4" s="262"/>
      <c r="I4" s="262"/>
      <c r="J4" s="262"/>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20"/>
      <c r="BA4" s="20"/>
      <c r="BB4" s="20"/>
      <c r="BC4" s="20"/>
      <c r="BD4" s="20"/>
      <c r="BE4" s="20"/>
      <c r="BF4" s="20"/>
      <c r="BG4" s="20"/>
      <c r="BH4" s="20"/>
      <c r="BI4" s="20"/>
      <c r="BJ4" s="20"/>
      <c r="BK4" s="20"/>
      <c r="BL4" s="20"/>
      <c r="BM4" s="20"/>
      <c r="BN4" s="20"/>
      <c r="BO4" s="20"/>
      <c r="BP4" s="20"/>
      <c r="BQ4" s="20"/>
      <c r="BR4" s="20"/>
      <c r="BS4" s="20"/>
      <c r="BT4" s="20"/>
      <c r="BU4" s="20"/>
      <c r="BV4" s="20"/>
      <c r="BW4" s="20"/>
      <c r="BX4" s="20"/>
      <c r="BY4" s="20"/>
      <c r="BZ4" s="20"/>
      <c r="CA4" s="20"/>
      <c r="CB4" s="20"/>
      <c r="CC4" s="20"/>
      <c r="CD4" s="20"/>
      <c r="CE4" s="20"/>
    </row>
    <row r="5" spans="1:83" s="3" customFormat="1" ht="15" x14ac:dyDescent="0.25">
      <c r="A5" s="8"/>
      <c r="B5" s="268"/>
      <c r="C5" s="246" t="s">
        <v>134</v>
      </c>
      <c r="D5" s="247"/>
      <c r="E5" s="247"/>
      <c r="F5" s="245" t="s">
        <v>17</v>
      </c>
      <c r="G5" s="245"/>
      <c r="H5" s="245"/>
      <c r="I5" s="245"/>
      <c r="J5" s="245"/>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c r="AY5" s="20"/>
      <c r="AZ5" s="20"/>
      <c r="BA5" s="20"/>
      <c r="BB5" s="20"/>
      <c r="BC5" s="20"/>
      <c r="BD5" s="20"/>
      <c r="BE5" s="20"/>
      <c r="BF5" s="20"/>
      <c r="BG5" s="20"/>
      <c r="BH5" s="20"/>
      <c r="BI5" s="20"/>
      <c r="BJ5" s="20"/>
      <c r="BK5" s="20"/>
      <c r="BL5" s="20"/>
      <c r="BM5" s="20"/>
      <c r="BN5" s="20"/>
      <c r="BO5" s="20"/>
      <c r="BP5" s="20"/>
      <c r="BQ5" s="20"/>
      <c r="BR5" s="20"/>
      <c r="BS5" s="20"/>
      <c r="BT5" s="20"/>
      <c r="BU5" s="20"/>
      <c r="BV5" s="20"/>
      <c r="BW5" s="20"/>
      <c r="BX5" s="20"/>
      <c r="BY5" s="20"/>
      <c r="BZ5" s="20"/>
      <c r="CA5" s="20"/>
      <c r="CB5" s="20"/>
      <c r="CC5" s="20"/>
      <c r="CD5" s="20"/>
      <c r="CE5" s="20"/>
    </row>
    <row r="6" spans="1:83" s="3" customFormat="1" ht="15" x14ac:dyDescent="0.25">
      <c r="A6" s="8"/>
      <c r="B6" s="268"/>
      <c r="C6" s="122" t="s">
        <v>18</v>
      </c>
      <c r="D6" s="99" t="s">
        <v>19</v>
      </c>
      <c r="E6" s="100" t="s">
        <v>20</v>
      </c>
      <c r="F6" s="100" t="s">
        <v>21</v>
      </c>
      <c r="G6" s="100" t="s">
        <v>22</v>
      </c>
      <c r="H6" s="100" t="s">
        <v>23</v>
      </c>
      <c r="I6" s="100" t="s">
        <v>24</v>
      </c>
      <c r="J6" s="107" t="s">
        <v>25</v>
      </c>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0"/>
      <c r="BO6" s="20"/>
      <c r="BP6" s="20"/>
      <c r="BQ6" s="20"/>
      <c r="BR6" s="20"/>
      <c r="BS6" s="20"/>
      <c r="BT6" s="20"/>
      <c r="BU6" s="20"/>
      <c r="BV6" s="20"/>
      <c r="BW6" s="20"/>
      <c r="BX6" s="20"/>
      <c r="BY6" s="20"/>
      <c r="BZ6" s="20"/>
      <c r="CA6" s="20"/>
      <c r="CB6" s="20"/>
      <c r="CC6" s="20"/>
      <c r="CD6" s="20"/>
      <c r="CE6" s="20"/>
    </row>
    <row r="7" spans="1:83" ht="81.599999999999994" customHeight="1" x14ac:dyDescent="0.25">
      <c r="A7" s="140" t="s">
        <v>135</v>
      </c>
      <c r="B7" s="268"/>
      <c r="C7" s="174" t="s">
        <v>136</v>
      </c>
      <c r="D7" s="178" t="s">
        <v>137</v>
      </c>
      <c r="E7" s="102" t="s">
        <v>32</v>
      </c>
      <c r="F7" s="31"/>
      <c r="G7" s="31"/>
      <c r="H7" s="31"/>
      <c r="I7" s="31"/>
      <c r="J7" s="31"/>
      <c r="K7" s="6"/>
      <c r="L7" s="6"/>
      <c r="M7" s="6"/>
      <c r="N7" s="6"/>
      <c r="O7" s="6"/>
      <c r="P7" s="6"/>
      <c r="Q7" s="6"/>
      <c r="R7" s="6"/>
      <c r="S7" s="6"/>
      <c r="T7" s="6"/>
      <c r="U7" s="6"/>
      <c r="V7" s="6"/>
      <c r="W7" s="6"/>
      <c r="X7" s="6"/>
      <c r="Y7" s="6"/>
      <c r="Z7" s="6"/>
      <c r="AA7" s="6"/>
      <c r="AB7" s="6"/>
      <c r="AC7" s="6"/>
      <c r="AD7" s="6"/>
      <c r="AE7" s="6"/>
      <c r="AF7" s="6"/>
      <c r="AG7" s="6"/>
      <c r="AH7" s="6"/>
      <c r="AI7" s="6"/>
      <c r="AJ7" s="6"/>
      <c r="AK7" s="6"/>
    </row>
    <row r="8" spans="1:83" ht="40.15" customHeight="1" x14ac:dyDescent="0.25">
      <c r="A8" s="140" t="s">
        <v>135</v>
      </c>
      <c r="B8" s="268"/>
      <c r="C8" s="200" t="s">
        <v>138</v>
      </c>
      <c r="D8" s="204" t="s">
        <v>139</v>
      </c>
      <c r="E8" s="102" t="s">
        <v>32</v>
      </c>
      <c r="F8" s="141"/>
      <c r="G8" s="141"/>
      <c r="H8" s="141"/>
      <c r="I8" s="141"/>
      <c r="J8" s="141"/>
      <c r="K8" s="6"/>
      <c r="L8" s="6"/>
      <c r="M8" s="6"/>
      <c r="N8" s="6"/>
      <c r="O8" s="6"/>
      <c r="P8" s="6"/>
      <c r="Q8" s="6"/>
      <c r="R8" s="6"/>
      <c r="S8" s="6"/>
      <c r="T8" s="6"/>
      <c r="U8" s="6"/>
      <c r="V8" s="6"/>
      <c r="W8" s="6"/>
      <c r="X8" s="6"/>
      <c r="Y8" s="6"/>
      <c r="Z8" s="6"/>
      <c r="AA8" s="6"/>
      <c r="AB8" s="6"/>
      <c r="AC8" s="6"/>
      <c r="AD8" s="6"/>
      <c r="AE8" s="6"/>
      <c r="AF8" s="6"/>
      <c r="AG8" s="6"/>
      <c r="AH8" s="6"/>
      <c r="AI8" s="6"/>
      <c r="AJ8" s="6"/>
      <c r="AK8" s="6"/>
    </row>
    <row r="9" spans="1:83" ht="36.6" customHeight="1" x14ac:dyDescent="0.25">
      <c r="A9" s="140" t="s">
        <v>135</v>
      </c>
      <c r="B9" s="268"/>
      <c r="C9" s="167" t="s">
        <v>140</v>
      </c>
      <c r="D9" s="205" t="s">
        <v>141</v>
      </c>
      <c r="E9" s="102" t="s">
        <v>32</v>
      </c>
      <c r="F9" s="32"/>
      <c r="G9" s="32"/>
      <c r="H9" s="32"/>
      <c r="I9" s="32"/>
      <c r="J9" s="32"/>
      <c r="K9" s="6"/>
      <c r="L9" s="6"/>
      <c r="M9" s="6"/>
      <c r="N9" s="6"/>
      <c r="O9" s="6"/>
      <c r="P9" s="6"/>
      <c r="Q9" s="6"/>
      <c r="R9" s="6"/>
      <c r="S9" s="6"/>
      <c r="T9" s="6"/>
      <c r="U9" s="6"/>
      <c r="V9" s="6"/>
      <c r="W9" s="6"/>
      <c r="X9" s="6"/>
      <c r="Y9" s="6"/>
      <c r="Z9" s="6"/>
      <c r="AA9" s="6"/>
      <c r="AB9" s="6"/>
      <c r="AC9" s="6"/>
      <c r="AD9" s="6"/>
      <c r="AE9" s="6"/>
      <c r="AF9" s="6"/>
      <c r="AG9" s="6"/>
      <c r="AH9" s="6"/>
      <c r="AI9" s="6"/>
      <c r="AJ9" s="6"/>
      <c r="AK9" s="6"/>
    </row>
    <row r="10" spans="1:83" ht="31.9" customHeight="1" x14ac:dyDescent="0.25">
      <c r="A10" s="140" t="s">
        <v>135</v>
      </c>
      <c r="B10" s="268"/>
      <c r="C10" s="172" t="s">
        <v>142</v>
      </c>
      <c r="D10" s="204" t="s">
        <v>143</v>
      </c>
      <c r="E10" s="102" t="s">
        <v>32</v>
      </c>
      <c r="F10" s="141"/>
      <c r="G10" s="141"/>
      <c r="H10" s="141"/>
      <c r="I10" s="141"/>
      <c r="J10" s="141"/>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row>
    <row r="11" spans="1:83" s="6" customFormat="1" ht="18.75" x14ac:dyDescent="0.25">
      <c r="A11" s="13"/>
      <c r="B11" s="268"/>
      <c r="C11" s="263" t="s">
        <v>144</v>
      </c>
      <c r="D11" s="264"/>
      <c r="E11" s="264"/>
      <c r="F11" s="264"/>
      <c r="G11" s="264"/>
      <c r="H11" s="264"/>
      <c r="I11" s="264"/>
      <c r="J11" s="264"/>
      <c r="K11" s="26"/>
      <c r="L11" s="26"/>
      <c r="M11" s="26"/>
    </row>
    <row r="12" spans="1:83" s="6" customFormat="1" ht="15" x14ac:dyDescent="0.25">
      <c r="A12" s="7"/>
      <c r="B12" s="268"/>
      <c r="C12" s="246" t="s">
        <v>145</v>
      </c>
      <c r="D12" s="247"/>
      <c r="E12" s="252"/>
      <c r="F12" s="245" t="s">
        <v>17</v>
      </c>
      <c r="G12" s="245"/>
      <c r="H12" s="245"/>
      <c r="I12" s="245"/>
      <c r="J12" s="245"/>
      <c r="K12" s="131"/>
      <c r="L12" s="142"/>
      <c r="M12" s="75"/>
    </row>
    <row r="13" spans="1:83" s="6" customFormat="1" ht="15" x14ac:dyDescent="0.25">
      <c r="A13" s="7"/>
      <c r="B13" s="268"/>
      <c r="C13" s="99" t="s">
        <v>18</v>
      </c>
      <c r="D13" s="122" t="s">
        <v>19</v>
      </c>
      <c r="E13" s="100" t="s">
        <v>20</v>
      </c>
      <c r="F13" s="100" t="s">
        <v>21</v>
      </c>
      <c r="G13" s="100" t="s">
        <v>22</v>
      </c>
      <c r="H13" s="100" t="s">
        <v>23</v>
      </c>
      <c r="I13" s="100" t="s">
        <v>24</v>
      </c>
      <c r="J13" s="107" t="s">
        <v>25</v>
      </c>
      <c r="K13" s="26"/>
      <c r="L13" s="26"/>
      <c r="M13" s="26"/>
    </row>
    <row r="14" spans="1:83" s="6" customFormat="1" ht="52.15" customHeight="1" x14ac:dyDescent="0.25">
      <c r="A14" s="140" t="s">
        <v>135</v>
      </c>
      <c r="B14" s="268"/>
      <c r="C14" s="158" t="s">
        <v>146</v>
      </c>
      <c r="D14" s="202" t="s">
        <v>147</v>
      </c>
      <c r="E14" s="102" t="s">
        <v>32</v>
      </c>
      <c r="F14" s="26"/>
      <c r="G14" s="26"/>
      <c r="H14" s="26"/>
      <c r="I14" s="26"/>
      <c r="J14" s="26"/>
      <c r="K14" s="26"/>
      <c r="L14" s="26"/>
      <c r="M14" s="26"/>
    </row>
    <row r="15" spans="1:83" s="6" customFormat="1" ht="28.9" customHeight="1" x14ac:dyDescent="0.25">
      <c r="A15" s="140" t="s">
        <v>135</v>
      </c>
      <c r="B15" s="268"/>
      <c r="C15" s="156" t="s">
        <v>148</v>
      </c>
      <c r="D15" s="203" t="s">
        <v>149</v>
      </c>
      <c r="E15" s="102" t="s">
        <v>32</v>
      </c>
      <c r="F15" s="72"/>
      <c r="G15" s="72"/>
      <c r="H15" s="72"/>
      <c r="I15" s="72"/>
      <c r="J15" s="72"/>
      <c r="K15" s="26"/>
      <c r="L15" s="26"/>
      <c r="M15" s="26"/>
    </row>
    <row r="16" spans="1:83" s="6" customFormat="1" ht="59.45" customHeight="1" x14ac:dyDescent="0.25">
      <c r="A16" s="140" t="s">
        <v>135</v>
      </c>
      <c r="B16" s="268"/>
      <c r="C16" s="201" t="s">
        <v>150</v>
      </c>
      <c r="D16" s="202" t="s">
        <v>151</v>
      </c>
      <c r="E16" s="102" t="s">
        <v>32</v>
      </c>
      <c r="F16" s="143"/>
      <c r="G16" s="143"/>
      <c r="H16" s="143"/>
      <c r="I16" s="143"/>
      <c r="J16" s="143"/>
      <c r="K16" s="26"/>
      <c r="L16" s="26"/>
      <c r="M16" s="26"/>
    </row>
    <row r="17" spans="1:13" s="6" customFormat="1" ht="20.45" customHeight="1" x14ac:dyDescent="0.25">
      <c r="A17" s="140" t="s">
        <v>135</v>
      </c>
      <c r="B17" s="268"/>
      <c r="C17" s="156" t="s">
        <v>152</v>
      </c>
      <c r="D17" s="171" t="s">
        <v>153</v>
      </c>
      <c r="E17" s="102" t="s">
        <v>32</v>
      </c>
      <c r="F17" s="72"/>
      <c r="G17" s="72"/>
      <c r="H17" s="72"/>
      <c r="I17" s="72"/>
      <c r="J17" s="72"/>
      <c r="K17" s="26"/>
      <c r="L17" s="26"/>
      <c r="M17" s="26"/>
    </row>
    <row r="18" spans="1:13" s="6" customFormat="1" ht="18.75" x14ac:dyDescent="0.25">
      <c r="B18" s="268"/>
      <c r="C18" s="265" t="s">
        <v>154</v>
      </c>
      <c r="D18" s="266"/>
      <c r="E18" s="266"/>
      <c r="F18" s="266"/>
      <c r="G18" s="266"/>
      <c r="H18" s="266"/>
      <c r="I18" s="266"/>
      <c r="J18" s="266"/>
      <c r="K18" s="26"/>
      <c r="L18" s="26"/>
      <c r="M18" s="26"/>
    </row>
    <row r="19" spans="1:13" s="6" customFormat="1" ht="15" x14ac:dyDescent="0.25">
      <c r="B19" s="268"/>
      <c r="C19" s="246" t="s">
        <v>155</v>
      </c>
      <c r="D19" s="247"/>
      <c r="E19" s="247"/>
      <c r="F19" s="245" t="s">
        <v>17</v>
      </c>
      <c r="G19" s="245"/>
      <c r="H19" s="245"/>
      <c r="I19" s="245"/>
      <c r="J19" s="245"/>
      <c r="K19" s="26"/>
      <c r="L19" s="26"/>
      <c r="M19" s="26"/>
    </row>
    <row r="20" spans="1:13" s="6" customFormat="1" ht="15" x14ac:dyDescent="0.25">
      <c r="B20" s="268"/>
      <c r="C20" s="122" t="s">
        <v>18</v>
      </c>
      <c r="D20" s="99" t="s">
        <v>19</v>
      </c>
      <c r="E20" s="100" t="s">
        <v>20</v>
      </c>
      <c r="F20" s="100" t="s">
        <v>21</v>
      </c>
      <c r="G20" s="100" t="s">
        <v>22</v>
      </c>
      <c r="H20" s="100" t="s">
        <v>23</v>
      </c>
      <c r="I20" s="100" t="s">
        <v>24</v>
      </c>
      <c r="J20" s="107" t="s">
        <v>25</v>
      </c>
      <c r="K20" s="26"/>
      <c r="L20" s="26"/>
      <c r="M20" s="26"/>
    </row>
    <row r="21" spans="1:13" s="6" customFormat="1" ht="71.45" customHeight="1" x14ac:dyDescent="0.25">
      <c r="A21" s="6" t="s">
        <v>88</v>
      </c>
      <c r="B21" s="268"/>
      <c r="C21" s="158" t="s">
        <v>156</v>
      </c>
      <c r="D21" s="202" t="s">
        <v>157</v>
      </c>
      <c r="E21" s="102" t="s">
        <v>32</v>
      </c>
      <c r="F21" s="26"/>
      <c r="G21" s="26"/>
      <c r="H21" s="26"/>
      <c r="I21" s="26"/>
      <c r="J21" s="26"/>
      <c r="K21" s="26"/>
      <c r="L21" s="26"/>
      <c r="M21" s="26"/>
    </row>
    <row r="22" spans="1:13" s="6" customFormat="1" ht="39.6" customHeight="1" x14ac:dyDescent="0.25">
      <c r="A22" s="6" t="s">
        <v>88</v>
      </c>
      <c r="B22" s="268"/>
      <c r="C22" s="156" t="s">
        <v>158</v>
      </c>
      <c r="D22" s="171" t="s">
        <v>159</v>
      </c>
      <c r="E22" s="102" t="s">
        <v>32</v>
      </c>
      <c r="F22" s="72"/>
      <c r="G22" s="72"/>
      <c r="H22" s="72"/>
      <c r="I22" s="72"/>
      <c r="J22" s="72"/>
      <c r="K22" s="26"/>
      <c r="L22" s="26"/>
      <c r="M22" s="26"/>
    </row>
    <row r="23" spans="1:13" s="6" customFormat="1" ht="35.450000000000003" customHeight="1" x14ac:dyDescent="0.25">
      <c r="A23" s="6" t="s">
        <v>88</v>
      </c>
      <c r="B23" s="268"/>
      <c r="C23" s="154" t="s">
        <v>160</v>
      </c>
      <c r="D23" s="170" t="s">
        <v>161</v>
      </c>
      <c r="E23" s="102" t="s">
        <v>32</v>
      </c>
      <c r="F23" s="26"/>
      <c r="G23" s="26"/>
      <c r="H23" s="26"/>
      <c r="I23" s="26"/>
      <c r="J23" s="26"/>
      <c r="K23" s="26"/>
      <c r="L23" s="26"/>
      <c r="M23" s="26"/>
    </row>
    <row r="24" spans="1:13" s="6" customFormat="1" ht="48" customHeight="1" x14ac:dyDescent="0.25">
      <c r="A24" s="6" t="s">
        <v>88</v>
      </c>
      <c r="B24" s="268"/>
      <c r="C24" s="156" t="s">
        <v>162</v>
      </c>
      <c r="D24" s="176" t="s">
        <v>163</v>
      </c>
      <c r="E24" s="102" t="s">
        <v>32</v>
      </c>
      <c r="F24" s="72"/>
      <c r="G24" s="72"/>
      <c r="H24" s="72"/>
      <c r="I24" s="72"/>
      <c r="J24" s="72"/>
      <c r="K24" s="26"/>
      <c r="L24" s="26"/>
      <c r="M24" s="26"/>
    </row>
    <row r="25" spans="1:13" s="6" customFormat="1" ht="34.15" customHeight="1" x14ac:dyDescent="0.25">
      <c r="A25" s="6" t="s">
        <v>135</v>
      </c>
      <c r="B25" s="268"/>
      <c r="C25" s="158" t="s">
        <v>164</v>
      </c>
      <c r="D25" s="205" t="s">
        <v>165</v>
      </c>
      <c r="E25" s="102" t="s">
        <v>32</v>
      </c>
      <c r="F25" s="143"/>
      <c r="G25" s="143"/>
      <c r="H25" s="143"/>
      <c r="I25" s="143"/>
      <c r="J25" s="143"/>
      <c r="K25" s="26"/>
      <c r="L25" s="26"/>
      <c r="M25" s="26"/>
    </row>
    <row r="26" spans="1:13" s="6" customFormat="1" x14ac:dyDescent="0.25">
      <c r="C26" s="26"/>
      <c r="D26" s="26"/>
      <c r="E26" s="26"/>
      <c r="F26" s="26"/>
      <c r="G26" s="26"/>
      <c r="H26" s="26"/>
      <c r="I26" s="26"/>
      <c r="J26" s="26"/>
      <c r="K26" s="26"/>
      <c r="L26" s="26"/>
      <c r="M26" s="26"/>
    </row>
    <row r="27" spans="1:13" s="6" customFormat="1" x14ac:dyDescent="0.25">
      <c r="C27" s="26"/>
      <c r="D27" s="26"/>
      <c r="E27" s="26"/>
      <c r="F27" s="26"/>
      <c r="G27" s="26"/>
      <c r="H27" s="26"/>
      <c r="I27" s="26"/>
      <c r="J27" s="26"/>
      <c r="K27" s="26"/>
      <c r="L27" s="26"/>
      <c r="M27" s="26"/>
    </row>
    <row r="28" spans="1:13" s="6" customFormat="1" x14ac:dyDescent="0.25">
      <c r="C28" s="26"/>
      <c r="D28" s="26"/>
      <c r="E28" s="26"/>
      <c r="F28" s="26"/>
      <c r="G28" s="26"/>
      <c r="H28" s="26"/>
      <c r="I28" s="26"/>
      <c r="J28" s="26"/>
      <c r="K28" s="26"/>
      <c r="L28" s="26"/>
      <c r="M28" s="26"/>
    </row>
    <row r="29" spans="1:13" s="6" customFormat="1" ht="15" x14ac:dyDescent="0.25">
      <c r="C29" s="219" t="s">
        <v>54</v>
      </c>
      <c r="D29" s="220"/>
      <c r="E29" s="221"/>
      <c r="F29" s="26"/>
      <c r="G29" s="26"/>
      <c r="H29" s="26"/>
      <c r="I29" s="26"/>
      <c r="J29" s="26"/>
      <c r="K29" s="26"/>
      <c r="L29" s="26"/>
      <c r="M29" s="26"/>
    </row>
    <row r="30" spans="1:13" s="6" customFormat="1" ht="15" x14ac:dyDescent="0.25">
      <c r="C30" s="109"/>
      <c r="D30" s="110"/>
      <c r="E30" s="111"/>
      <c r="F30" s="26"/>
      <c r="G30" s="26"/>
      <c r="H30" s="26"/>
      <c r="I30" s="26"/>
      <c r="J30" s="26"/>
      <c r="K30" s="26"/>
      <c r="L30" s="26"/>
      <c r="M30" s="26"/>
    </row>
    <row r="31" spans="1:13" s="6" customFormat="1" ht="15" x14ac:dyDescent="0.25">
      <c r="C31" s="112"/>
      <c r="D31" s="7"/>
      <c r="E31" s="113"/>
      <c r="F31" s="26"/>
      <c r="G31" s="26"/>
      <c r="H31" s="26"/>
      <c r="I31" s="26"/>
      <c r="J31" s="26"/>
      <c r="K31" s="26"/>
      <c r="L31" s="26"/>
      <c r="M31" s="26"/>
    </row>
    <row r="32" spans="1:13" s="6" customFormat="1" ht="15" x14ac:dyDescent="0.25">
      <c r="C32" s="112"/>
      <c r="D32" s="7"/>
      <c r="E32" s="113"/>
      <c r="F32" s="26"/>
      <c r="G32" s="26"/>
      <c r="H32" s="26"/>
      <c r="I32" s="26"/>
      <c r="J32" s="26"/>
      <c r="K32" s="26"/>
      <c r="L32" s="26"/>
      <c r="M32" s="26"/>
    </row>
    <row r="33" spans="3:13" s="6" customFormat="1" ht="15" x14ac:dyDescent="0.25">
      <c r="C33" s="112"/>
      <c r="D33" s="7"/>
      <c r="E33" s="113"/>
      <c r="F33" s="26"/>
      <c r="G33" s="26"/>
      <c r="H33" s="26"/>
      <c r="I33" s="26"/>
      <c r="J33" s="26"/>
      <c r="K33" s="26"/>
      <c r="L33" s="26"/>
      <c r="M33" s="26"/>
    </row>
    <row r="34" spans="3:13" s="6" customFormat="1" ht="15" x14ac:dyDescent="0.25">
      <c r="C34" s="112"/>
      <c r="D34" s="7"/>
      <c r="E34" s="113"/>
      <c r="F34" s="26"/>
      <c r="G34" s="26"/>
      <c r="H34" s="26"/>
      <c r="I34" s="26"/>
      <c r="J34" s="26"/>
      <c r="K34" s="26"/>
      <c r="L34" s="26"/>
      <c r="M34" s="26"/>
    </row>
    <row r="35" spans="3:13" s="6" customFormat="1" ht="15" x14ac:dyDescent="0.25">
      <c r="C35" s="112"/>
      <c r="D35" s="7"/>
      <c r="E35" s="113"/>
      <c r="F35" s="26"/>
      <c r="G35" s="26"/>
      <c r="H35" s="26"/>
      <c r="I35" s="26"/>
      <c r="J35" s="26"/>
      <c r="K35" s="26"/>
      <c r="L35" s="26"/>
      <c r="M35" s="26"/>
    </row>
    <row r="36" spans="3:13" s="6" customFormat="1" ht="15" x14ac:dyDescent="0.25">
      <c r="C36" s="112"/>
      <c r="D36" s="7"/>
      <c r="E36" s="113"/>
      <c r="F36" s="26"/>
      <c r="G36" s="26"/>
      <c r="H36" s="26"/>
      <c r="I36" s="26"/>
      <c r="J36" s="26"/>
      <c r="K36" s="26"/>
      <c r="L36" s="26"/>
      <c r="M36" s="26"/>
    </row>
    <row r="37" spans="3:13" s="6" customFormat="1" ht="15" x14ac:dyDescent="0.25">
      <c r="C37" s="112"/>
      <c r="D37" s="7"/>
      <c r="E37" s="113"/>
      <c r="F37" s="26"/>
      <c r="G37" s="26"/>
      <c r="H37" s="26"/>
      <c r="I37" s="26"/>
      <c r="J37" s="26"/>
      <c r="K37" s="26"/>
      <c r="L37" s="26"/>
      <c r="M37" s="26"/>
    </row>
    <row r="38" spans="3:13" s="6" customFormat="1" ht="15" x14ac:dyDescent="0.25">
      <c r="C38" s="112"/>
      <c r="D38" s="7"/>
      <c r="E38" s="113"/>
      <c r="F38" s="26"/>
      <c r="G38" s="26"/>
      <c r="H38" s="26"/>
      <c r="I38" s="26"/>
      <c r="J38" s="26"/>
      <c r="K38" s="26"/>
      <c r="L38" s="26"/>
      <c r="M38" s="26"/>
    </row>
    <row r="39" spans="3:13" s="6" customFormat="1" ht="15" x14ac:dyDescent="0.25">
      <c r="C39" s="115"/>
      <c r="D39" s="116"/>
      <c r="E39" s="117"/>
      <c r="F39" s="26"/>
      <c r="G39" s="26"/>
      <c r="H39" s="26"/>
      <c r="I39" s="26"/>
      <c r="J39" s="26"/>
      <c r="K39" s="26"/>
      <c r="L39" s="26"/>
      <c r="M39" s="26"/>
    </row>
    <row r="40" spans="3:13" s="6" customFormat="1" ht="15" x14ac:dyDescent="0.25">
      <c r="C40" s="118"/>
      <c r="D40" s="119"/>
      <c r="E40" s="120"/>
      <c r="F40" s="26"/>
      <c r="G40" s="26"/>
      <c r="H40" s="26"/>
      <c r="I40" s="26"/>
      <c r="J40" s="26"/>
      <c r="K40" s="26"/>
      <c r="L40" s="26"/>
      <c r="M40" s="26"/>
    </row>
    <row r="41" spans="3:13" s="6" customFormat="1" x14ac:dyDescent="0.25">
      <c r="C41" s="26"/>
      <c r="D41" s="26"/>
      <c r="E41" s="26"/>
      <c r="F41" s="26"/>
      <c r="G41" s="26"/>
      <c r="H41" s="26"/>
      <c r="I41" s="26"/>
      <c r="J41" s="26"/>
      <c r="K41" s="26"/>
      <c r="L41" s="26"/>
      <c r="M41" s="26"/>
    </row>
    <row r="42" spans="3:13" s="6" customFormat="1" x14ac:dyDescent="0.25">
      <c r="C42" s="26"/>
      <c r="D42" s="26"/>
      <c r="E42" s="26"/>
      <c r="F42" s="26"/>
      <c r="G42" s="26"/>
      <c r="H42" s="26"/>
      <c r="I42" s="26"/>
      <c r="J42" s="26"/>
      <c r="K42" s="26"/>
      <c r="L42" s="26"/>
      <c r="M42" s="26"/>
    </row>
    <row r="43" spans="3:13" s="6" customFormat="1" x14ac:dyDescent="0.25">
      <c r="C43" s="26"/>
      <c r="D43" s="26"/>
      <c r="E43" s="26"/>
      <c r="F43" s="26"/>
      <c r="G43" s="26"/>
      <c r="H43" s="26"/>
      <c r="I43" s="26"/>
      <c r="J43" s="26"/>
      <c r="K43" s="26"/>
      <c r="L43" s="26"/>
      <c r="M43" s="26"/>
    </row>
    <row r="44" spans="3:13" s="6" customFormat="1" x14ac:dyDescent="0.25">
      <c r="C44" s="26"/>
      <c r="D44" s="26"/>
      <c r="E44" s="26"/>
      <c r="F44" s="26"/>
      <c r="G44" s="26"/>
      <c r="H44" s="26"/>
      <c r="I44" s="26"/>
      <c r="J44" s="26"/>
      <c r="K44" s="26"/>
      <c r="L44" s="26"/>
      <c r="M44" s="26"/>
    </row>
    <row r="45" spans="3:13" s="6" customFormat="1" x14ac:dyDescent="0.25">
      <c r="C45" s="26"/>
      <c r="D45" s="26"/>
      <c r="E45" s="26"/>
      <c r="F45" s="26"/>
      <c r="G45" s="26"/>
      <c r="H45" s="26"/>
      <c r="I45" s="26"/>
      <c r="J45" s="26"/>
      <c r="K45" s="26"/>
      <c r="L45" s="26"/>
      <c r="M45" s="26"/>
    </row>
    <row r="46" spans="3:13" s="6" customFormat="1" x14ac:dyDescent="0.25">
      <c r="C46" s="26"/>
      <c r="D46" s="26"/>
      <c r="E46" s="26"/>
      <c r="F46" s="26"/>
      <c r="G46" s="26"/>
      <c r="H46" s="26"/>
      <c r="I46" s="26"/>
      <c r="J46" s="26"/>
      <c r="K46" s="26"/>
      <c r="L46" s="26"/>
      <c r="M46" s="26"/>
    </row>
    <row r="47" spans="3:13" s="6" customFormat="1" x14ac:dyDescent="0.25">
      <c r="C47" s="26"/>
      <c r="D47" s="26"/>
      <c r="E47" s="26"/>
      <c r="F47" s="26"/>
      <c r="G47" s="26"/>
      <c r="H47" s="26"/>
      <c r="I47" s="26"/>
      <c r="J47" s="26"/>
      <c r="K47" s="26"/>
      <c r="L47" s="26"/>
      <c r="M47" s="26"/>
    </row>
    <row r="48" spans="3:13" s="6" customFormat="1" x14ac:dyDescent="0.25">
      <c r="C48" s="26"/>
      <c r="D48" s="26"/>
      <c r="E48" s="26"/>
      <c r="F48" s="26"/>
      <c r="G48" s="26"/>
      <c r="H48" s="26"/>
      <c r="I48" s="26"/>
      <c r="J48" s="26"/>
      <c r="K48" s="26"/>
      <c r="L48" s="26"/>
      <c r="M48" s="26"/>
    </row>
    <row r="49" spans="3:13" s="6" customFormat="1" x14ac:dyDescent="0.25">
      <c r="C49" s="26"/>
      <c r="D49" s="26"/>
      <c r="E49" s="26"/>
      <c r="F49" s="26"/>
      <c r="G49" s="26"/>
      <c r="H49" s="26"/>
      <c r="I49" s="26"/>
      <c r="J49" s="26"/>
      <c r="K49" s="26"/>
      <c r="L49" s="26"/>
      <c r="M49" s="26"/>
    </row>
    <row r="50" spans="3:13" s="6" customFormat="1" x14ac:dyDescent="0.25">
      <c r="C50" s="26"/>
      <c r="D50" s="26"/>
      <c r="E50" s="26"/>
      <c r="F50" s="26"/>
      <c r="G50" s="26"/>
      <c r="H50" s="26"/>
      <c r="I50" s="26"/>
      <c r="J50" s="26"/>
      <c r="K50" s="26"/>
      <c r="L50" s="26"/>
      <c r="M50" s="26"/>
    </row>
    <row r="51" spans="3:13" s="6" customFormat="1" x14ac:dyDescent="0.25">
      <c r="C51" s="26"/>
      <c r="D51" s="26"/>
      <c r="E51" s="26"/>
      <c r="F51" s="26"/>
      <c r="G51" s="26"/>
      <c r="H51" s="26"/>
      <c r="I51" s="26"/>
      <c r="J51" s="26"/>
      <c r="K51" s="26"/>
      <c r="L51" s="26"/>
      <c r="M51" s="26"/>
    </row>
    <row r="52" spans="3:13" s="6" customFormat="1" x14ac:dyDescent="0.25">
      <c r="C52" s="26"/>
      <c r="D52" s="26"/>
      <c r="E52" s="26"/>
      <c r="F52" s="26"/>
      <c r="G52" s="26"/>
      <c r="H52" s="26"/>
      <c r="I52" s="26"/>
      <c r="J52" s="26"/>
      <c r="K52" s="26"/>
      <c r="L52" s="26"/>
      <c r="M52" s="26"/>
    </row>
    <row r="53" spans="3:13" s="6" customFormat="1" x14ac:dyDescent="0.25">
      <c r="C53" s="26"/>
      <c r="D53" s="26"/>
      <c r="E53" s="26"/>
      <c r="F53" s="26"/>
      <c r="G53" s="26"/>
      <c r="H53" s="26"/>
      <c r="I53" s="26"/>
      <c r="J53" s="26"/>
      <c r="K53" s="26"/>
      <c r="L53" s="26"/>
      <c r="M53" s="26"/>
    </row>
    <row r="54" spans="3:13" s="6" customFormat="1" x14ac:dyDescent="0.25">
      <c r="C54" s="26"/>
      <c r="D54" s="26"/>
      <c r="E54" s="26"/>
      <c r="F54" s="26"/>
      <c r="G54" s="26"/>
      <c r="H54" s="26"/>
      <c r="I54" s="26"/>
      <c r="J54" s="26"/>
      <c r="K54" s="26"/>
      <c r="L54" s="26"/>
      <c r="M54" s="26"/>
    </row>
    <row r="55" spans="3:13" s="6" customFormat="1" x14ac:dyDescent="0.25">
      <c r="C55" s="26"/>
      <c r="D55" s="26"/>
      <c r="E55" s="26"/>
      <c r="F55" s="26"/>
      <c r="G55" s="26"/>
      <c r="H55" s="26"/>
      <c r="I55" s="26"/>
      <c r="J55" s="26"/>
      <c r="K55" s="26"/>
      <c r="L55" s="26"/>
      <c r="M55" s="26"/>
    </row>
    <row r="56" spans="3:13" s="6" customFormat="1" x14ac:dyDescent="0.25">
      <c r="C56" s="26"/>
      <c r="D56" s="26"/>
      <c r="E56" s="26"/>
      <c r="F56" s="26"/>
      <c r="G56" s="26"/>
      <c r="H56" s="26"/>
      <c r="I56" s="26"/>
      <c r="J56" s="26"/>
      <c r="K56" s="26"/>
      <c r="L56" s="26"/>
      <c r="M56" s="26"/>
    </row>
    <row r="57" spans="3:13" s="6" customFormat="1" x14ac:dyDescent="0.25">
      <c r="C57" s="26"/>
      <c r="D57" s="26"/>
      <c r="E57" s="26"/>
      <c r="F57" s="26"/>
      <c r="G57" s="26"/>
      <c r="H57" s="26"/>
      <c r="I57" s="26"/>
      <c r="J57" s="26"/>
      <c r="K57" s="26"/>
      <c r="L57" s="26"/>
      <c r="M57" s="26"/>
    </row>
    <row r="58" spans="3:13" s="6" customFormat="1" x14ac:dyDescent="0.25">
      <c r="C58" s="26"/>
      <c r="D58" s="26"/>
      <c r="E58" s="26"/>
      <c r="F58" s="26"/>
      <c r="G58" s="26"/>
      <c r="H58" s="26"/>
      <c r="I58" s="26"/>
      <c r="J58" s="26"/>
      <c r="K58" s="26"/>
      <c r="L58" s="26"/>
      <c r="M58" s="26"/>
    </row>
    <row r="59" spans="3:13" s="6" customFormat="1" x14ac:dyDescent="0.25">
      <c r="C59" s="26"/>
      <c r="D59" s="26"/>
      <c r="E59" s="26"/>
      <c r="F59" s="26"/>
      <c r="G59" s="26"/>
      <c r="H59" s="26"/>
      <c r="I59" s="26"/>
      <c r="J59" s="26"/>
      <c r="K59" s="26"/>
      <c r="L59" s="26"/>
      <c r="M59" s="26"/>
    </row>
    <row r="60" spans="3:13" s="6" customFormat="1" x14ac:dyDescent="0.25">
      <c r="C60" s="26"/>
      <c r="D60" s="26"/>
      <c r="E60" s="26"/>
      <c r="F60" s="26"/>
      <c r="G60" s="26"/>
      <c r="H60" s="26"/>
      <c r="I60" s="26"/>
      <c r="J60" s="26"/>
      <c r="K60" s="26"/>
      <c r="L60" s="26"/>
      <c r="M60" s="26"/>
    </row>
    <row r="61" spans="3:13" s="6" customFormat="1" x14ac:dyDescent="0.25">
      <c r="C61" s="26"/>
      <c r="D61" s="26"/>
      <c r="E61" s="26"/>
      <c r="F61" s="26"/>
      <c r="G61" s="26"/>
      <c r="H61" s="26"/>
      <c r="I61" s="26"/>
      <c r="J61" s="26"/>
      <c r="K61" s="26"/>
      <c r="L61" s="26"/>
      <c r="M61" s="26"/>
    </row>
    <row r="62" spans="3:13" s="6" customFormat="1" x14ac:dyDescent="0.25">
      <c r="C62" s="26"/>
      <c r="D62" s="26"/>
      <c r="E62" s="26"/>
      <c r="F62" s="26"/>
      <c r="G62" s="26"/>
      <c r="H62" s="26"/>
      <c r="I62" s="26"/>
      <c r="J62" s="26"/>
      <c r="K62" s="26"/>
      <c r="L62" s="26"/>
      <c r="M62" s="26"/>
    </row>
    <row r="63" spans="3:13" s="6" customFormat="1" x14ac:dyDescent="0.25">
      <c r="C63" s="26"/>
      <c r="D63" s="26"/>
      <c r="E63" s="26"/>
      <c r="F63" s="26"/>
      <c r="G63" s="26"/>
      <c r="H63" s="26"/>
      <c r="I63" s="26"/>
      <c r="J63" s="26"/>
      <c r="K63" s="26"/>
      <c r="L63" s="26"/>
      <c r="M63" s="26"/>
    </row>
    <row r="64" spans="3:13" s="6" customFormat="1" x14ac:dyDescent="0.25">
      <c r="C64" s="26"/>
      <c r="D64" s="26"/>
      <c r="E64" s="26"/>
      <c r="F64" s="26"/>
      <c r="G64" s="26"/>
      <c r="H64" s="26"/>
      <c r="I64" s="26"/>
      <c r="J64" s="26"/>
      <c r="K64" s="26"/>
      <c r="L64" s="26"/>
      <c r="M64" s="26"/>
    </row>
    <row r="65" spans="3:13" s="6" customFormat="1" x14ac:dyDescent="0.25">
      <c r="C65" s="26"/>
      <c r="D65" s="26"/>
      <c r="E65" s="26"/>
      <c r="F65" s="26"/>
      <c r="G65" s="26"/>
      <c r="H65" s="26"/>
      <c r="I65" s="26"/>
      <c r="J65" s="26"/>
      <c r="K65" s="26"/>
      <c r="L65" s="26"/>
      <c r="M65" s="26"/>
    </row>
    <row r="66" spans="3:13" s="6" customFormat="1" x14ac:dyDescent="0.25">
      <c r="C66" s="26"/>
      <c r="D66" s="26"/>
      <c r="E66" s="26"/>
      <c r="F66" s="26"/>
      <c r="G66" s="26"/>
      <c r="H66" s="26"/>
      <c r="I66" s="26"/>
      <c r="J66" s="26"/>
      <c r="K66" s="26"/>
      <c r="L66" s="26"/>
      <c r="M66" s="26"/>
    </row>
    <row r="67" spans="3:13" s="6" customFormat="1" x14ac:dyDescent="0.25">
      <c r="C67" s="26"/>
      <c r="D67" s="26"/>
      <c r="E67" s="26"/>
      <c r="F67" s="26"/>
      <c r="G67" s="26"/>
      <c r="H67" s="26"/>
      <c r="I67" s="26"/>
      <c r="J67" s="26"/>
      <c r="K67" s="26"/>
      <c r="L67" s="26"/>
      <c r="M67" s="26"/>
    </row>
    <row r="68" spans="3:13" s="6" customFormat="1" x14ac:dyDescent="0.25">
      <c r="C68" s="26"/>
      <c r="D68" s="26"/>
      <c r="E68" s="26"/>
      <c r="F68" s="26"/>
      <c r="G68" s="26"/>
      <c r="H68" s="26"/>
      <c r="I68" s="26"/>
      <c r="J68" s="26"/>
      <c r="K68" s="26"/>
      <c r="L68" s="26"/>
      <c r="M68" s="26"/>
    </row>
    <row r="69" spans="3:13" s="6" customFormat="1" x14ac:dyDescent="0.25">
      <c r="C69" s="26"/>
      <c r="D69" s="26"/>
      <c r="E69" s="26"/>
      <c r="F69" s="26"/>
      <c r="G69" s="26"/>
      <c r="H69" s="26"/>
      <c r="I69" s="26"/>
      <c r="J69" s="26"/>
      <c r="K69" s="26"/>
      <c r="L69" s="26"/>
      <c r="M69" s="26"/>
    </row>
    <row r="70" spans="3:13" s="6" customFormat="1" x14ac:dyDescent="0.25">
      <c r="C70" s="26"/>
      <c r="D70" s="26"/>
      <c r="E70" s="26"/>
      <c r="F70" s="26"/>
      <c r="G70" s="26"/>
      <c r="H70" s="26"/>
      <c r="I70" s="26"/>
      <c r="J70" s="26"/>
      <c r="K70" s="26"/>
      <c r="L70" s="26"/>
      <c r="M70" s="26"/>
    </row>
    <row r="71" spans="3:13" s="6" customFormat="1" x14ac:dyDescent="0.25">
      <c r="C71" s="26"/>
      <c r="D71" s="26"/>
      <c r="E71" s="26"/>
      <c r="F71" s="26"/>
      <c r="G71" s="26"/>
      <c r="H71" s="26"/>
      <c r="I71" s="26"/>
      <c r="J71" s="26"/>
      <c r="K71" s="26"/>
      <c r="L71" s="26"/>
      <c r="M71" s="26"/>
    </row>
    <row r="72" spans="3:13" s="6" customFormat="1" x14ac:dyDescent="0.25">
      <c r="C72" s="26"/>
      <c r="D72" s="26"/>
      <c r="E72" s="26"/>
      <c r="F72" s="26"/>
      <c r="G72" s="26"/>
      <c r="H72" s="26"/>
      <c r="I72" s="26"/>
      <c r="J72" s="26"/>
      <c r="K72" s="26"/>
      <c r="L72" s="26"/>
      <c r="M72" s="26"/>
    </row>
    <row r="73" spans="3:13" s="6" customFormat="1" x14ac:dyDescent="0.25">
      <c r="C73" s="26"/>
      <c r="D73" s="26"/>
      <c r="E73" s="26"/>
      <c r="F73" s="26"/>
      <c r="G73" s="26"/>
      <c r="H73" s="26"/>
      <c r="I73" s="26"/>
      <c r="J73" s="26"/>
      <c r="K73" s="26"/>
      <c r="L73" s="26"/>
      <c r="M73" s="26"/>
    </row>
    <row r="74" spans="3:13" s="6" customFormat="1" x14ac:dyDescent="0.25"/>
    <row r="75" spans="3:13" s="6" customFormat="1" x14ac:dyDescent="0.25"/>
    <row r="76" spans="3:13" s="6" customFormat="1" x14ac:dyDescent="0.25"/>
    <row r="77" spans="3:13" s="6" customFormat="1" x14ac:dyDescent="0.25"/>
    <row r="78" spans="3:13" s="6" customFormat="1" x14ac:dyDescent="0.25"/>
    <row r="79" spans="3:13" s="6" customFormat="1" x14ac:dyDescent="0.25"/>
    <row r="80" spans="3:13" s="6" customFormat="1" x14ac:dyDescent="0.25"/>
    <row r="81" s="6" customFormat="1" x14ac:dyDescent="0.25"/>
    <row r="82" s="6" customFormat="1" x14ac:dyDescent="0.25"/>
    <row r="83" s="6" customFormat="1" x14ac:dyDescent="0.25"/>
    <row r="84" s="6" customFormat="1" x14ac:dyDescent="0.25"/>
    <row r="85" s="6" customFormat="1" x14ac:dyDescent="0.25"/>
    <row r="86" s="6" customFormat="1" x14ac:dyDescent="0.25"/>
    <row r="87" s="6" customFormat="1" x14ac:dyDescent="0.25"/>
    <row r="88" s="6" customFormat="1" x14ac:dyDescent="0.25"/>
    <row r="89" s="6" customFormat="1" x14ac:dyDescent="0.25"/>
    <row r="90" s="6" customFormat="1" x14ac:dyDescent="0.25"/>
    <row r="91" s="6" customFormat="1" x14ac:dyDescent="0.25"/>
    <row r="92" s="6" customFormat="1" x14ac:dyDescent="0.25"/>
    <row r="93" s="6" customFormat="1" x14ac:dyDescent="0.25"/>
    <row r="94" s="6" customFormat="1" x14ac:dyDescent="0.25"/>
    <row r="95" s="6" customFormat="1" x14ac:dyDescent="0.25"/>
    <row r="96" s="6" customFormat="1" x14ac:dyDescent="0.25"/>
    <row r="97" s="6" customFormat="1" x14ac:dyDescent="0.25"/>
    <row r="98" s="6" customFormat="1" x14ac:dyDescent="0.25"/>
    <row r="99" s="6" customFormat="1" x14ac:dyDescent="0.25"/>
    <row r="100" s="6" customFormat="1" x14ac:dyDescent="0.25"/>
    <row r="101" s="6" customFormat="1" x14ac:dyDescent="0.25"/>
    <row r="102" s="6" customFormat="1" x14ac:dyDescent="0.25"/>
    <row r="103" s="6" customFormat="1" x14ac:dyDescent="0.25"/>
    <row r="104" s="6" customFormat="1" x14ac:dyDescent="0.25"/>
    <row r="105" s="6" customFormat="1" x14ac:dyDescent="0.25"/>
    <row r="106" s="6" customFormat="1" x14ac:dyDescent="0.25"/>
    <row r="107" s="6" customFormat="1" x14ac:dyDescent="0.25"/>
    <row r="108" s="6" customFormat="1" x14ac:dyDescent="0.25"/>
    <row r="109" s="6" customFormat="1" x14ac:dyDescent="0.25"/>
    <row r="110" s="6" customFormat="1" x14ac:dyDescent="0.25"/>
    <row r="111" s="6" customFormat="1" x14ac:dyDescent="0.25"/>
    <row r="112" s="6" customFormat="1" x14ac:dyDescent="0.25"/>
    <row r="113" s="6" customFormat="1" x14ac:dyDescent="0.25"/>
    <row r="114" s="6" customFormat="1" x14ac:dyDescent="0.25"/>
    <row r="115" s="6" customFormat="1" x14ac:dyDescent="0.25"/>
    <row r="116" s="6" customFormat="1" x14ac:dyDescent="0.25"/>
    <row r="117" s="6" customFormat="1" x14ac:dyDescent="0.25"/>
    <row r="118" s="6" customFormat="1" x14ac:dyDescent="0.25"/>
    <row r="119" s="6" customFormat="1" x14ac:dyDescent="0.25"/>
    <row r="120" s="6" customFormat="1" x14ac:dyDescent="0.25"/>
    <row r="121" s="6" customFormat="1" x14ac:dyDescent="0.25"/>
    <row r="122" s="6" customFormat="1" x14ac:dyDescent="0.25"/>
    <row r="123" s="6" customFormat="1" x14ac:dyDescent="0.25"/>
    <row r="124" s="6" customFormat="1" x14ac:dyDescent="0.25"/>
    <row r="125" s="6" customFormat="1" x14ac:dyDescent="0.25"/>
    <row r="126" s="6" customFormat="1" x14ac:dyDescent="0.25"/>
    <row r="127" s="6" customFormat="1" x14ac:dyDescent="0.25"/>
    <row r="128" s="6" customFormat="1" x14ac:dyDescent="0.25"/>
    <row r="129" s="6" customFormat="1" x14ac:dyDescent="0.25"/>
    <row r="130" s="6" customFormat="1" x14ac:dyDescent="0.25"/>
    <row r="131" s="6" customFormat="1" x14ac:dyDescent="0.25"/>
    <row r="132" s="6" customFormat="1" x14ac:dyDescent="0.25"/>
    <row r="133" s="6" customFormat="1" x14ac:dyDescent="0.25"/>
    <row r="134" s="6" customFormat="1" x14ac:dyDescent="0.25"/>
    <row r="135" s="6" customFormat="1" x14ac:dyDescent="0.25"/>
    <row r="136" s="6" customFormat="1" x14ac:dyDescent="0.25"/>
    <row r="137" s="6" customFormat="1" x14ac:dyDescent="0.25"/>
    <row r="138" s="6" customFormat="1" x14ac:dyDescent="0.25"/>
    <row r="139" s="6" customFormat="1" x14ac:dyDescent="0.25"/>
    <row r="140" s="6" customFormat="1" x14ac:dyDescent="0.25"/>
    <row r="141" s="6" customFormat="1" x14ac:dyDescent="0.25"/>
    <row r="142" s="6" customFormat="1" x14ac:dyDescent="0.25"/>
    <row r="143" s="6" customFormat="1" x14ac:dyDescent="0.25"/>
    <row r="144" s="6" customFormat="1" x14ac:dyDescent="0.25"/>
    <row r="145" s="6" customFormat="1" x14ac:dyDescent="0.25"/>
    <row r="146" s="6" customFormat="1" x14ac:dyDescent="0.25"/>
    <row r="147" s="6" customFormat="1" x14ac:dyDescent="0.25"/>
    <row r="148" s="6" customFormat="1" x14ac:dyDescent="0.25"/>
    <row r="149" s="6" customFormat="1" x14ac:dyDescent="0.25"/>
    <row r="150" s="6" customFormat="1" x14ac:dyDescent="0.25"/>
    <row r="151" s="6" customFormat="1" x14ac:dyDescent="0.25"/>
    <row r="152" s="6" customFormat="1" x14ac:dyDescent="0.25"/>
    <row r="153" s="6" customFormat="1" x14ac:dyDescent="0.25"/>
    <row r="154" s="6" customFormat="1" x14ac:dyDescent="0.25"/>
    <row r="155" s="6" customFormat="1" x14ac:dyDescent="0.25"/>
    <row r="156" s="6" customFormat="1" x14ac:dyDescent="0.25"/>
    <row r="157" s="6" customFormat="1" x14ac:dyDescent="0.25"/>
    <row r="158" s="6" customFormat="1" x14ac:dyDescent="0.25"/>
    <row r="159" s="6" customFormat="1" x14ac:dyDescent="0.25"/>
    <row r="160" s="6" customFormat="1" x14ac:dyDescent="0.25"/>
    <row r="161" s="6" customFormat="1" x14ac:dyDescent="0.25"/>
    <row r="162" s="6" customFormat="1" x14ac:dyDescent="0.25"/>
    <row r="163" s="6" customFormat="1" x14ac:dyDescent="0.25"/>
    <row r="164" s="6" customFormat="1" x14ac:dyDescent="0.25"/>
    <row r="165" s="6" customFormat="1" x14ac:dyDescent="0.25"/>
    <row r="166" s="6" customFormat="1" x14ac:dyDescent="0.25"/>
    <row r="167" s="6" customFormat="1" x14ac:dyDescent="0.25"/>
    <row r="168" s="6" customFormat="1" x14ac:dyDescent="0.25"/>
    <row r="169" s="6" customFormat="1" x14ac:dyDescent="0.25"/>
    <row r="170" s="6" customFormat="1" x14ac:dyDescent="0.25"/>
    <row r="171" s="6" customFormat="1" x14ac:dyDescent="0.25"/>
    <row r="172" s="6" customFormat="1" x14ac:dyDescent="0.25"/>
    <row r="173" s="6" customFormat="1" x14ac:dyDescent="0.25"/>
    <row r="174" s="6" customFormat="1" x14ac:dyDescent="0.25"/>
    <row r="175" s="6" customFormat="1" x14ac:dyDescent="0.25"/>
    <row r="176" s="6" customFormat="1" x14ac:dyDescent="0.25"/>
    <row r="177" s="6" customFormat="1" x14ac:dyDescent="0.25"/>
    <row r="178" s="6" customFormat="1" x14ac:dyDescent="0.25"/>
    <row r="179" s="6" customFormat="1" x14ac:dyDescent="0.25"/>
    <row r="180" s="6" customFormat="1" x14ac:dyDescent="0.25"/>
    <row r="181" s="6" customFormat="1" x14ac:dyDescent="0.25"/>
    <row r="182" s="6" customFormat="1" x14ac:dyDescent="0.25"/>
    <row r="183" s="6" customFormat="1" x14ac:dyDescent="0.25"/>
    <row r="184" s="6" customFormat="1" x14ac:dyDescent="0.25"/>
    <row r="185" s="6" customFormat="1" x14ac:dyDescent="0.25"/>
    <row r="186" s="6" customFormat="1" x14ac:dyDescent="0.25"/>
    <row r="187" s="6" customFormat="1" x14ac:dyDescent="0.25"/>
    <row r="188" s="6" customFormat="1" x14ac:dyDescent="0.25"/>
    <row r="189" s="6" customFormat="1" x14ac:dyDescent="0.25"/>
    <row r="190" s="6" customFormat="1" x14ac:dyDescent="0.25"/>
    <row r="191" s="6" customFormat="1" x14ac:dyDescent="0.25"/>
    <row r="192" s="6" customFormat="1" x14ac:dyDescent="0.25"/>
    <row r="193" spans="10:83" s="6" customFormat="1" x14ac:dyDescent="0.25"/>
    <row r="194" spans="10:83" s="6" customFormat="1" x14ac:dyDescent="0.25"/>
    <row r="195" spans="10:83" s="6" customFormat="1" x14ac:dyDescent="0.25"/>
    <row r="196" spans="10:83" s="6" customFormat="1" x14ac:dyDescent="0.25"/>
    <row r="197" spans="10:83" s="6" customFormat="1" x14ac:dyDescent="0.25"/>
    <row r="198" spans="10:83" s="6" customFormat="1" x14ac:dyDescent="0.25"/>
    <row r="199" spans="10:83" s="6" customFormat="1" x14ac:dyDescent="0.25"/>
    <row r="200" spans="10:83" s="6" customFormat="1" x14ac:dyDescent="0.25"/>
    <row r="201" spans="10:83" s="6" customFormat="1" x14ac:dyDescent="0.25"/>
    <row r="202" spans="10:83" s="6" customFormat="1" x14ac:dyDescent="0.25"/>
    <row r="203" spans="10:83" s="21" customFormat="1" x14ac:dyDescent="0.25">
      <c r="J203" s="22"/>
      <c r="K203" s="22"/>
      <c r="L203" s="22"/>
      <c r="M203" s="22"/>
      <c r="N203" s="22"/>
      <c r="O203" s="22"/>
      <c r="P203" s="22"/>
      <c r="Q203" s="22"/>
      <c r="R203" s="22"/>
      <c r="S203" s="22"/>
      <c r="T203" s="22"/>
      <c r="U203" s="22"/>
      <c r="V203" s="22"/>
      <c r="W203" s="22"/>
      <c r="X203" s="22"/>
      <c r="Y203" s="22"/>
      <c r="Z203" s="22"/>
      <c r="AA203" s="22"/>
      <c r="AB203" s="22"/>
      <c r="AC203" s="22"/>
      <c r="AD203" s="22"/>
      <c r="AE203" s="22"/>
      <c r="AF203" s="22"/>
      <c r="AG203" s="22"/>
      <c r="AH203" s="22"/>
      <c r="AI203" s="22"/>
      <c r="AJ203" s="22"/>
      <c r="AK203" s="29"/>
      <c r="AL203" s="6"/>
      <c r="AM203" s="6"/>
      <c r="AN203" s="6"/>
      <c r="AO203" s="6"/>
      <c r="AP203" s="6"/>
      <c r="AQ203" s="6"/>
      <c r="AR203" s="6"/>
      <c r="AS203" s="6"/>
      <c r="AT203" s="6"/>
      <c r="AU203" s="6"/>
      <c r="AV203" s="6"/>
      <c r="AW203" s="6"/>
      <c r="AX203" s="6"/>
      <c r="AY203" s="6"/>
      <c r="AZ203" s="6"/>
      <c r="BA203" s="6"/>
      <c r="BB203" s="6"/>
      <c r="BC203" s="6"/>
      <c r="BD203" s="6"/>
      <c r="BE203" s="6"/>
      <c r="BF203" s="6"/>
      <c r="BG203" s="6"/>
      <c r="BH203" s="6"/>
      <c r="BI203" s="6"/>
      <c r="BJ203" s="6"/>
      <c r="BK203" s="6"/>
      <c r="BL203" s="6"/>
      <c r="BM203" s="6"/>
      <c r="BN203" s="6"/>
      <c r="BO203" s="6"/>
      <c r="BP203" s="6"/>
      <c r="BQ203" s="6"/>
      <c r="BR203" s="6"/>
      <c r="BS203" s="6"/>
      <c r="BT203" s="6"/>
      <c r="BU203" s="6"/>
      <c r="BV203" s="6"/>
      <c r="BW203" s="6"/>
      <c r="BX203" s="6"/>
      <c r="BY203" s="6"/>
      <c r="BZ203" s="6"/>
      <c r="CA203" s="6"/>
      <c r="CB203" s="6"/>
      <c r="CC203" s="6"/>
      <c r="CD203" s="6"/>
      <c r="CE203" s="6"/>
    </row>
  </sheetData>
  <sheetProtection selectLockedCells="1"/>
  <mergeCells count="13">
    <mergeCell ref="C29:E29"/>
    <mergeCell ref="C5:E5"/>
    <mergeCell ref="C12:E12"/>
    <mergeCell ref="F12:J12"/>
    <mergeCell ref="F5:J5"/>
    <mergeCell ref="C19:E19"/>
    <mergeCell ref="F19:J19"/>
    <mergeCell ref="A2:J2"/>
    <mergeCell ref="B1:E1"/>
    <mergeCell ref="C4:J4"/>
    <mergeCell ref="C11:J11"/>
    <mergeCell ref="C18:J18"/>
    <mergeCell ref="B4:B25"/>
  </mergeCells>
  <conditionalFormatting sqref="E7:E10">
    <cfRule type="cellIs" dxfId="177" priority="11" operator="equal">
      <formula>"Not Applicable"</formula>
    </cfRule>
    <cfRule type="cellIs" dxfId="176" priority="12" operator="equal">
      <formula>"Not Started"</formula>
    </cfRule>
    <cfRule type="cellIs" dxfId="175" priority="13" operator="equal">
      <formula>"Low level of progress "</formula>
    </cfRule>
    <cfRule type="cellIs" dxfId="174" priority="14" operator="equal">
      <formula>"Significant Progress"</formula>
    </cfRule>
    <cfRule type="cellIs" dxfId="173" priority="15" operator="equal">
      <formula>"Area of Excellence"</formula>
    </cfRule>
  </conditionalFormatting>
  <conditionalFormatting sqref="E14:E17">
    <cfRule type="cellIs" dxfId="172" priority="6" operator="equal">
      <formula>"Not Applicable"</formula>
    </cfRule>
    <cfRule type="cellIs" dxfId="171" priority="7" operator="equal">
      <formula>"Not Started"</formula>
    </cfRule>
    <cfRule type="cellIs" dxfId="170" priority="8" operator="equal">
      <formula>"Low level of progress "</formula>
    </cfRule>
    <cfRule type="cellIs" dxfId="169" priority="9" operator="equal">
      <formula>"Significant Progress"</formula>
    </cfRule>
    <cfRule type="cellIs" dxfId="168" priority="10" operator="equal">
      <formula>"Area of Excellence"</formula>
    </cfRule>
  </conditionalFormatting>
  <conditionalFormatting sqref="E21:E25">
    <cfRule type="cellIs" dxfId="167" priority="1" operator="equal">
      <formula>"Not Applicable"</formula>
    </cfRule>
    <cfRule type="cellIs" dxfId="166" priority="2" operator="equal">
      <formula>"Not Started"</formula>
    </cfRule>
    <cfRule type="cellIs" dxfId="165" priority="3" operator="equal">
      <formula>"Low level of progress "</formula>
    </cfRule>
    <cfRule type="cellIs" dxfId="164" priority="4" operator="equal">
      <formula>"Significant Progress"</formula>
    </cfRule>
    <cfRule type="cellIs" dxfId="163" priority="5" operator="equal">
      <formula>"Area of Excellence"</formula>
    </cfRule>
  </conditionalFormatting>
  <pageMargins left="0.7" right="0.7" top="0.75" bottom="0.75" header="0.3" footer="0.3"/>
  <pageSetup paperSize="9" scale="34"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21FE86F7-CCD4-4740-AFDC-934620D9B322}">
          <x14:formula1>
            <xm:f>'Data and Calculations'!$B$3:$B$7</xm:f>
          </x14:formula1>
          <xm:sqref>E14:E17 E7:E10 E21:E25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BCB585-237F-4672-9DCB-2550B0055F29}">
  <sheetPr>
    <tabColor rgb="FF002F86"/>
    <pageSetUpPr fitToPage="1"/>
  </sheetPr>
  <dimension ref="A1:BU741"/>
  <sheetViews>
    <sheetView topLeftCell="C1" zoomScaleNormal="100" workbookViewId="0">
      <selection activeCell="D16" sqref="D16:F16"/>
    </sheetView>
  </sheetViews>
  <sheetFormatPr defaultColWidth="8.85546875" defaultRowHeight="15" x14ac:dyDescent="0.25"/>
  <cols>
    <col min="1" max="2" width="21.28515625" hidden="1" customWidth="1"/>
    <col min="3" max="3" width="16.42578125" customWidth="1"/>
    <col min="4" max="4" width="69.42578125" customWidth="1"/>
    <col min="5" max="5" width="95.42578125" customWidth="1"/>
    <col min="6" max="6" width="23" customWidth="1"/>
    <col min="7" max="7" width="28.28515625" customWidth="1"/>
    <col min="8" max="10" width="39.5703125" customWidth="1"/>
    <col min="11" max="11" width="37.7109375" customWidth="1"/>
    <col min="21" max="73" width="8.85546875" style="7"/>
  </cols>
  <sheetData>
    <row r="1" spans="1:20" ht="31.5" x14ac:dyDescent="0.25">
      <c r="A1" s="7"/>
      <c r="B1" s="7"/>
      <c r="C1" s="238" t="s">
        <v>166</v>
      </c>
      <c r="D1" s="238"/>
      <c r="E1" s="238"/>
      <c r="F1" s="238"/>
      <c r="G1" s="96"/>
      <c r="H1" s="96"/>
      <c r="I1" s="96"/>
      <c r="J1" s="96"/>
      <c r="K1" s="24"/>
      <c r="L1" s="7"/>
      <c r="M1" s="7"/>
      <c r="N1" s="7"/>
      <c r="O1" s="7"/>
      <c r="P1" s="7"/>
      <c r="Q1" s="7"/>
      <c r="R1" s="7"/>
      <c r="S1" s="7"/>
      <c r="T1" s="7"/>
    </row>
    <row r="2" spans="1:20" x14ac:dyDescent="0.25">
      <c r="A2" s="222"/>
      <c r="B2" s="222"/>
      <c r="C2" s="222"/>
      <c r="D2" s="222"/>
      <c r="E2" s="222"/>
      <c r="F2" s="222"/>
      <c r="G2" s="222"/>
      <c r="H2" s="222"/>
      <c r="I2" s="222"/>
      <c r="J2" s="222"/>
      <c r="K2" s="222"/>
      <c r="L2" s="222"/>
      <c r="M2" s="222"/>
      <c r="N2" s="222"/>
      <c r="O2" s="222"/>
      <c r="P2" s="222"/>
      <c r="Q2" s="222"/>
      <c r="R2" s="222"/>
      <c r="S2" s="222"/>
      <c r="T2" s="222"/>
    </row>
    <row r="3" spans="1:20" x14ac:dyDescent="0.25">
      <c r="A3" s="223"/>
      <c r="B3" s="223"/>
      <c r="C3" s="223"/>
      <c r="D3" s="223"/>
      <c r="E3" s="223"/>
      <c r="F3" s="223"/>
      <c r="G3" s="223"/>
      <c r="H3" s="223"/>
      <c r="I3" s="223"/>
      <c r="J3" s="223"/>
      <c r="K3" s="223"/>
      <c r="L3" s="223"/>
      <c r="M3" s="223"/>
      <c r="N3" s="223"/>
      <c r="O3" s="223"/>
      <c r="P3" s="223"/>
      <c r="Q3" s="223"/>
      <c r="R3" s="223"/>
      <c r="S3" s="223"/>
      <c r="T3" s="223"/>
    </row>
    <row r="4" spans="1:20" ht="18.75" x14ac:dyDescent="0.25">
      <c r="A4" s="7"/>
      <c r="B4" s="7"/>
      <c r="C4" s="269"/>
      <c r="D4" s="271" t="s">
        <v>166</v>
      </c>
      <c r="E4" s="272"/>
      <c r="F4" s="272"/>
      <c r="G4" s="272"/>
      <c r="H4" s="272"/>
      <c r="I4" s="272"/>
      <c r="J4" s="272"/>
      <c r="K4" s="272"/>
      <c r="L4" s="7"/>
      <c r="M4" s="7"/>
      <c r="N4" s="7"/>
      <c r="O4" s="7"/>
      <c r="P4" s="7"/>
      <c r="Q4" s="7"/>
      <c r="R4" s="7"/>
      <c r="S4" s="7"/>
      <c r="T4" s="7"/>
    </row>
    <row r="5" spans="1:20" x14ac:dyDescent="0.25">
      <c r="A5" s="7" t="s">
        <v>167</v>
      </c>
      <c r="B5" s="7"/>
      <c r="C5" s="270"/>
      <c r="D5" s="246" t="s">
        <v>168</v>
      </c>
      <c r="E5" s="247"/>
      <c r="F5" s="252"/>
      <c r="G5" s="245" t="s">
        <v>17</v>
      </c>
      <c r="H5" s="245"/>
      <c r="I5" s="245"/>
      <c r="J5" s="245"/>
      <c r="K5" s="245"/>
      <c r="L5" s="7"/>
      <c r="M5" s="7"/>
      <c r="N5" s="7"/>
      <c r="O5" s="7"/>
      <c r="P5" s="7"/>
      <c r="Q5" s="7"/>
      <c r="R5" s="7"/>
      <c r="S5" s="7"/>
      <c r="T5" s="7"/>
    </row>
    <row r="6" spans="1:20" x14ac:dyDescent="0.25">
      <c r="A6" s="7"/>
      <c r="B6" s="7"/>
      <c r="C6" s="270"/>
      <c r="D6" s="99" t="s">
        <v>18</v>
      </c>
      <c r="E6" s="122" t="s">
        <v>19</v>
      </c>
      <c r="F6" s="100" t="s">
        <v>20</v>
      </c>
      <c r="G6" s="100" t="s">
        <v>21</v>
      </c>
      <c r="H6" s="100" t="s">
        <v>22</v>
      </c>
      <c r="I6" s="100" t="s">
        <v>23</v>
      </c>
      <c r="J6" s="100" t="s">
        <v>24</v>
      </c>
      <c r="K6" s="107" t="s">
        <v>25</v>
      </c>
      <c r="L6" s="7"/>
      <c r="M6" s="7"/>
      <c r="N6" s="7"/>
      <c r="O6" s="7"/>
      <c r="P6" s="7"/>
      <c r="Q6" s="7"/>
      <c r="R6" s="7"/>
      <c r="S6" s="7"/>
      <c r="T6" s="7"/>
    </row>
    <row r="7" spans="1:20" ht="96" customHeight="1" x14ac:dyDescent="0.25">
      <c r="A7" s="7" t="s">
        <v>82</v>
      </c>
      <c r="B7" s="7"/>
      <c r="C7" s="270"/>
      <c r="D7" s="165" t="s">
        <v>169</v>
      </c>
      <c r="E7" s="204" t="s">
        <v>170</v>
      </c>
      <c r="F7" s="102" t="s">
        <v>35</v>
      </c>
      <c r="G7" s="42"/>
      <c r="H7" s="42"/>
      <c r="I7" s="42"/>
      <c r="J7" s="42"/>
      <c r="K7" s="42"/>
      <c r="L7" s="12"/>
      <c r="M7" s="7"/>
      <c r="N7" s="7"/>
      <c r="O7" s="7"/>
      <c r="P7" s="7"/>
      <c r="Q7" s="7"/>
      <c r="R7" s="7"/>
      <c r="S7" s="7"/>
      <c r="T7" s="7"/>
    </row>
    <row r="8" spans="1:20" ht="37.15" customHeight="1" x14ac:dyDescent="0.25">
      <c r="A8" s="7" t="s">
        <v>82</v>
      </c>
      <c r="B8" s="7"/>
      <c r="C8" s="270"/>
      <c r="D8" s="199" t="s">
        <v>171</v>
      </c>
      <c r="E8" s="168" t="s">
        <v>172</v>
      </c>
      <c r="F8" s="102" t="s">
        <v>35</v>
      </c>
      <c r="G8" s="35"/>
      <c r="H8" s="35"/>
      <c r="I8" s="35"/>
      <c r="J8" s="35"/>
      <c r="K8" s="35"/>
      <c r="L8" s="7"/>
      <c r="M8" s="7"/>
      <c r="N8" s="7"/>
      <c r="O8" s="7"/>
      <c r="P8" s="7"/>
      <c r="Q8" s="7"/>
      <c r="R8" s="7"/>
      <c r="S8" s="7"/>
      <c r="T8" s="7"/>
    </row>
    <row r="9" spans="1:20" ht="51.6" customHeight="1" x14ac:dyDescent="0.25">
      <c r="A9" s="7" t="s">
        <v>135</v>
      </c>
      <c r="B9" s="7"/>
      <c r="C9" s="270"/>
      <c r="D9" s="156" t="s">
        <v>173</v>
      </c>
      <c r="E9" s="206" t="s">
        <v>174</v>
      </c>
      <c r="F9" s="102" t="s">
        <v>35</v>
      </c>
      <c r="G9" s="70"/>
      <c r="H9" s="69"/>
      <c r="I9" s="43"/>
      <c r="J9" s="43"/>
      <c r="K9" s="43"/>
      <c r="L9" s="7"/>
      <c r="M9" s="7"/>
      <c r="N9" s="7"/>
      <c r="O9" s="7"/>
      <c r="P9" s="7"/>
      <c r="Q9" s="7"/>
      <c r="R9" s="7"/>
      <c r="S9" s="7"/>
      <c r="T9" s="7"/>
    </row>
    <row r="10" spans="1:20" ht="70.150000000000006" customHeight="1" x14ac:dyDescent="0.25">
      <c r="A10" s="7" t="s">
        <v>82</v>
      </c>
      <c r="B10" s="7"/>
      <c r="C10" s="270"/>
      <c r="D10" s="154" t="s">
        <v>175</v>
      </c>
      <c r="E10" s="170" t="s">
        <v>176</v>
      </c>
      <c r="F10" s="102" t="s">
        <v>35</v>
      </c>
      <c r="G10" s="34"/>
      <c r="H10" s="34"/>
      <c r="I10" s="34"/>
      <c r="J10" s="34"/>
      <c r="K10" s="34"/>
      <c r="L10" s="7"/>
      <c r="M10" s="7"/>
      <c r="N10" s="7"/>
      <c r="O10" s="7"/>
      <c r="P10" s="7"/>
      <c r="Q10" s="7"/>
      <c r="R10" s="7"/>
      <c r="S10" s="7"/>
      <c r="T10" s="7"/>
    </row>
    <row r="11" spans="1:20" ht="45.6" customHeight="1" x14ac:dyDescent="0.25">
      <c r="A11" s="7" t="s">
        <v>82</v>
      </c>
      <c r="B11" s="7"/>
      <c r="C11" s="270"/>
      <c r="D11" s="156" t="s">
        <v>177</v>
      </c>
      <c r="E11" s="176" t="s">
        <v>178</v>
      </c>
      <c r="F11" s="102" t="s">
        <v>35</v>
      </c>
      <c r="G11" s="43"/>
      <c r="H11" s="69"/>
      <c r="I11" s="43"/>
      <c r="J11" s="43"/>
      <c r="K11" s="43"/>
      <c r="L11" s="7"/>
      <c r="M11" s="7"/>
      <c r="N11" s="7"/>
      <c r="O11" s="7"/>
      <c r="P11" s="7"/>
      <c r="Q11" s="7"/>
      <c r="R11" s="7"/>
      <c r="S11" s="7"/>
      <c r="T11" s="7"/>
    </row>
    <row r="12" spans="1:20" s="7" customFormat="1" x14ac:dyDescent="0.25">
      <c r="F12" s="144"/>
    </row>
    <row r="13" spans="1:20" s="7" customFormat="1" x14ac:dyDescent="0.25"/>
    <row r="14" spans="1:20" s="7" customFormat="1" x14ac:dyDescent="0.25"/>
    <row r="15" spans="1:20" s="7" customFormat="1" x14ac:dyDescent="0.25"/>
    <row r="16" spans="1:20" s="7" customFormat="1" x14ac:dyDescent="0.25">
      <c r="D16" s="219" t="s">
        <v>54</v>
      </c>
      <c r="E16" s="220"/>
      <c r="F16" s="221"/>
    </row>
    <row r="17" spans="4:6" s="7" customFormat="1" x14ac:dyDescent="0.25">
      <c r="D17" s="109"/>
      <c r="E17" s="110"/>
      <c r="F17" s="111"/>
    </row>
    <row r="18" spans="4:6" s="7" customFormat="1" x14ac:dyDescent="0.25">
      <c r="D18" s="112"/>
      <c r="F18" s="113"/>
    </row>
    <row r="19" spans="4:6" s="7" customFormat="1" x14ac:dyDescent="0.25">
      <c r="D19" s="112"/>
      <c r="F19" s="113"/>
    </row>
    <row r="20" spans="4:6" s="7" customFormat="1" x14ac:dyDescent="0.25">
      <c r="D20" s="112"/>
      <c r="F20" s="113"/>
    </row>
    <row r="21" spans="4:6" s="7" customFormat="1" x14ac:dyDescent="0.25">
      <c r="D21" s="112"/>
      <c r="F21" s="113"/>
    </row>
    <row r="22" spans="4:6" s="7" customFormat="1" x14ac:dyDescent="0.25">
      <c r="D22" s="112"/>
      <c r="F22" s="113"/>
    </row>
    <row r="23" spans="4:6" s="7" customFormat="1" x14ac:dyDescent="0.25">
      <c r="D23" s="115"/>
      <c r="E23" s="116"/>
      <c r="F23" s="117"/>
    </row>
    <row r="24" spans="4:6" s="7" customFormat="1" x14ac:dyDescent="0.25">
      <c r="D24" s="118"/>
      <c r="E24" s="119"/>
      <c r="F24" s="120"/>
    </row>
    <row r="25" spans="4:6" s="7" customFormat="1" x14ac:dyDescent="0.25"/>
    <row r="26" spans="4:6" s="7" customFormat="1" x14ac:dyDescent="0.25"/>
    <row r="27" spans="4:6" s="7" customFormat="1" x14ac:dyDescent="0.25"/>
    <row r="28" spans="4:6" s="7" customFormat="1" x14ac:dyDescent="0.25"/>
    <row r="29" spans="4:6" s="7" customFormat="1" x14ac:dyDescent="0.25"/>
    <row r="30" spans="4:6" s="7" customFormat="1" x14ac:dyDescent="0.25"/>
    <row r="31" spans="4:6" s="7" customFormat="1" x14ac:dyDescent="0.25"/>
    <row r="32" spans="4:6" s="7" customFormat="1" x14ac:dyDescent="0.25"/>
    <row r="33" s="7" customFormat="1" x14ac:dyDescent="0.25"/>
    <row r="34" s="7" customFormat="1" x14ac:dyDescent="0.25"/>
    <row r="35" s="7" customFormat="1" x14ac:dyDescent="0.25"/>
    <row r="36" s="7" customFormat="1" x14ac:dyDescent="0.25"/>
    <row r="37" s="7" customFormat="1" x14ac:dyDescent="0.25"/>
    <row r="38" s="7" customFormat="1" x14ac:dyDescent="0.25"/>
    <row r="39" s="7" customFormat="1" x14ac:dyDescent="0.25"/>
    <row r="40" s="7" customFormat="1" x14ac:dyDescent="0.25"/>
    <row r="41" s="7" customFormat="1" x14ac:dyDescent="0.25"/>
    <row r="42" s="7" customFormat="1" x14ac:dyDescent="0.25"/>
    <row r="43" s="7" customFormat="1" x14ac:dyDescent="0.25"/>
    <row r="44" s="7" customFormat="1" x14ac:dyDescent="0.25"/>
    <row r="45" s="7" customFormat="1" x14ac:dyDescent="0.25"/>
    <row r="46" s="7" customFormat="1" x14ac:dyDescent="0.25"/>
    <row r="47" s="7" customFormat="1" x14ac:dyDescent="0.25"/>
    <row r="48" s="7" customFormat="1" x14ac:dyDescent="0.25"/>
    <row r="49" s="7" customFormat="1" x14ac:dyDescent="0.25"/>
    <row r="50" s="7" customFormat="1" x14ac:dyDescent="0.25"/>
    <row r="51" s="7" customFormat="1" x14ac:dyDescent="0.25"/>
    <row r="52" s="7" customFormat="1" x14ac:dyDescent="0.25"/>
    <row r="53" s="7" customFormat="1" x14ac:dyDescent="0.25"/>
    <row r="54" s="7" customFormat="1" x14ac:dyDescent="0.25"/>
    <row r="55" s="7" customFormat="1" x14ac:dyDescent="0.25"/>
    <row r="56" s="7" customFormat="1" x14ac:dyDescent="0.25"/>
    <row r="57" s="7" customFormat="1" x14ac:dyDescent="0.25"/>
    <row r="58" s="7" customFormat="1" x14ac:dyDescent="0.25"/>
    <row r="59" s="7" customFormat="1" x14ac:dyDescent="0.25"/>
    <row r="60" s="7" customFormat="1" x14ac:dyDescent="0.25"/>
    <row r="61" s="7" customFormat="1" x14ac:dyDescent="0.25"/>
    <row r="62" s="7" customFormat="1" x14ac:dyDescent="0.25"/>
    <row r="63" s="7" customFormat="1" x14ac:dyDescent="0.25"/>
    <row r="64" s="7" customFormat="1" x14ac:dyDescent="0.25"/>
    <row r="65" s="7" customFormat="1" x14ac:dyDescent="0.25"/>
    <row r="66" s="7" customFormat="1" x14ac:dyDescent="0.25"/>
    <row r="67" s="7" customFormat="1" x14ac:dyDescent="0.25"/>
    <row r="68" s="7" customFormat="1" x14ac:dyDescent="0.25"/>
    <row r="69" s="7" customFormat="1" x14ac:dyDescent="0.25"/>
    <row r="70" s="7" customFormat="1" x14ac:dyDescent="0.25"/>
    <row r="71" s="7" customFormat="1" x14ac:dyDescent="0.25"/>
    <row r="72" s="7" customFormat="1" x14ac:dyDescent="0.25"/>
    <row r="73" s="7" customFormat="1" x14ac:dyDescent="0.25"/>
    <row r="74" s="7" customFormat="1" x14ac:dyDescent="0.25"/>
    <row r="75" s="7" customFormat="1" x14ac:dyDescent="0.25"/>
    <row r="76" s="7" customFormat="1" x14ac:dyDescent="0.25"/>
    <row r="77" s="7" customFormat="1" x14ac:dyDescent="0.25"/>
    <row r="78" s="7" customFormat="1" x14ac:dyDescent="0.25"/>
    <row r="79" s="7" customFormat="1" x14ac:dyDescent="0.25"/>
    <row r="80" s="7" customFormat="1" x14ac:dyDescent="0.25"/>
    <row r="81" s="7" customFormat="1" x14ac:dyDescent="0.25"/>
    <row r="82" s="7" customFormat="1" x14ac:dyDescent="0.25"/>
    <row r="83" s="7" customFormat="1" x14ac:dyDescent="0.25"/>
    <row r="84" s="7" customFormat="1" x14ac:dyDescent="0.25"/>
    <row r="85" s="7" customFormat="1" x14ac:dyDescent="0.25"/>
    <row r="86" s="7" customFormat="1" x14ac:dyDescent="0.25"/>
    <row r="87" s="7" customFormat="1" x14ac:dyDescent="0.25"/>
    <row r="88" s="7" customFormat="1" x14ac:dyDescent="0.25"/>
    <row r="89" s="7" customFormat="1" x14ac:dyDescent="0.25"/>
    <row r="90" s="7" customFormat="1" x14ac:dyDescent="0.25"/>
    <row r="91" s="7" customFormat="1" x14ac:dyDescent="0.25"/>
    <row r="92" s="7" customFormat="1" x14ac:dyDescent="0.25"/>
    <row r="93" s="7" customFormat="1" x14ac:dyDescent="0.25"/>
    <row r="94" s="7" customFormat="1" x14ac:dyDescent="0.25"/>
    <row r="95" s="7" customFormat="1" x14ac:dyDescent="0.25"/>
    <row r="96" s="7" customFormat="1" x14ac:dyDescent="0.25"/>
    <row r="97" s="7" customFormat="1" x14ac:dyDescent="0.25"/>
    <row r="98" s="7" customFormat="1" x14ac:dyDescent="0.25"/>
    <row r="99" s="7" customFormat="1" x14ac:dyDescent="0.25"/>
    <row r="100" s="7" customFormat="1" x14ac:dyDescent="0.25"/>
    <row r="101" s="7" customFormat="1" x14ac:dyDescent="0.25"/>
    <row r="102" s="7" customFormat="1" x14ac:dyDescent="0.25"/>
    <row r="103" s="7" customFormat="1" x14ac:dyDescent="0.25"/>
    <row r="104" s="7" customFormat="1" x14ac:dyDescent="0.25"/>
    <row r="105" s="7" customFormat="1" x14ac:dyDescent="0.25"/>
    <row r="106" s="7" customFormat="1" x14ac:dyDescent="0.25"/>
    <row r="107" s="7" customFormat="1" x14ac:dyDescent="0.25"/>
    <row r="108" s="7" customFormat="1" x14ac:dyDescent="0.25"/>
    <row r="109" s="7" customFormat="1" x14ac:dyDescent="0.25"/>
    <row r="110" s="7" customFormat="1" x14ac:dyDescent="0.25"/>
    <row r="111" s="7" customFormat="1" x14ac:dyDescent="0.25"/>
    <row r="112" s="7" customFormat="1" x14ac:dyDescent="0.25"/>
    <row r="113" s="7" customFormat="1" x14ac:dyDescent="0.25"/>
    <row r="114" s="7" customFormat="1" x14ac:dyDescent="0.25"/>
    <row r="115" s="7" customFormat="1" x14ac:dyDescent="0.25"/>
    <row r="116" s="7" customFormat="1" x14ac:dyDescent="0.25"/>
    <row r="117" s="7" customFormat="1" x14ac:dyDescent="0.25"/>
    <row r="118" s="7" customFormat="1" x14ac:dyDescent="0.25"/>
    <row r="119" s="7" customFormat="1" x14ac:dyDescent="0.25"/>
    <row r="120" s="7" customFormat="1" x14ac:dyDescent="0.25"/>
    <row r="121" s="7" customFormat="1" x14ac:dyDescent="0.25"/>
    <row r="122" s="7" customFormat="1" x14ac:dyDescent="0.25"/>
    <row r="123" s="7" customFormat="1" x14ac:dyDescent="0.25"/>
    <row r="124" s="7" customFormat="1" x14ac:dyDescent="0.25"/>
    <row r="125" s="7" customFormat="1" x14ac:dyDescent="0.25"/>
    <row r="126" s="7" customFormat="1" x14ac:dyDescent="0.25"/>
    <row r="127" s="7" customFormat="1" x14ac:dyDescent="0.25"/>
    <row r="128" s="7" customFormat="1" x14ac:dyDescent="0.25"/>
    <row r="129" s="7" customFormat="1" x14ac:dyDescent="0.25"/>
    <row r="130" s="7" customFormat="1" x14ac:dyDescent="0.25"/>
    <row r="131" s="7" customFormat="1" x14ac:dyDescent="0.25"/>
    <row r="132" s="7" customFormat="1" x14ac:dyDescent="0.25"/>
    <row r="133" s="7" customFormat="1" x14ac:dyDescent="0.25"/>
    <row r="134" s="7" customFormat="1" x14ac:dyDescent="0.25"/>
    <row r="135" s="7" customFormat="1" x14ac:dyDescent="0.25"/>
    <row r="136" s="7" customFormat="1" x14ac:dyDescent="0.25"/>
    <row r="137" s="7" customFormat="1" x14ac:dyDescent="0.25"/>
    <row r="138" s="7" customFormat="1" x14ac:dyDescent="0.25"/>
    <row r="139" s="7" customFormat="1" x14ac:dyDescent="0.25"/>
    <row r="140" s="7" customFormat="1" x14ac:dyDescent="0.25"/>
    <row r="141" s="7" customFormat="1" x14ac:dyDescent="0.25"/>
    <row r="142" s="7" customFormat="1" x14ac:dyDescent="0.25"/>
    <row r="143" s="7" customFormat="1" x14ac:dyDescent="0.25"/>
    <row r="144" s="7" customFormat="1" x14ac:dyDescent="0.25"/>
    <row r="145" s="7" customFormat="1" x14ac:dyDescent="0.25"/>
    <row r="146" s="7" customFormat="1" x14ac:dyDescent="0.25"/>
    <row r="147" s="7" customFormat="1" x14ac:dyDescent="0.25"/>
    <row r="148" s="7" customFormat="1" x14ac:dyDescent="0.25"/>
    <row r="149" s="7" customFormat="1" x14ac:dyDescent="0.25"/>
    <row r="150" s="7" customFormat="1" x14ac:dyDescent="0.25"/>
    <row r="151" s="7" customFormat="1" x14ac:dyDescent="0.25"/>
    <row r="152" s="7" customFormat="1" x14ac:dyDescent="0.25"/>
    <row r="153" s="7" customFormat="1" x14ac:dyDescent="0.25"/>
    <row r="154" s="7" customFormat="1" x14ac:dyDescent="0.25"/>
    <row r="155" s="7" customFormat="1" x14ac:dyDescent="0.25"/>
    <row r="156" s="7" customFormat="1" x14ac:dyDescent="0.25"/>
    <row r="157" s="7" customFormat="1" x14ac:dyDescent="0.25"/>
    <row r="158" s="7" customFormat="1" x14ac:dyDescent="0.25"/>
    <row r="159" s="7" customFormat="1" x14ac:dyDescent="0.25"/>
    <row r="160" s="7" customFormat="1" x14ac:dyDescent="0.25"/>
    <row r="161" s="7" customFormat="1" x14ac:dyDescent="0.25"/>
    <row r="162" s="7" customFormat="1" x14ac:dyDescent="0.25"/>
    <row r="163" s="7" customFormat="1" x14ac:dyDescent="0.25"/>
    <row r="164" s="7" customFormat="1" x14ac:dyDescent="0.25"/>
    <row r="165" s="7" customFormat="1" x14ac:dyDescent="0.25"/>
    <row r="166" s="7" customFormat="1" x14ac:dyDescent="0.25"/>
    <row r="167" s="7" customFormat="1" x14ac:dyDescent="0.25"/>
    <row r="168" s="7" customFormat="1" x14ac:dyDescent="0.25"/>
    <row r="169" s="7" customFormat="1" x14ac:dyDescent="0.25"/>
    <row r="170" s="7" customFormat="1" x14ac:dyDescent="0.25"/>
    <row r="171" s="7" customFormat="1" x14ac:dyDescent="0.25"/>
    <row r="172" s="7" customFormat="1" x14ac:dyDescent="0.25"/>
    <row r="173" s="7" customFormat="1" x14ac:dyDescent="0.25"/>
    <row r="174" s="7" customFormat="1" x14ac:dyDescent="0.25"/>
    <row r="175" s="7" customFormat="1" x14ac:dyDescent="0.25"/>
    <row r="176" s="7" customFormat="1" x14ac:dyDescent="0.25"/>
    <row r="177" s="7" customFormat="1" x14ac:dyDescent="0.25"/>
    <row r="178" s="7" customFormat="1" x14ac:dyDescent="0.25"/>
    <row r="179" s="7" customFormat="1" x14ac:dyDescent="0.25"/>
    <row r="180" s="7" customFormat="1" x14ac:dyDescent="0.25"/>
    <row r="181" s="7" customFormat="1" x14ac:dyDescent="0.25"/>
    <row r="182" s="7" customFormat="1" x14ac:dyDescent="0.25"/>
    <row r="183" s="7" customFormat="1" x14ac:dyDescent="0.25"/>
    <row r="184" s="7" customFormat="1" x14ac:dyDescent="0.25"/>
    <row r="185" s="7" customFormat="1" x14ac:dyDescent="0.25"/>
    <row r="186" s="7" customFormat="1" x14ac:dyDescent="0.25"/>
    <row r="187" s="7" customFormat="1" x14ac:dyDescent="0.25"/>
    <row r="188" s="7" customFormat="1" x14ac:dyDescent="0.25"/>
    <row r="189" s="7" customFormat="1" x14ac:dyDescent="0.25"/>
    <row r="190" s="7" customFormat="1" x14ac:dyDescent="0.25"/>
    <row r="191" s="7" customFormat="1" x14ac:dyDescent="0.25"/>
    <row r="192" s="7" customFormat="1" x14ac:dyDescent="0.25"/>
    <row r="193" s="7" customFormat="1" x14ac:dyDescent="0.25"/>
    <row r="194" s="7" customFormat="1" x14ac:dyDescent="0.25"/>
    <row r="195" s="7" customFormat="1" x14ac:dyDescent="0.25"/>
    <row r="196" s="7" customFormat="1" x14ac:dyDescent="0.25"/>
    <row r="197" s="7" customFormat="1" x14ac:dyDescent="0.25"/>
    <row r="198" s="7" customFormat="1" x14ac:dyDescent="0.25"/>
    <row r="199" s="7" customFormat="1" x14ac:dyDescent="0.25"/>
    <row r="200" s="7" customFormat="1" x14ac:dyDescent="0.25"/>
    <row r="201" s="7" customFormat="1" x14ac:dyDescent="0.25"/>
    <row r="202" s="7" customFormat="1" x14ac:dyDescent="0.25"/>
    <row r="203" s="7" customFormat="1" x14ac:dyDescent="0.25"/>
    <row r="204" s="7" customFormat="1" x14ac:dyDescent="0.25"/>
    <row r="205" s="7" customFormat="1" x14ac:dyDescent="0.25"/>
    <row r="206" s="7" customFormat="1" x14ac:dyDescent="0.25"/>
    <row r="207" s="7" customFormat="1" x14ac:dyDescent="0.25"/>
    <row r="208" s="7" customFormat="1" x14ac:dyDescent="0.25"/>
    <row r="209" s="7" customFormat="1" x14ac:dyDescent="0.25"/>
    <row r="210" s="7" customFormat="1" x14ac:dyDescent="0.25"/>
    <row r="211" s="7" customFormat="1" x14ac:dyDescent="0.25"/>
    <row r="212" s="7" customFormat="1" x14ac:dyDescent="0.25"/>
    <row r="213" s="7" customFormat="1" x14ac:dyDescent="0.25"/>
    <row r="214" s="7" customFormat="1" x14ac:dyDescent="0.25"/>
    <row r="215" s="7" customFormat="1" x14ac:dyDescent="0.25"/>
    <row r="216" s="7" customFormat="1" x14ac:dyDescent="0.25"/>
    <row r="217" s="7" customFormat="1" x14ac:dyDescent="0.25"/>
    <row r="218" s="7" customFormat="1" x14ac:dyDescent="0.25"/>
    <row r="219" s="7" customFormat="1" x14ac:dyDescent="0.25"/>
    <row r="220" s="7" customFormat="1" x14ac:dyDescent="0.25"/>
    <row r="221" s="7" customFormat="1" x14ac:dyDescent="0.25"/>
    <row r="222" s="7" customFormat="1" x14ac:dyDescent="0.25"/>
    <row r="223" s="7" customFormat="1" x14ac:dyDescent="0.25"/>
    <row r="224" s="7" customFormat="1" x14ac:dyDescent="0.25"/>
    <row r="225" s="7" customFormat="1" x14ac:dyDescent="0.25"/>
    <row r="226" s="7" customFormat="1" x14ac:dyDescent="0.25"/>
    <row r="227" s="7" customFormat="1" x14ac:dyDescent="0.25"/>
    <row r="228" s="7" customFormat="1" x14ac:dyDescent="0.25"/>
    <row r="229" s="7" customFormat="1" x14ac:dyDescent="0.25"/>
    <row r="230" s="7" customFormat="1" x14ac:dyDescent="0.25"/>
    <row r="231" s="7" customFormat="1" x14ac:dyDescent="0.25"/>
    <row r="232" s="7" customFormat="1" x14ac:dyDescent="0.25"/>
    <row r="233" s="7" customFormat="1" x14ac:dyDescent="0.25"/>
    <row r="234" s="7" customFormat="1" x14ac:dyDescent="0.25"/>
    <row r="235" s="7" customFormat="1" x14ac:dyDescent="0.25"/>
    <row r="236" s="7" customFormat="1" x14ac:dyDescent="0.25"/>
    <row r="237" s="7" customFormat="1" x14ac:dyDescent="0.25"/>
    <row r="238" s="7" customFormat="1" x14ac:dyDescent="0.25"/>
    <row r="239" s="7" customFormat="1" x14ac:dyDescent="0.25"/>
    <row r="240" s="7" customFormat="1" x14ac:dyDescent="0.25"/>
    <row r="241" s="7" customFormat="1" x14ac:dyDescent="0.25"/>
    <row r="242" s="7" customFormat="1" x14ac:dyDescent="0.25"/>
    <row r="243" s="7" customFormat="1" x14ac:dyDescent="0.25"/>
    <row r="244" s="7" customFormat="1" x14ac:dyDescent="0.25"/>
    <row r="245" s="7" customFormat="1" x14ac:dyDescent="0.25"/>
    <row r="246" s="7" customFormat="1" x14ac:dyDescent="0.25"/>
    <row r="247" s="7" customFormat="1" x14ac:dyDescent="0.25"/>
    <row r="248" s="7" customFormat="1" x14ac:dyDescent="0.25"/>
    <row r="249" s="7" customFormat="1" x14ac:dyDescent="0.25"/>
    <row r="250" s="7" customFormat="1" x14ac:dyDescent="0.25"/>
    <row r="251" s="7" customFormat="1" x14ac:dyDescent="0.25"/>
    <row r="252" s="7" customFormat="1" x14ac:dyDescent="0.25"/>
    <row r="253" s="7" customFormat="1" x14ac:dyDescent="0.25"/>
    <row r="254" s="7" customFormat="1" x14ac:dyDescent="0.25"/>
    <row r="255" s="7" customFormat="1" x14ac:dyDescent="0.25"/>
    <row r="256" s="7" customFormat="1" x14ac:dyDescent="0.25"/>
    <row r="257" s="7" customFormat="1" x14ac:dyDescent="0.25"/>
    <row r="258" s="7" customFormat="1" x14ac:dyDescent="0.25"/>
    <row r="259" s="7" customFormat="1" x14ac:dyDescent="0.25"/>
    <row r="260" s="7" customFormat="1" x14ac:dyDescent="0.25"/>
    <row r="261" s="7" customFormat="1" x14ac:dyDescent="0.25"/>
    <row r="262" s="7" customFormat="1" x14ac:dyDescent="0.25"/>
    <row r="263" s="7" customFormat="1" x14ac:dyDescent="0.25"/>
    <row r="264" s="7" customFormat="1" x14ac:dyDescent="0.25"/>
    <row r="265" s="7" customFormat="1" x14ac:dyDescent="0.25"/>
    <row r="266" s="7" customFormat="1" x14ac:dyDescent="0.25"/>
    <row r="267" s="7" customFormat="1" x14ac:dyDescent="0.25"/>
    <row r="268" s="7" customFormat="1" x14ac:dyDescent="0.25"/>
    <row r="269" s="7" customFormat="1" x14ac:dyDescent="0.25"/>
    <row r="270" s="7" customFormat="1" x14ac:dyDescent="0.25"/>
    <row r="271" s="7" customFormat="1" x14ac:dyDescent="0.25"/>
    <row r="272" s="7" customFormat="1" x14ac:dyDescent="0.25"/>
    <row r="273" s="7" customFormat="1" x14ac:dyDescent="0.25"/>
    <row r="274" s="7" customFormat="1" x14ac:dyDescent="0.25"/>
    <row r="275" s="7" customFormat="1" x14ac:dyDescent="0.25"/>
    <row r="276" s="7" customFormat="1" x14ac:dyDescent="0.25"/>
    <row r="277" s="7" customFormat="1" x14ac:dyDescent="0.25"/>
    <row r="278" s="7" customFormat="1" x14ac:dyDescent="0.25"/>
    <row r="279" s="7" customFormat="1" x14ac:dyDescent="0.25"/>
    <row r="280" s="7" customFormat="1" x14ac:dyDescent="0.25"/>
    <row r="281" s="7" customFormat="1" x14ac:dyDescent="0.25"/>
    <row r="282" s="7" customFormat="1" x14ac:dyDescent="0.25"/>
    <row r="283" s="7" customFormat="1" x14ac:dyDescent="0.25"/>
    <row r="284" s="7" customFormat="1" x14ac:dyDescent="0.25"/>
    <row r="285" s="7" customFormat="1" x14ac:dyDescent="0.25"/>
    <row r="286" s="7" customFormat="1" x14ac:dyDescent="0.25"/>
    <row r="287" s="7" customFormat="1" x14ac:dyDescent="0.25"/>
    <row r="288" s="7" customFormat="1" x14ac:dyDescent="0.25"/>
    <row r="289" s="7" customFormat="1" x14ac:dyDescent="0.25"/>
    <row r="290" s="7" customFormat="1" x14ac:dyDescent="0.25"/>
    <row r="291" s="7" customFormat="1" x14ac:dyDescent="0.25"/>
    <row r="292" s="7" customFormat="1" x14ac:dyDescent="0.25"/>
    <row r="293" s="7" customFormat="1" x14ac:dyDescent="0.25"/>
    <row r="294" s="7" customFormat="1" x14ac:dyDescent="0.25"/>
    <row r="295" s="7" customFormat="1" x14ac:dyDescent="0.25"/>
    <row r="296" s="7" customFormat="1" x14ac:dyDescent="0.25"/>
    <row r="297" s="7" customFormat="1" x14ac:dyDescent="0.25"/>
    <row r="298" s="7" customFormat="1" x14ac:dyDescent="0.25"/>
    <row r="299" s="7" customFormat="1" x14ac:dyDescent="0.25"/>
    <row r="300" s="7" customFormat="1" x14ac:dyDescent="0.25"/>
    <row r="301" s="7" customFormat="1" x14ac:dyDescent="0.25"/>
    <row r="302" s="7" customFormat="1" x14ac:dyDescent="0.25"/>
    <row r="303" s="7" customFormat="1" x14ac:dyDescent="0.25"/>
    <row r="304" s="7" customFormat="1" x14ac:dyDescent="0.25"/>
    <row r="305" s="7" customFormat="1" x14ac:dyDescent="0.25"/>
    <row r="306" s="7" customFormat="1" x14ac:dyDescent="0.25"/>
    <row r="307" s="7" customFormat="1" x14ac:dyDescent="0.25"/>
    <row r="308" s="7" customFormat="1" x14ac:dyDescent="0.25"/>
    <row r="309" s="7" customFormat="1" x14ac:dyDescent="0.25"/>
    <row r="310" s="7" customFormat="1" x14ac:dyDescent="0.25"/>
    <row r="311" s="7" customFormat="1" x14ac:dyDescent="0.25"/>
    <row r="312" s="7" customFormat="1" x14ac:dyDescent="0.25"/>
    <row r="313" s="7" customFormat="1" x14ac:dyDescent="0.25"/>
    <row r="314" s="7" customFormat="1" x14ac:dyDescent="0.25"/>
    <row r="315" s="7" customFormat="1" x14ac:dyDescent="0.25"/>
    <row r="316" s="7" customFormat="1" x14ac:dyDescent="0.25"/>
    <row r="317" s="7" customFormat="1" x14ac:dyDescent="0.25"/>
    <row r="318" s="7" customFormat="1" x14ac:dyDescent="0.25"/>
    <row r="319" s="7" customFormat="1" x14ac:dyDescent="0.25"/>
    <row r="320" s="7" customFormat="1" x14ac:dyDescent="0.25"/>
    <row r="321" s="7" customFormat="1" x14ac:dyDescent="0.25"/>
    <row r="322" s="7" customFormat="1" x14ac:dyDescent="0.25"/>
    <row r="323" s="7" customFormat="1" x14ac:dyDescent="0.25"/>
    <row r="324" s="7" customFormat="1" x14ac:dyDescent="0.25"/>
    <row r="325" s="7" customFormat="1" x14ac:dyDescent="0.25"/>
    <row r="326" s="7" customFormat="1" x14ac:dyDescent="0.25"/>
    <row r="327" s="7" customFormat="1" x14ac:dyDescent="0.25"/>
    <row r="328" s="7" customFormat="1" x14ac:dyDescent="0.25"/>
    <row r="329" s="7" customFormat="1" x14ac:dyDescent="0.25"/>
    <row r="330" s="7" customFormat="1" x14ac:dyDescent="0.25"/>
    <row r="331" s="7" customFormat="1" x14ac:dyDescent="0.25"/>
    <row r="332" s="7" customFormat="1" x14ac:dyDescent="0.25"/>
    <row r="333" s="7" customFormat="1" x14ac:dyDescent="0.25"/>
    <row r="334" s="7" customFormat="1" x14ac:dyDescent="0.25"/>
    <row r="335" s="7" customFormat="1" x14ac:dyDescent="0.25"/>
    <row r="336" s="7" customFormat="1" x14ac:dyDescent="0.25"/>
    <row r="337" s="7" customFormat="1" x14ac:dyDescent="0.25"/>
    <row r="338" s="7" customFormat="1" x14ac:dyDescent="0.25"/>
    <row r="339" s="7" customFormat="1" x14ac:dyDescent="0.25"/>
    <row r="340" s="7" customFormat="1" x14ac:dyDescent="0.25"/>
    <row r="341" s="7" customFormat="1" x14ac:dyDescent="0.25"/>
    <row r="342" s="7" customFormat="1" x14ac:dyDescent="0.25"/>
    <row r="343" s="7" customFormat="1" x14ac:dyDescent="0.25"/>
    <row r="344" s="7" customFormat="1" x14ac:dyDescent="0.25"/>
    <row r="345" s="7" customFormat="1" x14ac:dyDescent="0.25"/>
    <row r="346" s="7" customFormat="1" x14ac:dyDescent="0.25"/>
    <row r="347" s="7" customFormat="1" x14ac:dyDescent="0.25"/>
    <row r="348" s="7" customFormat="1" x14ac:dyDescent="0.25"/>
    <row r="349" s="7" customFormat="1" x14ac:dyDescent="0.25"/>
    <row r="350" s="7" customFormat="1" x14ac:dyDescent="0.25"/>
    <row r="351" s="7" customFormat="1" x14ac:dyDescent="0.25"/>
    <row r="352" s="7" customFormat="1" x14ac:dyDescent="0.25"/>
    <row r="353" s="7" customFormat="1" x14ac:dyDescent="0.25"/>
    <row r="354" s="7" customFormat="1" x14ac:dyDescent="0.25"/>
    <row r="355" s="7" customFormat="1" x14ac:dyDescent="0.25"/>
    <row r="356" s="7" customFormat="1" x14ac:dyDescent="0.25"/>
    <row r="357" s="7" customFormat="1" x14ac:dyDescent="0.25"/>
    <row r="358" s="7" customFormat="1" x14ac:dyDescent="0.25"/>
    <row r="359" s="7" customFormat="1" x14ac:dyDescent="0.25"/>
    <row r="360" s="7" customFormat="1" x14ac:dyDescent="0.25"/>
    <row r="361" s="7" customFormat="1" x14ac:dyDescent="0.25"/>
    <row r="362" s="7" customFormat="1" x14ac:dyDescent="0.25"/>
    <row r="363" s="7" customFormat="1" x14ac:dyDescent="0.25"/>
    <row r="364" s="7" customFormat="1" x14ac:dyDescent="0.25"/>
    <row r="365" s="7" customFormat="1" x14ac:dyDescent="0.25"/>
    <row r="366" s="7" customFormat="1" x14ac:dyDescent="0.25"/>
    <row r="367" s="7" customFormat="1" x14ac:dyDescent="0.25"/>
    <row r="368" s="7" customFormat="1" x14ac:dyDescent="0.25"/>
    <row r="369" s="7" customFormat="1" x14ac:dyDescent="0.25"/>
    <row r="370" s="7" customFormat="1" x14ac:dyDescent="0.25"/>
    <row r="371" s="7" customFormat="1" x14ac:dyDescent="0.25"/>
    <row r="372" s="7" customFormat="1" x14ac:dyDescent="0.25"/>
    <row r="373" s="7" customFormat="1" x14ac:dyDescent="0.25"/>
    <row r="374" s="7" customFormat="1" x14ac:dyDescent="0.25"/>
    <row r="375" s="7" customFormat="1" x14ac:dyDescent="0.25"/>
    <row r="376" s="7" customFormat="1" x14ac:dyDescent="0.25"/>
    <row r="377" s="7" customFormat="1" x14ac:dyDescent="0.25"/>
    <row r="378" s="7" customFormat="1" x14ac:dyDescent="0.25"/>
    <row r="379" s="7" customFormat="1" x14ac:dyDescent="0.25"/>
    <row r="380" s="7" customFormat="1" x14ac:dyDescent="0.25"/>
    <row r="381" s="7" customFormat="1" x14ac:dyDescent="0.25"/>
    <row r="382" s="7" customFormat="1" x14ac:dyDescent="0.25"/>
    <row r="383" s="7" customFormat="1" x14ac:dyDescent="0.25"/>
    <row r="384" s="7" customFormat="1" x14ac:dyDescent="0.25"/>
    <row r="385" s="7" customFormat="1" x14ac:dyDescent="0.25"/>
    <row r="386" s="7" customFormat="1" x14ac:dyDescent="0.25"/>
    <row r="387" s="7" customFormat="1" x14ac:dyDescent="0.25"/>
    <row r="388" s="7" customFormat="1" x14ac:dyDescent="0.25"/>
    <row r="389" s="7" customFormat="1" x14ac:dyDescent="0.25"/>
    <row r="390" s="7" customFormat="1" x14ac:dyDescent="0.25"/>
    <row r="391" s="7" customFormat="1" x14ac:dyDescent="0.25"/>
    <row r="392" s="7" customFormat="1" x14ac:dyDescent="0.25"/>
    <row r="393" s="7" customFormat="1" x14ac:dyDescent="0.25"/>
    <row r="394" s="7" customFormat="1" x14ac:dyDescent="0.25"/>
    <row r="395" s="7" customFormat="1" x14ac:dyDescent="0.25"/>
    <row r="396" s="7" customFormat="1" x14ac:dyDescent="0.25"/>
    <row r="397" s="7" customFormat="1" x14ac:dyDescent="0.25"/>
    <row r="398" s="7" customFormat="1" x14ac:dyDescent="0.25"/>
    <row r="399" s="7" customFormat="1" x14ac:dyDescent="0.25"/>
    <row r="400" s="7" customFormat="1" x14ac:dyDescent="0.25"/>
    <row r="401" s="7" customFormat="1" x14ac:dyDescent="0.25"/>
    <row r="402" s="7" customFormat="1" x14ac:dyDescent="0.25"/>
    <row r="403" s="7" customFormat="1" x14ac:dyDescent="0.25"/>
    <row r="404" s="7" customFormat="1" x14ac:dyDescent="0.25"/>
    <row r="405" s="7" customFormat="1" x14ac:dyDescent="0.25"/>
    <row r="406" s="7" customFormat="1" x14ac:dyDescent="0.25"/>
    <row r="407" s="7" customFormat="1" x14ac:dyDescent="0.25"/>
    <row r="408" s="7" customFormat="1" x14ac:dyDescent="0.25"/>
    <row r="409" s="7" customFormat="1" x14ac:dyDescent="0.25"/>
    <row r="410" s="7" customFormat="1" x14ac:dyDescent="0.25"/>
    <row r="411" s="7" customFormat="1" x14ac:dyDescent="0.25"/>
    <row r="412" s="7" customFormat="1" x14ac:dyDescent="0.25"/>
    <row r="413" s="7" customFormat="1" x14ac:dyDescent="0.25"/>
    <row r="414" s="7" customFormat="1" x14ac:dyDescent="0.25"/>
    <row r="415" s="7" customFormat="1" x14ac:dyDescent="0.25"/>
    <row r="416" s="7" customFormat="1" x14ac:dyDescent="0.25"/>
    <row r="417" s="7" customFormat="1" x14ac:dyDescent="0.25"/>
    <row r="418" s="7" customFormat="1" x14ac:dyDescent="0.25"/>
    <row r="419" s="7" customFormat="1" x14ac:dyDescent="0.25"/>
    <row r="420" s="7" customFormat="1" x14ac:dyDescent="0.25"/>
    <row r="421" s="7" customFormat="1" x14ac:dyDescent="0.25"/>
    <row r="422" s="7" customFormat="1" x14ac:dyDescent="0.25"/>
    <row r="423" s="7" customFormat="1" x14ac:dyDescent="0.25"/>
    <row r="424" s="7" customFormat="1" x14ac:dyDescent="0.25"/>
    <row r="425" s="7" customFormat="1" x14ac:dyDescent="0.25"/>
    <row r="426" s="7" customFormat="1" x14ac:dyDescent="0.25"/>
    <row r="427" s="7" customFormat="1" x14ac:dyDescent="0.25"/>
    <row r="428" s="7" customFormat="1" x14ac:dyDescent="0.25"/>
    <row r="429" s="7" customFormat="1" x14ac:dyDescent="0.25"/>
    <row r="430" s="7" customFormat="1" x14ac:dyDescent="0.25"/>
    <row r="431" s="7" customFormat="1" x14ac:dyDescent="0.25"/>
    <row r="432" s="7" customFormat="1" x14ac:dyDescent="0.25"/>
    <row r="433" s="7" customFormat="1" x14ac:dyDescent="0.25"/>
    <row r="434" s="7" customFormat="1" x14ac:dyDescent="0.25"/>
    <row r="435" s="7" customFormat="1" x14ac:dyDescent="0.25"/>
    <row r="436" s="7" customFormat="1" x14ac:dyDescent="0.25"/>
    <row r="437" s="7" customFormat="1" x14ac:dyDescent="0.25"/>
    <row r="438" s="7" customFormat="1" x14ac:dyDescent="0.25"/>
    <row r="439" s="7" customFormat="1" x14ac:dyDescent="0.25"/>
    <row r="440" s="7" customFormat="1" x14ac:dyDescent="0.25"/>
    <row r="441" s="7" customFormat="1" x14ac:dyDescent="0.25"/>
    <row r="442" s="7" customFormat="1" x14ac:dyDescent="0.25"/>
    <row r="443" s="7" customFormat="1" x14ac:dyDescent="0.25"/>
    <row r="444" s="7" customFormat="1" x14ac:dyDescent="0.25"/>
    <row r="445" s="7" customFormat="1" x14ac:dyDescent="0.25"/>
    <row r="446" s="7" customFormat="1" x14ac:dyDescent="0.25"/>
    <row r="447" s="7" customFormat="1" x14ac:dyDescent="0.25"/>
    <row r="448" s="7" customFormat="1" x14ac:dyDescent="0.25"/>
    <row r="449" s="7" customFormat="1" x14ac:dyDescent="0.25"/>
    <row r="450" s="7" customFormat="1" x14ac:dyDescent="0.25"/>
    <row r="451" s="7" customFormat="1" x14ac:dyDescent="0.25"/>
    <row r="452" s="7" customFormat="1" x14ac:dyDescent="0.25"/>
    <row r="453" s="7" customFormat="1" x14ac:dyDescent="0.25"/>
    <row r="454" s="7" customFormat="1" x14ac:dyDescent="0.25"/>
    <row r="455" s="7" customFormat="1" x14ac:dyDescent="0.25"/>
    <row r="456" s="7" customFormat="1" x14ac:dyDescent="0.25"/>
    <row r="457" s="7" customFormat="1" x14ac:dyDescent="0.25"/>
    <row r="458" s="7" customFormat="1" x14ac:dyDescent="0.25"/>
    <row r="459" s="7" customFormat="1" x14ac:dyDescent="0.25"/>
    <row r="460" s="7" customFormat="1" x14ac:dyDescent="0.25"/>
    <row r="461" s="7" customFormat="1" x14ac:dyDescent="0.25"/>
    <row r="462" s="7" customFormat="1" x14ac:dyDescent="0.25"/>
    <row r="463" s="7" customFormat="1" x14ac:dyDescent="0.25"/>
    <row r="464" s="7" customFormat="1" x14ac:dyDescent="0.25"/>
    <row r="465" s="7" customFormat="1" x14ac:dyDescent="0.25"/>
    <row r="466" s="7" customFormat="1" x14ac:dyDescent="0.25"/>
    <row r="467" s="7" customFormat="1" x14ac:dyDescent="0.25"/>
    <row r="468" s="7" customFormat="1" x14ac:dyDescent="0.25"/>
    <row r="469" s="7" customFormat="1" x14ac:dyDescent="0.25"/>
    <row r="470" s="7" customFormat="1" x14ac:dyDescent="0.25"/>
    <row r="471" s="7" customFormat="1" x14ac:dyDescent="0.25"/>
    <row r="472" s="7" customFormat="1" x14ac:dyDescent="0.25"/>
    <row r="473" s="7" customFormat="1" x14ac:dyDescent="0.25"/>
    <row r="474" s="7" customFormat="1" x14ac:dyDescent="0.25"/>
    <row r="475" s="7" customFormat="1" x14ac:dyDescent="0.25"/>
    <row r="476" s="7" customFormat="1" x14ac:dyDescent="0.25"/>
    <row r="477" s="7" customFormat="1" x14ac:dyDescent="0.25"/>
    <row r="478" s="7" customFormat="1" x14ac:dyDescent="0.25"/>
    <row r="479" s="7" customFormat="1" x14ac:dyDescent="0.25"/>
    <row r="480" s="7" customFormat="1" x14ac:dyDescent="0.25"/>
    <row r="481" s="7" customFormat="1" x14ac:dyDescent="0.25"/>
    <row r="482" s="7" customFormat="1" x14ac:dyDescent="0.25"/>
    <row r="483" s="7" customFormat="1" x14ac:dyDescent="0.25"/>
    <row r="484" s="7" customFormat="1" x14ac:dyDescent="0.25"/>
    <row r="485" s="7" customFormat="1" x14ac:dyDescent="0.25"/>
    <row r="486" s="7" customFormat="1" x14ac:dyDescent="0.25"/>
    <row r="487" s="7" customFormat="1" x14ac:dyDescent="0.25"/>
    <row r="488" s="7" customFormat="1" x14ac:dyDescent="0.25"/>
    <row r="489" s="7" customFormat="1" x14ac:dyDescent="0.25"/>
    <row r="490" s="7" customFormat="1" x14ac:dyDescent="0.25"/>
    <row r="491" s="7" customFormat="1" x14ac:dyDescent="0.25"/>
    <row r="492" s="7" customFormat="1" x14ac:dyDescent="0.25"/>
    <row r="493" s="7" customFormat="1" x14ac:dyDescent="0.25"/>
    <row r="494" s="7" customFormat="1" x14ac:dyDescent="0.25"/>
    <row r="495" s="7" customFormat="1" x14ac:dyDescent="0.25"/>
    <row r="496" s="7" customFormat="1" x14ac:dyDescent="0.25"/>
    <row r="497" s="7" customFormat="1" x14ac:dyDescent="0.25"/>
    <row r="498" s="7" customFormat="1" x14ac:dyDescent="0.25"/>
    <row r="499" s="7" customFormat="1" x14ac:dyDescent="0.25"/>
    <row r="500" s="7" customFormat="1" x14ac:dyDescent="0.25"/>
    <row r="501" s="7" customFormat="1" x14ac:dyDescent="0.25"/>
    <row r="502" s="7" customFormat="1" x14ac:dyDescent="0.25"/>
    <row r="503" s="7" customFormat="1" x14ac:dyDescent="0.25"/>
    <row r="504" s="7" customFormat="1" x14ac:dyDescent="0.25"/>
    <row r="505" s="7" customFormat="1" x14ac:dyDescent="0.25"/>
    <row r="506" s="7" customFormat="1" x14ac:dyDescent="0.25"/>
    <row r="507" s="7" customFormat="1" x14ac:dyDescent="0.25"/>
    <row r="508" s="7" customFormat="1" x14ac:dyDescent="0.25"/>
    <row r="509" s="7" customFormat="1" x14ac:dyDescent="0.25"/>
    <row r="510" s="7" customFormat="1" x14ac:dyDescent="0.25"/>
    <row r="511" s="7" customFormat="1" x14ac:dyDescent="0.25"/>
    <row r="512" s="7" customFormat="1" x14ac:dyDescent="0.25"/>
    <row r="513" s="7" customFormat="1" x14ac:dyDescent="0.25"/>
    <row r="514" s="7" customFormat="1" x14ac:dyDescent="0.25"/>
    <row r="515" s="7" customFormat="1" x14ac:dyDescent="0.25"/>
    <row r="516" s="7" customFormat="1" x14ac:dyDescent="0.25"/>
    <row r="517" s="7" customFormat="1" x14ac:dyDescent="0.25"/>
    <row r="518" s="7" customFormat="1" x14ac:dyDescent="0.25"/>
    <row r="519" s="7" customFormat="1" x14ac:dyDescent="0.25"/>
    <row r="520" s="7" customFormat="1" x14ac:dyDescent="0.25"/>
    <row r="521" s="7" customFormat="1" x14ac:dyDescent="0.25"/>
    <row r="522" s="7" customFormat="1" x14ac:dyDescent="0.25"/>
    <row r="523" s="7" customFormat="1" x14ac:dyDescent="0.25"/>
    <row r="524" s="7" customFormat="1" x14ac:dyDescent="0.25"/>
    <row r="525" s="7" customFormat="1" x14ac:dyDescent="0.25"/>
    <row r="526" s="7" customFormat="1" x14ac:dyDescent="0.25"/>
    <row r="527" s="7" customFormat="1" x14ac:dyDescent="0.25"/>
    <row r="528" s="7" customFormat="1" x14ac:dyDescent="0.25"/>
    <row r="529" s="7" customFormat="1" x14ac:dyDescent="0.25"/>
    <row r="530" s="7" customFormat="1" x14ac:dyDescent="0.25"/>
    <row r="531" s="7" customFormat="1" x14ac:dyDescent="0.25"/>
    <row r="532" s="7" customFormat="1" x14ac:dyDescent="0.25"/>
    <row r="533" s="7" customFormat="1" x14ac:dyDescent="0.25"/>
    <row r="534" s="7" customFormat="1" x14ac:dyDescent="0.25"/>
    <row r="535" s="7" customFormat="1" x14ac:dyDescent="0.25"/>
    <row r="536" s="7" customFormat="1" x14ac:dyDescent="0.25"/>
    <row r="537" s="7" customFormat="1" x14ac:dyDescent="0.25"/>
    <row r="538" s="7" customFormat="1" x14ac:dyDescent="0.25"/>
    <row r="539" s="7" customFormat="1" x14ac:dyDescent="0.25"/>
    <row r="540" s="7" customFormat="1" x14ac:dyDescent="0.25"/>
    <row r="541" s="7" customFormat="1" x14ac:dyDescent="0.25"/>
    <row r="542" s="7" customFormat="1" x14ac:dyDescent="0.25"/>
    <row r="543" s="7" customFormat="1" x14ac:dyDescent="0.25"/>
    <row r="544" s="7" customFormat="1" x14ac:dyDescent="0.25"/>
    <row r="545" s="7" customFormat="1" x14ac:dyDescent="0.25"/>
    <row r="546" s="7" customFormat="1" x14ac:dyDescent="0.25"/>
    <row r="547" s="7" customFormat="1" x14ac:dyDescent="0.25"/>
    <row r="548" s="7" customFormat="1" x14ac:dyDescent="0.25"/>
    <row r="549" s="7" customFormat="1" x14ac:dyDescent="0.25"/>
    <row r="550" s="7" customFormat="1" x14ac:dyDescent="0.25"/>
    <row r="551" s="7" customFormat="1" x14ac:dyDescent="0.25"/>
    <row r="552" s="7" customFormat="1" x14ac:dyDescent="0.25"/>
    <row r="553" s="7" customFormat="1" x14ac:dyDescent="0.25"/>
    <row r="554" s="7" customFormat="1" x14ac:dyDescent="0.25"/>
    <row r="555" s="7" customFormat="1" x14ac:dyDescent="0.25"/>
    <row r="556" s="7" customFormat="1" x14ac:dyDescent="0.25"/>
    <row r="557" s="7" customFormat="1" x14ac:dyDescent="0.25"/>
    <row r="558" s="7" customFormat="1" x14ac:dyDescent="0.25"/>
    <row r="559" s="7" customFormat="1" x14ac:dyDescent="0.25"/>
    <row r="560" s="7" customFormat="1" x14ac:dyDescent="0.25"/>
    <row r="561" s="7" customFormat="1" x14ac:dyDescent="0.25"/>
    <row r="562" s="7" customFormat="1" x14ac:dyDescent="0.25"/>
    <row r="563" s="7" customFormat="1" x14ac:dyDescent="0.25"/>
    <row r="564" s="7" customFormat="1" x14ac:dyDescent="0.25"/>
    <row r="565" s="7" customFormat="1" x14ac:dyDescent="0.25"/>
    <row r="566" s="7" customFormat="1" x14ac:dyDescent="0.25"/>
    <row r="567" s="7" customFormat="1" x14ac:dyDescent="0.25"/>
    <row r="568" s="7" customFormat="1" x14ac:dyDescent="0.25"/>
    <row r="569" s="7" customFormat="1" x14ac:dyDescent="0.25"/>
    <row r="570" s="7" customFormat="1" x14ac:dyDescent="0.25"/>
    <row r="571" s="7" customFormat="1" x14ac:dyDescent="0.25"/>
    <row r="572" s="7" customFormat="1" x14ac:dyDescent="0.25"/>
    <row r="573" s="7" customFormat="1" x14ac:dyDescent="0.25"/>
    <row r="574" s="7" customFormat="1" x14ac:dyDescent="0.25"/>
    <row r="575" s="7" customFormat="1" x14ac:dyDescent="0.25"/>
    <row r="576" s="7" customFormat="1" x14ac:dyDescent="0.25"/>
    <row r="577" s="7" customFormat="1" x14ac:dyDescent="0.25"/>
    <row r="578" s="7" customFormat="1" x14ac:dyDescent="0.25"/>
    <row r="579" s="7" customFormat="1" x14ac:dyDescent="0.25"/>
    <row r="580" s="7" customFormat="1" x14ac:dyDescent="0.25"/>
    <row r="581" s="7" customFormat="1" x14ac:dyDescent="0.25"/>
    <row r="582" s="7" customFormat="1" x14ac:dyDescent="0.25"/>
    <row r="583" s="7" customFormat="1" x14ac:dyDescent="0.25"/>
    <row r="584" s="7" customFormat="1" x14ac:dyDescent="0.25"/>
    <row r="585" s="7" customFormat="1" x14ac:dyDescent="0.25"/>
    <row r="586" s="7" customFormat="1" x14ac:dyDescent="0.25"/>
    <row r="587" s="7" customFormat="1" x14ac:dyDescent="0.25"/>
    <row r="588" s="7" customFormat="1" x14ac:dyDescent="0.25"/>
    <row r="589" s="7" customFormat="1" x14ac:dyDescent="0.25"/>
    <row r="590" s="7" customFormat="1" x14ac:dyDescent="0.25"/>
    <row r="591" s="7" customFormat="1" x14ac:dyDescent="0.25"/>
    <row r="592" s="7" customFormat="1" x14ac:dyDescent="0.25"/>
    <row r="593" s="7" customFormat="1" x14ac:dyDescent="0.25"/>
    <row r="594" s="7" customFormat="1" x14ac:dyDescent="0.25"/>
    <row r="595" s="7" customFormat="1" x14ac:dyDescent="0.25"/>
    <row r="596" s="7" customFormat="1" x14ac:dyDescent="0.25"/>
    <row r="597" s="7" customFormat="1" x14ac:dyDescent="0.25"/>
    <row r="598" s="7" customFormat="1" x14ac:dyDescent="0.25"/>
    <row r="599" s="7" customFormat="1" x14ac:dyDescent="0.25"/>
    <row r="600" s="7" customFormat="1" x14ac:dyDescent="0.25"/>
    <row r="601" s="7" customFormat="1" x14ac:dyDescent="0.25"/>
    <row r="602" s="7" customFormat="1" x14ac:dyDescent="0.25"/>
    <row r="603" s="7" customFormat="1" x14ac:dyDescent="0.25"/>
    <row r="604" s="7" customFormat="1" x14ac:dyDescent="0.25"/>
    <row r="605" s="7" customFormat="1" x14ac:dyDescent="0.25"/>
    <row r="606" s="7" customFormat="1" x14ac:dyDescent="0.25"/>
    <row r="607" s="7" customFormat="1" x14ac:dyDescent="0.25"/>
    <row r="608" s="7" customFormat="1" x14ac:dyDescent="0.25"/>
    <row r="609" s="7" customFormat="1" x14ac:dyDescent="0.25"/>
    <row r="610" s="7" customFormat="1" x14ac:dyDescent="0.25"/>
    <row r="611" s="7" customFormat="1" x14ac:dyDescent="0.25"/>
    <row r="612" s="7" customFormat="1" x14ac:dyDescent="0.25"/>
    <row r="613" s="7" customFormat="1" x14ac:dyDescent="0.25"/>
    <row r="614" s="7" customFormat="1" x14ac:dyDescent="0.25"/>
    <row r="615" s="7" customFormat="1" x14ac:dyDescent="0.25"/>
    <row r="616" s="7" customFormat="1" x14ac:dyDescent="0.25"/>
    <row r="617" s="7" customFormat="1" x14ac:dyDescent="0.25"/>
    <row r="618" s="7" customFormat="1" x14ac:dyDescent="0.25"/>
    <row r="619" s="7" customFormat="1" x14ac:dyDescent="0.25"/>
    <row r="620" s="7" customFormat="1" x14ac:dyDescent="0.25"/>
    <row r="621" s="7" customFormat="1" x14ac:dyDescent="0.25"/>
    <row r="622" s="7" customFormat="1" x14ac:dyDescent="0.25"/>
    <row r="623" s="7" customFormat="1" x14ac:dyDescent="0.25"/>
    <row r="624" s="7" customFormat="1" x14ac:dyDescent="0.25"/>
    <row r="625" s="7" customFormat="1" x14ac:dyDescent="0.25"/>
    <row r="626" s="7" customFormat="1" x14ac:dyDescent="0.25"/>
    <row r="627" s="7" customFormat="1" x14ac:dyDescent="0.25"/>
    <row r="628" s="7" customFormat="1" x14ac:dyDescent="0.25"/>
    <row r="629" s="7" customFormat="1" x14ac:dyDescent="0.25"/>
    <row r="630" s="7" customFormat="1" x14ac:dyDescent="0.25"/>
    <row r="631" s="7" customFormat="1" x14ac:dyDescent="0.25"/>
    <row r="632" s="7" customFormat="1" x14ac:dyDescent="0.25"/>
    <row r="633" s="7" customFormat="1" x14ac:dyDescent="0.25"/>
    <row r="634" s="7" customFormat="1" x14ac:dyDescent="0.25"/>
    <row r="635" s="7" customFormat="1" x14ac:dyDescent="0.25"/>
    <row r="636" s="7" customFormat="1" x14ac:dyDescent="0.25"/>
    <row r="637" s="7" customFormat="1" x14ac:dyDescent="0.25"/>
    <row r="638" s="7" customFormat="1" x14ac:dyDescent="0.25"/>
    <row r="639" s="7" customFormat="1" x14ac:dyDescent="0.25"/>
    <row r="640" s="7" customFormat="1" x14ac:dyDescent="0.25"/>
    <row r="641" s="7" customFormat="1" x14ac:dyDescent="0.25"/>
    <row r="642" s="7" customFormat="1" x14ac:dyDescent="0.25"/>
    <row r="643" s="7" customFormat="1" x14ac:dyDescent="0.25"/>
    <row r="644" s="7" customFormat="1" x14ac:dyDescent="0.25"/>
    <row r="645" s="7" customFormat="1" x14ac:dyDescent="0.25"/>
    <row r="646" s="7" customFormat="1" x14ac:dyDescent="0.25"/>
    <row r="647" s="7" customFormat="1" x14ac:dyDescent="0.25"/>
    <row r="648" s="7" customFormat="1" x14ac:dyDescent="0.25"/>
    <row r="649" s="7" customFormat="1" x14ac:dyDescent="0.25"/>
    <row r="650" s="7" customFormat="1" x14ac:dyDescent="0.25"/>
    <row r="651" s="7" customFormat="1" x14ac:dyDescent="0.25"/>
    <row r="652" s="7" customFormat="1" x14ac:dyDescent="0.25"/>
    <row r="653" s="7" customFormat="1" x14ac:dyDescent="0.25"/>
    <row r="654" s="7" customFormat="1" x14ac:dyDescent="0.25"/>
    <row r="655" s="7" customFormat="1" x14ac:dyDescent="0.25"/>
    <row r="656" s="7" customFormat="1" x14ac:dyDescent="0.25"/>
    <row r="657" s="7" customFormat="1" x14ac:dyDescent="0.25"/>
    <row r="658" s="7" customFormat="1" x14ac:dyDescent="0.25"/>
    <row r="659" s="7" customFormat="1" x14ac:dyDescent="0.25"/>
    <row r="660" s="7" customFormat="1" x14ac:dyDescent="0.25"/>
    <row r="661" s="7" customFormat="1" x14ac:dyDescent="0.25"/>
    <row r="662" s="7" customFormat="1" x14ac:dyDescent="0.25"/>
    <row r="663" s="7" customFormat="1" x14ac:dyDescent="0.25"/>
    <row r="664" s="7" customFormat="1" x14ac:dyDescent="0.25"/>
    <row r="665" s="7" customFormat="1" x14ac:dyDescent="0.25"/>
    <row r="666" s="7" customFormat="1" x14ac:dyDescent="0.25"/>
    <row r="667" s="7" customFormat="1" x14ac:dyDescent="0.25"/>
    <row r="668" s="7" customFormat="1" x14ac:dyDescent="0.25"/>
    <row r="669" s="7" customFormat="1" x14ac:dyDescent="0.25"/>
    <row r="670" s="7" customFormat="1" x14ac:dyDescent="0.25"/>
    <row r="671" s="7" customFormat="1" x14ac:dyDescent="0.25"/>
    <row r="672" s="7" customFormat="1" x14ac:dyDescent="0.25"/>
    <row r="673" s="7" customFormat="1" x14ac:dyDescent="0.25"/>
    <row r="674" s="7" customFormat="1" x14ac:dyDescent="0.25"/>
    <row r="675" s="7" customFormat="1" x14ac:dyDescent="0.25"/>
    <row r="676" s="7" customFormat="1" x14ac:dyDescent="0.25"/>
    <row r="677" s="7" customFormat="1" x14ac:dyDescent="0.25"/>
    <row r="678" s="7" customFormat="1" x14ac:dyDescent="0.25"/>
    <row r="679" s="7" customFormat="1" x14ac:dyDescent="0.25"/>
    <row r="680" s="7" customFormat="1" x14ac:dyDescent="0.25"/>
    <row r="681" s="7" customFormat="1" x14ac:dyDescent="0.25"/>
    <row r="682" s="7" customFormat="1" x14ac:dyDescent="0.25"/>
    <row r="683" s="7" customFormat="1" x14ac:dyDescent="0.25"/>
    <row r="684" s="7" customFormat="1" x14ac:dyDescent="0.25"/>
    <row r="685" s="7" customFormat="1" x14ac:dyDescent="0.25"/>
    <row r="686" s="7" customFormat="1" x14ac:dyDescent="0.25"/>
    <row r="687" s="7" customFormat="1" x14ac:dyDescent="0.25"/>
    <row r="688" s="7" customFormat="1" x14ac:dyDescent="0.25"/>
    <row r="689" s="7" customFormat="1" x14ac:dyDescent="0.25"/>
    <row r="690" s="7" customFormat="1" x14ac:dyDescent="0.25"/>
    <row r="691" s="7" customFormat="1" x14ac:dyDescent="0.25"/>
    <row r="692" s="7" customFormat="1" x14ac:dyDescent="0.25"/>
    <row r="693" s="7" customFormat="1" x14ac:dyDescent="0.25"/>
    <row r="694" s="7" customFormat="1" x14ac:dyDescent="0.25"/>
    <row r="695" s="7" customFormat="1" x14ac:dyDescent="0.25"/>
    <row r="696" s="7" customFormat="1" x14ac:dyDescent="0.25"/>
    <row r="697" s="7" customFormat="1" x14ac:dyDescent="0.25"/>
    <row r="698" s="7" customFormat="1" x14ac:dyDescent="0.25"/>
    <row r="699" s="7" customFormat="1" x14ac:dyDescent="0.25"/>
    <row r="700" s="7" customFormat="1" x14ac:dyDescent="0.25"/>
    <row r="701" s="7" customFormat="1" x14ac:dyDescent="0.25"/>
    <row r="702" s="7" customFormat="1" x14ac:dyDescent="0.25"/>
    <row r="703" s="7" customFormat="1" x14ac:dyDescent="0.25"/>
    <row r="704" s="7" customFormat="1" x14ac:dyDescent="0.25"/>
    <row r="705" s="7" customFormat="1" x14ac:dyDescent="0.25"/>
    <row r="706" s="7" customFormat="1" x14ac:dyDescent="0.25"/>
    <row r="707" s="7" customFormat="1" x14ac:dyDescent="0.25"/>
    <row r="708" s="7" customFormat="1" x14ac:dyDescent="0.25"/>
    <row r="709" s="7" customFormat="1" x14ac:dyDescent="0.25"/>
    <row r="710" s="7" customFormat="1" x14ac:dyDescent="0.25"/>
    <row r="711" s="7" customFormat="1" x14ac:dyDescent="0.25"/>
    <row r="712" s="7" customFormat="1" x14ac:dyDescent="0.25"/>
    <row r="713" s="7" customFormat="1" x14ac:dyDescent="0.25"/>
    <row r="714" s="7" customFormat="1" x14ac:dyDescent="0.25"/>
    <row r="715" s="7" customFormat="1" x14ac:dyDescent="0.25"/>
    <row r="716" s="7" customFormat="1" x14ac:dyDescent="0.25"/>
    <row r="717" s="7" customFormat="1" x14ac:dyDescent="0.25"/>
    <row r="718" s="7" customFormat="1" x14ac:dyDescent="0.25"/>
    <row r="719" s="7" customFormat="1" x14ac:dyDescent="0.25"/>
    <row r="720" s="7" customFormat="1" x14ac:dyDescent="0.25"/>
    <row r="721" spans="4:13" s="7" customFormat="1" x14ac:dyDescent="0.25"/>
    <row r="722" spans="4:13" s="7" customFormat="1" x14ac:dyDescent="0.25"/>
    <row r="723" spans="4:13" s="7" customFormat="1" x14ac:dyDescent="0.25"/>
    <row r="724" spans="4:13" s="7" customFormat="1" x14ac:dyDescent="0.25"/>
    <row r="725" spans="4:13" s="7" customFormat="1" x14ac:dyDescent="0.25"/>
    <row r="726" spans="4:13" s="7" customFormat="1" x14ac:dyDescent="0.25"/>
    <row r="727" spans="4:13" s="7" customFormat="1" x14ac:dyDescent="0.25"/>
    <row r="728" spans="4:13" s="7" customFormat="1" x14ac:dyDescent="0.25"/>
    <row r="729" spans="4:13" s="7" customFormat="1" x14ac:dyDescent="0.25">
      <c r="L729"/>
      <c r="M729"/>
    </row>
    <row r="730" spans="4:13" s="7" customFormat="1" x14ac:dyDescent="0.25">
      <c r="L730"/>
      <c r="M730"/>
    </row>
    <row r="731" spans="4:13" x14ac:dyDescent="0.25">
      <c r="D731" s="7"/>
      <c r="E731" s="7"/>
      <c r="F731" s="7"/>
      <c r="G731" s="7"/>
      <c r="H731" s="7"/>
      <c r="I731" s="7"/>
      <c r="J731" s="7"/>
      <c r="K731" s="7"/>
    </row>
    <row r="732" spans="4:13" x14ac:dyDescent="0.25">
      <c r="D732" s="7"/>
      <c r="E732" s="7"/>
      <c r="F732" s="7"/>
      <c r="G732" s="7"/>
      <c r="H732" s="7"/>
      <c r="I732" s="7"/>
      <c r="J732" s="7"/>
      <c r="K732" s="7"/>
    </row>
    <row r="733" spans="4:13" x14ac:dyDescent="0.25">
      <c r="D733" s="7"/>
      <c r="E733" s="7"/>
      <c r="F733" s="7"/>
      <c r="G733" s="7"/>
      <c r="H733" s="7"/>
      <c r="I733" s="7"/>
      <c r="J733" s="7"/>
      <c r="K733" s="7"/>
    </row>
    <row r="734" spans="4:13" x14ac:dyDescent="0.25">
      <c r="D734" s="7"/>
      <c r="E734" s="7"/>
      <c r="F734" s="7"/>
      <c r="G734" s="7"/>
      <c r="H734" s="7"/>
      <c r="I734" s="7"/>
      <c r="J734" s="7"/>
      <c r="K734" s="7"/>
    </row>
    <row r="735" spans="4:13" x14ac:dyDescent="0.25">
      <c r="D735" s="7"/>
      <c r="E735" s="7"/>
      <c r="F735" s="7"/>
      <c r="G735" s="7"/>
      <c r="H735" s="7"/>
      <c r="I735" s="7"/>
      <c r="J735" s="7"/>
      <c r="K735" s="7"/>
    </row>
    <row r="736" spans="4:13" x14ac:dyDescent="0.25">
      <c r="D736" s="7"/>
      <c r="E736" s="7"/>
      <c r="F736" s="7"/>
      <c r="G736" s="7"/>
      <c r="H736" s="7"/>
      <c r="I736" s="7"/>
      <c r="J736" s="7"/>
      <c r="K736" s="7"/>
    </row>
    <row r="737" spans="4:11" x14ac:dyDescent="0.25">
      <c r="D737" s="7"/>
      <c r="E737" s="7"/>
      <c r="F737" s="7"/>
      <c r="G737" s="7"/>
      <c r="H737" s="7"/>
      <c r="I737" s="7"/>
      <c r="J737" s="7"/>
      <c r="K737" s="7"/>
    </row>
    <row r="738" spans="4:11" x14ac:dyDescent="0.25">
      <c r="D738" s="7"/>
      <c r="E738" s="7"/>
      <c r="F738" s="7"/>
      <c r="G738" s="7"/>
      <c r="H738" s="7"/>
      <c r="I738" s="7"/>
      <c r="J738" s="7"/>
      <c r="K738" s="7"/>
    </row>
    <row r="739" spans="4:11" x14ac:dyDescent="0.25">
      <c r="D739" s="7"/>
      <c r="E739" s="7"/>
      <c r="F739" s="7"/>
      <c r="G739" s="7"/>
      <c r="H739" s="7"/>
      <c r="I739" s="7"/>
      <c r="J739" s="7"/>
      <c r="K739" s="7"/>
    </row>
    <row r="740" spans="4:11" x14ac:dyDescent="0.25">
      <c r="D740" s="7"/>
      <c r="E740" s="7"/>
      <c r="F740" s="7"/>
      <c r="G740" s="7"/>
      <c r="H740" s="7"/>
      <c r="I740" s="7"/>
      <c r="J740" s="7"/>
      <c r="K740" s="7"/>
    </row>
    <row r="741" spans="4:11" x14ac:dyDescent="0.25">
      <c r="D741" s="7"/>
      <c r="E741" s="7"/>
      <c r="F741" s="7"/>
      <c r="G741" s="7"/>
      <c r="H741" s="7"/>
      <c r="I741" s="7"/>
      <c r="J741" s="7"/>
      <c r="K741" s="7"/>
    </row>
  </sheetData>
  <sheetProtection selectLockedCells="1"/>
  <mergeCells count="7">
    <mergeCell ref="D16:F16"/>
    <mergeCell ref="D5:F5"/>
    <mergeCell ref="G5:K5"/>
    <mergeCell ref="C1:F1"/>
    <mergeCell ref="A2:T3"/>
    <mergeCell ref="C4:C11"/>
    <mergeCell ref="D4:K4"/>
  </mergeCells>
  <conditionalFormatting sqref="F12">
    <cfRule type="expression" dxfId="162" priority="14">
      <formula>F12="Red"</formula>
    </cfRule>
  </conditionalFormatting>
  <conditionalFormatting sqref="F12">
    <cfRule type="expression" dxfId="161" priority="12">
      <formula>F12="Green"</formula>
    </cfRule>
    <cfRule type="expression" dxfId="160" priority="13">
      <formula>F12="Amber"</formula>
    </cfRule>
  </conditionalFormatting>
  <conditionalFormatting sqref="F7:F11">
    <cfRule type="cellIs" dxfId="159" priority="1" operator="equal">
      <formula>"Not Applicable"</formula>
    </cfRule>
    <cfRule type="cellIs" dxfId="158" priority="2" operator="equal">
      <formula>"Not Started"</formula>
    </cfRule>
    <cfRule type="cellIs" dxfId="157" priority="3" operator="equal">
      <formula>"Low level of progress "</formula>
    </cfRule>
    <cfRule type="cellIs" dxfId="156" priority="4" operator="equal">
      <formula>"Significant Progress"</formula>
    </cfRule>
    <cfRule type="cellIs" dxfId="155" priority="5" operator="equal">
      <formula>"Area of Excellence"</formula>
    </cfRule>
  </conditionalFormatting>
  <dataValidations count="1">
    <dataValidation type="list" allowBlank="1" showInputMessage="1" showErrorMessage="1" sqref="F12" xr:uid="{8F6A0FD6-1DD4-4F0E-8E0B-338309F88A7D}">
      <formula1>#REF!</formula1>
    </dataValidation>
  </dataValidations>
  <pageMargins left="0.7" right="0.7" top="0.75" bottom="0.75" header="0.3" footer="0.3"/>
  <pageSetup paperSize="9" scale="33" fitToWidth="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F2F3712C-3E3F-4536-B49B-17F68243A8ED}">
          <x14:formula1>
            <xm:f>'Data and Calculations'!$B$3:$B$7</xm:f>
          </x14:formula1>
          <xm:sqref>F7:F11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1E5956-DF75-4C2E-AB79-0E1239EAD198}">
  <sheetPr>
    <tabColor rgb="FF41B6E6"/>
    <pageSetUpPr fitToPage="1"/>
  </sheetPr>
  <dimension ref="A1:BU748"/>
  <sheetViews>
    <sheetView topLeftCell="C1" zoomScaleNormal="100" workbookViewId="0">
      <selection activeCell="E12" sqref="E12"/>
    </sheetView>
  </sheetViews>
  <sheetFormatPr defaultColWidth="8.85546875" defaultRowHeight="15" x14ac:dyDescent="0.25"/>
  <cols>
    <col min="1" max="2" width="20.5703125" hidden="1" customWidth="1"/>
    <col min="3" max="3" width="16.42578125" customWidth="1"/>
    <col min="4" max="4" width="69.42578125" customWidth="1"/>
    <col min="5" max="5" width="95.42578125" customWidth="1"/>
    <col min="6" max="6" width="22" customWidth="1"/>
    <col min="7" max="7" width="29.5703125" customWidth="1"/>
    <col min="8" max="8" width="30.5703125" customWidth="1"/>
    <col min="9" max="9" width="30.28515625" customWidth="1"/>
    <col min="10" max="10" width="28.28515625" customWidth="1"/>
    <col min="11" max="11" width="36.28515625" customWidth="1"/>
    <col min="21" max="73" width="8.85546875" style="7"/>
  </cols>
  <sheetData>
    <row r="1" spans="1:29" ht="31.5" x14ac:dyDescent="0.25">
      <c r="A1" s="7"/>
      <c r="B1" s="7"/>
      <c r="C1" s="238" t="s">
        <v>179</v>
      </c>
      <c r="D1" s="238"/>
      <c r="E1" s="238"/>
      <c r="F1" s="238"/>
      <c r="G1" s="96"/>
      <c r="H1" s="96"/>
      <c r="I1" s="96"/>
      <c r="J1" s="96"/>
      <c r="K1" s="24"/>
      <c r="L1" s="7"/>
      <c r="M1" s="7"/>
      <c r="N1" s="7"/>
      <c r="O1" s="7"/>
      <c r="P1" s="7"/>
      <c r="Q1" s="7"/>
      <c r="R1" s="7"/>
      <c r="S1" s="7"/>
      <c r="T1" s="7"/>
    </row>
    <row r="2" spans="1:29" x14ac:dyDescent="0.25">
      <c r="A2" s="222"/>
      <c r="B2" s="222"/>
      <c r="C2" s="222"/>
      <c r="D2" s="222"/>
      <c r="E2" s="222"/>
      <c r="F2" s="222"/>
      <c r="G2" s="222"/>
      <c r="H2" s="222"/>
      <c r="I2" s="222"/>
      <c r="J2" s="222"/>
      <c r="K2" s="222"/>
      <c r="L2" s="222"/>
      <c r="M2" s="222"/>
      <c r="N2" s="222"/>
      <c r="O2" s="222"/>
      <c r="P2" s="222"/>
      <c r="Q2" s="222"/>
      <c r="R2" s="222"/>
      <c r="S2" s="222"/>
      <c r="T2" s="222"/>
    </row>
    <row r="3" spans="1:29" x14ac:dyDescent="0.25">
      <c r="A3" s="223"/>
      <c r="B3" s="223"/>
      <c r="C3" s="223"/>
      <c r="D3" s="223"/>
      <c r="E3" s="223"/>
      <c r="F3" s="223"/>
      <c r="G3" s="223"/>
      <c r="H3" s="223"/>
      <c r="I3" s="223"/>
      <c r="J3" s="223"/>
      <c r="K3" s="223"/>
      <c r="L3" s="223"/>
      <c r="M3" s="223"/>
      <c r="N3" s="223"/>
      <c r="O3" s="223"/>
      <c r="P3" s="223"/>
      <c r="Q3" s="223"/>
      <c r="R3" s="223"/>
      <c r="S3" s="223"/>
      <c r="T3" s="223"/>
    </row>
    <row r="4" spans="1:29" ht="18.75" x14ac:dyDescent="0.25">
      <c r="A4" s="7"/>
      <c r="B4" s="7"/>
      <c r="C4" s="274"/>
      <c r="D4" s="276" t="s">
        <v>180</v>
      </c>
      <c r="E4" s="277"/>
      <c r="F4" s="277"/>
      <c r="G4" s="277"/>
      <c r="H4" s="277"/>
      <c r="I4" s="277"/>
      <c r="J4" s="277"/>
      <c r="K4" s="278"/>
      <c r="L4" s="7"/>
      <c r="M4" s="7"/>
      <c r="N4" s="7"/>
      <c r="O4" s="7"/>
      <c r="P4" s="7"/>
      <c r="Q4" s="7"/>
      <c r="R4" s="7"/>
      <c r="S4" s="7"/>
      <c r="T4" s="7"/>
    </row>
    <row r="5" spans="1:29" x14ac:dyDescent="0.25">
      <c r="A5" s="7" t="s">
        <v>167</v>
      </c>
      <c r="B5" s="7"/>
      <c r="C5" s="275"/>
      <c r="D5" s="225" t="s">
        <v>181</v>
      </c>
      <c r="E5" s="226"/>
      <c r="F5" s="273"/>
      <c r="G5" s="245" t="s">
        <v>17</v>
      </c>
      <c r="H5" s="245"/>
      <c r="I5" s="245"/>
      <c r="J5" s="245"/>
      <c r="K5" s="245"/>
      <c r="L5" s="7"/>
      <c r="M5" s="7"/>
      <c r="N5" s="7"/>
      <c r="O5" s="7"/>
      <c r="P5" s="7"/>
      <c r="Q5" s="7"/>
      <c r="R5" s="7"/>
      <c r="S5" s="7"/>
      <c r="T5" s="7"/>
    </row>
    <row r="6" spans="1:29" x14ac:dyDescent="0.25">
      <c r="A6" s="7"/>
      <c r="B6" s="7"/>
      <c r="C6" s="275"/>
      <c r="D6" s="99" t="s">
        <v>18</v>
      </c>
      <c r="E6" s="122" t="s">
        <v>19</v>
      </c>
      <c r="F6" s="145" t="s">
        <v>182</v>
      </c>
      <c r="G6" s="100" t="s">
        <v>21</v>
      </c>
      <c r="H6" s="100" t="s">
        <v>22</v>
      </c>
      <c r="I6" s="100" t="s">
        <v>23</v>
      </c>
      <c r="J6" s="100" t="s">
        <v>24</v>
      </c>
      <c r="K6" s="107" t="s">
        <v>25</v>
      </c>
      <c r="L6" s="7"/>
      <c r="M6" s="7"/>
      <c r="N6" s="7"/>
      <c r="O6" s="7"/>
      <c r="P6" s="7"/>
      <c r="Q6" s="7"/>
      <c r="R6" s="7"/>
      <c r="S6" s="7"/>
      <c r="T6" s="7"/>
    </row>
    <row r="7" spans="1:29" ht="49.9" customHeight="1" x14ac:dyDescent="0.25">
      <c r="A7" s="7" t="s">
        <v>82</v>
      </c>
      <c r="B7" s="7"/>
      <c r="C7" s="275"/>
      <c r="D7" s="165" t="s">
        <v>183</v>
      </c>
      <c r="E7" s="204" t="s">
        <v>184</v>
      </c>
      <c r="F7" s="102" t="s">
        <v>35</v>
      </c>
      <c r="G7" s="42"/>
      <c r="H7" s="42"/>
      <c r="I7" s="42"/>
      <c r="J7" s="42"/>
      <c r="K7" s="42"/>
      <c r="L7" s="12"/>
      <c r="M7" s="7"/>
      <c r="N7" s="7"/>
      <c r="O7" s="7"/>
      <c r="P7" s="7"/>
      <c r="Q7" s="7"/>
      <c r="R7" s="7"/>
      <c r="S7" s="7"/>
      <c r="T7" s="7"/>
    </row>
    <row r="8" spans="1:29" ht="75" customHeight="1" x14ac:dyDescent="0.25">
      <c r="A8" s="7" t="s">
        <v>82</v>
      </c>
      <c r="B8" s="7"/>
      <c r="C8" s="275"/>
      <c r="D8" s="158" t="s">
        <v>185</v>
      </c>
      <c r="E8" s="202" t="s">
        <v>186</v>
      </c>
      <c r="F8" s="102" t="s">
        <v>35</v>
      </c>
      <c r="G8" s="34"/>
      <c r="H8" s="34"/>
      <c r="I8" s="34"/>
      <c r="J8" s="34"/>
      <c r="K8" s="34"/>
      <c r="L8" s="7"/>
      <c r="M8" s="7"/>
      <c r="N8" s="7"/>
      <c r="O8" s="7"/>
      <c r="P8" s="7"/>
      <c r="Q8" s="7"/>
      <c r="R8" s="7"/>
      <c r="S8" s="7"/>
      <c r="T8" s="7"/>
    </row>
    <row r="9" spans="1:29" ht="39.6" customHeight="1" x14ac:dyDescent="0.25">
      <c r="A9" s="7" t="s">
        <v>82</v>
      </c>
      <c r="B9" s="7"/>
      <c r="C9" s="275"/>
      <c r="D9" s="156" t="s">
        <v>187</v>
      </c>
      <c r="E9" s="207" t="s">
        <v>188</v>
      </c>
      <c r="F9" s="102" t="s">
        <v>35</v>
      </c>
      <c r="G9" s="43"/>
      <c r="H9" s="42"/>
      <c r="I9" s="42"/>
      <c r="J9" s="76"/>
      <c r="K9" s="43"/>
      <c r="L9" s="7"/>
      <c r="M9" s="7"/>
      <c r="N9" s="7"/>
      <c r="O9" s="7"/>
      <c r="P9" s="7"/>
      <c r="Q9" s="7"/>
      <c r="R9" s="7"/>
      <c r="S9" s="7"/>
      <c r="T9" s="7"/>
    </row>
    <row r="10" spans="1:29" ht="69" customHeight="1" x14ac:dyDescent="0.25">
      <c r="A10" s="7" t="s">
        <v>82</v>
      </c>
      <c r="B10" s="7"/>
      <c r="C10" s="275"/>
      <c r="D10" s="158" t="s">
        <v>189</v>
      </c>
      <c r="E10" s="178" t="s">
        <v>190</v>
      </c>
      <c r="F10" s="102" t="s">
        <v>35</v>
      </c>
      <c r="G10" s="34"/>
      <c r="H10" s="34"/>
      <c r="I10" s="34"/>
      <c r="J10" s="34"/>
      <c r="K10" s="34"/>
      <c r="L10" s="7"/>
      <c r="M10" s="7"/>
      <c r="N10" s="7"/>
      <c r="O10" s="7"/>
      <c r="P10" s="7"/>
      <c r="Q10" s="7"/>
      <c r="R10" s="7"/>
      <c r="S10" s="7"/>
      <c r="T10" s="7"/>
    </row>
    <row r="11" spans="1:29" s="7" customFormat="1" ht="43.15" customHeight="1" x14ac:dyDescent="0.25">
      <c r="A11" s="7" t="s">
        <v>82</v>
      </c>
      <c r="C11" s="275"/>
      <c r="D11" s="156" t="s">
        <v>191</v>
      </c>
      <c r="E11" s="171" t="s">
        <v>192</v>
      </c>
      <c r="F11" s="102" t="s">
        <v>35</v>
      </c>
      <c r="G11" s="146"/>
      <c r="H11" s="147"/>
      <c r="I11" s="148"/>
      <c r="J11" s="148"/>
      <c r="K11" s="146"/>
    </row>
    <row r="12" spans="1:29" s="7" customFormat="1" ht="42.6" customHeight="1" x14ac:dyDescent="0.25">
      <c r="A12" s="7" t="s">
        <v>82</v>
      </c>
      <c r="C12" s="275"/>
      <c r="D12" s="158" t="s">
        <v>193</v>
      </c>
      <c r="E12" s="178" t="s">
        <v>194</v>
      </c>
      <c r="F12" s="102" t="s">
        <v>35</v>
      </c>
    </row>
    <row r="13" spans="1:29" s="7" customFormat="1" ht="21" x14ac:dyDescent="0.25">
      <c r="C13" s="275"/>
      <c r="D13" s="279" t="s">
        <v>195</v>
      </c>
      <c r="E13" s="280"/>
      <c r="F13" s="280"/>
      <c r="G13" s="280"/>
      <c r="H13" s="280"/>
      <c r="I13" s="280"/>
      <c r="J13" s="280"/>
      <c r="K13" s="281"/>
      <c r="AB13" s="104"/>
      <c r="AC13" s="127"/>
    </row>
    <row r="14" spans="1:29" s="7" customFormat="1" x14ac:dyDescent="0.25">
      <c r="C14" s="275"/>
      <c r="D14" s="225" t="s">
        <v>181</v>
      </c>
      <c r="E14" s="226"/>
      <c r="F14" s="273"/>
      <c r="G14" s="245" t="s">
        <v>17</v>
      </c>
      <c r="H14" s="245"/>
      <c r="I14" s="245"/>
      <c r="J14" s="245"/>
      <c r="K14" s="245"/>
    </row>
    <row r="15" spans="1:29" s="7" customFormat="1" x14ac:dyDescent="0.25">
      <c r="C15" s="275"/>
      <c r="D15" s="99" t="s">
        <v>18</v>
      </c>
      <c r="E15" s="122" t="s">
        <v>19</v>
      </c>
      <c r="F15" s="145" t="s">
        <v>182</v>
      </c>
      <c r="G15" s="100" t="s">
        <v>21</v>
      </c>
      <c r="H15" s="100" t="s">
        <v>22</v>
      </c>
      <c r="I15" s="100" t="s">
        <v>23</v>
      </c>
      <c r="J15" s="100" t="s">
        <v>24</v>
      </c>
      <c r="K15" s="107" t="s">
        <v>25</v>
      </c>
    </row>
    <row r="16" spans="1:29" s="7" customFormat="1" ht="57.6" customHeight="1" x14ac:dyDescent="0.25">
      <c r="A16" s="7" t="s">
        <v>82</v>
      </c>
      <c r="C16" s="275"/>
      <c r="D16" s="156" t="s">
        <v>196</v>
      </c>
      <c r="E16" s="171" t="s">
        <v>197</v>
      </c>
      <c r="F16" s="102" t="s">
        <v>35</v>
      </c>
      <c r="G16" s="148"/>
      <c r="H16" s="146"/>
      <c r="I16" s="148"/>
      <c r="J16" s="146"/>
      <c r="K16" s="149"/>
    </row>
    <row r="17" spans="1:10" s="7" customFormat="1" ht="40.15" customHeight="1" x14ac:dyDescent="0.25">
      <c r="A17" s="7" t="s">
        <v>82</v>
      </c>
      <c r="C17" s="275"/>
      <c r="D17" s="158" t="s">
        <v>198</v>
      </c>
      <c r="E17" s="178" t="s">
        <v>199</v>
      </c>
      <c r="F17" s="102" t="s">
        <v>35</v>
      </c>
    </row>
    <row r="18" spans="1:10" s="7" customFormat="1" x14ac:dyDescent="0.25">
      <c r="C18" s="150"/>
      <c r="D18" s="208"/>
      <c r="E18" s="208"/>
    </row>
    <row r="19" spans="1:10" s="7" customFormat="1" x14ac:dyDescent="0.25"/>
    <row r="20" spans="1:10" s="7" customFormat="1" x14ac:dyDescent="0.25">
      <c r="D20" s="219" t="s">
        <v>54</v>
      </c>
      <c r="E20" s="220"/>
      <c r="F20" s="221"/>
      <c r="G20" s="151"/>
      <c r="H20" s="151"/>
      <c r="I20" s="151"/>
      <c r="J20" s="151"/>
    </row>
    <row r="21" spans="1:10" s="7" customFormat="1" x14ac:dyDescent="0.25">
      <c r="D21" s="109"/>
      <c r="E21" s="110"/>
      <c r="F21" s="111"/>
    </row>
    <row r="22" spans="1:10" s="7" customFormat="1" x14ac:dyDescent="0.25">
      <c r="D22" s="112"/>
      <c r="F22" s="113"/>
    </row>
    <row r="23" spans="1:10" s="7" customFormat="1" x14ac:dyDescent="0.25">
      <c r="D23" s="112"/>
      <c r="F23" s="113"/>
    </row>
    <row r="24" spans="1:10" s="7" customFormat="1" x14ac:dyDescent="0.25">
      <c r="D24" s="112"/>
      <c r="F24" s="113"/>
    </row>
    <row r="25" spans="1:10" s="7" customFormat="1" x14ac:dyDescent="0.25">
      <c r="D25" s="112"/>
      <c r="F25" s="113"/>
    </row>
    <row r="26" spans="1:10" s="7" customFormat="1" x14ac:dyDescent="0.25">
      <c r="D26" s="112"/>
      <c r="F26" s="113"/>
    </row>
    <row r="27" spans="1:10" s="7" customFormat="1" x14ac:dyDescent="0.25">
      <c r="D27" s="112"/>
      <c r="F27" s="113"/>
    </row>
    <row r="28" spans="1:10" s="7" customFormat="1" x14ac:dyDescent="0.25">
      <c r="D28" s="112"/>
      <c r="F28" s="113"/>
    </row>
    <row r="29" spans="1:10" s="7" customFormat="1" x14ac:dyDescent="0.25">
      <c r="D29" s="112"/>
      <c r="F29" s="113"/>
    </row>
    <row r="30" spans="1:10" s="7" customFormat="1" x14ac:dyDescent="0.25">
      <c r="D30" s="112"/>
      <c r="F30" s="113"/>
    </row>
    <row r="31" spans="1:10" s="7" customFormat="1" x14ac:dyDescent="0.25">
      <c r="D31" s="112"/>
      <c r="F31" s="113"/>
    </row>
    <row r="32" spans="1:10" s="7" customFormat="1" x14ac:dyDescent="0.25">
      <c r="D32" s="115"/>
      <c r="E32" s="116"/>
      <c r="F32" s="117"/>
    </row>
    <row r="33" spans="4:6" s="7" customFormat="1" x14ac:dyDescent="0.25">
      <c r="D33" s="118"/>
      <c r="E33" s="119"/>
      <c r="F33" s="120"/>
    </row>
    <row r="34" spans="4:6" s="7" customFormat="1" x14ac:dyDescent="0.25"/>
    <row r="35" spans="4:6" s="7" customFormat="1" x14ac:dyDescent="0.25"/>
    <row r="36" spans="4:6" s="7" customFormat="1" x14ac:dyDescent="0.25"/>
    <row r="37" spans="4:6" s="7" customFormat="1" x14ac:dyDescent="0.25"/>
    <row r="38" spans="4:6" s="7" customFormat="1" x14ac:dyDescent="0.25"/>
    <row r="39" spans="4:6" s="7" customFormat="1" x14ac:dyDescent="0.25"/>
    <row r="40" spans="4:6" s="7" customFormat="1" x14ac:dyDescent="0.25"/>
    <row r="41" spans="4:6" s="7" customFormat="1" x14ac:dyDescent="0.25"/>
    <row r="42" spans="4:6" s="7" customFormat="1" x14ac:dyDescent="0.25"/>
    <row r="43" spans="4:6" s="7" customFormat="1" x14ac:dyDescent="0.25"/>
    <row r="44" spans="4:6" s="7" customFormat="1" x14ac:dyDescent="0.25"/>
    <row r="45" spans="4:6" s="7" customFormat="1" x14ac:dyDescent="0.25"/>
    <row r="46" spans="4:6" s="7" customFormat="1" x14ac:dyDescent="0.25"/>
    <row r="47" spans="4:6" s="7" customFormat="1" x14ac:dyDescent="0.25"/>
    <row r="48" spans="4:6" s="7" customFormat="1" x14ac:dyDescent="0.25"/>
    <row r="49" s="7" customFormat="1" x14ac:dyDescent="0.25"/>
    <row r="50" s="7" customFormat="1" x14ac:dyDescent="0.25"/>
    <row r="51" s="7" customFormat="1" x14ac:dyDescent="0.25"/>
    <row r="52" s="7" customFormat="1" x14ac:dyDescent="0.25"/>
    <row r="53" s="7" customFormat="1" x14ac:dyDescent="0.25"/>
    <row r="54" s="7" customFormat="1" x14ac:dyDescent="0.25"/>
    <row r="55" s="7" customFormat="1" x14ac:dyDescent="0.25"/>
    <row r="56" s="7" customFormat="1" x14ac:dyDescent="0.25"/>
    <row r="57" s="7" customFormat="1" x14ac:dyDescent="0.25"/>
    <row r="58" s="7" customFormat="1" x14ac:dyDescent="0.25"/>
    <row r="59" s="7" customFormat="1" x14ac:dyDescent="0.25"/>
    <row r="60" s="7" customFormat="1" x14ac:dyDescent="0.25"/>
    <row r="61" s="7" customFormat="1" x14ac:dyDescent="0.25"/>
    <row r="62" s="7" customFormat="1" x14ac:dyDescent="0.25"/>
    <row r="63" s="7" customFormat="1" x14ac:dyDescent="0.25"/>
    <row r="64" s="7" customFormat="1" x14ac:dyDescent="0.25"/>
    <row r="65" s="7" customFormat="1" x14ac:dyDescent="0.25"/>
    <row r="66" s="7" customFormat="1" x14ac:dyDescent="0.25"/>
    <row r="67" s="7" customFormat="1" x14ac:dyDescent="0.25"/>
    <row r="68" s="7" customFormat="1" x14ac:dyDescent="0.25"/>
    <row r="69" s="7" customFormat="1" x14ac:dyDescent="0.25"/>
    <row r="70" s="7" customFormat="1" x14ac:dyDescent="0.25"/>
    <row r="71" s="7" customFormat="1" x14ac:dyDescent="0.25"/>
    <row r="72" s="7" customFormat="1" x14ac:dyDescent="0.25"/>
    <row r="73" s="7" customFormat="1" x14ac:dyDescent="0.25"/>
    <row r="74" s="7" customFormat="1" x14ac:dyDescent="0.25"/>
    <row r="75" s="7" customFormat="1" x14ac:dyDescent="0.25"/>
    <row r="76" s="7" customFormat="1" x14ac:dyDescent="0.25"/>
    <row r="77" s="7" customFormat="1" x14ac:dyDescent="0.25"/>
    <row r="78" s="7" customFormat="1" x14ac:dyDescent="0.25"/>
    <row r="79" s="7" customFormat="1" x14ac:dyDescent="0.25"/>
    <row r="80" s="7" customFormat="1" x14ac:dyDescent="0.25"/>
    <row r="81" s="7" customFormat="1" x14ac:dyDescent="0.25"/>
    <row r="82" s="7" customFormat="1" x14ac:dyDescent="0.25"/>
    <row r="83" s="7" customFormat="1" x14ac:dyDescent="0.25"/>
    <row r="84" s="7" customFormat="1" x14ac:dyDescent="0.25"/>
    <row r="85" s="7" customFormat="1" x14ac:dyDescent="0.25"/>
    <row r="86" s="7" customFormat="1" x14ac:dyDescent="0.25"/>
    <row r="87" s="7" customFormat="1" x14ac:dyDescent="0.25"/>
    <row r="88" s="7" customFormat="1" x14ac:dyDescent="0.25"/>
    <row r="89" s="7" customFormat="1" x14ac:dyDescent="0.25"/>
    <row r="90" s="7" customFormat="1" x14ac:dyDescent="0.25"/>
    <row r="91" s="7" customFormat="1" x14ac:dyDescent="0.25"/>
    <row r="92" s="7" customFormat="1" x14ac:dyDescent="0.25"/>
    <row r="93" s="7" customFormat="1" x14ac:dyDescent="0.25"/>
    <row r="94" s="7" customFormat="1" x14ac:dyDescent="0.25"/>
    <row r="95" s="7" customFormat="1" x14ac:dyDescent="0.25"/>
    <row r="96" s="7" customFormat="1" x14ac:dyDescent="0.25"/>
    <row r="97" s="7" customFormat="1" x14ac:dyDescent="0.25"/>
    <row r="98" s="7" customFormat="1" x14ac:dyDescent="0.25"/>
    <row r="99" s="7" customFormat="1" x14ac:dyDescent="0.25"/>
    <row r="100" s="7" customFormat="1" x14ac:dyDescent="0.25"/>
    <row r="101" s="7" customFormat="1" x14ac:dyDescent="0.25"/>
    <row r="102" s="7" customFormat="1" x14ac:dyDescent="0.25"/>
    <row r="103" s="7" customFormat="1" x14ac:dyDescent="0.25"/>
    <row r="104" s="7" customFormat="1" x14ac:dyDescent="0.25"/>
    <row r="105" s="7" customFormat="1" x14ac:dyDescent="0.25"/>
    <row r="106" s="7" customFormat="1" x14ac:dyDescent="0.25"/>
    <row r="107" s="7" customFormat="1" x14ac:dyDescent="0.25"/>
    <row r="108" s="7" customFormat="1" x14ac:dyDescent="0.25"/>
    <row r="109" s="7" customFormat="1" x14ac:dyDescent="0.25"/>
    <row r="110" s="7" customFormat="1" x14ac:dyDescent="0.25"/>
    <row r="111" s="7" customFormat="1" x14ac:dyDescent="0.25"/>
    <row r="112" s="7" customFormat="1" x14ac:dyDescent="0.25"/>
    <row r="113" s="7" customFormat="1" x14ac:dyDescent="0.25"/>
    <row r="114" s="7" customFormat="1" x14ac:dyDescent="0.25"/>
    <row r="115" s="7" customFormat="1" x14ac:dyDescent="0.25"/>
    <row r="116" s="7" customFormat="1" x14ac:dyDescent="0.25"/>
    <row r="117" s="7" customFormat="1" x14ac:dyDescent="0.25"/>
    <row r="118" s="7" customFormat="1" x14ac:dyDescent="0.25"/>
    <row r="119" s="7" customFormat="1" x14ac:dyDescent="0.25"/>
    <row r="120" s="7" customFormat="1" x14ac:dyDescent="0.25"/>
    <row r="121" s="7" customFormat="1" x14ac:dyDescent="0.25"/>
    <row r="122" s="7" customFormat="1" x14ac:dyDescent="0.25"/>
    <row r="123" s="7" customFormat="1" x14ac:dyDescent="0.25"/>
    <row r="124" s="7" customFormat="1" x14ac:dyDescent="0.25"/>
    <row r="125" s="7" customFormat="1" x14ac:dyDescent="0.25"/>
    <row r="126" s="7" customFormat="1" x14ac:dyDescent="0.25"/>
    <row r="127" s="7" customFormat="1" x14ac:dyDescent="0.25"/>
    <row r="128" s="7" customFormat="1" x14ac:dyDescent="0.25"/>
    <row r="129" s="7" customFormat="1" x14ac:dyDescent="0.25"/>
    <row r="130" s="7" customFormat="1" x14ac:dyDescent="0.25"/>
    <row r="131" s="7" customFormat="1" x14ac:dyDescent="0.25"/>
    <row r="132" s="7" customFormat="1" x14ac:dyDescent="0.25"/>
    <row r="133" s="7" customFormat="1" x14ac:dyDescent="0.25"/>
    <row r="134" s="7" customFormat="1" x14ac:dyDescent="0.25"/>
    <row r="135" s="7" customFormat="1" x14ac:dyDescent="0.25"/>
    <row r="136" s="7" customFormat="1" x14ac:dyDescent="0.25"/>
    <row r="137" s="7" customFormat="1" x14ac:dyDescent="0.25"/>
    <row r="138" s="7" customFormat="1" x14ac:dyDescent="0.25"/>
    <row r="139" s="7" customFormat="1" x14ac:dyDescent="0.25"/>
    <row r="140" s="7" customFormat="1" x14ac:dyDescent="0.25"/>
    <row r="141" s="7" customFormat="1" x14ac:dyDescent="0.25"/>
    <row r="142" s="7" customFormat="1" x14ac:dyDescent="0.25"/>
    <row r="143" s="7" customFormat="1" x14ac:dyDescent="0.25"/>
    <row r="144" s="7" customFormat="1" x14ac:dyDescent="0.25"/>
    <row r="145" s="7" customFormat="1" x14ac:dyDescent="0.25"/>
    <row r="146" s="7" customFormat="1" x14ac:dyDescent="0.25"/>
    <row r="147" s="7" customFormat="1" x14ac:dyDescent="0.25"/>
    <row r="148" s="7" customFormat="1" x14ac:dyDescent="0.25"/>
    <row r="149" s="7" customFormat="1" x14ac:dyDescent="0.25"/>
    <row r="150" s="7" customFormat="1" x14ac:dyDescent="0.25"/>
    <row r="151" s="7" customFormat="1" x14ac:dyDescent="0.25"/>
    <row r="152" s="7" customFormat="1" x14ac:dyDescent="0.25"/>
    <row r="153" s="7" customFormat="1" x14ac:dyDescent="0.25"/>
    <row r="154" s="7" customFormat="1" x14ac:dyDescent="0.25"/>
    <row r="155" s="7" customFormat="1" x14ac:dyDescent="0.25"/>
    <row r="156" s="7" customFormat="1" x14ac:dyDescent="0.25"/>
    <row r="157" s="7" customFormat="1" x14ac:dyDescent="0.25"/>
    <row r="158" s="7" customFormat="1" x14ac:dyDescent="0.25"/>
    <row r="159" s="7" customFormat="1" x14ac:dyDescent="0.25"/>
    <row r="160" s="7" customFormat="1" x14ac:dyDescent="0.25"/>
    <row r="161" s="7" customFormat="1" x14ac:dyDescent="0.25"/>
    <row r="162" s="7" customFormat="1" x14ac:dyDescent="0.25"/>
    <row r="163" s="7" customFormat="1" x14ac:dyDescent="0.25"/>
    <row r="164" s="7" customFormat="1" x14ac:dyDescent="0.25"/>
    <row r="165" s="7" customFormat="1" x14ac:dyDescent="0.25"/>
    <row r="166" s="7" customFormat="1" x14ac:dyDescent="0.25"/>
    <row r="167" s="7" customFormat="1" x14ac:dyDescent="0.25"/>
    <row r="168" s="7" customFormat="1" x14ac:dyDescent="0.25"/>
    <row r="169" s="7" customFormat="1" x14ac:dyDescent="0.25"/>
    <row r="170" s="7" customFormat="1" x14ac:dyDescent="0.25"/>
    <row r="171" s="7" customFormat="1" x14ac:dyDescent="0.25"/>
    <row r="172" s="7" customFormat="1" x14ac:dyDescent="0.25"/>
    <row r="173" s="7" customFormat="1" x14ac:dyDescent="0.25"/>
    <row r="174" s="7" customFormat="1" x14ac:dyDescent="0.25"/>
    <row r="175" s="7" customFormat="1" x14ac:dyDescent="0.25"/>
    <row r="176" s="7" customFormat="1" x14ac:dyDescent="0.25"/>
    <row r="177" s="7" customFormat="1" x14ac:dyDescent="0.25"/>
    <row r="178" s="7" customFormat="1" x14ac:dyDescent="0.25"/>
    <row r="179" s="7" customFormat="1" x14ac:dyDescent="0.25"/>
    <row r="180" s="7" customFormat="1" x14ac:dyDescent="0.25"/>
    <row r="181" s="7" customFormat="1" x14ac:dyDescent="0.25"/>
    <row r="182" s="7" customFormat="1" x14ac:dyDescent="0.25"/>
    <row r="183" s="7" customFormat="1" x14ac:dyDescent="0.25"/>
    <row r="184" s="7" customFormat="1" x14ac:dyDescent="0.25"/>
    <row r="185" s="7" customFormat="1" x14ac:dyDescent="0.25"/>
    <row r="186" s="7" customFormat="1" x14ac:dyDescent="0.25"/>
    <row r="187" s="7" customFormat="1" x14ac:dyDescent="0.25"/>
    <row r="188" s="7" customFormat="1" x14ac:dyDescent="0.25"/>
    <row r="189" s="7" customFormat="1" x14ac:dyDescent="0.25"/>
    <row r="190" s="7" customFormat="1" x14ac:dyDescent="0.25"/>
    <row r="191" s="7" customFormat="1" x14ac:dyDescent="0.25"/>
    <row r="192" s="7" customFormat="1" x14ac:dyDescent="0.25"/>
    <row r="193" s="7" customFormat="1" x14ac:dyDescent="0.25"/>
    <row r="194" s="7" customFormat="1" x14ac:dyDescent="0.25"/>
    <row r="195" s="7" customFormat="1" x14ac:dyDescent="0.25"/>
    <row r="196" s="7" customFormat="1" x14ac:dyDescent="0.25"/>
    <row r="197" s="7" customFormat="1" x14ac:dyDescent="0.25"/>
    <row r="198" s="7" customFormat="1" x14ac:dyDescent="0.25"/>
    <row r="199" s="7" customFormat="1" x14ac:dyDescent="0.25"/>
    <row r="200" s="7" customFormat="1" x14ac:dyDescent="0.25"/>
    <row r="201" s="7" customFormat="1" x14ac:dyDescent="0.25"/>
    <row r="202" s="7" customFormat="1" x14ac:dyDescent="0.25"/>
    <row r="203" s="7" customFormat="1" x14ac:dyDescent="0.25"/>
    <row r="204" s="7" customFormat="1" x14ac:dyDescent="0.25"/>
    <row r="205" s="7" customFormat="1" x14ac:dyDescent="0.25"/>
    <row r="206" s="7" customFormat="1" x14ac:dyDescent="0.25"/>
    <row r="207" s="7" customFormat="1" x14ac:dyDescent="0.25"/>
    <row r="208" s="7" customFormat="1" x14ac:dyDescent="0.25"/>
    <row r="209" s="7" customFormat="1" x14ac:dyDescent="0.25"/>
    <row r="210" s="7" customFormat="1" x14ac:dyDescent="0.25"/>
    <row r="211" s="7" customFormat="1" x14ac:dyDescent="0.25"/>
    <row r="212" s="7" customFormat="1" x14ac:dyDescent="0.25"/>
    <row r="213" s="7" customFormat="1" x14ac:dyDescent="0.25"/>
    <row r="214" s="7" customFormat="1" x14ac:dyDescent="0.25"/>
    <row r="215" s="7" customFormat="1" x14ac:dyDescent="0.25"/>
    <row r="216" s="7" customFormat="1" x14ac:dyDescent="0.25"/>
    <row r="217" s="7" customFormat="1" x14ac:dyDescent="0.25"/>
    <row r="218" s="7" customFormat="1" x14ac:dyDescent="0.25"/>
    <row r="219" s="7" customFormat="1" x14ac:dyDescent="0.25"/>
    <row r="220" s="7" customFormat="1" x14ac:dyDescent="0.25"/>
    <row r="221" s="7" customFormat="1" x14ac:dyDescent="0.25"/>
    <row r="222" s="7" customFormat="1" x14ac:dyDescent="0.25"/>
    <row r="223" s="7" customFormat="1" x14ac:dyDescent="0.25"/>
    <row r="224" s="7" customFormat="1" x14ac:dyDescent="0.25"/>
    <row r="225" s="7" customFormat="1" x14ac:dyDescent="0.25"/>
    <row r="226" s="7" customFormat="1" x14ac:dyDescent="0.25"/>
    <row r="227" s="7" customFormat="1" x14ac:dyDescent="0.25"/>
    <row r="228" s="7" customFormat="1" x14ac:dyDescent="0.25"/>
    <row r="229" s="7" customFormat="1" x14ac:dyDescent="0.25"/>
    <row r="230" s="7" customFormat="1" x14ac:dyDescent="0.25"/>
    <row r="231" s="7" customFormat="1" x14ac:dyDescent="0.25"/>
    <row r="232" s="7" customFormat="1" x14ac:dyDescent="0.25"/>
    <row r="233" s="7" customFormat="1" x14ac:dyDescent="0.25"/>
    <row r="234" s="7" customFormat="1" x14ac:dyDescent="0.25"/>
    <row r="235" s="7" customFormat="1" x14ac:dyDescent="0.25"/>
    <row r="236" s="7" customFormat="1" x14ac:dyDescent="0.25"/>
    <row r="237" s="7" customFormat="1" x14ac:dyDescent="0.25"/>
    <row r="238" s="7" customFormat="1" x14ac:dyDescent="0.25"/>
    <row r="239" s="7" customFormat="1" x14ac:dyDescent="0.25"/>
    <row r="240" s="7" customFormat="1" x14ac:dyDescent="0.25"/>
    <row r="241" s="7" customFormat="1" x14ac:dyDescent="0.25"/>
    <row r="242" s="7" customFormat="1" x14ac:dyDescent="0.25"/>
    <row r="243" s="7" customFormat="1" x14ac:dyDescent="0.25"/>
    <row r="244" s="7" customFormat="1" x14ac:dyDescent="0.25"/>
    <row r="245" s="7" customFormat="1" x14ac:dyDescent="0.25"/>
    <row r="246" s="7" customFormat="1" x14ac:dyDescent="0.25"/>
    <row r="247" s="7" customFormat="1" x14ac:dyDescent="0.25"/>
    <row r="248" s="7" customFormat="1" x14ac:dyDescent="0.25"/>
    <row r="249" s="7" customFormat="1" x14ac:dyDescent="0.25"/>
    <row r="250" s="7" customFormat="1" x14ac:dyDescent="0.25"/>
    <row r="251" s="7" customFormat="1" x14ac:dyDescent="0.25"/>
    <row r="252" s="7" customFormat="1" x14ac:dyDescent="0.25"/>
    <row r="253" s="7" customFormat="1" x14ac:dyDescent="0.25"/>
    <row r="254" s="7" customFormat="1" x14ac:dyDescent="0.25"/>
    <row r="255" s="7" customFormat="1" x14ac:dyDescent="0.25"/>
    <row r="256" s="7" customFormat="1" x14ac:dyDescent="0.25"/>
    <row r="257" s="7" customFormat="1" x14ac:dyDescent="0.25"/>
    <row r="258" s="7" customFormat="1" x14ac:dyDescent="0.25"/>
    <row r="259" s="7" customFormat="1" x14ac:dyDescent="0.25"/>
    <row r="260" s="7" customFormat="1" x14ac:dyDescent="0.25"/>
    <row r="261" s="7" customFormat="1" x14ac:dyDescent="0.25"/>
    <row r="262" s="7" customFormat="1" x14ac:dyDescent="0.25"/>
    <row r="263" s="7" customFormat="1" x14ac:dyDescent="0.25"/>
    <row r="264" s="7" customFormat="1" x14ac:dyDescent="0.25"/>
    <row r="265" s="7" customFormat="1" x14ac:dyDescent="0.25"/>
    <row r="266" s="7" customFormat="1" x14ac:dyDescent="0.25"/>
    <row r="267" s="7" customFormat="1" x14ac:dyDescent="0.25"/>
    <row r="268" s="7" customFormat="1" x14ac:dyDescent="0.25"/>
    <row r="269" s="7" customFormat="1" x14ac:dyDescent="0.25"/>
    <row r="270" s="7" customFormat="1" x14ac:dyDescent="0.25"/>
    <row r="271" s="7" customFormat="1" x14ac:dyDescent="0.25"/>
    <row r="272" s="7" customFormat="1" x14ac:dyDescent="0.25"/>
    <row r="273" s="7" customFormat="1" x14ac:dyDescent="0.25"/>
    <row r="274" s="7" customFormat="1" x14ac:dyDescent="0.25"/>
    <row r="275" s="7" customFormat="1" x14ac:dyDescent="0.25"/>
    <row r="276" s="7" customFormat="1" x14ac:dyDescent="0.25"/>
    <row r="277" s="7" customFormat="1" x14ac:dyDescent="0.25"/>
    <row r="278" s="7" customFormat="1" x14ac:dyDescent="0.25"/>
    <row r="279" s="7" customFormat="1" x14ac:dyDescent="0.25"/>
    <row r="280" s="7" customFormat="1" x14ac:dyDescent="0.25"/>
    <row r="281" s="7" customFormat="1" x14ac:dyDescent="0.25"/>
    <row r="282" s="7" customFormat="1" x14ac:dyDescent="0.25"/>
    <row r="283" s="7" customFormat="1" x14ac:dyDescent="0.25"/>
    <row r="284" s="7" customFormat="1" x14ac:dyDescent="0.25"/>
    <row r="285" s="7" customFormat="1" x14ac:dyDescent="0.25"/>
    <row r="286" s="7" customFormat="1" x14ac:dyDescent="0.25"/>
    <row r="287" s="7" customFormat="1" x14ac:dyDescent="0.25"/>
    <row r="288" s="7" customFormat="1" x14ac:dyDescent="0.25"/>
    <row r="289" s="7" customFormat="1" x14ac:dyDescent="0.25"/>
    <row r="290" s="7" customFormat="1" x14ac:dyDescent="0.25"/>
    <row r="291" s="7" customFormat="1" x14ac:dyDescent="0.25"/>
    <row r="292" s="7" customFormat="1" x14ac:dyDescent="0.25"/>
    <row r="293" s="7" customFormat="1" x14ac:dyDescent="0.25"/>
    <row r="294" s="7" customFormat="1" x14ac:dyDescent="0.25"/>
    <row r="295" s="7" customFormat="1" x14ac:dyDescent="0.25"/>
    <row r="296" s="7" customFormat="1" x14ac:dyDescent="0.25"/>
    <row r="297" s="7" customFormat="1" x14ac:dyDescent="0.25"/>
    <row r="298" s="7" customFormat="1" x14ac:dyDescent="0.25"/>
    <row r="299" s="7" customFormat="1" x14ac:dyDescent="0.25"/>
    <row r="300" s="7" customFormat="1" x14ac:dyDescent="0.25"/>
    <row r="301" s="7" customFormat="1" x14ac:dyDescent="0.25"/>
    <row r="302" s="7" customFormat="1" x14ac:dyDescent="0.25"/>
    <row r="303" s="7" customFormat="1" x14ac:dyDescent="0.25"/>
    <row r="304" s="7" customFormat="1" x14ac:dyDescent="0.25"/>
    <row r="305" s="7" customFormat="1" x14ac:dyDescent="0.25"/>
    <row r="306" s="7" customFormat="1" x14ac:dyDescent="0.25"/>
    <row r="307" s="7" customFormat="1" x14ac:dyDescent="0.25"/>
    <row r="308" s="7" customFormat="1" x14ac:dyDescent="0.25"/>
    <row r="309" s="7" customFormat="1" x14ac:dyDescent="0.25"/>
    <row r="310" s="7" customFormat="1" x14ac:dyDescent="0.25"/>
    <row r="311" s="7" customFormat="1" x14ac:dyDescent="0.25"/>
    <row r="312" s="7" customFormat="1" x14ac:dyDescent="0.25"/>
    <row r="313" s="7" customFormat="1" x14ac:dyDescent="0.25"/>
    <row r="314" s="7" customFormat="1" x14ac:dyDescent="0.25"/>
    <row r="315" s="7" customFormat="1" x14ac:dyDescent="0.25"/>
    <row r="316" s="7" customFormat="1" x14ac:dyDescent="0.25"/>
    <row r="317" s="7" customFormat="1" x14ac:dyDescent="0.25"/>
    <row r="318" s="7" customFormat="1" x14ac:dyDescent="0.25"/>
    <row r="319" s="7" customFormat="1" x14ac:dyDescent="0.25"/>
    <row r="320" s="7" customFormat="1" x14ac:dyDescent="0.25"/>
    <row r="321" s="7" customFormat="1" x14ac:dyDescent="0.25"/>
    <row r="322" s="7" customFormat="1" x14ac:dyDescent="0.25"/>
    <row r="323" s="7" customFormat="1" x14ac:dyDescent="0.25"/>
    <row r="324" s="7" customFormat="1" x14ac:dyDescent="0.25"/>
    <row r="325" s="7" customFormat="1" x14ac:dyDescent="0.25"/>
    <row r="326" s="7" customFormat="1" x14ac:dyDescent="0.25"/>
    <row r="327" s="7" customFormat="1" x14ac:dyDescent="0.25"/>
    <row r="328" s="7" customFormat="1" x14ac:dyDescent="0.25"/>
    <row r="329" s="7" customFormat="1" x14ac:dyDescent="0.25"/>
    <row r="330" s="7" customFormat="1" x14ac:dyDescent="0.25"/>
    <row r="331" s="7" customFormat="1" x14ac:dyDescent="0.25"/>
    <row r="332" s="7" customFormat="1" x14ac:dyDescent="0.25"/>
    <row r="333" s="7" customFormat="1" x14ac:dyDescent="0.25"/>
    <row r="334" s="7" customFormat="1" x14ac:dyDescent="0.25"/>
    <row r="335" s="7" customFormat="1" x14ac:dyDescent="0.25"/>
    <row r="336" s="7" customFormat="1" x14ac:dyDescent="0.25"/>
    <row r="337" s="7" customFormat="1" x14ac:dyDescent="0.25"/>
    <row r="338" s="7" customFormat="1" x14ac:dyDescent="0.25"/>
    <row r="339" s="7" customFormat="1" x14ac:dyDescent="0.25"/>
    <row r="340" s="7" customFormat="1" x14ac:dyDescent="0.25"/>
    <row r="341" s="7" customFormat="1" x14ac:dyDescent="0.25"/>
    <row r="342" s="7" customFormat="1" x14ac:dyDescent="0.25"/>
    <row r="343" s="7" customFormat="1" x14ac:dyDescent="0.25"/>
    <row r="344" s="7" customFormat="1" x14ac:dyDescent="0.25"/>
    <row r="345" s="7" customFormat="1" x14ac:dyDescent="0.25"/>
    <row r="346" s="7" customFormat="1" x14ac:dyDescent="0.25"/>
    <row r="347" s="7" customFormat="1" x14ac:dyDescent="0.25"/>
    <row r="348" s="7" customFormat="1" x14ac:dyDescent="0.25"/>
    <row r="349" s="7" customFormat="1" x14ac:dyDescent="0.25"/>
    <row r="350" s="7" customFormat="1" x14ac:dyDescent="0.25"/>
    <row r="351" s="7" customFormat="1" x14ac:dyDescent="0.25"/>
    <row r="352" s="7" customFormat="1" x14ac:dyDescent="0.25"/>
    <row r="353" s="7" customFormat="1" x14ac:dyDescent="0.25"/>
    <row r="354" s="7" customFormat="1" x14ac:dyDescent="0.25"/>
    <row r="355" s="7" customFormat="1" x14ac:dyDescent="0.25"/>
    <row r="356" s="7" customFormat="1" x14ac:dyDescent="0.25"/>
    <row r="357" s="7" customFormat="1" x14ac:dyDescent="0.25"/>
    <row r="358" s="7" customFormat="1" x14ac:dyDescent="0.25"/>
    <row r="359" s="7" customFormat="1" x14ac:dyDescent="0.25"/>
    <row r="360" s="7" customFormat="1" x14ac:dyDescent="0.25"/>
    <row r="361" s="7" customFormat="1" x14ac:dyDescent="0.25"/>
    <row r="362" s="7" customFormat="1" x14ac:dyDescent="0.25"/>
    <row r="363" s="7" customFormat="1" x14ac:dyDescent="0.25"/>
    <row r="364" s="7" customFormat="1" x14ac:dyDescent="0.25"/>
    <row r="365" s="7" customFormat="1" x14ac:dyDescent="0.25"/>
    <row r="366" s="7" customFormat="1" x14ac:dyDescent="0.25"/>
    <row r="367" s="7" customFormat="1" x14ac:dyDescent="0.25"/>
    <row r="368" s="7" customFormat="1" x14ac:dyDescent="0.25"/>
    <row r="369" s="7" customFormat="1" x14ac:dyDescent="0.25"/>
    <row r="370" s="7" customFormat="1" x14ac:dyDescent="0.25"/>
    <row r="371" s="7" customFormat="1" x14ac:dyDescent="0.25"/>
    <row r="372" s="7" customFormat="1" x14ac:dyDescent="0.25"/>
    <row r="373" s="7" customFormat="1" x14ac:dyDescent="0.25"/>
    <row r="374" s="7" customFormat="1" x14ac:dyDescent="0.25"/>
    <row r="375" s="7" customFormat="1" x14ac:dyDescent="0.25"/>
    <row r="376" s="7" customFormat="1" x14ac:dyDescent="0.25"/>
    <row r="377" s="7" customFormat="1" x14ac:dyDescent="0.25"/>
    <row r="378" s="7" customFormat="1" x14ac:dyDescent="0.25"/>
    <row r="379" s="7" customFormat="1" x14ac:dyDescent="0.25"/>
    <row r="380" s="7" customFormat="1" x14ac:dyDescent="0.25"/>
    <row r="381" s="7" customFormat="1" x14ac:dyDescent="0.25"/>
    <row r="382" s="7" customFormat="1" x14ac:dyDescent="0.25"/>
    <row r="383" s="7" customFormat="1" x14ac:dyDescent="0.25"/>
    <row r="384" s="7" customFormat="1" x14ac:dyDescent="0.25"/>
    <row r="385" s="7" customFormat="1" x14ac:dyDescent="0.25"/>
    <row r="386" s="7" customFormat="1" x14ac:dyDescent="0.25"/>
    <row r="387" s="7" customFormat="1" x14ac:dyDescent="0.25"/>
    <row r="388" s="7" customFormat="1" x14ac:dyDescent="0.25"/>
    <row r="389" s="7" customFormat="1" x14ac:dyDescent="0.25"/>
    <row r="390" s="7" customFormat="1" x14ac:dyDescent="0.25"/>
    <row r="391" s="7" customFormat="1" x14ac:dyDescent="0.25"/>
    <row r="392" s="7" customFormat="1" x14ac:dyDescent="0.25"/>
    <row r="393" s="7" customFormat="1" x14ac:dyDescent="0.25"/>
    <row r="394" s="7" customFormat="1" x14ac:dyDescent="0.25"/>
    <row r="395" s="7" customFormat="1" x14ac:dyDescent="0.25"/>
    <row r="396" s="7" customFormat="1" x14ac:dyDescent="0.25"/>
    <row r="397" s="7" customFormat="1" x14ac:dyDescent="0.25"/>
    <row r="398" s="7" customFormat="1" x14ac:dyDescent="0.25"/>
    <row r="399" s="7" customFormat="1" x14ac:dyDescent="0.25"/>
    <row r="400" s="7" customFormat="1" x14ac:dyDescent="0.25"/>
    <row r="401" s="7" customFormat="1" x14ac:dyDescent="0.25"/>
    <row r="402" s="7" customFormat="1" x14ac:dyDescent="0.25"/>
    <row r="403" s="7" customFormat="1" x14ac:dyDescent="0.25"/>
    <row r="404" s="7" customFormat="1" x14ac:dyDescent="0.25"/>
    <row r="405" s="7" customFormat="1" x14ac:dyDescent="0.25"/>
    <row r="406" s="7" customFormat="1" x14ac:dyDescent="0.25"/>
    <row r="407" s="7" customFormat="1" x14ac:dyDescent="0.25"/>
    <row r="408" s="7" customFormat="1" x14ac:dyDescent="0.25"/>
    <row r="409" s="7" customFormat="1" x14ac:dyDescent="0.25"/>
    <row r="410" s="7" customFormat="1" x14ac:dyDescent="0.25"/>
    <row r="411" s="7" customFormat="1" x14ac:dyDescent="0.25"/>
    <row r="412" s="7" customFormat="1" x14ac:dyDescent="0.25"/>
    <row r="413" s="7" customFormat="1" x14ac:dyDescent="0.25"/>
    <row r="414" s="7" customFormat="1" x14ac:dyDescent="0.25"/>
    <row r="415" s="7" customFormat="1" x14ac:dyDescent="0.25"/>
    <row r="416" s="7" customFormat="1" x14ac:dyDescent="0.25"/>
    <row r="417" s="7" customFormat="1" x14ac:dyDescent="0.25"/>
    <row r="418" s="7" customFormat="1" x14ac:dyDescent="0.25"/>
    <row r="419" s="7" customFormat="1" x14ac:dyDescent="0.25"/>
    <row r="420" s="7" customFormat="1" x14ac:dyDescent="0.25"/>
    <row r="421" s="7" customFormat="1" x14ac:dyDescent="0.25"/>
    <row r="422" s="7" customFormat="1" x14ac:dyDescent="0.25"/>
    <row r="423" s="7" customFormat="1" x14ac:dyDescent="0.25"/>
    <row r="424" s="7" customFormat="1" x14ac:dyDescent="0.25"/>
    <row r="425" s="7" customFormat="1" x14ac:dyDescent="0.25"/>
    <row r="426" s="7" customFormat="1" x14ac:dyDescent="0.25"/>
    <row r="427" s="7" customFormat="1" x14ac:dyDescent="0.25"/>
    <row r="428" s="7" customFormat="1" x14ac:dyDescent="0.25"/>
    <row r="429" s="7" customFormat="1" x14ac:dyDescent="0.25"/>
    <row r="430" s="7" customFormat="1" x14ac:dyDescent="0.25"/>
    <row r="431" s="7" customFormat="1" x14ac:dyDescent="0.25"/>
    <row r="432" s="7" customFormat="1" x14ac:dyDescent="0.25"/>
    <row r="433" s="7" customFormat="1" x14ac:dyDescent="0.25"/>
    <row r="434" s="7" customFormat="1" x14ac:dyDescent="0.25"/>
    <row r="435" s="7" customFormat="1" x14ac:dyDescent="0.25"/>
    <row r="436" s="7" customFormat="1" x14ac:dyDescent="0.25"/>
    <row r="437" s="7" customFormat="1" x14ac:dyDescent="0.25"/>
    <row r="438" s="7" customFormat="1" x14ac:dyDescent="0.25"/>
    <row r="439" s="7" customFormat="1" x14ac:dyDescent="0.25"/>
    <row r="440" s="7" customFormat="1" x14ac:dyDescent="0.25"/>
    <row r="441" s="7" customFormat="1" x14ac:dyDescent="0.25"/>
    <row r="442" s="7" customFormat="1" x14ac:dyDescent="0.25"/>
    <row r="443" s="7" customFormat="1" x14ac:dyDescent="0.25"/>
    <row r="444" s="7" customFormat="1" x14ac:dyDescent="0.25"/>
    <row r="445" s="7" customFormat="1" x14ac:dyDescent="0.25"/>
    <row r="446" s="7" customFormat="1" x14ac:dyDescent="0.25"/>
    <row r="447" s="7" customFormat="1" x14ac:dyDescent="0.25"/>
    <row r="448" s="7" customFormat="1" x14ac:dyDescent="0.25"/>
    <row r="449" s="7" customFormat="1" x14ac:dyDescent="0.25"/>
    <row r="450" s="7" customFormat="1" x14ac:dyDescent="0.25"/>
    <row r="451" s="7" customFormat="1" x14ac:dyDescent="0.25"/>
    <row r="452" s="7" customFormat="1" x14ac:dyDescent="0.25"/>
    <row r="453" s="7" customFormat="1" x14ac:dyDescent="0.25"/>
    <row r="454" s="7" customFormat="1" x14ac:dyDescent="0.25"/>
    <row r="455" s="7" customFormat="1" x14ac:dyDescent="0.25"/>
    <row r="456" s="7" customFormat="1" x14ac:dyDescent="0.25"/>
    <row r="457" s="7" customFormat="1" x14ac:dyDescent="0.25"/>
    <row r="458" s="7" customFormat="1" x14ac:dyDescent="0.25"/>
    <row r="459" s="7" customFormat="1" x14ac:dyDescent="0.25"/>
    <row r="460" s="7" customFormat="1" x14ac:dyDescent="0.25"/>
    <row r="461" s="7" customFormat="1" x14ac:dyDescent="0.25"/>
    <row r="462" s="7" customFormat="1" x14ac:dyDescent="0.25"/>
    <row r="463" s="7" customFormat="1" x14ac:dyDescent="0.25"/>
    <row r="464" s="7" customFormat="1" x14ac:dyDescent="0.25"/>
    <row r="465" s="7" customFormat="1" x14ac:dyDescent="0.25"/>
    <row r="466" s="7" customFormat="1" x14ac:dyDescent="0.25"/>
    <row r="467" s="7" customFormat="1" x14ac:dyDescent="0.25"/>
    <row r="468" s="7" customFormat="1" x14ac:dyDescent="0.25"/>
    <row r="469" s="7" customFormat="1" x14ac:dyDescent="0.25"/>
    <row r="470" s="7" customFormat="1" x14ac:dyDescent="0.25"/>
    <row r="471" s="7" customFormat="1" x14ac:dyDescent="0.25"/>
    <row r="472" s="7" customFormat="1" x14ac:dyDescent="0.25"/>
    <row r="473" s="7" customFormat="1" x14ac:dyDescent="0.25"/>
    <row r="474" s="7" customFormat="1" x14ac:dyDescent="0.25"/>
    <row r="475" s="7" customFormat="1" x14ac:dyDescent="0.25"/>
    <row r="476" s="7" customFormat="1" x14ac:dyDescent="0.25"/>
    <row r="477" s="7" customFormat="1" x14ac:dyDescent="0.25"/>
    <row r="478" s="7" customFormat="1" x14ac:dyDescent="0.25"/>
    <row r="479" s="7" customFormat="1" x14ac:dyDescent="0.25"/>
    <row r="480" s="7" customFormat="1" x14ac:dyDescent="0.25"/>
    <row r="481" s="7" customFormat="1" x14ac:dyDescent="0.25"/>
    <row r="482" s="7" customFormat="1" x14ac:dyDescent="0.25"/>
    <row r="483" s="7" customFormat="1" x14ac:dyDescent="0.25"/>
    <row r="484" s="7" customFormat="1" x14ac:dyDescent="0.25"/>
    <row r="485" s="7" customFormat="1" x14ac:dyDescent="0.25"/>
    <row r="486" s="7" customFormat="1" x14ac:dyDescent="0.25"/>
    <row r="487" s="7" customFormat="1" x14ac:dyDescent="0.25"/>
    <row r="488" s="7" customFormat="1" x14ac:dyDescent="0.25"/>
    <row r="489" s="7" customFormat="1" x14ac:dyDescent="0.25"/>
    <row r="490" s="7" customFormat="1" x14ac:dyDescent="0.25"/>
    <row r="491" s="7" customFormat="1" x14ac:dyDescent="0.25"/>
    <row r="492" s="7" customFormat="1" x14ac:dyDescent="0.25"/>
    <row r="493" s="7" customFormat="1" x14ac:dyDescent="0.25"/>
    <row r="494" s="7" customFormat="1" x14ac:dyDescent="0.25"/>
    <row r="495" s="7" customFormat="1" x14ac:dyDescent="0.25"/>
    <row r="496" s="7" customFormat="1" x14ac:dyDescent="0.25"/>
    <row r="497" s="7" customFormat="1" x14ac:dyDescent="0.25"/>
    <row r="498" s="7" customFormat="1" x14ac:dyDescent="0.25"/>
    <row r="499" s="7" customFormat="1" x14ac:dyDescent="0.25"/>
    <row r="500" s="7" customFormat="1" x14ac:dyDescent="0.25"/>
    <row r="501" s="7" customFormat="1" x14ac:dyDescent="0.25"/>
    <row r="502" s="7" customFormat="1" x14ac:dyDescent="0.25"/>
    <row r="503" s="7" customFormat="1" x14ac:dyDescent="0.25"/>
    <row r="504" s="7" customFormat="1" x14ac:dyDescent="0.25"/>
    <row r="505" s="7" customFormat="1" x14ac:dyDescent="0.25"/>
    <row r="506" s="7" customFormat="1" x14ac:dyDescent="0.25"/>
    <row r="507" s="7" customFormat="1" x14ac:dyDescent="0.25"/>
    <row r="508" s="7" customFormat="1" x14ac:dyDescent="0.25"/>
    <row r="509" s="7" customFormat="1" x14ac:dyDescent="0.25"/>
    <row r="510" s="7" customFormat="1" x14ac:dyDescent="0.25"/>
    <row r="511" s="7" customFormat="1" x14ac:dyDescent="0.25"/>
    <row r="512" s="7" customFormat="1" x14ac:dyDescent="0.25"/>
    <row r="513" s="7" customFormat="1" x14ac:dyDescent="0.25"/>
    <row r="514" s="7" customFormat="1" x14ac:dyDescent="0.25"/>
    <row r="515" s="7" customFormat="1" x14ac:dyDescent="0.25"/>
    <row r="516" s="7" customFormat="1" x14ac:dyDescent="0.25"/>
    <row r="517" s="7" customFormat="1" x14ac:dyDescent="0.25"/>
    <row r="518" s="7" customFormat="1" x14ac:dyDescent="0.25"/>
    <row r="519" s="7" customFormat="1" x14ac:dyDescent="0.25"/>
    <row r="520" s="7" customFormat="1" x14ac:dyDescent="0.25"/>
    <row r="521" s="7" customFormat="1" x14ac:dyDescent="0.25"/>
    <row r="522" s="7" customFormat="1" x14ac:dyDescent="0.25"/>
    <row r="523" s="7" customFormat="1" x14ac:dyDescent="0.25"/>
    <row r="524" s="7" customFormat="1" x14ac:dyDescent="0.25"/>
    <row r="525" s="7" customFormat="1" x14ac:dyDescent="0.25"/>
    <row r="526" s="7" customFormat="1" x14ac:dyDescent="0.25"/>
    <row r="527" s="7" customFormat="1" x14ac:dyDescent="0.25"/>
    <row r="528" s="7" customFormat="1" x14ac:dyDescent="0.25"/>
    <row r="529" s="7" customFormat="1" x14ac:dyDescent="0.25"/>
    <row r="530" s="7" customFormat="1" x14ac:dyDescent="0.25"/>
    <row r="531" s="7" customFormat="1" x14ac:dyDescent="0.25"/>
    <row r="532" s="7" customFormat="1" x14ac:dyDescent="0.25"/>
    <row r="533" s="7" customFormat="1" x14ac:dyDescent="0.25"/>
    <row r="534" s="7" customFormat="1" x14ac:dyDescent="0.25"/>
    <row r="535" s="7" customFormat="1" x14ac:dyDescent="0.25"/>
    <row r="536" s="7" customFormat="1" x14ac:dyDescent="0.25"/>
    <row r="537" s="7" customFormat="1" x14ac:dyDescent="0.25"/>
    <row r="538" s="7" customFormat="1" x14ac:dyDescent="0.25"/>
    <row r="539" s="7" customFormat="1" x14ac:dyDescent="0.25"/>
    <row r="540" s="7" customFormat="1" x14ac:dyDescent="0.25"/>
    <row r="541" s="7" customFormat="1" x14ac:dyDescent="0.25"/>
    <row r="542" s="7" customFormat="1" x14ac:dyDescent="0.25"/>
    <row r="543" s="7" customFormat="1" x14ac:dyDescent="0.25"/>
    <row r="544" s="7" customFormat="1" x14ac:dyDescent="0.25"/>
    <row r="545" s="7" customFormat="1" x14ac:dyDescent="0.25"/>
    <row r="546" s="7" customFormat="1" x14ac:dyDescent="0.25"/>
    <row r="547" s="7" customFormat="1" x14ac:dyDescent="0.25"/>
    <row r="548" s="7" customFormat="1" x14ac:dyDescent="0.25"/>
    <row r="549" s="7" customFormat="1" x14ac:dyDescent="0.25"/>
    <row r="550" s="7" customFormat="1" x14ac:dyDescent="0.25"/>
    <row r="551" s="7" customFormat="1" x14ac:dyDescent="0.25"/>
    <row r="552" s="7" customFormat="1" x14ac:dyDescent="0.25"/>
    <row r="553" s="7" customFormat="1" x14ac:dyDescent="0.25"/>
    <row r="554" s="7" customFormat="1" x14ac:dyDescent="0.25"/>
    <row r="555" s="7" customFormat="1" x14ac:dyDescent="0.25"/>
    <row r="556" s="7" customFormat="1" x14ac:dyDescent="0.25"/>
    <row r="557" s="7" customFormat="1" x14ac:dyDescent="0.25"/>
    <row r="558" s="7" customFormat="1" x14ac:dyDescent="0.25"/>
    <row r="559" s="7" customFormat="1" x14ac:dyDescent="0.25"/>
    <row r="560" s="7" customFormat="1" x14ac:dyDescent="0.25"/>
    <row r="561" s="7" customFormat="1" x14ac:dyDescent="0.25"/>
    <row r="562" s="7" customFormat="1" x14ac:dyDescent="0.25"/>
    <row r="563" s="7" customFormat="1" x14ac:dyDescent="0.25"/>
    <row r="564" s="7" customFormat="1" x14ac:dyDescent="0.25"/>
    <row r="565" s="7" customFormat="1" x14ac:dyDescent="0.25"/>
    <row r="566" s="7" customFormat="1" x14ac:dyDescent="0.25"/>
    <row r="567" s="7" customFormat="1" x14ac:dyDescent="0.25"/>
    <row r="568" s="7" customFormat="1" x14ac:dyDescent="0.25"/>
    <row r="569" s="7" customFormat="1" x14ac:dyDescent="0.25"/>
    <row r="570" s="7" customFormat="1" x14ac:dyDescent="0.25"/>
    <row r="571" s="7" customFormat="1" x14ac:dyDescent="0.25"/>
    <row r="572" s="7" customFormat="1" x14ac:dyDescent="0.25"/>
    <row r="573" s="7" customFormat="1" x14ac:dyDescent="0.25"/>
    <row r="574" s="7" customFormat="1" x14ac:dyDescent="0.25"/>
    <row r="575" s="7" customFormat="1" x14ac:dyDescent="0.25"/>
    <row r="576" s="7" customFormat="1" x14ac:dyDescent="0.25"/>
    <row r="577" s="7" customFormat="1" x14ac:dyDescent="0.25"/>
    <row r="578" s="7" customFormat="1" x14ac:dyDescent="0.25"/>
    <row r="579" s="7" customFormat="1" x14ac:dyDescent="0.25"/>
    <row r="580" s="7" customFormat="1" x14ac:dyDescent="0.25"/>
    <row r="581" s="7" customFormat="1" x14ac:dyDescent="0.25"/>
    <row r="582" s="7" customFormat="1" x14ac:dyDescent="0.25"/>
    <row r="583" s="7" customFormat="1" x14ac:dyDescent="0.25"/>
    <row r="584" s="7" customFormat="1" x14ac:dyDescent="0.25"/>
    <row r="585" s="7" customFormat="1" x14ac:dyDescent="0.25"/>
    <row r="586" s="7" customFormat="1" x14ac:dyDescent="0.25"/>
    <row r="587" s="7" customFormat="1" x14ac:dyDescent="0.25"/>
    <row r="588" s="7" customFormat="1" x14ac:dyDescent="0.25"/>
    <row r="589" s="7" customFormat="1" x14ac:dyDescent="0.25"/>
    <row r="590" s="7" customFormat="1" x14ac:dyDescent="0.25"/>
    <row r="591" s="7" customFormat="1" x14ac:dyDescent="0.25"/>
    <row r="592" s="7" customFormat="1" x14ac:dyDescent="0.25"/>
    <row r="593" s="7" customFormat="1" x14ac:dyDescent="0.25"/>
    <row r="594" s="7" customFormat="1" x14ac:dyDescent="0.25"/>
    <row r="595" s="7" customFormat="1" x14ac:dyDescent="0.25"/>
    <row r="596" s="7" customFormat="1" x14ac:dyDescent="0.25"/>
    <row r="597" s="7" customFormat="1" x14ac:dyDescent="0.25"/>
    <row r="598" s="7" customFormat="1" x14ac:dyDescent="0.25"/>
    <row r="599" s="7" customFormat="1" x14ac:dyDescent="0.25"/>
    <row r="600" s="7" customFormat="1" x14ac:dyDescent="0.25"/>
    <row r="601" s="7" customFormat="1" x14ac:dyDescent="0.25"/>
    <row r="602" s="7" customFormat="1" x14ac:dyDescent="0.25"/>
    <row r="603" s="7" customFormat="1" x14ac:dyDescent="0.25"/>
    <row r="604" s="7" customFormat="1" x14ac:dyDescent="0.25"/>
    <row r="605" s="7" customFormat="1" x14ac:dyDescent="0.25"/>
    <row r="606" s="7" customFormat="1" x14ac:dyDescent="0.25"/>
    <row r="607" s="7" customFormat="1" x14ac:dyDescent="0.25"/>
    <row r="608" s="7" customFormat="1" x14ac:dyDescent="0.25"/>
    <row r="609" s="7" customFormat="1" x14ac:dyDescent="0.25"/>
    <row r="610" s="7" customFormat="1" x14ac:dyDescent="0.25"/>
    <row r="611" s="7" customFormat="1" x14ac:dyDescent="0.25"/>
    <row r="612" s="7" customFormat="1" x14ac:dyDescent="0.25"/>
    <row r="613" s="7" customFormat="1" x14ac:dyDescent="0.25"/>
    <row r="614" s="7" customFormat="1" x14ac:dyDescent="0.25"/>
    <row r="615" s="7" customFormat="1" x14ac:dyDescent="0.25"/>
    <row r="616" s="7" customFormat="1" x14ac:dyDescent="0.25"/>
    <row r="617" s="7" customFormat="1" x14ac:dyDescent="0.25"/>
    <row r="618" s="7" customFormat="1" x14ac:dyDescent="0.25"/>
    <row r="619" s="7" customFormat="1" x14ac:dyDescent="0.25"/>
    <row r="620" s="7" customFormat="1" x14ac:dyDescent="0.25"/>
    <row r="621" s="7" customFormat="1" x14ac:dyDescent="0.25"/>
    <row r="622" s="7" customFormat="1" x14ac:dyDescent="0.25"/>
    <row r="623" s="7" customFormat="1" x14ac:dyDescent="0.25"/>
    <row r="624" s="7" customFormat="1" x14ac:dyDescent="0.25"/>
    <row r="625" s="7" customFormat="1" x14ac:dyDescent="0.25"/>
    <row r="626" s="7" customFormat="1" x14ac:dyDescent="0.25"/>
    <row r="627" s="7" customFormat="1" x14ac:dyDescent="0.25"/>
    <row r="628" s="7" customFormat="1" x14ac:dyDescent="0.25"/>
    <row r="629" s="7" customFormat="1" x14ac:dyDescent="0.25"/>
    <row r="630" s="7" customFormat="1" x14ac:dyDescent="0.25"/>
    <row r="631" s="7" customFormat="1" x14ac:dyDescent="0.25"/>
    <row r="632" s="7" customFormat="1" x14ac:dyDescent="0.25"/>
    <row r="633" s="7" customFormat="1" x14ac:dyDescent="0.25"/>
    <row r="634" s="7" customFormat="1" x14ac:dyDescent="0.25"/>
    <row r="635" s="7" customFormat="1" x14ac:dyDescent="0.25"/>
    <row r="636" s="7" customFormat="1" x14ac:dyDescent="0.25"/>
    <row r="637" s="7" customFormat="1" x14ac:dyDescent="0.25"/>
    <row r="638" s="7" customFormat="1" x14ac:dyDescent="0.25"/>
    <row r="639" s="7" customFormat="1" x14ac:dyDescent="0.25"/>
    <row r="640" s="7" customFormat="1" x14ac:dyDescent="0.25"/>
    <row r="641" s="7" customFormat="1" x14ac:dyDescent="0.25"/>
    <row r="642" s="7" customFormat="1" x14ac:dyDescent="0.25"/>
    <row r="643" s="7" customFormat="1" x14ac:dyDescent="0.25"/>
    <row r="644" s="7" customFormat="1" x14ac:dyDescent="0.25"/>
    <row r="645" s="7" customFormat="1" x14ac:dyDescent="0.25"/>
    <row r="646" s="7" customFormat="1" x14ac:dyDescent="0.25"/>
    <row r="647" s="7" customFormat="1" x14ac:dyDescent="0.25"/>
    <row r="648" s="7" customFormat="1" x14ac:dyDescent="0.25"/>
    <row r="649" s="7" customFormat="1" x14ac:dyDescent="0.25"/>
    <row r="650" s="7" customFormat="1" x14ac:dyDescent="0.25"/>
    <row r="651" s="7" customFormat="1" x14ac:dyDescent="0.25"/>
    <row r="652" s="7" customFormat="1" x14ac:dyDescent="0.25"/>
    <row r="653" s="7" customFormat="1" x14ac:dyDescent="0.25"/>
    <row r="654" s="7" customFormat="1" x14ac:dyDescent="0.25"/>
    <row r="655" s="7" customFormat="1" x14ac:dyDescent="0.25"/>
    <row r="656" s="7" customFormat="1" x14ac:dyDescent="0.25"/>
    <row r="657" s="7" customFormat="1" x14ac:dyDescent="0.25"/>
    <row r="658" s="7" customFormat="1" x14ac:dyDescent="0.25"/>
    <row r="659" s="7" customFormat="1" x14ac:dyDescent="0.25"/>
    <row r="660" s="7" customFormat="1" x14ac:dyDescent="0.25"/>
    <row r="661" s="7" customFormat="1" x14ac:dyDescent="0.25"/>
    <row r="662" s="7" customFormat="1" x14ac:dyDescent="0.25"/>
    <row r="663" s="7" customFormat="1" x14ac:dyDescent="0.25"/>
    <row r="664" s="7" customFormat="1" x14ac:dyDescent="0.25"/>
    <row r="665" s="7" customFormat="1" x14ac:dyDescent="0.25"/>
    <row r="666" s="7" customFormat="1" x14ac:dyDescent="0.25"/>
    <row r="667" s="7" customFormat="1" x14ac:dyDescent="0.25"/>
    <row r="668" s="7" customFormat="1" x14ac:dyDescent="0.25"/>
    <row r="669" s="7" customFormat="1" x14ac:dyDescent="0.25"/>
    <row r="670" s="7" customFormat="1" x14ac:dyDescent="0.25"/>
    <row r="671" s="7" customFormat="1" x14ac:dyDescent="0.25"/>
    <row r="672" s="7" customFormat="1" x14ac:dyDescent="0.25"/>
    <row r="673" s="7" customFormat="1" x14ac:dyDescent="0.25"/>
    <row r="674" s="7" customFormat="1" x14ac:dyDescent="0.25"/>
    <row r="675" s="7" customFormat="1" x14ac:dyDescent="0.25"/>
    <row r="676" s="7" customFormat="1" x14ac:dyDescent="0.25"/>
    <row r="677" s="7" customFormat="1" x14ac:dyDescent="0.25"/>
    <row r="678" s="7" customFormat="1" x14ac:dyDescent="0.25"/>
    <row r="679" s="7" customFormat="1" x14ac:dyDescent="0.25"/>
    <row r="680" s="7" customFormat="1" x14ac:dyDescent="0.25"/>
    <row r="681" s="7" customFormat="1" x14ac:dyDescent="0.25"/>
    <row r="682" s="7" customFormat="1" x14ac:dyDescent="0.25"/>
    <row r="683" s="7" customFormat="1" x14ac:dyDescent="0.25"/>
    <row r="684" s="7" customFormat="1" x14ac:dyDescent="0.25"/>
    <row r="685" s="7" customFormat="1" x14ac:dyDescent="0.25"/>
    <row r="686" s="7" customFormat="1" x14ac:dyDescent="0.25"/>
    <row r="687" s="7" customFormat="1" x14ac:dyDescent="0.25"/>
    <row r="688" s="7" customFormat="1" x14ac:dyDescent="0.25"/>
    <row r="689" s="7" customFormat="1" x14ac:dyDescent="0.25"/>
    <row r="690" s="7" customFormat="1" x14ac:dyDescent="0.25"/>
    <row r="691" s="7" customFormat="1" x14ac:dyDescent="0.25"/>
    <row r="692" s="7" customFormat="1" x14ac:dyDescent="0.25"/>
    <row r="693" s="7" customFormat="1" x14ac:dyDescent="0.25"/>
    <row r="694" s="7" customFormat="1" x14ac:dyDescent="0.25"/>
    <row r="695" s="7" customFormat="1" x14ac:dyDescent="0.25"/>
    <row r="696" s="7" customFormat="1" x14ac:dyDescent="0.25"/>
    <row r="697" s="7" customFormat="1" x14ac:dyDescent="0.25"/>
    <row r="698" s="7" customFormat="1" x14ac:dyDescent="0.25"/>
    <row r="699" s="7" customFormat="1" x14ac:dyDescent="0.25"/>
    <row r="700" s="7" customFormat="1" x14ac:dyDescent="0.25"/>
    <row r="701" s="7" customFormat="1" x14ac:dyDescent="0.25"/>
    <row r="702" s="7" customFormat="1" x14ac:dyDescent="0.25"/>
    <row r="703" s="7" customFormat="1" x14ac:dyDescent="0.25"/>
    <row r="704" s="7" customFormat="1" x14ac:dyDescent="0.25"/>
    <row r="705" s="7" customFormat="1" x14ac:dyDescent="0.25"/>
    <row r="706" s="7" customFormat="1" x14ac:dyDescent="0.25"/>
    <row r="707" s="7" customFormat="1" x14ac:dyDescent="0.25"/>
    <row r="708" s="7" customFormat="1" x14ac:dyDescent="0.25"/>
    <row r="709" s="7" customFormat="1" x14ac:dyDescent="0.25"/>
    <row r="710" s="7" customFormat="1" x14ac:dyDescent="0.25"/>
    <row r="711" s="7" customFormat="1" x14ac:dyDescent="0.25"/>
    <row r="712" s="7" customFormat="1" x14ac:dyDescent="0.25"/>
    <row r="713" s="7" customFormat="1" x14ac:dyDescent="0.25"/>
    <row r="714" s="7" customFormat="1" x14ac:dyDescent="0.25"/>
    <row r="715" s="7" customFormat="1" x14ac:dyDescent="0.25"/>
    <row r="716" s="7" customFormat="1" x14ac:dyDescent="0.25"/>
    <row r="717" s="7" customFormat="1" x14ac:dyDescent="0.25"/>
    <row r="718" s="7" customFormat="1" x14ac:dyDescent="0.25"/>
    <row r="719" s="7" customFormat="1" x14ac:dyDescent="0.25"/>
    <row r="720" s="7" customFormat="1" x14ac:dyDescent="0.25"/>
    <row r="721" spans="12:13" s="7" customFormat="1" x14ac:dyDescent="0.25"/>
    <row r="722" spans="12:13" s="7" customFormat="1" x14ac:dyDescent="0.25"/>
    <row r="723" spans="12:13" s="7" customFormat="1" x14ac:dyDescent="0.25"/>
    <row r="724" spans="12:13" s="7" customFormat="1" x14ac:dyDescent="0.25"/>
    <row r="725" spans="12:13" s="7" customFormat="1" x14ac:dyDescent="0.25"/>
    <row r="726" spans="12:13" s="7" customFormat="1" x14ac:dyDescent="0.25"/>
    <row r="727" spans="12:13" s="7" customFormat="1" x14ac:dyDescent="0.25"/>
    <row r="728" spans="12:13" s="7" customFormat="1" x14ac:dyDescent="0.25"/>
    <row r="729" spans="12:13" s="7" customFormat="1" x14ac:dyDescent="0.25"/>
    <row r="730" spans="12:13" s="7" customFormat="1" x14ac:dyDescent="0.25"/>
    <row r="731" spans="12:13" s="7" customFormat="1" x14ac:dyDescent="0.25"/>
    <row r="732" spans="12:13" s="7" customFormat="1" x14ac:dyDescent="0.25"/>
    <row r="733" spans="12:13" s="7" customFormat="1" x14ac:dyDescent="0.25"/>
    <row r="734" spans="12:13" s="7" customFormat="1" x14ac:dyDescent="0.25"/>
    <row r="735" spans="12:13" s="7" customFormat="1" x14ac:dyDescent="0.25"/>
    <row r="736" spans="12:13" s="7" customFormat="1" x14ac:dyDescent="0.25">
      <c r="L736"/>
      <c r="M736"/>
    </row>
    <row r="737" spans="4:13" s="7" customFormat="1" x14ac:dyDescent="0.25">
      <c r="L737"/>
      <c r="M737"/>
    </row>
    <row r="738" spans="4:13" x14ac:dyDescent="0.25">
      <c r="D738" s="7"/>
      <c r="E738" s="7"/>
      <c r="F738" s="7"/>
      <c r="G738" s="7"/>
      <c r="H738" s="7"/>
      <c r="I738" s="7"/>
      <c r="J738" s="7"/>
      <c r="K738" s="7"/>
    </row>
    <row r="739" spans="4:13" x14ac:dyDescent="0.25">
      <c r="D739" s="7"/>
      <c r="E739" s="7"/>
      <c r="F739" s="7"/>
      <c r="G739" s="7"/>
      <c r="H739" s="7"/>
      <c r="I739" s="7"/>
      <c r="J739" s="7"/>
      <c r="K739" s="7"/>
    </row>
    <row r="740" spans="4:13" x14ac:dyDescent="0.25">
      <c r="D740" s="7"/>
      <c r="E740" s="7"/>
      <c r="F740" s="7"/>
      <c r="G740" s="7"/>
      <c r="H740" s="7"/>
      <c r="I740" s="7"/>
      <c r="J740" s="7"/>
      <c r="K740" s="7"/>
    </row>
    <row r="741" spans="4:13" x14ac:dyDescent="0.25">
      <c r="D741" s="7"/>
      <c r="E741" s="7"/>
      <c r="F741" s="7"/>
      <c r="G741" s="7"/>
      <c r="H741" s="7"/>
      <c r="I741" s="7"/>
      <c r="J741" s="7"/>
      <c r="K741" s="7"/>
    </row>
    <row r="742" spans="4:13" x14ac:dyDescent="0.25">
      <c r="D742" s="7"/>
      <c r="E742" s="7"/>
      <c r="F742" s="7"/>
      <c r="G742" s="7"/>
      <c r="H742" s="7"/>
      <c r="I742" s="7"/>
      <c r="J742" s="7"/>
      <c r="K742" s="7"/>
    </row>
    <row r="743" spans="4:13" x14ac:dyDescent="0.25">
      <c r="D743" s="7"/>
      <c r="E743" s="7"/>
      <c r="F743" s="7"/>
      <c r="G743" s="7"/>
      <c r="H743" s="7"/>
      <c r="I743" s="7"/>
      <c r="J743" s="7"/>
      <c r="K743" s="7"/>
    </row>
    <row r="744" spans="4:13" x14ac:dyDescent="0.25">
      <c r="D744" s="7"/>
      <c r="E744" s="7"/>
      <c r="F744" s="7"/>
      <c r="G744" s="7"/>
      <c r="H744" s="7"/>
      <c r="I744" s="7"/>
      <c r="J744" s="7"/>
      <c r="K744" s="7"/>
    </row>
    <row r="745" spans="4:13" x14ac:dyDescent="0.25">
      <c r="D745" s="7"/>
      <c r="E745" s="7"/>
      <c r="F745" s="7"/>
      <c r="G745" s="7"/>
      <c r="H745" s="7"/>
      <c r="I745" s="7"/>
      <c r="J745" s="7"/>
      <c r="K745" s="7"/>
    </row>
    <row r="746" spans="4:13" x14ac:dyDescent="0.25">
      <c r="D746" s="7"/>
      <c r="E746" s="7"/>
      <c r="F746" s="7"/>
      <c r="G746" s="7"/>
      <c r="H746" s="7"/>
      <c r="I746" s="7"/>
      <c r="J746" s="7"/>
      <c r="K746" s="7"/>
    </row>
    <row r="747" spans="4:13" x14ac:dyDescent="0.25">
      <c r="D747" s="7"/>
      <c r="E747" s="7"/>
      <c r="F747" s="7"/>
      <c r="G747" s="7"/>
      <c r="H747" s="7"/>
      <c r="I747" s="7"/>
      <c r="J747" s="7"/>
      <c r="K747" s="7"/>
    </row>
    <row r="748" spans="4:13" x14ac:dyDescent="0.25">
      <c r="D748" s="7"/>
      <c r="E748" s="7"/>
      <c r="F748" s="7"/>
      <c r="G748" s="7"/>
      <c r="H748" s="7"/>
      <c r="I748" s="7"/>
      <c r="J748" s="7"/>
      <c r="K748" s="7"/>
    </row>
  </sheetData>
  <sheetProtection selectLockedCells="1"/>
  <mergeCells count="10">
    <mergeCell ref="D20:F20"/>
    <mergeCell ref="C1:F1"/>
    <mergeCell ref="A2:T3"/>
    <mergeCell ref="D5:F5"/>
    <mergeCell ref="C4:C17"/>
    <mergeCell ref="G5:K5"/>
    <mergeCell ref="D4:K4"/>
    <mergeCell ref="D13:K13"/>
    <mergeCell ref="D14:F14"/>
    <mergeCell ref="G14:K14"/>
  </mergeCells>
  <conditionalFormatting sqref="F7:F12 F16:F17">
    <cfRule type="cellIs" dxfId="154" priority="1" operator="equal">
      <formula>"Not Applicable"</formula>
    </cfRule>
    <cfRule type="cellIs" dxfId="153" priority="2" operator="equal">
      <formula>"Not Started"</formula>
    </cfRule>
    <cfRule type="cellIs" dxfId="152" priority="3" operator="equal">
      <formula>"Low level of progress "</formula>
    </cfRule>
    <cfRule type="cellIs" dxfId="151" priority="4" operator="equal">
      <formula>"Significant Progress"</formula>
    </cfRule>
    <cfRule type="cellIs" dxfId="150" priority="5" operator="equal">
      <formula>"Area of Excellence"</formula>
    </cfRule>
  </conditionalFormatting>
  <pageMargins left="0.7" right="0.7" top="0.75" bottom="0.75" header="0.3" footer="0.3"/>
  <pageSetup paperSize="9" scale="33" fitToWidth="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14B1F64-D1EE-4C52-B46B-EEE27A0C5115}">
          <x14:formula1>
            <xm:f>'Data and Calculations'!$B$3:$B$7</xm:f>
          </x14:formula1>
          <xm:sqref>F7:F12 F16:F17</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B04239-6B67-4873-81D3-6006F103E877}">
  <dimension ref="C2:J250"/>
  <sheetViews>
    <sheetView topLeftCell="A10" zoomScale="50" zoomScaleNormal="50" workbookViewId="0">
      <selection activeCell="C16" sqref="C16:D16"/>
    </sheetView>
  </sheetViews>
  <sheetFormatPr defaultRowHeight="83.45" customHeight="1" x14ac:dyDescent="0.25"/>
  <cols>
    <col min="3" max="3" width="74.7109375" style="57" customWidth="1"/>
    <col min="4" max="4" width="147.42578125" style="57" customWidth="1"/>
    <col min="5" max="5" width="48.5703125" style="57" customWidth="1"/>
    <col min="6" max="6" width="65.28515625" style="57" customWidth="1"/>
  </cols>
  <sheetData>
    <row r="2" spans="3:10" ht="83.45" customHeight="1" x14ac:dyDescent="0.25">
      <c r="D2" s="67"/>
    </row>
    <row r="4" spans="3:10" ht="83.45" customHeight="1" x14ac:dyDescent="0.9">
      <c r="C4" s="282" t="s">
        <v>200</v>
      </c>
      <c r="D4" s="283"/>
      <c r="E4" s="283"/>
      <c r="F4" s="283"/>
    </row>
    <row r="5" spans="3:10" ht="83.45" customHeight="1" x14ac:dyDescent="0.25">
      <c r="C5" s="17" t="s">
        <v>18</v>
      </c>
      <c r="D5" s="16" t="s">
        <v>19</v>
      </c>
      <c r="E5" s="77" t="s">
        <v>182</v>
      </c>
      <c r="F5" s="77" t="s">
        <v>201</v>
      </c>
    </row>
    <row r="6" spans="3:10" ht="83.45" customHeight="1" x14ac:dyDescent="0.35">
      <c r="C6" s="54" t="str" cm="1">
        <f t="array" ref="C6:J8">'Personal Health and Wellbeing'!C7:J9</f>
        <v>Is preventative and timely psychological support available to staff who are affected by mental health issues?</v>
      </c>
      <c r="D6" s="56" t="str">
        <v>- The organisation and leaders do not stigmatise people with mental health conditions
- Working conditions support good mental health  
- There are a number of preventative interventions in place to support staff
- Reflective practice is encouraged to support staff 
- There are procedures in place to support staff following traumatic incidents
- There are clear referral pathways in place</v>
      </c>
      <c r="E6" s="30" t="str">
        <v>Area of Excellence</v>
      </c>
      <c r="F6" s="83">
        <v>0</v>
      </c>
      <c r="G6" s="82">
        <v>0</v>
      </c>
      <c r="H6" s="82">
        <v>0</v>
      </c>
      <c r="I6" s="82">
        <v>0</v>
      </c>
      <c r="J6" s="82">
        <v>0</v>
      </c>
    </row>
    <row r="7" spans="3:10" ht="83.45" customHeight="1" x14ac:dyDescent="0.35">
      <c r="C7" s="40" t="str">
        <v>Does your organisation recognise every day stressors placed on our people and have interventions in place to support them?</v>
      </c>
      <c r="D7" s="39" t="str">
        <v>- Basic support interventions are in place to help people manage stress they may experience as part of day to day work
- The stress of our people is measured and analysed to ensure appropriate support is provided</v>
      </c>
      <c r="E7" s="30" t="str">
        <v>Significant Progress</v>
      </c>
      <c r="F7" s="84">
        <v>0</v>
      </c>
      <c r="G7" s="82">
        <v>0</v>
      </c>
      <c r="H7" s="82">
        <v>0</v>
      </c>
      <c r="I7" s="82">
        <v>0</v>
      </c>
      <c r="J7" s="82">
        <v>0</v>
      </c>
    </row>
    <row r="8" spans="3:10" ht="83.45" customHeight="1" x14ac:dyDescent="0.35">
      <c r="C8" s="18" t="str">
        <v>Do interventions include broader initiatives that support areas such as bereavement and financial wellbeing?</v>
      </c>
      <c r="D8" s="36" t="str">
        <v>-Financial health is considered and education is available to staff
-Support is in place to deal with issues such as PTSD, bereavement, moral injury and other prevalent issues</v>
      </c>
      <c r="E8" s="30" t="str">
        <v xml:space="preserve">Low level of progress </v>
      </c>
      <c r="F8" s="85">
        <v>0</v>
      </c>
      <c r="G8" s="82">
        <v>0</v>
      </c>
      <c r="H8" s="82">
        <v>0</v>
      </c>
      <c r="I8" s="82">
        <v>0</v>
      </c>
      <c r="J8" s="82">
        <v>0</v>
      </c>
    </row>
    <row r="9" spans="3:10" ht="83.45" customHeight="1" x14ac:dyDescent="0.35">
      <c r="C9" s="41" t="str" cm="1">
        <f t="array" ref="C9:J11">'Personal Health and Wellbeing'!C13:J15</f>
        <v>Do people with physical wellbeing challenges (e.g. musculoskeletal) have access to physiotherapy and preventative support?</v>
      </c>
      <c r="D9" s="38" t="str">
        <v xml:space="preserve">- The organisation promotes and enforces a culture that doesn’t stigmatise people with injuries or musculoskeletal disorders 
- The working environment is safe
- Faulty or damaged equipment is repaired or replaced in a timely manner </v>
      </c>
      <c r="E9" s="30" t="str">
        <v>Not Started</v>
      </c>
      <c r="F9" s="86">
        <v>0</v>
      </c>
      <c r="G9" s="82">
        <v>0</v>
      </c>
      <c r="H9" s="82">
        <v>0</v>
      </c>
      <c r="I9" s="82">
        <v>0</v>
      </c>
      <c r="J9" s="82">
        <v>0</v>
      </c>
    </row>
    <row r="10" spans="3:10" ht="83.45" customHeight="1" x14ac:dyDescent="0.35">
      <c r="C10" s="14" t="str">
        <v>Are wider interventions in place to support job specific activities (e.g. manual handling duties, desk bound activities)?</v>
      </c>
      <c r="D10" s="15" t="str">
        <v>- There is a clear referral pathway
- Managers and key staff in human resources and occupational health know how to identify, refer and provide support to staff who need  access to interventions</v>
      </c>
      <c r="E10" s="30" t="str">
        <v>Not Applicable</v>
      </c>
      <c r="F10" s="85">
        <v>0</v>
      </c>
      <c r="G10" s="82">
        <v>0</v>
      </c>
      <c r="H10" s="82">
        <v>0</v>
      </c>
      <c r="I10" s="82">
        <v>0</v>
      </c>
      <c r="J10" s="82">
        <v>0</v>
      </c>
    </row>
    <row r="11" spans="3:10" ht="83.45" customHeight="1" x14ac:dyDescent="0.35">
      <c r="C11" s="37" t="str">
        <v>Are people and managers upskilled to improve their own physical or musculoskeletal health and wellbeing?</v>
      </c>
      <c r="D11" s="38" t="str">
        <v>- The organisation provides training to relevant staff on musculoskeletal resilience
- Core training for line managers covers how they can promote good musculoskeletal health and this should be focused on teams with particular exposure to musculoskeletal injury and strain</v>
      </c>
      <c r="E11" s="30" t="str">
        <v xml:space="preserve">Low level of progress </v>
      </c>
      <c r="F11" s="87">
        <v>0</v>
      </c>
      <c r="G11" s="82">
        <v>0</v>
      </c>
      <c r="H11" s="82">
        <v>0</v>
      </c>
      <c r="I11" s="82">
        <v>0</v>
      </c>
      <c r="J11" s="82">
        <v>0</v>
      </c>
    </row>
    <row r="12" spans="3:10" ht="83.45" customHeight="1" x14ac:dyDescent="0.35">
      <c r="C12" s="89" t="str" cm="1">
        <f t="array" ref="C12:J14">'Personal Health and Wellbeing'!C19:J21</f>
        <v>Do people have access to preventative interventions that encourage healthy lifestyles?</v>
      </c>
      <c r="D12" s="56" t="str">
        <v xml:space="preserve">- Healthy lifestyle interventions are clearly communicated to all the people in your organisation
- It is easy to access interventions through clearly defined channels </v>
      </c>
      <c r="E12" s="30" t="str">
        <v>Area of Excellence</v>
      </c>
      <c r="F12" s="93">
        <v>0</v>
      </c>
      <c r="G12" s="82">
        <v>0</v>
      </c>
      <c r="H12" s="82">
        <v>0</v>
      </c>
      <c r="I12" s="82">
        <v>0</v>
      </c>
      <c r="J12" s="82">
        <v>0</v>
      </c>
    </row>
    <row r="13" spans="3:10" ht="83.45" customHeight="1" x14ac:dyDescent="0.35">
      <c r="C13" s="90" t="str">
        <v>Do interventions include broader initiatives that support areas such as diet and drink choices, exercise and support with alcohol and tobacco?</v>
      </c>
      <c r="D13" s="38" t="str">
        <v>- Interventions cover a broad variety of issues</v>
      </c>
      <c r="E13" s="30" t="str">
        <v>Significant Progress</v>
      </c>
      <c r="F13" s="84">
        <v>0</v>
      </c>
      <c r="G13" s="82">
        <v>0</v>
      </c>
      <c r="H13" s="82">
        <v>0</v>
      </c>
      <c r="I13" s="82">
        <v>0</v>
      </c>
      <c r="J13" s="82">
        <v>0</v>
      </c>
    </row>
    <row r="14" spans="3:10" ht="83.45" customHeight="1" x14ac:dyDescent="0.35">
      <c r="C14" s="91" t="str">
        <v xml:space="preserve">Are people upskilled to support and improve their own healthy lifestyle and that of others?
Are the healthy lifestyle needs of the diverse workforce and organisation evaluated? </v>
      </c>
      <c r="D14" s="56" t="str">
        <v xml:space="preserve">- Our people are educated on what it means to have a healthy lifestyle and the choices available to them
- Our people are educated in how to change behaviours that lead to ill health </v>
      </c>
      <c r="E14" s="30" t="str">
        <v>Area of Excellence</v>
      </c>
      <c r="F14" s="94">
        <v>0</v>
      </c>
      <c r="G14" s="82">
        <v>0</v>
      </c>
      <c r="H14" s="82">
        <v>0</v>
      </c>
      <c r="I14" s="82">
        <v>0</v>
      </c>
      <c r="J14" s="82">
        <v>0</v>
      </c>
    </row>
    <row r="15" spans="3:10" ht="83.45" customHeight="1" x14ac:dyDescent="0.35">
      <c r="C15" s="37" t="str" cm="1">
        <f t="array" ref="C15:J15">'Fulfillment at Work'!C15:J15</f>
        <v>Do staff have access to information that will help them find more significance and purpose in their roles?</v>
      </c>
      <c r="D15" s="37" t="str">
        <v>- Our people are provided information to demonstrate the positive impact their work is having within your organisation and in the local population</v>
      </c>
      <c r="E15" s="30" t="str">
        <v>Area of Excellence</v>
      </c>
      <c r="F15" s="92">
        <v>0</v>
      </c>
      <c r="G15" s="82">
        <v>0</v>
      </c>
      <c r="H15" s="82">
        <v>0</v>
      </c>
      <c r="I15" s="82">
        <v>0</v>
      </c>
      <c r="J15" s="82">
        <v>0</v>
      </c>
    </row>
    <row r="16" spans="3:10" ht="83.45" customHeight="1" x14ac:dyDescent="0.35">
      <c r="C16" s="95" t="str" cm="1">
        <f t="array" ref="C16:J16">'Fulfillment at Work'!C23:J23</f>
        <v>Do all people feel like they are in a safe environment and can comfortably raise their concerns and challenge any behaviours of concern?</v>
      </c>
      <c r="D16" s="95" t="str">
        <v>- Survey results demonstrate that people feel confident and safe to speak up in their teams and throughout the wider organisation, and this is consistent across all diverse staff groups</v>
      </c>
      <c r="E16" s="30" t="str">
        <v>Area of Excellence</v>
      </c>
      <c r="F16" s="81">
        <v>0</v>
      </c>
      <c r="G16" s="82">
        <v>0</v>
      </c>
      <c r="H16" s="82">
        <v>0</v>
      </c>
      <c r="I16" s="82">
        <v>0</v>
      </c>
      <c r="J16" s="82">
        <v>0</v>
      </c>
    </row>
    <row r="17" spans="3:10" ht="83.45" customHeight="1" x14ac:dyDescent="0.35">
      <c r="C17" s="92" t="str" cm="1">
        <f t="array" ref="C17:J18">Relationships!C7:J8</f>
        <v xml:space="preserve">Do people feel like they are listened to and do they feel like they have the opportunity and are encouraged to voice concerns they may have?  </v>
      </c>
      <c r="D17" s="92" t="str">
        <v>- People feel like they are safe to voice their opinions and concerns
- People feel like their feedback results in tangible actions in response</v>
      </c>
      <c r="E17" s="30" t="str">
        <v>Area of Excellence</v>
      </c>
      <c r="F17" s="92">
        <v>0</v>
      </c>
      <c r="G17" s="82">
        <v>0</v>
      </c>
      <c r="H17" s="82">
        <v>0</v>
      </c>
      <c r="I17" s="82">
        <v>0</v>
      </c>
      <c r="J17" s="82">
        <v>0</v>
      </c>
    </row>
    <row r="18" spans="3:10" ht="83.45" customHeight="1" x14ac:dyDescent="0.35">
      <c r="C18" s="81" t="str">
        <v>Do our people demonstrate an understanding and appreciation of the diversity that exists within your organisation as a whole?</v>
      </c>
      <c r="D18" s="81" t="str">
        <v xml:space="preserve">- Diversity is celebrated publicly within your organisation
- You have low level of complaints related to equality, diversity and inclusion </v>
      </c>
      <c r="E18" s="30" t="str">
        <v>Area of Excellence</v>
      </c>
      <c r="F18" s="81">
        <v>0</v>
      </c>
      <c r="G18" s="82">
        <v>0</v>
      </c>
      <c r="H18" s="82">
        <v>0</v>
      </c>
      <c r="I18" s="82">
        <v>0</v>
      </c>
      <c r="J18" s="82">
        <v>0</v>
      </c>
    </row>
    <row r="19" spans="3:10" ht="62.25" customHeight="1" x14ac:dyDescent="0.35">
      <c r="C19" s="92" t="str" cm="1">
        <f t="array" ref="C19:J19">Relationships!C11:J11</f>
        <v>Teams are developed to work well together?</v>
      </c>
      <c r="D19" s="92" t="str">
        <v>- Team development is in place / accessible to encourage all teams to work well together</v>
      </c>
      <c r="E19" s="30" t="str">
        <v>Area of Excellence</v>
      </c>
      <c r="F19" s="92">
        <v>0</v>
      </c>
      <c r="G19" s="82">
        <v>0</v>
      </c>
      <c r="H19" s="82">
        <v>0</v>
      </c>
      <c r="I19" s="82">
        <v>0</v>
      </c>
      <c r="J19" s="82">
        <v>0</v>
      </c>
    </row>
    <row r="20" spans="3:10" ht="83.45" customHeight="1" x14ac:dyDescent="0.35">
      <c r="C20" s="81" t="str" cm="1">
        <f t="array" ref="C20:J20">Relationships!C18:J18</f>
        <v>Do people clearly understand the importance of how they act when witnessing poor behaviour?</v>
      </c>
      <c r="D20" s="81" t="str">
        <v>- People understand how to respond to witnessing incivility and disrespect
- People are trained in how to respond to witnessing incivility and disrespect</v>
      </c>
      <c r="E20" s="30" t="str">
        <v>Area of Excellence</v>
      </c>
      <c r="F20" s="81">
        <v>0</v>
      </c>
      <c r="G20" s="82">
        <v>0</v>
      </c>
      <c r="H20" s="82">
        <v>0</v>
      </c>
      <c r="I20" s="82">
        <v>0</v>
      </c>
      <c r="J20" s="82">
        <v>0</v>
      </c>
    </row>
    <row r="21" spans="3:10" ht="83.45" customHeight="1" x14ac:dyDescent="0.35">
      <c r="C21" s="92" t="str" cm="1">
        <f t="array" ref="C21:J21">Environment!C8:J8</f>
        <v>Are people aware of their contribution towards a safe working environment?</v>
      </c>
      <c r="D21" s="92" t="str">
        <v>- People understand how their actions support the maintenance of a safe working environment</v>
      </c>
      <c r="E21" s="30" t="str">
        <v>Significant Progress</v>
      </c>
      <c r="F21" s="92">
        <v>0</v>
      </c>
      <c r="G21" s="82">
        <v>0</v>
      </c>
      <c r="H21" s="82">
        <v>0</v>
      </c>
      <c r="I21" s="82">
        <v>0</v>
      </c>
      <c r="J21" s="82">
        <v>0</v>
      </c>
    </row>
    <row r="22" spans="3:10" ht="83.45" customHeight="1" x14ac:dyDescent="0.35">
      <c r="C22" s="81"/>
      <c r="D22" s="81"/>
      <c r="E22" s="81"/>
      <c r="F22" s="53"/>
    </row>
    <row r="23" spans="3:10" ht="83.45" customHeight="1" x14ac:dyDescent="0.9">
      <c r="C23" s="282" t="s">
        <v>202</v>
      </c>
      <c r="D23" s="283"/>
      <c r="E23" s="283"/>
      <c r="F23" s="283"/>
    </row>
    <row r="24" spans="3:10" ht="83.45" customHeight="1" x14ac:dyDescent="0.35">
      <c r="C24" s="81" t="str" cm="1">
        <f t="array" ref="C24:J24">'Fulfillment at Work'!C9:J9</f>
        <v>Are teams effectively resourced?</v>
      </c>
      <c r="D24" s="81" t="str">
        <v>- Workload is manageable due to effective resourcing of teams
- Low vacancy rates to reduce pressures on team members maintaining quality of their services</v>
      </c>
      <c r="E24" s="88" t="str">
        <v>Area of Excellence</v>
      </c>
      <c r="F24" s="81">
        <v>0</v>
      </c>
      <c r="G24" s="82">
        <v>0</v>
      </c>
      <c r="H24" s="82">
        <v>0</v>
      </c>
      <c r="I24" s="82">
        <v>0</v>
      </c>
      <c r="J24" s="82">
        <v>0</v>
      </c>
    </row>
    <row r="25" spans="3:10" ht="83.45" customHeight="1" x14ac:dyDescent="0.35">
      <c r="C25" s="92" t="str" cm="1">
        <f t="array" ref="C25:J26">Relationships!C9:J10</f>
        <v>Do leaders and managers foster an empathetic culture?</v>
      </c>
      <c r="D25" s="92" t="str">
        <v>- Leaders demonstrate the importance of empathy through their behaviours
- Leaders try to empathise first in challenging situations
- Leaders recognise and reward empathetic behaviour</v>
      </c>
      <c r="E25" s="30" t="str">
        <v>Area of Excellence</v>
      </c>
      <c r="F25" s="92">
        <v>0</v>
      </c>
      <c r="G25" s="82">
        <v>0</v>
      </c>
      <c r="H25" s="82">
        <v>0</v>
      </c>
      <c r="I25" s="82">
        <v>0</v>
      </c>
      <c r="J25" s="82">
        <v>0</v>
      </c>
    </row>
    <row r="26" spans="3:10" ht="83.45" customHeight="1" x14ac:dyDescent="0.35">
      <c r="C26" s="81" t="str">
        <v>Are people provided constructive feedback on both positive and negative behaviours?</v>
      </c>
      <c r="D26" s="81" t="str">
        <v>- There are formal and informal structures for feedback to be given
- Feedback is constructive and informative when both positive and negative feedback is given
- People are trained on supportive conversations and understand how to give high quality feedback</v>
      </c>
      <c r="E26" s="30" t="str">
        <v>Area of Excellence</v>
      </c>
      <c r="F26" s="81">
        <v>0</v>
      </c>
      <c r="G26" s="82">
        <v>0</v>
      </c>
      <c r="H26" s="82">
        <v>0</v>
      </c>
      <c r="I26" s="82">
        <v>0</v>
      </c>
      <c r="J26" s="82">
        <v>0</v>
      </c>
    </row>
    <row r="27" spans="3:10" ht="83.45" customHeight="1" x14ac:dyDescent="0.35">
      <c r="C27" s="92" t="str" cm="1">
        <f t="array" ref="C27:J27">Relationships!C12:J12</f>
        <v>Do you have peer support schemes in place?</v>
      </c>
      <c r="D27" s="92" t="str">
        <v>- You have formal structures in place to enable peer support to be delivered formally and informally</v>
      </c>
      <c r="E27" s="30" t="str">
        <v>Area of Excellence</v>
      </c>
      <c r="F27" s="92">
        <v>0</v>
      </c>
      <c r="G27" s="82">
        <v>0</v>
      </c>
      <c r="H27" s="82">
        <v>0</v>
      </c>
      <c r="I27" s="82">
        <v>0</v>
      </c>
      <c r="J27" s="82">
        <v>0</v>
      </c>
    </row>
    <row r="28" spans="3:10" ht="83.45" customHeight="1" x14ac:dyDescent="0.35">
      <c r="C28" s="81" t="str" cm="1">
        <f t="array" ref="C28:J29">Relationships!C16:J17</f>
        <v>Do people treat each other with professionalism and courtesy?</v>
      </c>
      <c r="D28" s="81" t="str">
        <v>- People treat each other with respect
- You have low levels of complaints, incidents and areas of concern on poor behaviour
- You have positive survey results on all areas of working relationships
- Reports of bullying is low</v>
      </c>
      <c r="E28" s="30" t="str">
        <v>Area of Excellence</v>
      </c>
      <c r="F28" s="81">
        <v>0</v>
      </c>
      <c r="G28" s="82">
        <v>0</v>
      </c>
      <c r="H28" s="82">
        <v>0</v>
      </c>
      <c r="I28" s="82">
        <v>0</v>
      </c>
      <c r="J28" s="82">
        <v>0</v>
      </c>
    </row>
    <row r="29" spans="3:10" ht="83.45" customHeight="1" x14ac:dyDescent="0.35">
      <c r="C29" s="92" t="str">
        <v xml:space="preserve">Do you have low volumes of complaints about bullying? </v>
      </c>
      <c r="D29" s="92" t="str">
        <v>- Recorded low volumes of complaints</v>
      </c>
      <c r="E29" s="30" t="str">
        <v>Area of Excellence</v>
      </c>
      <c r="F29" s="92">
        <v>0</v>
      </c>
      <c r="G29" s="82">
        <v>0</v>
      </c>
      <c r="H29" s="82">
        <v>0</v>
      </c>
      <c r="I29" s="82">
        <v>0</v>
      </c>
      <c r="J29" s="82">
        <v>0</v>
      </c>
    </row>
    <row r="30" spans="3:10" ht="83.45" customHeight="1" x14ac:dyDescent="0.35">
      <c r="C30" s="81" t="str" cm="1">
        <f t="array" ref="C30:J30">Relationships!C21:J21</f>
        <v>Do you have supported and valued health and wellbeing champions in place?</v>
      </c>
      <c r="D30" s="81" t="str">
        <v>- There are named health and wellbeing champions in place across your organisation
- The organisation have mechanisms to support and develop champions
- There is support from line managers for them to carry out their roles effectively</v>
      </c>
      <c r="E30" s="30" t="str">
        <v>Area of Excellence</v>
      </c>
      <c r="F30" s="81">
        <v>0</v>
      </c>
      <c r="G30" s="82">
        <v>0</v>
      </c>
      <c r="H30" s="82">
        <v>0</v>
      </c>
      <c r="I30" s="82">
        <v>0</v>
      </c>
      <c r="J30" s="82">
        <v>0</v>
      </c>
    </row>
    <row r="31" spans="3:10" ht="83.45" customHeight="1" x14ac:dyDescent="0.35">
      <c r="C31" s="92" t="str" cm="1">
        <f t="array" ref="C31:J34">'Managers and Leaders'!C21:J24</f>
        <v>Are line managers adequately supported by support services (e.g. human resources and occupational health) when supporting staff who are at experiencing poor health and wellbeing?</v>
      </c>
      <c r="D31" s="92" t="str">
        <v xml:space="preserve">- Case management systems in place linking line managers with human resources, occupational health and other support as needed    
- Line managers understand relevant policies and procedures and their opportunity to proactively use these for benefitting our people
</v>
      </c>
      <c r="E31" s="88" t="str">
        <v>Significant Progress</v>
      </c>
      <c r="F31" s="92">
        <v>0</v>
      </c>
      <c r="G31" s="82">
        <v>0</v>
      </c>
      <c r="H31" s="82">
        <v>0</v>
      </c>
      <c r="I31" s="82">
        <v>0</v>
      </c>
      <c r="J31" s="82">
        <v>0</v>
      </c>
    </row>
    <row r="32" spans="3:10" ht="83.45" customHeight="1" x14ac:dyDescent="0.35">
      <c r="C32" s="81" t="str">
        <v xml:space="preserve">Do line managers have regular health and wellbeing conversations with our NHS people? </v>
      </c>
      <c r="D32" s="81" t="str">
        <v>- Health and wellbeing conversations are held with all people as part of their regular 1-2-1's
- Each member of staff has a personalised health and wellbeing plan</v>
      </c>
      <c r="E32" s="88" t="str">
        <v>Significant Progress</v>
      </c>
      <c r="F32" s="81">
        <v>0</v>
      </c>
      <c r="G32" s="82">
        <v>0</v>
      </c>
      <c r="H32" s="82">
        <v>0</v>
      </c>
      <c r="I32" s="82">
        <v>0</v>
      </c>
      <c r="J32" s="82">
        <v>0</v>
      </c>
    </row>
    <row r="33" spans="3:10" ht="83.45" customHeight="1" x14ac:dyDescent="0.35">
      <c r="C33" s="92" t="str">
        <v>Are wellbeing issues identified through people management?</v>
      </c>
      <c r="D33" s="92" t="str">
        <v>- Managers regularly recognise issues with health and wellbeing and work in partnership with necessary support services</v>
      </c>
      <c r="E33" s="88" t="str">
        <v>Significant Progress</v>
      </c>
      <c r="F33" s="92">
        <v>0</v>
      </c>
      <c r="G33" s="82">
        <v>0</v>
      </c>
      <c r="H33" s="82">
        <v>0</v>
      </c>
      <c r="I33" s="82">
        <v>0</v>
      </c>
      <c r="J33" s="82">
        <v>0</v>
      </c>
    </row>
    <row r="34" spans="3:10" ht="83.45" customHeight="1" x14ac:dyDescent="0.35">
      <c r="C34" s="81" t="str">
        <v>Do people managers across the organisation proactively promote health and wellbeing initiatives and model positive behaviours?</v>
      </c>
      <c r="D34" s="81" t="str">
        <v>- Leaders are proactively seeking knowledge on health and wellbeing initiatives
- Leaders are making their people aware of the initiatives available
- People managers demonstrate the importance of health and wellbeing through their own behaviours</v>
      </c>
      <c r="E34" s="88" t="str">
        <v>Significant Progress</v>
      </c>
      <c r="F34" s="81">
        <v>0</v>
      </c>
      <c r="G34" s="82">
        <v>0</v>
      </c>
      <c r="H34" s="82">
        <v>0</v>
      </c>
      <c r="I34" s="82">
        <v>0</v>
      </c>
      <c r="J34" s="82">
        <v>0</v>
      </c>
    </row>
    <row r="35" spans="3:10" ht="83.45" customHeight="1" x14ac:dyDescent="0.35">
      <c r="C35" s="53"/>
      <c r="D35" s="53"/>
      <c r="E35" s="88"/>
      <c r="F35" s="53"/>
    </row>
    <row r="36" spans="3:10" ht="83.45" customHeight="1" x14ac:dyDescent="0.9">
      <c r="C36" s="282" t="s">
        <v>203</v>
      </c>
      <c r="D36" s="283"/>
      <c r="E36" s="283"/>
      <c r="F36" s="283"/>
    </row>
    <row r="37" spans="3:10" ht="83.45" customHeight="1" x14ac:dyDescent="0.35">
      <c r="C37" s="81" t="str" cm="1">
        <f t="array" ref="C37:J37">Relationships!C20:J20</f>
        <v xml:space="preserve">Do you have a freedom to speak up guardian in role? </v>
      </c>
      <c r="D37" s="81" t="str">
        <v>- There is a named person in role
- This person proactively provides input and direction at a senior leadership level</v>
      </c>
      <c r="E37" s="30" t="str">
        <v>Area of Excellence</v>
      </c>
      <c r="F37" s="81">
        <v>0</v>
      </c>
      <c r="G37" s="82">
        <v>0</v>
      </c>
      <c r="H37" s="82">
        <v>0</v>
      </c>
      <c r="I37" s="82">
        <v>0</v>
      </c>
      <c r="J37" s="82">
        <v>0</v>
      </c>
    </row>
    <row r="38" spans="3:10" ht="83.45" customHeight="1" x14ac:dyDescent="0.35">
      <c r="C38" s="92" t="str" cm="1">
        <f t="array" ref="C38:J41">'Managers and Leaders'!C7:J10</f>
        <v xml:space="preserve">Is health and wellbeing of staff considered in every leadership decision, equally to that of performance, quality and finance?  </v>
      </c>
      <c r="D38" s="92" t="str">
        <v>- Health and wellbeing is regularly on the agenda of board meetings, is considered a priority and results in a proactive approach
- Board (or senior leadership team) regularly review health and wellbeing reports on progress
- The board (or senior team) have outlined their responsibilities towards the health and wellbeing of our NHS people</v>
      </c>
      <c r="E38" s="30" t="str">
        <v>Significant Progress</v>
      </c>
      <c r="F38" s="92">
        <v>0</v>
      </c>
      <c r="G38" s="82">
        <v>0</v>
      </c>
      <c r="H38" s="82">
        <v>0</v>
      </c>
      <c r="I38" s="82">
        <v>0</v>
      </c>
      <c r="J38" s="82">
        <v>0</v>
      </c>
    </row>
    <row r="39" spans="3:10" ht="83.45" customHeight="1" x14ac:dyDescent="0.35">
      <c r="C39" s="81" t="str">
        <v>Do the board / senior leaders actively advance and promote a clear vision and strategy for employee health and wellbeing?</v>
      </c>
      <c r="D39" s="81" t="str">
        <v xml:space="preserve">- Board set clear vision and objectives for staff health and wellbeing and the strategy is in place/marketed
- Board actively and visibly promote health and wellbeing and take part in activities and communications </v>
      </c>
      <c r="E39" s="30" t="str">
        <v>Significant Progress</v>
      </c>
      <c r="F39" s="81">
        <v>0</v>
      </c>
      <c r="G39" s="82">
        <v>0</v>
      </c>
      <c r="H39" s="82">
        <v>0</v>
      </c>
      <c r="I39" s="82">
        <v>0</v>
      </c>
      <c r="J39" s="82">
        <v>0</v>
      </c>
    </row>
    <row r="40" spans="3:10" ht="83.45" customHeight="1" x14ac:dyDescent="0.35">
      <c r="C40" s="92" t="str">
        <v xml:space="preserve">In the past year have the board or senior leaders provided the funding and resources to effectively meet staff health and wellbeing needs? </v>
      </c>
      <c r="D40" s="92" t="str">
        <v xml:space="preserve">- There is a health and wellbeing budget
- Clinical expertise and oversight is in place at board level (e.g. from Occupational Health) </v>
      </c>
      <c r="E40" s="88" t="str">
        <v>Significant Progress</v>
      </c>
      <c r="F40" s="92">
        <v>0</v>
      </c>
      <c r="G40" s="82">
        <v>0</v>
      </c>
      <c r="H40" s="82">
        <v>0</v>
      </c>
      <c r="I40" s="82">
        <v>0</v>
      </c>
      <c r="J40" s="82">
        <v>0</v>
      </c>
    </row>
    <row r="41" spans="3:10" ht="83.45" customHeight="1" x14ac:dyDescent="0.35">
      <c r="C41" s="81" t="str">
        <v>Is there a wellbeing guardian in place?</v>
      </c>
      <c r="D41" s="81" t="str">
        <v>-There is a named wellbeing guardian on the board and they are supported to discharge the responsibilities of this role effectively</v>
      </c>
      <c r="E41" s="88" t="str">
        <v>Significant Progress</v>
      </c>
      <c r="F41" s="81">
        <v>0</v>
      </c>
      <c r="G41" s="82">
        <v>0</v>
      </c>
      <c r="H41" s="82">
        <v>0</v>
      </c>
      <c r="I41" s="82">
        <v>0</v>
      </c>
      <c r="J41" s="82">
        <v>0</v>
      </c>
    </row>
    <row r="42" spans="3:10" ht="83.45" customHeight="1" x14ac:dyDescent="0.35">
      <c r="C42" s="92" t="str" cm="1">
        <f t="array" ref="C42:J45">'Managers and Leaders'!C14:J17</f>
        <v>Do leaders model good health and wellbeing behaviours and lead by example?</v>
      </c>
      <c r="D42" s="92" t="str">
        <v>- Leaders model good behaviours throughout the organisation
- Negative feedback and complaints about leaders is low
- Leaders are inclusive and lead with compassion</v>
      </c>
      <c r="E42" s="88" t="str">
        <v>Significant Progress</v>
      </c>
      <c r="F42" s="92">
        <v>0</v>
      </c>
      <c r="G42" s="82">
        <v>0</v>
      </c>
      <c r="H42" s="82">
        <v>0</v>
      </c>
      <c r="I42" s="82">
        <v>0</v>
      </c>
      <c r="J42" s="82">
        <v>0</v>
      </c>
    </row>
    <row r="43" spans="3:10" ht="83.45" customHeight="1" x14ac:dyDescent="0.35">
      <c r="C43" s="81" t="str">
        <v>Are your leaders encouraged to reflect on their own behaviours and develop?</v>
      </c>
      <c r="D43" s="81" t="str">
        <v>- Leaders understand how to be reflective and analyse their own behaviours and actions</v>
      </c>
      <c r="E43" s="88" t="str">
        <v>Significant Progress</v>
      </c>
      <c r="F43" s="81">
        <v>0</v>
      </c>
      <c r="G43" s="82">
        <v>0</v>
      </c>
      <c r="H43" s="82">
        <v>0</v>
      </c>
      <c r="I43" s="82">
        <v>0</v>
      </c>
      <c r="J43" s="82">
        <v>0</v>
      </c>
    </row>
    <row r="44" spans="3:10" ht="83.45" customHeight="1" x14ac:dyDescent="0.35">
      <c r="C44" s="92" t="str">
        <v>Do you have formal and informal structures in place to allow feedback to be shared from management and between peers?</v>
      </c>
      <c r="D44" s="92" t="str">
        <v xml:space="preserve">- There are processes in place that support the giving of feedback up and down the leadership chain of the organisation
- Opinions are proactively listened to and considered regardless of job role or seniority
</v>
      </c>
      <c r="E44" s="30" t="str">
        <v>Significant Progress</v>
      </c>
      <c r="F44" s="92">
        <v>0</v>
      </c>
      <c r="G44" s="82">
        <v>0</v>
      </c>
      <c r="H44" s="82">
        <v>0</v>
      </c>
      <c r="I44" s="82">
        <v>0</v>
      </c>
      <c r="J44" s="82">
        <v>0</v>
      </c>
    </row>
    <row r="45" spans="3:10" ht="83.45" customHeight="1" x14ac:dyDescent="0.35">
      <c r="C45" s="81" t="str">
        <v>Do leaders and managers score high in survey results?</v>
      </c>
      <c r="D45" s="81" t="str">
        <v>- Our people regularly score your leaders high in any survey they complete</v>
      </c>
      <c r="E45" s="30" t="str">
        <v>Significant Progress</v>
      </c>
      <c r="F45" s="81">
        <v>0</v>
      </c>
      <c r="G45" s="82">
        <v>0</v>
      </c>
      <c r="H45" s="82">
        <v>0</v>
      </c>
      <c r="I45" s="82">
        <v>0</v>
      </c>
      <c r="J45" s="82">
        <v>0</v>
      </c>
    </row>
    <row r="46" spans="3:10" ht="83.45" customHeight="1" x14ac:dyDescent="0.35">
      <c r="C46" s="92" t="str" cm="1">
        <f t="array" ref="C46:J46">'Managers and Leaders'!C25:J25</f>
        <v>Do leaders and managers have the right skills and competencies to identify, address and support the wellbeing needs of their teams?</v>
      </c>
      <c r="D46" s="92" t="str">
        <v>- All managers are trained on supporting the wellbeing of their employees and teams
- A  competency mode is in place and managers are able to identify gaps for future development</v>
      </c>
      <c r="E46" s="30" t="str">
        <v>Significant Progress</v>
      </c>
      <c r="F46" s="92">
        <v>0</v>
      </c>
      <c r="G46" s="82">
        <v>0</v>
      </c>
      <c r="H46" s="82">
        <v>0</v>
      </c>
      <c r="I46" s="82">
        <v>0</v>
      </c>
      <c r="J46" s="82">
        <v>0</v>
      </c>
    </row>
    <row r="47" spans="3:10" ht="83.45" customHeight="1" x14ac:dyDescent="0.35">
      <c r="C47" s="81" t="str" cm="1">
        <f t="array" ref="C47:J47">'Data Insights'!D9:K9</f>
        <v>Is data regularly used to inform decision making and monitor progress?</v>
      </c>
      <c r="D47" s="81" t="str">
        <v>- Decisions made surrounding health and wellbeing take a data first approach where possible
- Data is used to monitor progress and improvements/changes to employee wellbeing as a result of our wellbeing strategy</v>
      </c>
      <c r="E47" s="30" t="str">
        <v xml:space="preserve">Low level of progress </v>
      </c>
      <c r="F47" s="81">
        <v>0</v>
      </c>
      <c r="G47" s="82">
        <v>0</v>
      </c>
      <c r="H47" s="82">
        <v>0</v>
      </c>
      <c r="I47" s="82">
        <v>0</v>
      </c>
      <c r="J47" s="82">
        <v>0</v>
      </c>
    </row>
    <row r="48" spans="3:10" ht="83.45" customHeight="1" x14ac:dyDescent="0.35">
      <c r="C48" s="53"/>
      <c r="D48" s="53"/>
      <c r="E48" s="53"/>
      <c r="F48" s="53"/>
    </row>
    <row r="49" spans="3:10" ht="83.45" customHeight="1" x14ac:dyDescent="0.9">
      <c r="C49" s="282" t="s">
        <v>204</v>
      </c>
      <c r="D49" s="283"/>
      <c r="E49" s="283"/>
      <c r="F49" s="283"/>
    </row>
    <row r="50" spans="3:10" ht="83.45" customHeight="1" x14ac:dyDescent="0.35">
      <c r="C50" s="81" t="str" cm="1">
        <f t="array" ref="C50:J51">'Fulfillment at Work'!C7:J8</f>
        <v>Is work life balance considered when designing roles and within service transformation? Is employee wellbeing 'built in' to service re-design?</v>
      </c>
      <c r="D50" s="81" t="str">
        <v>- Role / service (re)design recognises the need to manage workload and stress on individuals and endeavours to include a balanced workload within its design
- Wellbeing of the workforce is factored into service redesign alongside enabling delivery of quality patient care</v>
      </c>
      <c r="E50" s="30" t="str">
        <v>Area of Excellence</v>
      </c>
      <c r="F50" s="81">
        <v>0</v>
      </c>
      <c r="G50" s="82">
        <v>0</v>
      </c>
      <c r="H50" s="82">
        <v>0</v>
      </c>
      <c r="I50" s="82">
        <v>0</v>
      </c>
      <c r="J50" s="82">
        <v>0</v>
      </c>
    </row>
    <row r="51" spans="3:10" ht="83.45" customHeight="1" x14ac:dyDescent="0.35">
      <c r="C51" s="92" t="str">
        <v>Is the wider team, organisation and working environment considered when defining a role/service?</v>
      </c>
      <c r="D51" s="92" t="str">
        <v xml:space="preserve">- Role /service creation considers the mental and physical pressures related to the role and the working environment as a whole, where possible job design supports the reduction of these pressures
- Roles are designed holistically, considering how each role will interlink rather than being developed in isolation. </v>
      </c>
      <c r="E51" s="30" t="str">
        <v>Area of Excellence</v>
      </c>
      <c r="F51" s="92">
        <v>0</v>
      </c>
      <c r="G51" s="82">
        <v>0</v>
      </c>
      <c r="H51" s="82">
        <v>0</v>
      </c>
      <c r="I51" s="82">
        <v>0</v>
      </c>
      <c r="J51" s="82">
        <v>0</v>
      </c>
    </row>
    <row r="52" spans="3:10" ht="83.45" customHeight="1" x14ac:dyDescent="0.35">
      <c r="C52" s="81" t="str" cm="1">
        <f t="array" ref="C52:J52">'Fulfillment at Work'!C10:J10</f>
        <v>Do human resources, occupational health and wellbeing, and unions have a forum to meet, discuss and respond to health &amp; wellbeing needs of workgroups?</v>
      </c>
      <c r="D52" s="81" t="str">
        <v>- Structured forums are in place to support the collaboration of human resources, unions and other key wellbeing services/networks with the organisation you work in</v>
      </c>
      <c r="E52" s="88" t="str">
        <v>Area of Excellence</v>
      </c>
      <c r="F52" s="81">
        <v>0</v>
      </c>
      <c r="G52" s="82">
        <v>0</v>
      </c>
      <c r="H52" s="82">
        <v>0</v>
      </c>
      <c r="I52" s="82">
        <v>0</v>
      </c>
      <c r="J52" s="82">
        <v>0</v>
      </c>
    </row>
    <row r="53" spans="3:10" ht="83.45" customHeight="1" x14ac:dyDescent="0.35">
      <c r="C53" s="92" t="str" cm="1">
        <f t="array" ref="C53:J53">'Fulfillment at Work'!C14:J14</f>
        <v>Does job design consider how roles can be linked to intrinsic motivators within our people and how their purpose can be aligned to the role?</v>
      </c>
      <c r="D53" s="92" t="str">
        <v>- When designing roles the intrinsic motivators within our people are considered 
- Roles clearly state how they align to the purpose of the NHS and benefit our patients</v>
      </c>
      <c r="E53" s="30" t="str">
        <v>Area of Excellence</v>
      </c>
      <c r="F53" s="92">
        <v>0</v>
      </c>
      <c r="G53" s="82">
        <v>0</v>
      </c>
      <c r="H53" s="82">
        <v>0</v>
      </c>
      <c r="I53" s="82">
        <v>0</v>
      </c>
      <c r="J53" s="82">
        <v>0</v>
      </c>
    </row>
    <row r="54" spans="3:10" ht="83.45" customHeight="1" x14ac:dyDescent="0.35">
      <c r="C54" s="81" t="str" cm="1">
        <f t="array" ref="C54:J55">'Fulfillment at Work'!C16:J17</f>
        <v>Are there clearly defined talent management approaches and career pathways that align to organisational needs and future goals?</v>
      </c>
      <c r="D54" s="81" t="str">
        <v>- Talent management is an inclusive part of all employee development
- Career pathways are formalised and outlined clearly for all careers in the organisation 
- Careers/talent aligns with the future needs of the organisation
- Career progression is discussed regularly with employees as part of talent conversations</v>
      </c>
      <c r="E54" s="30" t="str">
        <v>Area of Excellence</v>
      </c>
      <c r="F54" s="81">
        <v>0</v>
      </c>
      <c r="G54" s="82">
        <v>0</v>
      </c>
      <c r="H54" s="82">
        <v>0</v>
      </c>
      <c r="I54" s="82">
        <v>0</v>
      </c>
      <c r="J54" s="82">
        <v>0</v>
      </c>
    </row>
    <row r="55" spans="3:10" ht="83.45" customHeight="1" x14ac:dyDescent="0.35">
      <c r="C55" s="92" t="str">
        <v>Does your organisation encourage and support personal development?</v>
      </c>
      <c r="D55" s="92" t="str">
        <v>- All employees are encourage to develop themselves and their skill set in areas that interest them
-  Career progression is talked about at all levels in the organisation</v>
      </c>
      <c r="E55" s="30" t="str">
        <v>Area of Excellence</v>
      </c>
      <c r="F55" s="92">
        <v>0</v>
      </c>
      <c r="G55" s="82">
        <v>0</v>
      </c>
      <c r="H55" s="82">
        <v>0</v>
      </c>
      <c r="I55" s="82">
        <v>0</v>
      </c>
      <c r="J55" s="82">
        <v>0</v>
      </c>
    </row>
    <row r="56" spans="3:10" ht="83.45" customHeight="1" x14ac:dyDescent="0.35">
      <c r="C56" s="81" t="str" cm="1">
        <f t="array" ref="C56:J57">'Fulfillment at Work'!C21:J22</f>
        <v xml:space="preserve">Do you use your equality, diversity and inclusion data to make ethical decisions and proactively understand issues that disproportionally affect certain demographics of our people? </v>
      </c>
      <c r="D56" s="81" t="str">
        <v>- Equality, diversity and inclusion data is clearly understood
- Wellbeing issues are analysed through the lens of equality, diversity and inclusion data and issues that are pertinent to specific demographics are understood and acted upon</v>
      </c>
      <c r="E56" s="30" t="str">
        <v>Area of Excellence</v>
      </c>
      <c r="F56" s="81">
        <v>0</v>
      </c>
      <c r="G56" s="82">
        <v>0</v>
      </c>
      <c r="H56" s="82">
        <v>0</v>
      </c>
      <c r="I56" s="82">
        <v>0</v>
      </c>
      <c r="J56" s="82">
        <v>0</v>
      </c>
    </row>
    <row r="57" spans="3:10" ht="83.45" customHeight="1" x14ac:dyDescent="0.35">
      <c r="C57" s="92" t="str">
        <v>Does your organisation actively promote transparency and accountability around equality, diversity and inclusion?</v>
      </c>
      <c r="D57" s="92" t="str">
        <v>- Information on equality, diversity and inclusion and other issues facing the organisation are openly shared
- People understand their responsibilities within the organisation</v>
      </c>
      <c r="E57" s="30" t="str">
        <v>Area of Excellence</v>
      </c>
      <c r="F57" s="92">
        <v>0</v>
      </c>
      <c r="G57" s="82">
        <v>0</v>
      </c>
      <c r="H57" s="82">
        <v>0</v>
      </c>
      <c r="I57" s="82">
        <v>0</v>
      </c>
      <c r="J57" s="82">
        <v>0</v>
      </c>
    </row>
    <row r="58" spans="3:10" ht="83.45" customHeight="1" x14ac:dyDescent="0.35">
      <c r="C58" s="81" t="str" cm="1">
        <f t="array" ref="C58:J58">'Fulfillment at Work'!C24:J24</f>
        <v>Are employee focus groups in place that represent the diversify of staff groups and engaged as key stakeholders in strategic and operational activities/initiatives?</v>
      </c>
      <c r="D58" s="81" t="str">
        <v>- Employee groups and staff networks are in place to represent different demographics in your organisation
- The employee groups and staff networks have an active role in shaping the future of the organisation</v>
      </c>
      <c r="E58" s="30" t="str">
        <v>Area of Excellence</v>
      </c>
      <c r="F58" s="81">
        <v>0</v>
      </c>
      <c r="G58" s="82">
        <v>0</v>
      </c>
      <c r="H58" s="82">
        <v>0</v>
      </c>
      <c r="I58" s="82">
        <v>0</v>
      </c>
      <c r="J58" s="82">
        <v>0</v>
      </c>
    </row>
    <row r="59" spans="3:10" ht="83.45" customHeight="1" x14ac:dyDescent="0.35">
      <c r="C59" s="92" t="str" cm="1">
        <f t="array" ref="C59:J59">Relationships!C19:J19</f>
        <v>Is a freedom to speak up culture actively promoted?</v>
      </c>
      <c r="D59" s="92" t="str">
        <v>- Leadership talks about the importance of speaking up
- Is behaviour from leaders supportive of people speaking up
- It is easy for people to speak out should they need to</v>
      </c>
      <c r="E59" s="30" t="str">
        <v>Area of Excellence</v>
      </c>
      <c r="F59" s="92">
        <v>0</v>
      </c>
      <c r="G59" s="82">
        <v>0</v>
      </c>
      <c r="H59" s="82">
        <v>0</v>
      </c>
      <c r="I59" s="82">
        <v>0</v>
      </c>
      <c r="J59" s="82">
        <v>0</v>
      </c>
    </row>
    <row r="60" spans="3:10" ht="83.45" customHeight="1" x14ac:dyDescent="0.35">
      <c r="C60" s="81" t="str" cm="1">
        <f t="array" ref="C60:J60">Environment!C7:J7</f>
        <v xml:space="preserve">Is the working environment safe for all of our people? </v>
      </c>
      <c r="D60" s="81" t="str">
        <v>- The safety of the work environment is regularly reviewed by trained staff
- People are effectively trained in health and safety</v>
      </c>
      <c r="E60" s="30" t="str">
        <v>Significant Progress</v>
      </c>
      <c r="F60" s="81">
        <v>0</v>
      </c>
      <c r="G60" s="82">
        <v>0</v>
      </c>
      <c r="H60" s="82">
        <v>0</v>
      </c>
      <c r="I60" s="82">
        <v>0</v>
      </c>
      <c r="J60" s="82">
        <v>0</v>
      </c>
    </row>
    <row r="61" spans="3:10" ht="83.45" customHeight="1" x14ac:dyDescent="0.35">
      <c r="C61" s="92" t="str" cm="1">
        <f t="array" ref="C61:J62">Environment!C9:J10</f>
        <v>Do our people have access to 'basic necessities', regardless of the pressures of their role or workload?</v>
      </c>
      <c r="D61" s="92" t="str">
        <v xml:space="preserve">- Free clean drinking water is always available
- There are facilities to support the safe storage of food brought from home
- Food is provided for staff in periods of unusually high workload in areas such as critical care </v>
      </c>
      <c r="E61" s="30" t="str">
        <v>Significant Progress</v>
      </c>
      <c r="F61" s="92">
        <v>0</v>
      </c>
      <c r="G61" s="82">
        <v>0</v>
      </c>
      <c r="H61" s="82">
        <v>0</v>
      </c>
      <c r="I61" s="82">
        <v>0</v>
      </c>
      <c r="J61" s="82">
        <v>0</v>
      </c>
    </row>
    <row r="62" spans="3:10" ht="83.45" customHeight="1" x14ac:dyDescent="0.35">
      <c r="C62" s="81" t="str">
        <v>Does every area of our organisation promote a healthy working environment?</v>
      </c>
      <c r="D62" s="81" t="str">
        <v>- Our NHS people have spaces for them to enjoy away from the service area
- People have safe places to go during times of high pressure</v>
      </c>
      <c r="E62" s="30" t="str">
        <v>Significant Progress</v>
      </c>
      <c r="F62" s="81">
        <v>0</v>
      </c>
      <c r="G62" s="82">
        <v>0</v>
      </c>
      <c r="H62" s="82">
        <v>0</v>
      </c>
      <c r="I62" s="82">
        <v>0</v>
      </c>
      <c r="J62" s="82">
        <v>0</v>
      </c>
    </row>
    <row r="63" spans="3:10" ht="83.45" customHeight="1" x14ac:dyDescent="0.35">
      <c r="C63" s="92" t="str" cm="1">
        <f t="array" ref="C63:J64">'Data Insights'!D7:K8</f>
        <v>Does your organisation use multiple data sources to gain an understanding of health and wellbeing across your organisation?</v>
      </c>
      <c r="D63" s="92" t="str">
        <v>- A combination of survey / engagement methods are used
- A combination of data sources are analysed in order to reach conclusions
- A combination of quantitative and qualitative data measures are used in order to develop a full picture of health and wellbeing
- Employee engagement, including focusing on different needs of different employees/groups, forms the basis of knowing what we are doing well and what we need to improve</v>
      </c>
      <c r="E63" s="30" t="str">
        <v xml:space="preserve">Low level of progress </v>
      </c>
      <c r="F63" s="92">
        <v>0</v>
      </c>
      <c r="G63" s="82">
        <v>0</v>
      </c>
      <c r="H63" s="82">
        <v>0</v>
      </c>
      <c r="I63" s="82">
        <v>0</v>
      </c>
      <c r="J63" s="82">
        <v>0</v>
      </c>
    </row>
    <row r="64" spans="3:10" ht="83.45" customHeight="1" x14ac:dyDescent="0.35">
      <c r="C64" s="81" t="str">
        <v>Do you have data analysis tools and expertise in your organisation?</v>
      </c>
      <c r="D64" s="81" t="str">
        <v>- Data analysis is supported by experienced or trained members of staff
- Data tools are available to support with data management and analysis</v>
      </c>
      <c r="E64" s="30" t="str">
        <v xml:space="preserve">Low level of progress </v>
      </c>
      <c r="F64" s="81">
        <v>0</v>
      </c>
      <c r="G64" s="82">
        <v>0</v>
      </c>
      <c r="H64" s="82">
        <v>0</v>
      </c>
      <c r="I64" s="82">
        <v>0</v>
      </c>
      <c r="J64" s="82">
        <v>0</v>
      </c>
    </row>
    <row r="65" spans="3:10" ht="83.45" customHeight="1" x14ac:dyDescent="0.35">
      <c r="C65" s="92" t="str" cm="1">
        <f t="array" ref="C65:J66">'Data Insights'!D10:K11</f>
        <v>Do you have standardised reporting methodologies and clearly defined metrics in place to measure health and wellbeing and changes over time?</v>
      </c>
      <c r="D65" s="92" t="str">
        <v>- You have a standardised approach to reporting on health and wellbeing
- You have a standard dashboard to support easy identification of themes
- Data is analysed over the long term to support with identification of trends
- The metrics for health and wellbeing analysis are robust and varied to provide a full picture</v>
      </c>
      <c r="E65" s="30" t="str">
        <v xml:space="preserve">Low level of progress </v>
      </c>
      <c r="F65" s="92">
        <v>0</v>
      </c>
      <c r="G65" s="82">
        <v>0</v>
      </c>
      <c r="H65" s="82">
        <v>0</v>
      </c>
      <c r="I65" s="82">
        <v>0</v>
      </c>
      <c r="J65" s="82">
        <v>0</v>
      </c>
    </row>
    <row r="66" spans="3:10" ht="83.45" customHeight="1" x14ac:dyDescent="0.35">
      <c r="C66" s="81" t="str">
        <v>Does your organisation measure the impact of any health and wellbeing interventions  undertaken and formally review all provision?</v>
      </c>
      <c r="D66" s="81" t="str">
        <v xml:space="preserve">- Measurements for the success of health and wellbeing interventions are outlined at the start of any project.
- Measurements are monitored and evaluated regular during and following delivery of the intervention
- Evaluation of impact forms the basis of enhancing our wellbeing strategy and interventions </v>
      </c>
      <c r="E66" s="30" t="str">
        <v xml:space="preserve">Low level of progress </v>
      </c>
      <c r="F66" s="81">
        <v>0</v>
      </c>
      <c r="G66" s="82">
        <v>0</v>
      </c>
      <c r="H66" s="82">
        <v>0</v>
      </c>
      <c r="I66" s="82">
        <v>0</v>
      </c>
      <c r="J66" s="82">
        <v>0</v>
      </c>
    </row>
    <row r="67" spans="3:10" ht="103.15" customHeight="1" x14ac:dyDescent="0.35">
      <c r="C67" s="92" t="str" cm="1">
        <f t="array" ref="C67:J77">'Professional Wellbeing Support'!D7:K17</f>
        <v>Do people get timely access to wellbeing,  occupational health and related support services when they need them?</v>
      </c>
      <c r="D67" s="92" t="str">
        <v>- Support services are easy to access
- Support services are publicised effectively so that staff understand their capabilities and how to engage
- Support services provide timely interventions</v>
      </c>
      <c r="E67" s="30" t="str">
        <v xml:space="preserve">Low level of progress </v>
      </c>
      <c r="F67" s="92">
        <v>0</v>
      </c>
      <c r="G67" s="82">
        <v>0</v>
      </c>
      <c r="H67" s="82">
        <v>0</v>
      </c>
      <c r="I67" s="82">
        <v>0</v>
      </c>
      <c r="J67" s="82">
        <v>0</v>
      </c>
    </row>
    <row r="68" spans="3:10" ht="101.45" customHeight="1" x14ac:dyDescent="0.35">
      <c r="C68" s="81" t="str">
        <v>Do teams and services who support employee wellbeing have a forum to meet, discuss, align, and respond to health &amp; wellbeing organisational needs? 
(i.e. Occupational health, human resources and organisational design commissioned in wellbeing support services, supportive partners such as unions etc.)?</v>
      </c>
      <c r="D68" s="81" t="str">
        <v xml:space="preserve">- Teams have a joined up approach to health and wellbeing issues facing your organisation
- Teams are actively working together in a joined up approach to seamlessly support employee wellbeing
- Where services are commissioned in, these services are still seamlessly joined together to support employee wellbeing  </v>
      </c>
      <c r="E68" s="30" t="str">
        <v xml:space="preserve">Low level of progress </v>
      </c>
      <c r="F68" s="81">
        <v>0</v>
      </c>
      <c r="G68" s="82">
        <v>0</v>
      </c>
      <c r="H68" s="82">
        <v>0</v>
      </c>
      <c r="I68" s="82">
        <v>0</v>
      </c>
      <c r="J68" s="82">
        <v>0</v>
      </c>
    </row>
    <row r="69" spans="3:10" ht="109.15" customHeight="1" x14ac:dyDescent="0.35">
      <c r="C69" s="92" t="str">
        <v>Do people have access to all training relevant to supporting their own individual, and each others' health and wellbeing within your organisation?</v>
      </c>
      <c r="D69" s="92" t="str">
        <v>- Our NHS people  have access to vital training on all key issues related to health and wellbeing
- Training encourages self care, how to access support, and also supporting the wellbeing of colleagues</v>
      </c>
      <c r="E69" s="30" t="str">
        <v xml:space="preserve">Low level of progress </v>
      </c>
      <c r="F69" s="92">
        <v>0</v>
      </c>
      <c r="G69" s="82">
        <v>0</v>
      </c>
      <c r="H69" s="82">
        <v>0</v>
      </c>
      <c r="I69" s="82">
        <v>0</v>
      </c>
      <c r="J69" s="82">
        <v>0</v>
      </c>
    </row>
    <row r="70" spans="3:10" ht="101.45" customHeight="1" x14ac:dyDescent="0.35">
      <c r="C70" s="81" t="str">
        <v>Do you have a ‘menu’ of wellbeing support interventions for your employees, driven by their diverse needs, which is funded and evaluated for impact?</v>
      </c>
      <c r="D70" s="81" t="str">
        <v>-  The diverse needs of your employees is understood and a selection of relevant interventions are available to them based on these needs
- Interventions are evaluated for impact, enhanced / changed appropriately, and are seen as beneficial by employees accessing them</v>
      </c>
      <c r="E70" s="30" t="str">
        <v xml:space="preserve">Low level of progress </v>
      </c>
      <c r="F70" s="81">
        <v>0</v>
      </c>
      <c r="G70" s="82">
        <v>0</v>
      </c>
      <c r="H70" s="82">
        <v>0</v>
      </c>
      <c r="I70" s="82">
        <v>0</v>
      </c>
      <c r="J70" s="82">
        <v>0</v>
      </c>
    </row>
    <row r="71" spans="3:10" ht="95.45" customHeight="1" x14ac:dyDescent="0.35">
      <c r="C71" s="92" t="str">
        <v>Does your organisation have an adequately funded, accessible and quality assured occupational health and wellbeing support service?</v>
      </c>
      <c r="D71" s="92" t="str">
        <v>-  Adequate funding is in place to support with necessary health and wellbeing initiatives
- This service is strategically connected to the board / the wellbeing guardian
- In house/commissioned in OH and wellbeing services are evaluated for impact, quality and value</v>
      </c>
      <c r="E71" s="30" t="str">
        <v xml:space="preserve">Low level of progress </v>
      </c>
      <c r="F71" s="92">
        <v>0</v>
      </c>
      <c r="G71" s="82">
        <v>0</v>
      </c>
      <c r="H71" s="82">
        <v>0</v>
      </c>
      <c r="I71" s="82">
        <v>0</v>
      </c>
      <c r="J71" s="82">
        <v>0</v>
      </c>
    </row>
    <row r="72" spans="3:10" ht="112.15" customHeight="1" x14ac:dyDescent="0.35">
      <c r="C72" s="81" t="str">
        <v>Are occupational health and wellbeing  services a strategic partner at the board/senior leadership team to support with organisational decision making regarding the health of the workforce?</v>
      </c>
      <c r="D72" s="81" t="str">
        <v>- OH and wellbeing service leaders, HROD and senior leadership work closely together to deliver high quality health and wellbeing services to the people in your organisation</v>
      </c>
      <c r="E72" s="30" t="str">
        <v xml:space="preserve">Low level of progress </v>
      </c>
      <c r="F72" s="81">
        <v>0</v>
      </c>
      <c r="G72" s="82">
        <v>0</v>
      </c>
      <c r="H72" s="82">
        <v>0</v>
      </c>
      <c r="I72" s="82">
        <v>0</v>
      </c>
      <c r="J72" s="82">
        <v>0</v>
      </c>
    </row>
    <row r="73" spans="3:10" ht="83.45" customHeight="1" x14ac:dyDescent="0.35">
      <c r="C73" s="92" t="str">
        <v>Organisation Design and Policy</v>
      </c>
      <c r="D73" s="92">
        <v>0</v>
      </c>
      <c r="E73" s="88">
        <v>0</v>
      </c>
      <c r="F73" s="81">
        <v>0</v>
      </c>
      <c r="G73" s="82">
        <v>0</v>
      </c>
      <c r="H73" s="82">
        <v>0</v>
      </c>
      <c r="I73" s="82">
        <v>0</v>
      </c>
      <c r="J73" s="82">
        <v>0</v>
      </c>
    </row>
    <row r="74" spans="3:10" ht="83.45" customHeight="1" x14ac:dyDescent="0.35">
      <c r="C74" s="81" t="str">
        <v>Support services should take a cohesive approach to tackling the organisations challenges surrounding health and wellbeing</v>
      </c>
      <c r="D74" s="81">
        <v>0</v>
      </c>
      <c r="E74" s="88">
        <v>0</v>
      </c>
      <c r="F74" s="81" t="str">
        <v>Documenting your bespoke evidence</v>
      </c>
      <c r="G74" s="82">
        <v>0</v>
      </c>
      <c r="H74" s="82">
        <v>0</v>
      </c>
      <c r="I74" s="82">
        <v>0</v>
      </c>
      <c r="J74" s="82">
        <v>0</v>
      </c>
    </row>
    <row r="75" spans="3:10" ht="103.15" customHeight="1" x14ac:dyDescent="0.35">
      <c r="C75" s="92" t="str">
        <v>Line Of Enquiry</v>
      </c>
      <c r="D75" s="92" t="str">
        <v>What does this look like?</v>
      </c>
      <c r="E75" s="88" t="str">
        <v>RAG status</v>
      </c>
      <c r="F75" s="92" t="str">
        <v>Current Strengths</v>
      </c>
      <c r="G75" s="82" t="str">
        <v>Areas for Improvement</v>
      </c>
      <c r="H75" s="82" t="str">
        <v>Actions</v>
      </c>
      <c r="I75" s="82" t="str">
        <v>Action Owner</v>
      </c>
      <c r="J75" s="82" t="str">
        <v>Review Date</v>
      </c>
    </row>
    <row r="76" spans="3:10" ht="83.45" customHeight="1" x14ac:dyDescent="0.35">
      <c r="C76" s="81" t="str">
        <v>Is the people policy consistent and easily accessible, and explicitly references employee wellbeing?</v>
      </c>
      <c r="D76" s="81" t="str">
        <v>- The people policy can be easily accessed, viewed and understood by everyone in the organisation
- The people policy is consistent in its messaging and how it supports wellbeing
- All support services understand the role they play</v>
      </c>
      <c r="E76" s="30" t="str">
        <v xml:space="preserve">Low level of progress </v>
      </c>
      <c r="F76" s="81">
        <v>0</v>
      </c>
      <c r="G76" s="82">
        <v>0</v>
      </c>
      <c r="H76" s="82">
        <v>0</v>
      </c>
      <c r="I76" s="82">
        <v>0</v>
      </c>
      <c r="J76" s="82">
        <v>0</v>
      </c>
    </row>
    <row r="77" spans="3:10" ht="83.45" customHeight="1" x14ac:dyDescent="0.35">
      <c r="C77" s="92" t="str">
        <v>Is health and wellbeing ‘built in’ to and explicitly considered within all existing organisational policies,  procedures and any service improvements?</v>
      </c>
      <c r="D77" s="92" t="str">
        <v xml:space="preserve">- Health and wellbeing considerations are present in policies and procedures and also when undertaking service redesign/transformation
- Policies and procedures are supportive towards the health and wellbeing of your people </v>
      </c>
      <c r="E77" s="30" t="str">
        <v xml:space="preserve">Low level of progress </v>
      </c>
      <c r="F77" s="92">
        <v>0</v>
      </c>
      <c r="G77" s="82">
        <v>0</v>
      </c>
      <c r="H77" s="82">
        <v>0</v>
      </c>
      <c r="I77" s="82">
        <v>0</v>
      </c>
      <c r="J77" s="82">
        <v>0</v>
      </c>
    </row>
    <row r="78" spans="3:10" ht="83.45" customHeight="1" x14ac:dyDescent="0.35">
      <c r="C78" s="53"/>
      <c r="D78" s="53"/>
      <c r="E78" s="53"/>
      <c r="F78" s="53"/>
    </row>
    <row r="79" spans="3:10" ht="83.45" customHeight="1" x14ac:dyDescent="0.35">
      <c r="C79" s="53"/>
      <c r="D79" s="53"/>
      <c r="E79" s="53"/>
      <c r="F79" s="53"/>
    </row>
    <row r="80" spans="3:10" ht="83.45" customHeight="1" x14ac:dyDescent="0.35">
      <c r="C80" s="53"/>
      <c r="D80" s="53"/>
      <c r="E80" s="53"/>
      <c r="F80" s="53"/>
    </row>
    <row r="81" spans="3:6" ht="83.45" customHeight="1" x14ac:dyDescent="0.35">
      <c r="C81" s="53"/>
      <c r="D81" s="53"/>
      <c r="E81" s="53"/>
      <c r="F81" s="53"/>
    </row>
    <row r="82" spans="3:6" ht="83.45" customHeight="1" x14ac:dyDescent="0.35">
      <c r="C82" s="53"/>
      <c r="D82" s="53"/>
      <c r="E82" s="53"/>
      <c r="F82" s="53"/>
    </row>
    <row r="83" spans="3:6" ht="83.45" customHeight="1" x14ac:dyDescent="0.35">
      <c r="C83" s="53"/>
      <c r="D83" s="53"/>
      <c r="E83" s="53"/>
      <c r="F83" s="53"/>
    </row>
    <row r="84" spans="3:6" ht="83.45" customHeight="1" x14ac:dyDescent="0.35">
      <c r="C84" s="53"/>
      <c r="D84" s="53"/>
      <c r="E84" s="53"/>
      <c r="F84" s="53"/>
    </row>
    <row r="85" spans="3:6" ht="83.45" customHeight="1" x14ac:dyDescent="0.35">
      <c r="C85" s="53"/>
      <c r="D85" s="53"/>
      <c r="E85" s="53"/>
      <c r="F85" s="53"/>
    </row>
    <row r="86" spans="3:6" ht="83.45" customHeight="1" x14ac:dyDescent="0.35">
      <c r="C86" s="53"/>
      <c r="D86" s="53"/>
      <c r="E86" s="53"/>
      <c r="F86" s="53"/>
    </row>
    <row r="87" spans="3:6" ht="83.45" customHeight="1" x14ac:dyDescent="0.35">
      <c r="C87" s="53"/>
      <c r="D87" s="53"/>
      <c r="E87" s="53"/>
      <c r="F87" s="53"/>
    </row>
    <row r="88" spans="3:6" ht="83.45" customHeight="1" x14ac:dyDescent="0.35">
      <c r="C88" s="53"/>
      <c r="D88" s="53"/>
      <c r="E88" s="53"/>
      <c r="F88" s="53"/>
    </row>
    <row r="89" spans="3:6" ht="83.45" customHeight="1" x14ac:dyDescent="0.35">
      <c r="C89" s="53"/>
      <c r="D89" s="53"/>
      <c r="E89" s="53"/>
      <c r="F89" s="53"/>
    </row>
    <row r="90" spans="3:6" ht="83.45" customHeight="1" x14ac:dyDescent="0.35">
      <c r="C90" s="53"/>
      <c r="D90" s="53"/>
      <c r="E90" s="53"/>
      <c r="F90" s="53"/>
    </row>
    <row r="91" spans="3:6" ht="83.45" customHeight="1" x14ac:dyDescent="0.35">
      <c r="C91" s="53"/>
      <c r="D91" s="53"/>
      <c r="E91" s="53"/>
      <c r="F91" s="53"/>
    </row>
    <row r="92" spans="3:6" ht="83.45" customHeight="1" x14ac:dyDescent="0.35">
      <c r="C92" s="53"/>
      <c r="D92" s="53"/>
      <c r="E92" s="53"/>
      <c r="F92" s="53"/>
    </row>
    <row r="93" spans="3:6" ht="83.45" customHeight="1" x14ac:dyDescent="0.35">
      <c r="C93" s="53"/>
      <c r="D93" s="53"/>
      <c r="E93" s="53"/>
      <c r="F93" s="53"/>
    </row>
    <row r="94" spans="3:6" ht="83.45" customHeight="1" x14ac:dyDescent="0.35">
      <c r="C94" s="53"/>
      <c r="D94" s="53"/>
      <c r="E94" s="53"/>
      <c r="F94" s="53"/>
    </row>
    <row r="95" spans="3:6" ht="83.45" customHeight="1" x14ac:dyDescent="0.35">
      <c r="C95" s="53"/>
      <c r="D95" s="53"/>
      <c r="E95" s="53"/>
      <c r="F95" s="53"/>
    </row>
    <row r="96" spans="3:6" ht="83.45" customHeight="1" x14ac:dyDescent="0.35">
      <c r="C96" s="53"/>
      <c r="D96" s="53"/>
      <c r="E96" s="53"/>
      <c r="F96" s="53"/>
    </row>
    <row r="97" spans="3:6" ht="83.45" customHeight="1" x14ac:dyDescent="0.35">
      <c r="C97" s="53"/>
      <c r="D97" s="53"/>
      <c r="E97" s="53"/>
      <c r="F97" s="53"/>
    </row>
    <row r="98" spans="3:6" ht="83.45" customHeight="1" x14ac:dyDescent="0.35">
      <c r="C98" s="53"/>
      <c r="D98" s="53"/>
      <c r="E98" s="53"/>
      <c r="F98" s="53"/>
    </row>
    <row r="99" spans="3:6" ht="83.45" customHeight="1" x14ac:dyDescent="0.35">
      <c r="C99" s="53"/>
      <c r="D99" s="53"/>
      <c r="E99" s="53"/>
      <c r="F99" s="53"/>
    </row>
    <row r="100" spans="3:6" ht="83.45" customHeight="1" x14ac:dyDescent="0.35">
      <c r="C100" s="53"/>
      <c r="D100" s="53"/>
      <c r="E100" s="53"/>
      <c r="F100" s="53"/>
    </row>
    <row r="101" spans="3:6" ht="83.45" customHeight="1" x14ac:dyDescent="0.35">
      <c r="C101" s="53"/>
      <c r="D101" s="53"/>
      <c r="E101" s="53"/>
      <c r="F101" s="53"/>
    </row>
    <row r="102" spans="3:6" ht="83.45" customHeight="1" x14ac:dyDescent="0.35">
      <c r="C102" s="53"/>
      <c r="D102" s="53"/>
      <c r="E102" s="53"/>
      <c r="F102" s="53"/>
    </row>
    <row r="103" spans="3:6" ht="83.45" customHeight="1" x14ac:dyDescent="0.35">
      <c r="C103" s="53"/>
      <c r="D103" s="53"/>
      <c r="E103" s="53"/>
      <c r="F103" s="53"/>
    </row>
    <row r="104" spans="3:6" ht="83.45" customHeight="1" x14ac:dyDescent="0.35">
      <c r="C104" s="53"/>
      <c r="D104" s="53"/>
      <c r="E104" s="53"/>
      <c r="F104" s="53"/>
    </row>
    <row r="105" spans="3:6" ht="83.45" customHeight="1" x14ac:dyDescent="0.35">
      <c r="C105" s="53"/>
      <c r="D105" s="53"/>
      <c r="E105" s="53"/>
      <c r="F105" s="53"/>
    </row>
    <row r="106" spans="3:6" ht="83.45" customHeight="1" x14ac:dyDescent="0.35">
      <c r="C106" s="53"/>
      <c r="D106" s="53"/>
      <c r="E106" s="53"/>
      <c r="F106" s="53"/>
    </row>
    <row r="107" spans="3:6" ht="83.45" customHeight="1" x14ac:dyDescent="0.35">
      <c r="C107" s="53"/>
      <c r="D107" s="53"/>
      <c r="E107" s="53"/>
      <c r="F107" s="53"/>
    </row>
    <row r="108" spans="3:6" ht="83.45" customHeight="1" x14ac:dyDescent="0.35">
      <c r="C108" s="53"/>
      <c r="D108" s="53"/>
      <c r="E108" s="53"/>
      <c r="F108" s="53"/>
    </row>
    <row r="109" spans="3:6" ht="83.45" customHeight="1" x14ac:dyDescent="0.35">
      <c r="C109" s="53"/>
      <c r="D109" s="53"/>
      <c r="E109" s="53"/>
      <c r="F109" s="53"/>
    </row>
    <row r="110" spans="3:6" ht="83.45" customHeight="1" x14ac:dyDescent="0.35">
      <c r="C110" s="53"/>
      <c r="D110" s="53"/>
      <c r="E110" s="53"/>
      <c r="F110" s="53"/>
    </row>
    <row r="111" spans="3:6" ht="83.45" customHeight="1" x14ac:dyDescent="0.35">
      <c r="C111" s="53"/>
      <c r="D111" s="53"/>
      <c r="E111" s="53"/>
      <c r="F111" s="53"/>
    </row>
    <row r="112" spans="3:6" ht="83.45" customHeight="1" x14ac:dyDescent="0.35">
      <c r="C112" s="53"/>
      <c r="D112" s="53"/>
      <c r="E112" s="53"/>
      <c r="F112" s="53"/>
    </row>
    <row r="113" spans="3:6" ht="83.45" customHeight="1" x14ac:dyDescent="0.35">
      <c r="C113" s="53"/>
      <c r="D113" s="53"/>
      <c r="E113" s="53"/>
      <c r="F113" s="53"/>
    </row>
    <row r="114" spans="3:6" ht="83.45" customHeight="1" x14ac:dyDescent="0.35">
      <c r="C114" s="53"/>
      <c r="D114" s="53"/>
      <c r="E114" s="53"/>
      <c r="F114" s="53"/>
    </row>
    <row r="115" spans="3:6" ht="83.45" customHeight="1" x14ac:dyDescent="0.35">
      <c r="C115" s="53"/>
      <c r="D115" s="53"/>
      <c r="E115" s="53"/>
      <c r="F115" s="53"/>
    </row>
    <row r="116" spans="3:6" ht="83.45" customHeight="1" x14ac:dyDescent="0.35">
      <c r="C116" s="53"/>
      <c r="D116" s="53"/>
      <c r="E116" s="53"/>
      <c r="F116" s="53"/>
    </row>
    <row r="117" spans="3:6" ht="83.45" customHeight="1" x14ac:dyDescent="0.35">
      <c r="C117" s="53"/>
      <c r="D117" s="53"/>
      <c r="E117" s="53"/>
      <c r="F117" s="53"/>
    </row>
    <row r="118" spans="3:6" ht="83.45" customHeight="1" x14ac:dyDescent="0.35">
      <c r="C118" s="53"/>
      <c r="D118" s="53"/>
      <c r="E118" s="53"/>
      <c r="F118" s="53"/>
    </row>
    <row r="119" spans="3:6" ht="83.45" customHeight="1" x14ac:dyDescent="0.35">
      <c r="C119" s="53"/>
      <c r="D119" s="53"/>
      <c r="E119" s="53"/>
      <c r="F119" s="53"/>
    </row>
    <row r="120" spans="3:6" ht="83.45" customHeight="1" x14ac:dyDescent="0.35">
      <c r="C120" s="53"/>
      <c r="D120" s="53"/>
      <c r="E120" s="53"/>
      <c r="F120" s="53"/>
    </row>
    <row r="121" spans="3:6" ht="83.45" customHeight="1" x14ac:dyDescent="0.35">
      <c r="C121" s="53"/>
      <c r="D121" s="53"/>
      <c r="E121" s="53"/>
      <c r="F121" s="53"/>
    </row>
    <row r="122" spans="3:6" ht="83.45" customHeight="1" x14ac:dyDescent="0.35">
      <c r="C122" s="53"/>
      <c r="D122" s="53"/>
      <c r="E122" s="53"/>
      <c r="F122" s="53"/>
    </row>
    <row r="123" spans="3:6" ht="83.45" customHeight="1" x14ac:dyDescent="0.35">
      <c r="C123" s="53"/>
      <c r="D123" s="53"/>
      <c r="E123" s="53"/>
      <c r="F123" s="53"/>
    </row>
    <row r="124" spans="3:6" ht="83.45" customHeight="1" x14ac:dyDescent="0.35">
      <c r="C124" s="53"/>
      <c r="D124" s="53"/>
      <c r="E124" s="53"/>
      <c r="F124" s="53"/>
    </row>
    <row r="125" spans="3:6" ht="83.45" customHeight="1" x14ac:dyDescent="0.35">
      <c r="C125" s="53"/>
      <c r="D125" s="53"/>
      <c r="E125" s="53"/>
      <c r="F125" s="53"/>
    </row>
    <row r="126" spans="3:6" ht="83.45" customHeight="1" x14ac:dyDescent="0.35">
      <c r="C126" s="53"/>
      <c r="D126" s="53"/>
      <c r="E126" s="53"/>
      <c r="F126" s="53"/>
    </row>
    <row r="127" spans="3:6" ht="83.45" customHeight="1" x14ac:dyDescent="0.35">
      <c r="C127" s="53"/>
      <c r="D127" s="53"/>
      <c r="E127" s="53"/>
      <c r="F127" s="53"/>
    </row>
    <row r="128" spans="3:6" ht="83.45" customHeight="1" x14ac:dyDescent="0.35">
      <c r="C128" s="53"/>
      <c r="D128" s="53"/>
      <c r="E128" s="53"/>
      <c r="F128" s="53"/>
    </row>
    <row r="129" spans="3:6" ht="83.45" customHeight="1" x14ac:dyDescent="0.35">
      <c r="C129" s="53"/>
      <c r="D129" s="53"/>
      <c r="E129" s="53"/>
      <c r="F129" s="53"/>
    </row>
    <row r="130" spans="3:6" ht="83.45" customHeight="1" x14ac:dyDescent="0.35">
      <c r="C130" s="53"/>
      <c r="D130" s="53"/>
      <c r="E130" s="53"/>
      <c r="F130" s="53"/>
    </row>
    <row r="131" spans="3:6" ht="83.45" customHeight="1" x14ac:dyDescent="0.35">
      <c r="C131" s="53"/>
      <c r="D131" s="53"/>
      <c r="E131" s="53"/>
      <c r="F131" s="53"/>
    </row>
    <row r="132" spans="3:6" ht="83.45" customHeight="1" x14ac:dyDescent="0.35">
      <c r="C132" s="53"/>
      <c r="D132" s="53"/>
      <c r="E132" s="53"/>
      <c r="F132" s="53"/>
    </row>
    <row r="133" spans="3:6" ht="83.45" customHeight="1" x14ac:dyDescent="0.35">
      <c r="C133" s="53"/>
      <c r="D133" s="53"/>
      <c r="E133" s="53"/>
      <c r="F133" s="53"/>
    </row>
    <row r="134" spans="3:6" ht="83.45" customHeight="1" x14ac:dyDescent="0.35">
      <c r="C134" s="53"/>
      <c r="D134" s="53"/>
      <c r="E134" s="53"/>
      <c r="F134" s="53"/>
    </row>
    <row r="135" spans="3:6" ht="83.45" customHeight="1" x14ac:dyDescent="0.35">
      <c r="C135" s="53"/>
      <c r="D135" s="53"/>
      <c r="E135" s="53"/>
      <c r="F135" s="53"/>
    </row>
    <row r="136" spans="3:6" ht="83.45" customHeight="1" x14ac:dyDescent="0.35">
      <c r="C136" s="53"/>
      <c r="D136" s="53"/>
      <c r="E136" s="53"/>
      <c r="F136" s="53"/>
    </row>
    <row r="137" spans="3:6" ht="83.45" customHeight="1" x14ac:dyDescent="0.35">
      <c r="C137" s="53"/>
      <c r="D137" s="53"/>
      <c r="E137" s="53"/>
      <c r="F137" s="53"/>
    </row>
    <row r="138" spans="3:6" ht="83.45" customHeight="1" x14ac:dyDescent="0.35">
      <c r="C138" s="53"/>
      <c r="D138" s="53"/>
      <c r="E138" s="53"/>
      <c r="F138" s="53"/>
    </row>
    <row r="139" spans="3:6" ht="83.45" customHeight="1" x14ac:dyDescent="0.35">
      <c r="C139" s="53"/>
      <c r="D139" s="53"/>
      <c r="E139" s="53"/>
      <c r="F139" s="53"/>
    </row>
    <row r="140" spans="3:6" ht="83.45" customHeight="1" x14ac:dyDescent="0.35">
      <c r="C140" s="53"/>
      <c r="D140" s="53"/>
      <c r="E140" s="53"/>
      <c r="F140" s="53"/>
    </row>
    <row r="141" spans="3:6" ht="83.45" customHeight="1" x14ac:dyDescent="0.35">
      <c r="C141" s="53"/>
      <c r="D141" s="53"/>
      <c r="E141" s="53"/>
      <c r="F141" s="53"/>
    </row>
    <row r="142" spans="3:6" ht="83.45" customHeight="1" x14ac:dyDescent="0.35">
      <c r="C142" s="53"/>
      <c r="D142" s="53"/>
      <c r="E142" s="53"/>
      <c r="F142" s="53"/>
    </row>
    <row r="143" spans="3:6" ht="83.45" customHeight="1" x14ac:dyDescent="0.35">
      <c r="C143" s="53"/>
      <c r="D143" s="53"/>
      <c r="E143" s="53"/>
      <c r="F143" s="53"/>
    </row>
    <row r="144" spans="3:6" ht="83.45" customHeight="1" x14ac:dyDescent="0.35">
      <c r="C144" s="53"/>
      <c r="D144" s="53"/>
      <c r="E144" s="53"/>
      <c r="F144" s="53"/>
    </row>
    <row r="145" spans="3:6" ht="83.45" customHeight="1" x14ac:dyDescent="0.35">
      <c r="C145" s="53"/>
      <c r="D145" s="53"/>
      <c r="E145" s="53"/>
      <c r="F145" s="53"/>
    </row>
    <row r="146" spans="3:6" ht="83.45" customHeight="1" x14ac:dyDescent="0.35">
      <c r="C146" s="53"/>
      <c r="D146" s="53"/>
      <c r="E146" s="53"/>
      <c r="F146" s="53"/>
    </row>
    <row r="147" spans="3:6" ht="83.45" customHeight="1" x14ac:dyDescent="0.35">
      <c r="C147" s="53"/>
      <c r="D147" s="53"/>
      <c r="E147" s="53"/>
      <c r="F147" s="53"/>
    </row>
    <row r="148" spans="3:6" ht="83.45" customHeight="1" x14ac:dyDescent="0.35">
      <c r="C148" s="53"/>
      <c r="D148" s="53"/>
      <c r="E148" s="53"/>
      <c r="F148" s="53"/>
    </row>
    <row r="149" spans="3:6" ht="83.45" customHeight="1" x14ac:dyDescent="0.35">
      <c r="C149" s="53"/>
      <c r="D149" s="53"/>
      <c r="E149" s="53"/>
      <c r="F149" s="53"/>
    </row>
    <row r="150" spans="3:6" ht="83.45" customHeight="1" x14ac:dyDescent="0.35">
      <c r="C150" s="53"/>
      <c r="D150" s="53"/>
      <c r="E150" s="53"/>
      <c r="F150" s="53"/>
    </row>
    <row r="151" spans="3:6" ht="83.45" customHeight="1" x14ac:dyDescent="0.35">
      <c r="C151" s="53"/>
      <c r="D151" s="53"/>
      <c r="E151" s="53"/>
      <c r="F151" s="53"/>
    </row>
    <row r="152" spans="3:6" ht="83.45" customHeight="1" x14ac:dyDescent="0.35">
      <c r="C152" s="53"/>
      <c r="D152" s="53"/>
      <c r="E152" s="53"/>
      <c r="F152" s="53"/>
    </row>
    <row r="153" spans="3:6" ht="83.45" customHeight="1" x14ac:dyDescent="0.35">
      <c r="C153" s="53"/>
      <c r="D153" s="53"/>
      <c r="E153" s="53"/>
      <c r="F153" s="53"/>
    </row>
    <row r="154" spans="3:6" ht="83.45" customHeight="1" x14ac:dyDescent="0.35">
      <c r="C154" s="53"/>
      <c r="D154" s="53"/>
      <c r="E154" s="53"/>
      <c r="F154" s="53"/>
    </row>
    <row r="155" spans="3:6" ht="83.45" customHeight="1" x14ac:dyDescent="0.35">
      <c r="C155" s="53"/>
      <c r="D155" s="53"/>
      <c r="E155" s="53"/>
      <c r="F155" s="53"/>
    </row>
    <row r="156" spans="3:6" ht="83.45" customHeight="1" x14ac:dyDescent="0.35">
      <c r="C156" s="53"/>
      <c r="D156" s="53"/>
      <c r="E156" s="53"/>
      <c r="F156" s="53"/>
    </row>
    <row r="157" spans="3:6" ht="83.45" customHeight="1" x14ac:dyDescent="0.35">
      <c r="C157" s="53"/>
      <c r="D157" s="53"/>
      <c r="E157" s="53"/>
      <c r="F157" s="53"/>
    </row>
    <row r="158" spans="3:6" ht="83.45" customHeight="1" x14ac:dyDescent="0.35">
      <c r="C158" s="53"/>
      <c r="D158" s="53"/>
      <c r="E158" s="53"/>
      <c r="F158" s="53"/>
    </row>
    <row r="159" spans="3:6" ht="83.45" customHeight="1" x14ac:dyDescent="0.35">
      <c r="C159" s="53"/>
      <c r="D159" s="53"/>
      <c r="E159" s="53"/>
      <c r="F159" s="53"/>
    </row>
    <row r="160" spans="3:6" ht="83.45" customHeight="1" x14ac:dyDescent="0.35">
      <c r="C160" s="53"/>
      <c r="D160" s="53"/>
      <c r="E160" s="53"/>
      <c r="F160" s="53"/>
    </row>
    <row r="161" spans="3:6" ht="83.45" customHeight="1" x14ac:dyDescent="0.35">
      <c r="C161" s="53"/>
      <c r="D161" s="53"/>
      <c r="E161" s="53"/>
      <c r="F161" s="53"/>
    </row>
    <row r="162" spans="3:6" ht="83.45" customHeight="1" x14ac:dyDescent="0.35">
      <c r="C162" s="53"/>
      <c r="D162" s="53"/>
      <c r="E162" s="53"/>
      <c r="F162" s="53"/>
    </row>
    <row r="163" spans="3:6" ht="83.45" customHeight="1" x14ac:dyDescent="0.35">
      <c r="C163" s="53"/>
      <c r="D163" s="53"/>
      <c r="E163" s="53"/>
      <c r="F163" s="53"/>
    </row>
    <row r="164" spans="3:6" ht="83.45" customHeight="1" x14ac:dyDescent="0.35">
      <c r="C164" s="53"/>
      <c r="D164" s="53"/>
      <c r="E164" s="53"/>
      <c r="F164" s="53"/>
    </row>
    <row r="165" spans="3:6" ht="83.45" customHeight="1" x14ac:dyDescent="0.35">
      <c r="C165" s="53"/>
      <c r="D165" s="53"/>
      <c r="E165" s="53"/>
      <c r="F165" s="53"/>
    </row>
    <row r="166" spans="3:6" ht="83.45" customHeight="1" x14ac:dyDescent="0.35">
      <c r="C166" s="53"/>
      <c r="D166" s="53"/>
      <c r="E166" s="53"/>
      <c r="F166" s="53"/>
    </row>
    <row r="167" spans="3:6" ht="83.45" customHeight="1" x14ac:dyDescent="0.35">
      <c r="C167" s="53"/>
      <c r="D167" s="53"/>
      <c r="E167" s="53"/>
      <c r="F167" s="53"/>
    </row>
    <row r="168" spans="3:6" ht="83.45" customHeight="1" x14ac:dyDescent="0.35">
      <c r="C168" s="53"/>
      <c r="D168" s="53"/>
      <c r="E168" s="53"/>
      <c r="F168" s="53"/>
    </row>
    <row r="169" spans="3:6" ht="83.45" customHeight="1" x14ac:dyDescent="0.35">
      <c r="C169" s="53"/>
      <c r="D169" s="53"/>
      <c r="E169" s="53"/>
      <c r="F169" s="53"/>
    </row>
    <row r="170" spans="3:6" ht="83.45" customHeight="1" x14ac:dyDescent="0.35">
      <c r="C170" s="53"/>
      <c r="D170" s="53"/>
      <c r="E170" s="53"/>
      <c r="F170" s="53"/>
    </row>
    <row r="171" spans="3:6" ht="83.45" customHeight="1" x14ac:dyDescent="0.35">
      <c r="C171" s="53"/>
      <c r="D171" s="53"/>
      <c r="E171" s="53"/>
      <c r="F171" s="53"/>
    </row>
    <row r="172" spans="3:6" ht="83.45" customHeight="1" x14ac:dyDescent="0.35">
      <c r="C172" s="53"/>
      <c r="D172" s="53"/>
      <c r="E172" s="53"/>
      <c r="F172" s="53"/>
    </row>
    <row r="173" spans="3:6" ht="83.45" customHeight="1" x14ac:dyDescent="0.35">
      <c r="C173" s="53"/>
      <c r="D173" s="53"/>
      <c r="E173" s="53"/>
      <c r="F173" s="53"/>
    </row>
    <row r="174" spans="3:6" ht="83.45" customHeight="1" x14ac:dyDescent="0.35">
      <c r="C174" s="53"/>
      <c r="D174" s="53"/>
      <c r="E174" s="53"/>
      <c r="F174" s="53"/>
    </row>
    <row r="175" spans="3:6" ht="83.45" customHeight="1" x14ac:dyDescent="0.35">
      <c r="C175" s="53"/>
      <c r="D175" s="53"/>
      <c r="E175" s="53"/>
      <c r="F175" s="53"/>
    </row>
    <row r="176" spans="3:6" ht="83.45" customHeight="1" x14ac:dyDescent="0.35">
      <c r="C176" s="53"/>
      <c r="D176" s="53"/>
      <c r="E176" s="53"/>
      <c r="F176" s="53"/>
    </row>
    <row r="177" spans="3:6" ht="83.45" customHeight="1" x14ac:dyDescent="0.35">
      <c r="C177" s="53"/>
      <c r="D177" s="53"/>
      <c r="E177" s="53"/>
      <c r="F177" s="53"/>
    </row>
    <row r="178" spans="3:6" ht="83.45" customHeight="1" x14ac:dyDescent="0.35">
      <c r="C178" s="53"/>
      <c r="D178" s="53"/>
      <c r="E178" s="53"/>
      <c r="F178" s="53"/>
    </row>
    <row r="179" spans="3:6" ht="83.45" customHeight="1" x14ac:dyDescent="0.35">
      <c r="C179" s="53"/>
      <c r="D179" s="53"/>
      <c r="E179" s="53"/>
      <c r="F179" s="53"/>
    </row>
    <row r="180" spans="3:6" ht="83.45" customHeight="1" x14ac:dyDescent="0.35">
      <c r="C180" s="53"/>
      <c r="D180" s="53"/>
      <c r="E180" s="53"/>
      <c r="F180" s="53"/>
    </row>
    <row r="181" spans="3:6" ht="83.45" customHeight="1" x14ac:dyDescent="0.35">
      <c r="C181" s="53"/>
      <c r="D181" s="53"/>
      <c r="E181" s="53"/>
      <c r="F181" s="53"/>
    </row>
    <row r="182" spans="3:6" ht="83.45" customHeight="1" x14ac:dyDescent="0.35">
      <c r="C182" s="53"/>
      <c r="D182" s="53"/>
      <c r="E182" s="53"/>
      <c r="F182" s="53"/>
    </row>
    <row r="183" spans="3:6" ht="83.45" customHeight="1" x14ac:dyDescent="0.35">
      <c r="C183" s="53"/>
      <c r="D183" s="53"/>
      <c r="E183" s="53"/>
      <c r="F183" s="53"/>
    </row>
    <row r="184" spans="3:6" ht="83.45" customHeight="1" x14ac:dyDescent="0.35">
      <c r="C184" s="53"/>
      <c r="D184" s="53"/>
      <c r="E184" s="53"/>
      <c r="F184" s="53"/>
    </row>
    <row r="185" spans="3:6" ht="83.45" customHeight="1" x14ac:dyDescent="0.35">
      <c r="C185" s="53"/>
      <c r="D185" s="53"/>
      <c r="E185" s="53"/>
      <c r="F185" s="53"/>
    </row>
    <row r="186" spans="3:6" ht="83.45" customHeight="1" x14ac:dyDescent="0.35">
      <c r="C186" s="53"/>
      <c r="D186" s="53"/>
      <c r="E186" s="53"/>
      <c r="F186" s="53"/>
    </row>
    <row r="187" spans="3:6" ht="83.45" customHeight="1" x14ac:dyDescent="0.35">
      <c r="C187" s="53"/>
      <c r="D187" s="53"/>
      <c r="E187" s="53"/>
      <c r="F187" s="53"/>
    </row>
    <row r="188" spans="3:6" ht="83.45" customHeight="1" x14ac:dyDescent="0.35">
      <c r="C188" s="53"/>
      <c r="D188" s="53"/>
      <c r="E188" s="53"/>
      <c r="F188" s="53"/>
    </row>
    <row r="189" spans="3:6" ht="83.45" customHeight="1" x14ac:dyDescent="0.35">
      <c r="C189" s="53"/>
      <c r="D189" s="53"/>
      <c r="E189" s="53"/>
      <c r="F189" s="53"/>
    </row>
    <row r="190" spans="3:6" ht="83.45" customHeight="1" x14ac:dyDescent="0.35">
      <c r="C190" s="53"/>
      <c r="D190" s="53"/>
      <c r="E190" s="53"/>
      <c r="F190" s="53"/>
    </row>
    <row r="191" spans="3:6" ht="83.45" customHeight="1" x14ac:dyDescent="0.35">
      <c r="C191" s="53"/>
      <c r="D191" s="53"/>
      <c r="E191" s="53"/>
      <c r="F191" s="53"/>
    </row>
    <row r="192" spans="3:6" ht="83.45" customHeight="1" x14ac:dyDescent="0.35">
      <c r="C192" s="53"/>
      <c r="D192" s="53"/>
      <c r="E192" s="53"/>
      <c r="F192" s="53"/>
    </row>
    <row r="193" spans="3:6" ht="83.45" customHeight="1" x14ac:dyDescent="0.35">
      <c r="C193" s="53"/>
      <c r="D193" s="53"/>
      <c r="E193" s="53"/>
      <c r="F193" s="53"/>
    </row>
    <row r="194" spans="3:6" ht="83.45" customHeight="1" x14ac:dyDescent="0.35">
      <c r="C194" s="53"/>
      <c r="D194" s="53"/>
      <c r="E194" s="53"/>
      <c r="F194" s="53"/>
    </row>
    <row r="195" spans="3:6" ht="83.45" customHeight="1" x14ac:dyDescent="0.35">
      <c r="C195" s="53"/>
      <c r="D195" s="53"/>
      <c r="E195" s="53"/>
      <c r="F195" s="53"/>
    </row>
    <row r="196" spans="3:6" ht="83.45" customHeight="1" x14ac:dyDescent="0.35">
      <c r="C196" s="53"/>
      <c r="D196" s="53"/>
      <c r="E196" s="53"/>
      <c r="F196" s="53"/>
    </row>
    <row r="197" spans="3:6" ht="83.45" customHeight="1" x14ac:dyDescent="0.35">
      <c r="C197" s="53"/>
      <c r="D197" s="53"/>
      <c r="E197" s="53"/>
      <c r="F197" s="53"/>
    </row>
    <row r="198" spans="3:6" ht="83.45" customHeight="1" x14ac:dyDescent="0.35">
      <c r="C198" s="53"/>
      <c r="D198" s="53"/>
      <c r="E198" s="53"/>
      <c r="F198" s="53"/>
    </row>
    <row r="199" spans="3:6" ht="83.45" customHeight="1" x14ac:dyDescent="0.35">
      <c r="C199" s="53"/>
      <c r="D199" s="53"/>
      <c r="E199" s="53"/>
      <c r="F199" s="53"/>
    </row>
    <row r="200" spans="3:6" ht="83.45" customHeight="1" x14ac:dyDescent="0.35">
      <c r="C200" s="53"/>
      <c r="D200" s="53"/>
      <c r="E200" s="53"/>
      <c r="F200" s="53"/>
    </row>
    <row r="201" spans="3:6" ht="83.45" customHeight="1" x14ac:dyDescent="0.35">
      <c r="C201" s="53"/>
      <c r="D201" s="53"/>
      <c r="E201" s="53"/>
      <c r="F201" s="53"/>
    </row>
    <row r="202" spans="3:6" ht="83.45" customHeight="1" x14ac:dyDescent="0.35">
      <c r="C202" s="53"/>
      <c r="D202" s="53"/>
      <c r="E202" s="53"/>
      <c r="F202" s="53"/>
    </row>
    <row r="203" spans="3:6" ht="83.45" customHeight="1" x14ac:dyDescent="0.35">
      <c r="C203" s="53"/>
      <c r="D203" s="53"/>
      <c r="E203" s="53"/>
      <c r="F203" s="53"/>
    </row>
    <row r="204" spans="3:6" ht="83.45" customHeight="1" x14ac:dyDescent="0.35">
      <c r="C204" s="53"/>
      <c r="D204" s="53"/>
      <c r="E204" s="53"/>
      <c r="F204" s="53"/>
    </row>
    <row r="205" spans="3:6" ht="83.45" customHeight="1" x14ac:dyDescent="0.35">
      <c r="C205" s="53"/>
      <c r="D205" s="53"/>
      <c r="E205" s="53"/>
      <c r="F205" s="53"/>
    </row>
    <row r="206" spans="3:6" ht="83.45" customHeight="1" x14ac:dyDescent="0.35">
      <c r="C206" s="53"/>
      <c r="D206" s="53"/>
      <c r="E206" s="53"/>
      <c r="F206" s="53"/>
    </row>
    <row r="207" spans="3:6" ht="83.45" customHeight="1" x14ac:dyDescent="0.35">
      <c r="C207" s="53"/>
      <c r="D207" s="53"/>
      <c r="E207" s="53"/>
      <c r="F207" s="53"/>
    </row>
    <row r="208" spans="3:6" ht="83.45" customHeight="1" x14ac:dyDescent="0.35">
      <c r="C208" s="53"/>
      <c r="D208" s="53"/>
      <c r="E208" s="53"/>
      <c r="F208" s="53"/>
    </row>
    <row r="209" spans="3:6" ht="83.45" customHeight="1" x14ac:dyDescent="0.35">
      <c r="C209" s="53"/>
      <c r="D209" s="53"/>
      <c r="E209" s="53"/>
      <c r="F209" s="53"/>
    </row>
    <row r="210" spans="3:6" ht="83.45" customHeight="1" x14ac:dyDescent="0.35">
      <c r="C210" s="53"/>
      <c r="D210" s="53"/>
      <c r="E210" s="53"/>
      <c r="F210" s="53"/>
    </row>
    <row r="211" spans="3:6" ht="83.45" customHeight="1" x14ac:dyDescent="0.35">
      <c r="C211" s="53"/>
      <c r="D211" s="53"/>
      <c r="E211" s="53"/>
      <c r="F211" s="53"/>
    </row>
    <row r="212" spans="3:6" ht="83.45" customHeight="1" x14ac:dyDescent="0.35">
      <c r="C212" s="53"/>
      <c r="D212" s="53"/>
      <c r="E212" s="53"/>
      <c r="F212" s="53"/>
    </row>
    <row r="213" spans="3:6" ht="83.45" customHeight="1" x14ac:dyDescent="0.35">
      <c r="C213" s="53"/>
      <c r="D213" s="53"/>
      <c r="E213" s="53"/>
      <c r="F213" s="53"/>
    </row>
    <row r="214" spans="3:6" ht="83.45" customHeight="1" x14ac:dyDescent="0.35">
      <c r="C214" s="53"/>
      <c r="D214" s="53"/>
      <c r="E214" s="53"/>
      <c r="F214" s="53"/>
    </row>
    <row r="215" spans="3:6" ht="83.45" customHeight="1" x14ac:dyDescent="0.35">
      <c r="C215" s="53"/>
      <c r="D215" s="53"/>
      <c r="E215" s="53"/>
      <c r="F215" s="53"/>
    </row>
    <row r="216" spans="3:6" ht="83.45" customHeight="1" x14ac:dyDescent="0.35">
      <c r="C216" s="53"/>
      <c r="D216" s="53"/>
      <c r="E216" s="53"/>
      <c r="F216" s="53"/>
    </row>
    <row r="217" spans="3:6" ht="83.45" customHeight="1" x14ac:dyDescent="0.35">
      <c r="C217" s="53"/>
      <c r="D217" s="53"/>
      <c r="E217" s="53"/>
      <c r="F217" s="53"/>
    </row>
    <row r="218" spans="3:6" ht="83.45" customHeight="1" x14ac:dyDescent="0.35">
      <c r="C218" s="53"/>
      <c r="D218" s="53"/>
      <c r="E218" s="53"/>
      <c r="F218" s="53"/>
    </row>
    <row r="219" spans="3:6" ht="83.45" customHeight="1" x14ac:dyDescent="0.35">
      <c r="C219" s="53"/>
      <c r="D219" s="53"/>
      <c r="E219" s="53"/>
      <c r="F219" s="53"/>
    </row>
    <row r="220" spans="3:6" ht="83.45" customHeight="1" x14ac:dyDescent="0.35">
      <c r="C220" s="53"/>
      <c r="D220" s="53"/>
      <c r="E220" s="53"/>
      <c r="F220" s="53"/>
    </row>
    <row r="221" spans="3:6" ht="83.45" customHeight="1" x14ac:dyDescent="0.35">
      <c r="C221" s="53"/>
      <c r="D221" s="53"/>
      <c r="E221" s="53"/>
      <c r="F221" s="53"/>
    </row>
    <row r="222" spans="3:6" ht="83.45" customHeight="1" x14ac:dyDescent="0.35">
      <c r="C222" s="53"/>
      <c r="D222" s="53"/>
      <c r="E222" s="53"/>
      <c r="F222" s="53"/>
    </row>
    <row r="223" spans="3:6" ht="83.45" customHeight="1" x14ac:dyDescent="0.35">
      <c r="C223" s="53"/>
      <c r="D223" s="53"/>
      <c r="E223" s="53"/>
      <c r="F223" s="53"/>
    </row>
    <row r="224" spans="3:6" ht="83.45" customHeight="1" x14ac:dyDescent="0.35">
      <c r="C224" s="53"/>
      <c r="D224" s="53"/>
      <c r="E224" s="53"/>
      <c r="F224" s="53"/>
    </row>
    <row r="225" spans="3:6" ht="83.45" customHeight="1" x14ac:dyDescent="0.35">
      <c r="C225" s="53"/>
      <c r="D225" s="53"/>
      <c r="E225" s="53"/>
      <c r="F225" s="53"/>
    </row>
    <row r="226" spans="3:6" ht="83.45" customHeight="1" x14ac:dyDescent="0.35">
      <c r="C226" s="53"/>
      <c r="D226" s="53"/>
      <c r="E226" s="53"/>
      <c r="F226" s="53"/>
    </row>
    <row r="227" spans="3:6" ht="83.45" customHeight="1" x14ac:dyDescent="0.35">
      <c r="C227" s="53"/>
      <c r="D227" s="53"/>
      <c r="E227" s="53"/>
      <c r="F227" s="53"/>
    </row>
    <row r="228" spans="3:6" ht="83.45" customHeight="1" x14ac:dyDescent="0.35">
      <c r="C228" s="53"/>
      <c r="D228" s="53"/>
      <c r="E228" s="53"/>
      <c r="F228" s="53"/>
    </row>
    <row r="229" spans="3:6" ht="83.45" customHeight="1" x14ac:dyDescent="0.35">
      <c r="C229" s="53"/>
      <c r="D229" s="53"/>
      <c r="E229" s="53"/>
      <c r="F229" s="53"/>
    </row>
    <row r="230" spans="3:6" ht="83.45" customHeight="1" x14ac:dyDescent="0.35">
      <c r="C230" s="53"/>
      <c r="D230" s="53"/>
      <c r="E230" s="53"/>
      <c r="F230" s="53"/>
    </row>
    <row r="231" spans="3:6" ht="83.45" customHeight="1" x14ac:dyDescent="0.35">
      <c r="C231" s="53"/>
      <c r="D231" s="53"/>
      <c r="E231" s="53"/>
      <c r="F231" s="53"/>
    </row>
    <row r="232" spans="3:6" ht="83.45" customHeight="1" x14ac:dyDescent="0.35">
      <c r="C232" s="53"/>
      <c r="D232" s="53"/>
      <c r="E232" s="53"/>
      <c r="F232" s="53"/>
    </row>
    <row r="233" spans="3:6" ht="83.45" customHeight="1" x14ac:dyDescent="0.35">
      <c r="C233" s="53"/>
      <c r="D233" s="53"/>
      <c r="E233" s="53"/>
      <c r="F233" s="53"/>
    </row>
    <row r="234" spans="3:6" ht="83.45" customHeight="1" x14ac:dyDescent="0.35">
      <c r="C234" s="53"/>
      <c r="D234" s="53"/>
      <c r="E234" s="53"/>
      <c r="F234" s="53"/>
    </row>
    <row r="235" spans="3:6" ht="83.45" customHeight="1" x14ac:dyDescent="0.35">
      <c r="C235" s="53"/>
      <c r="D235" s="53"/>
      <c r="E235" s="53"/>
      <c r="F235" s="53"/>
    </row>
    <row r="236" spans="3:6" ht="83.45" customHeight="1" x14ac:dyDescent="0.35">
      <c r="C236" s="53"/>
      <c r="D236" s="53"/>
      <c r="E236" s="53"/>
      <c r="F236" s="53"/>
    </row>
    <row r="237" spans="3:6" ht="83.45" customHeight="1" x14ac:dyDescent="0.35">
      <c r="C237" s="53"/>
      <c r="D237" s="53"/>
      <c r="E237" s="53"/>
      <c r="F237" s="53"/>
    </row>
    <row r="238" spans="3:6" ht="83.45" customHeight="1" x14ac:dyDescent="0.35">
      <c r="C238" s="53"/>
      <c r="D238" s="53"/>
      <c r="E238" s="53"/>
      <c r="F238" s="53"/>
    </row>
    <row r="239" spans="3:6" ht="83.45" customHeight="1" x14ac:dyDescent="0.35">
      <c r="C239" s="53"/>
      <c r="D239" s="53"/>
      <c r="E239" s="53"/>
      <c r="F239" s="53"/>
    </row>
    <row r="240" spans="3:6" ht="83.45" customHeight="1" x14ac:dyDescent="0.35">
      <c r="C240" s="53"/>
      <c r="D240" s="53"/>
      <c r="E240" s="53"/>
      <c r="F240" s="53"/>
    </row>
    <row r="241" spans="3:6" ht="83.45" customHeight="1" x14ac:dyDescent="0.35">
      <c r="C241" s="53"/>
      <c r="D241" s="53"/>
      <c r="E241" s="53"/>
      <c r="F241" s="53"/>
    </row>
    <row r="242" spans="3:6" ht="83.45" customHeight="1" x14ac:dyDescent="0.35">
      <c r="C242" s="53"/>
      <c r="D242" s="53"/>
      <c r="E242" s="53"/>
      <c r="F242" s="53"/>
    </row>
    <row r="243" spans="3:6" ht="83.45" customHeight="1" x14ac:dyDescent="0.35">
      <c r="C243" s="53"/>
      <c r="D243" s="53"/>
      <c r="E243" s="53"/>
      <c r="F243" s="53"/>
    </row>
    <row r="244" spans="3:6" ht="83.45" customHeight="1" x14ac:dyDescent="0.35">
      <c r="C244" s="53"/>
      <c r="D244" s="53"/>
      <c r="E244" s="53"/>
      <c r="F244" s="53"/>
    </row>
    <row r="245" spans="3:6" ht="83.45" customHeight="1" x14ac:dyDescent="0.35">
      <c r="C245" s="53"/>
      <c r="D245" s="53"/>
      <c r="E245" s="53"/>
      <c r="F245" s="53"/>
    </row>
    <row r="246" spans="3:6" ht="83.45" customHeight="1" x14ac:dyDescent="0.35">
      <c r="C246" s="53"/>
      <c r="D246" s="53"/>
      <c r="E246" s="53"/>
      <c r="F246" s="53"/>
    </row>
    <row r="247" spans="3:6" ht="83.45" customHeight="1" x14ac:dyDescent="0.35">
      <c r="C247" s="53"/>
      <c r="D247" s="53"/>
      <c r="E247" s="53"/>
      <c r="F247" s="53"/>
    </row>
    <row r="248" spans="3:6" ht="83.45" customHeight="1" x14ac:dyDescent="0.35">
      <c r="C248" s="53"/>
      <c r="D248" s="53"/>
      <c r="E248" s="53"/>
      <c r="F248" s="53"/>
    </row>
    <row r="249" spans="3:6" ht="83.45" customHeight="1" x14ac:dyDescent="0.35">
      <c r="C249" s="53"/>
      <c r="D249" s="53"/>
      <c r="E249" s="53"/>
      <c r="F249" s="53"/>
    </row>
    <row r="250" spans="3:6" ht="83.45" customHeight="1" x14ac:dyDescent="0.35">
      <c r="C250" s="53"/>
      <c r="D250" s="53"/>
      <c r="E250" s="53"/>
      <c r="F250" s="53"/>
    </row>
  </sheetData>
  <mergeCells count="4">
    <mergeCell ref="C4:F4"/>
    <mergeCell ref="C23:F23"/>
    <mergeCell ref="C36:F36"/>
    <mergeCell ref="C49:F49"/>
  </mergeCells>
  <conditionalFormatting sqref="E6:E8">
    <cfRule type="cellIs" dxfId="149" priority="146" operator="equal">
      <formula>"Not Applicable"</formula>
    </cfRule>
    <cfRule type="cellIs" dxfId="148" priority="147" operator="equal">
      <formula>"Not Started"</formula>
    </cfRule>
    <cfRule type="cellIs" dxfId="147" priority="148" operator="equal">
      <formula>"Low level of progress "</formula>
    </cfRule>
    <cfRule type="cellIs" dxfId="146" priority="149" operator="equal">
      <formula>"Significant Progress"</formula>
    </cfRule>
    <cfRule type="cellIs" dxfId="145" priority="150" operator="equal">
      <formula>"Area of Excellence"</formula>
    </cfRule>
  </conditionalFormatting>
  <conditionalFormatting sqref="E9:E11">
    <cfRule type="cellIs" dxfId="144" priority="141" operator="equal">
      <formula>"Not Applicable"</formula>
    </cfRule>
    <cfRule type="cellIs" dxfId="143" priority="142" operator="equal">
      <formula>"Not Started"</formula>
    </cfRule>
    <cfRule type="cellIs" dxfId="142" priority="143" operator="equal">
      <formula>"Low level of progress "</formula>
    </cfRule>
    <cfRule type="cellIs" dxfId="141" priority="144" operator="equal">
      <formula>"Significant Progress"</formula>
    </cfRule>
    <cfRule type="cellIs" dxfId="140" priority="145" operator="equal">
      <formula>"Area of Excellence"</formula>
    </cfRule>
  </conditionalFormatting>
  <conditionalFormatting sqref="E12:E14">
    <cfRule type="cellIs" dxfId="139" priority="136" operator="equal">
      <formula>"Not Applicable"</formula>
    </cfRule>
    <cfRule type="cellIs" dxfId="138" priority="137" operator="equal">
      <formula>"Not Started"</formula>
    </cfRule>
    <cfRule type="cellIs" dxfId="137" priority="138" operator="equal">
      <formula>"Low level of progress "</formula>
    </cfRule>
    <cfRule type="cellIs" dxfId="136" priority="139" operator="equal">
      <formula>"Significant Progress"</formula>
    </cfRule>
    <cfRule type="cellIs" dxfId="135" priority="140" operator="equal">
      <formula>"Area of Excellence"</formula>
    </cfRule>
  </conditionalFormatting>
  <conditionalFormatting sqref="E15">
    <cfRule type="cellIs" dxfId="134" priority="131" operator="equal">
      <formula>"Not Applicable"</formula>
    </cfRule>
    <cfRule type="cellIs" dxfId="133" priority="132" operator="equal">
      <formula>"Not Started"</formula>
    </cfRule>
    <cfRule type="cellIs" dxfId="132" priority="133" operator="equal">
      <formula>"Low level of progress "</formula>
    </cfRule>
    <cfRule type="cellIs" dxfId="131" priority="134" operator="equal">
      <formula>"Significant Progress"</formula>
    </cfRule>
    <cfRule type="cellIs" dxfId="130" priority="135" operator="equal">
      <formula>"Area of Excellence"</formula>
    </cfRule>
  </conditionalFormatting>
  <conditionalFormatting sqref="E20">
    <cfRule type="cellIs" dxfId="129" priority="126" operator="equal">
      <formula>"Not Applicable"</formula>
    </cfRule>
    <cfRule type="cellIs" dxfId="128" priority="127" operator="equal">
      <formula>"Not Started"</formula>
    </cfRule>
    <cfRule type="cellIs" dxfId="127" priority="128" operator="equal">
      <formula>"Low level of progress "</formula>
    </cfRule>
    <cfRule type="cellIs" dxfId="126" priority="129" operator="equal">
      <formula>"Significant Progress"</formula>
    </cfRule>
    <cfRule type="cellIs" dxfId="125" priority="130" operator="equal">
      <formula>"Area of Excellence"</formula>
    </cfRule>
  </conditionalFormatting>
  <conditionalFormatting sqref="E16">
    <cfRule type="cellIs" dxfId="124" priority="121" operator="equal">
      <formula>"Not Applicable"</formula>
    </cfRule>
    <cfRule type="cellIs" dxfId="123" priority="122" operator="equal">
      <formula>"Not Started"</formula>
    </cfRule>
    <cfRule type="cellIs" dxfId="122" priority="123" operator="equal">
      <formula>"Low level of progress "</formula>
    </cfRule>
    <cfRule type="cellIs" dxfId="121" priority="124" operator="equal">
      <formula>"Significant Progress"</formula>
    </cfRule>
    <cfRule type="cellIs" dxfId="120" priority="125" operator="equal">
      <formula>"Area of Excellence"</formula>
    </cfRule>
  </conditionalFormatting>
  <conditionalFormatting sqref="E30">
    <cfRule type="cellIs" dxfId="119" priority="116" operator="equal">
      <formula>"Not Applicable"</formula>
    </cfRule>
    <cfRule type="cellIs" dxfId="118" priority="117" operator="equal">
      <formula>"Not Started"</formula>
    </cfRule>
    <cfRule type="cellIs" dxfId="117" priority="118" operator="equal">
      <formula>"Low level of progress "</formula>
    </cfRule>
    <cfRule type="cellIs" dxfId="116" priority="119" operator="equal">
      <formula>"Significant Progress"</formula>
    </cfRule>
    <cfRule type="cellIs" dxfId="115" priority="120" operator="equal">
      <formula>"Area of Excellence"</formula>
    </cfRule>
  </conditionalFormatting>
  <conditionalFormatting sqref="E37">
    <cfRule type="cellIs" dxfId="114" priority="111" operator="equal">
      <formula>"Not Applicable"</formula>
    </cfRule>
    <cfRule type="cellIs" dxfId="113" priority="112" operator="equal">
      <formula>"Not Started"</formula>
    </cfRule>
    <cfRule type="cellIs" dxfId="112" priority="113" operator="equal">
      <formula>"Low level of progress "</formula>
    </cfRule>
    <cfRule type="cellIs" dxfId="111" priority="114" operator="equal">
      <formula>"Significant Progress"</formula>
    </cfRule>
    <cfRule type="cellIs" dxfId="110" priority="115" operator="equal">
      <formula>"Area of Excellence"</formula>
    </cfRule>
  </conditionalFormatting>
  <conditionalFormatting sqref="E44">
    <cfRule type="cellIs" dxfId="109" priority="106" operator="equal">
      <formula>"Not Applicable"</formula>
    </cfRule>
    <cfRule type="cellIs" dxfId="108" priority="107" operator="equal">
      <formula>"Not Started"</formula>
    </cfRule>
    <cfRule type="cellIs" dxfId="107" priority="108" operator="equal">
      <formula>"Low level of progress "</formula>
    </cfRule>
    <cfRule type="cellIs" dxfId="106" priority="109" operator="equal">
      <formula>"Significant Progress"</formula>
    </cfRule>
    <cfRule type="cellIs" dxfId="105" priority="110" operator="equal">
      <formula>"Area of Excellence"</formula>
    </cfRule>
  </conditionalFormatting>
  <conditionalFormatting sqref="E45">
    <cfRule type="cellIs" dxfId="104" priority="101" operator="equal">
      <formula>"Not Applicable"</formula>
    </cfRule>
    <cfRule type="cellIs" dxfId="103" priority="102" operator="equal">
      <formula>"Not Started"</formula>
    </cfRule>
    <cfRule type="cellIs" dxfId="102" priority="103" operator="equal">
      <formula>"Low level of progress "</formula>
    </cfRule>
    <cfRule type="cellIs" dxfId="101" priority="104" operator="equal">
      <formula>"Significant Progress"</formula>
    </cfRule>
    <cfRule type="cellIs" dxfId="100" priority="105" operator="equal">
      <formula>"Area of Excellence"</formula>
    </cfRule>
  </conditionalFormatting>
  <conditionalFormatting sqref="E46">
    <cfRule type="cellIs" dxfId="99" priority="96" operator="equal">
      <formula>"Not Applicable"</formula>
    </cfRule>
    <cfRule type="cellIs" dxfId="98" priority="97" operator="equal">
      <formula>"Not Started"</formula>
    </cfRule>
    <cfRule type="cellIs" dxfId="97" priority="98" operator="equal">
      <formula>"Low level of progress "</formula>
    </cfRule>
    <cfRule type="cellIs" dxfId="96" priority="99" operator="equal">
      <formula>"Significant Progress"</formula>
    </cfRule>
    <cfRule type="cellIs" dxfId="95" priority="100" operator="equal">
      <formula>"Area of Excellence"</formula>
    </cfRule>
  </conditionalFormatting>
  <conditionalFormatting sqref="E51">
    <cfRule type="cellIs" dxfId="94" priority="91" operator="equal">
      <formula>"Not Applicable"</formula>
    </cfRule>
    <cfRule type="cellIs" dxfId="93" priority="92" operator="equal">
      <formula>"Not Started"</formula>
    </cfRule>
    <cfRule type="cellIs" dxfId="92" priority="93" operator="equal">
      <formula>"Low level of progress "</formula>
    </cfRule>
    <cfRule type="cellIs" dxfId="91" priority="94" operator="equal">
      <formula>"Significant Progress"</formula>
    </cfRule>
    <cfRule type="cellIs" dxfId="90" priority="95" operator="equal">
      <formula>"Area of Excellence"</formula>
    </cfRule>
  </conditionalFormatting>
  <conditionalFormatting sqref="E54">
    <cfRule type="cellIs" dxfId="89" priority="86" operator="equal">
      <formula>"Not Applicable"</formula>
    </cfRule>
    <cfRule type="cellIs" dxfId="88" priority="87" operator="equal">
      <formula>"Not Started"</formula>
    </cfRule>
    <cfRule type="cellIs" dxfId="87" priority="88" operator="equal">
      <formula>"Low level of progress "</formula>
    </cfRule>
    <cfRule type="cellIs" dxfId="86" priority="89" operator="equal">
      <formula>"Significant Progress"</formula>
    </cfRule>
    <cfRule type="cellIs" dxfId="85" priority="90" operator="equal">
      <formula>"Area of Excellence"</formula>
    </cfRule>
  </conditionalFormatting>
  <conditionalFormatting sqref="E56">
    <cfRule type="cellIs" dxfId="84" priority="81" operator="equal">
      <formula>"Not Applicable"</formula>
    </cfRule>
    <cfRule type="cellIs" dxfId="83" priority="82" operator="equal">
      <formula>"Not Started"</formula>
    </cfRule>
    <cfRule type="cellIs" dxfId="82" priority="83" operator="equal">
      <formula>"Low level of progress "</formula>
    </cfRule>
    <cfRule type="cellIs" dxfId="81" priority="84" operator="equal">
      <formula>"Significant Progress"</formula>
    </cfRule>
    <cfRule type="cellIs" dxfId="80" priority="85" operator="equal">
      <formula>"Area of Excellence"</formula>
    </cfRule>
  </conditionalFormatting>
  <conditionalFormatting sqref="E61">
    <cfRule type="cellIs" dxfId="79" priority="76" operator="equal">
      <formula>"Not Applicable"</formula>
    </cfRule>
    <cfRule type="cellIs" dxfId="78" priority="77" operator="equal">
      <formula>"Not Started"</formula>
    </cfRule>
    <cfRule type="cellIs" dxfId="77" priority="78" operator="equal">
      <formula>"Low level of progress "</formula>
    </cfRule>
    <cfRule type="cellIs" dxfId="76" priority="79" operator="equal">
      <formula>"Significant Progress"</formula>
    </cfRule>
    <cfRule type="cellIs" dxfId="75" priority="80" operator="equal">
      <formula>"Area of Excellence"</formula>
    </cfRule>
  </conditionalFormatting>
  <conditionalFormatting sqref="E67:E72">
    <cfRule type="cellIs" dxfId="74" priority="71" operator="equal">
      <formula>"Not Applicable"</formula>
    </cfRule>
    <cfRule type="cellIs" dxfId="73" priority="72" operator="equal">
      <formula>"Not Started"</formula>
    </cfRule>
    <cfRule type="cellIs" dxfId="72" priority="73" operator="equal">
      <formula>"Low level of progress "</formula>
    </cfRule>
    <cfRule type="cellIs" dxfId="71" priority="74" operator="equal">
      <formula>"Significant Progress"</formula>
    </cfRule>
    <cfRule type="cellIs" dxfId="70" priority="75" operator="equal">
      <formula>"Area of Excellence"</formula>
    </cfRule>
  </conditionalFormatting>
  <conditionalFormatting sqref="E76:E77">
    <cfRule type="cellIs" dxfId="69" priority="66" operator="equal">
      <formula>"Not Applicable"</formula>
    </cfRule>
    <cfRule type="cellIs" dxfId="68" priority="67" operator="equal">
      <formula>"Not Started"</formula>
    </cfRule>
    <cfRule type="cellIs" dxfId="67" priority="68" operator="equal">
      <formula>"Low level of progress "</formula>
    </cfRule>
    <cfRule type="cellIs" dxfId="66" priority="69" operator="equal">
      <formula>"Significant Progress"</formula>
    </cfRule>
    <cfRule type="cellIs" dxfId="65" priority="70" operator="equal">
      <formula>"Area of Excellence"</formula>
    </cfRule>
  </conditionalFormatting>
  <conditionalFormatting sqref="E17:E19">
    <cfRule type="cellIs" dxfId="64" priority="61" operator="equal">
      <formula>"Not Applicable"</formula>
    </cfRule>
    <cfRule type="cellIs" dxfId="63" priority="62" operator="equal">
      <formula>"Not Started"</formula>
    </cfRule>
    <cfRule type="cellIs" dxfId="62" priority="63" operator="equal">
      <formula>"Low level of progress "</formula>
    </cfRule>
    <cfRule type="cellIs" dxfId="61" priority="64" operator="equal">
      <formula>"Significant Progress"</formula>
    </cfRule>
    <cfRule type="cellIs" dxfId="60" priority="65" operator="equal">
      <formula>"Area of Excellence"</formula>
    </cfRule>
  </conditionalFormatting>
  <conditionalFormatting sqref="E25:E27">
    <cfRule type="cellIs" dxfId="59" priority="56" operator="equal">
      <formula>"Not Applicable"</formula>
    </cfRule>
    <cfRule type="cellIs" dxfId="58" priority="57" operator="equal">
      <formula>"Not Started"</formula>
    </cfRule>
    <cfRule type="cellIs" dxfId="57" priority="58" operator="equal">
      <formula>"Low level of progress "</formula>
    </cfRule>
    <cfRule type="cellIs" dxfId="56" priority="59" operator="equal">
      <formula>"Significant Progress"</formula>
    </cfRule>
    <cfRule type="cellIs" dxfId="55" priority="60" operator="equal">
      <formula>"Area of Excellence"</formula>
    </cfRule>
  </conditionalFormatting>
  <conditionalFormatting sqref="E39">
    <cfRule type="cellIs" dxfId="54" priority="51" operator="equal">
      <formula>"Not Applicable"</formula>
    </cfRule>
    <cfRule type="cellIs" dxfId="53" priority="52" operator="equal">
      <formula>"Not Started"</formula>
    </cfRule>
    <cfRule type="cellIs" dxfId="52" priority="53" operator="equal">
      <formula>"Low level of progress "</formula>
    </cfRule>
    <cfRule type="cellIs" dxfId="51" priority="54" operator="equal">
      <formula>"Significant Progress"</formula>
    </cfRule>
    <cfRule type="cellIs" dxfId="50" priority="55" operator="equal">
      <formula>"Area of Excellence"</formula>
    </cfRule>
  </conditionalFormatting>
  <conditionalFormatting sqref="E53">
    <cfRule type="cellIs" dxfId="49" priority="46" operator="equal">
      <formula>"Not Applicable"</formula>
    </cfRule>
    <cfRule type="cellIs" dxfId="48" priority="47" operator="equal">
      <formula>"Not Started"</formula>
    </cfRule>
    <cfRule type="cellIs" dxfId="47" priority="48" operator="equal">
      <formula>"Low level of progress "</formula>
    </cfRule>
    <cfRule type="cellIs" dxfId="46" priority="49" operator="equal">
      <formula>"Significant Progress"</formula>
    </cfRule>
    <cfRule type="cellIs" dxfId="45" priority="50" operator="equal">
      <formula>"Area of Excellence"</formula>
    </cfRule>
  </conditionalFormatting>
  <conditionalFormatting sqref="E57:E59">
    <cfRule type="cellIs" dxfId="44" priority="41" operator="equal">
      <formula>"Not Applicable"</formula>
    </cfRule>
    <cfRule type="cellIs" dxfId="43" priority="42" operator="equal">
      <formula>"Not Started"</formula>
    </cfRule>
    <cfRule type="cellIs" dxfId="42" priority="43" operator="equal">
      <formula>"Low level of progress "</formula>
    </cfRule>
    <cfRule type="cellIs" dxfId="41" priority="44" operator="equal">
      <formula>"Significant Progress"</formula>
    </cfRule>
    <cfRule type="cellIs" dxfId="40" priority="45" operator="equal">
      <formula>"Area of Excellence"</formula>
    </cfRule>
  </conditionalFormatting>
  <conditionalFormatting sqref="E21">
    <cfRule type="cellIs" dxfId="39" priority="36" operator="equal">
      <formula>"Not Applicable"</formula>
    </cfRule>
    <cfRule type="cellIs" dxfId="38" priority="37" operator="equal">
      <formula>"Not Started"</formula>
    </cfRule>
    <cfRule type="cellIs" dxfId="37" priority="38" operator="equal">
      <formula>"Low level of progress "</formula>
    </cfRule>
    <cfRule type="cellIs" dxfId="36" priority="39" operator="equal">
      <formula>"Significant Progress"</formula>
    </cfRule>
    <cfRule type="cellIs" dxfId="35" priority="40" operator="equal">
      <formula>"Area of Excellence"</formula>
    </cfRule>
  </conditionalFormatting>
  <conditionalFormatting sqref="E28:E29">
    <cfRule type="cellIs" dxfId="34" priority="31" operator="equal">
      <formula>"Not Applicable"</formula>
    </cfRule>
    <cfRule type="cellIs" dxfId="33" priority="32" operator="equal">
      <formula>"Not Started"</formula>
    </cfRule>
    <cfRule type="cellIs" dxfId="32" priority="33" operator="equal">
      <formula>"Low level of progress "</formula>
    </cfRule>
    <cfRule type="cellIs" dxfId="31" priority="34" operator="equal">
      <formula>"Significant Progress"</formula>
    </cfRule>
    <cfRule type="cellIs" dxfId="30" priority="35" operator="equal">
      <formula>"Area of Excellence"</formula>
    </cfRule>
  </conditionalFormatting>
  <conditionalFormatting sqref="E38">
    <cfRule type="cellIs" dxfId="29" priority="26" operator="equal">
      <formula>"Not Applicable"</formula>
    </cfRule>
    <cfRule type="cellIs" dxfId="28" priority="27" operator="equal">
      <formula>"Not Started"</formula>
    </cfRule>
    <cfRule type="cellIs" dxfId="27" priority="28" operator="equal">
      <formula>"Low level of progress "</formula>
    </cfRule>
    <cfRule type="cellIs" dxfId="26" priority="29" operator="equal">
      <formula>"Significant Progress"</formula>
    </cfRule>
    <cfRule type="cellIs" dxfId="25" priority="30" operator="equal">
      <formula>"Area of Excellence"</formula>
    </cfRule>
  </conditionalFormatting>
  <conditionalFormatting sqref="E47">
    <cfRule type="cellIs" dxfId="24" priority="21" operator="equal">
      <formula>"Not Applicable"</formula>
    </cfRule>
    <cfRule type="cellIs" dxfId="23" priority="22" operator="equal">
      <formula>"Not Started"</formula>
    </cfRule>
    <cfRule type="cellIs" dxfId="22" priority="23" operator="equal">
      <formula>"Low level of progress "</formula>
    </cfRule>
    <cfRule type="cellIs" dxfId="21" priority="24" operator="equal">
      <formula>"Significant Progress"</formula>
    </cfRule>
    <cfRule type="cellIs" dxfId="20" priority="25" operator="equal">
      <formula>"Area of Excellence"</formula>
    </cfRule>
  </conditionalFormatting>
  <conditionalFormatting sqref="E50">
    <cfRule type="cellIs" dxfId="19" priority="16" operator="equal">
      <formula>"Not Applicable"</formula>
    </cfRule>
    <cfRule type="cellIs" dxfId="18" priority="17" operator="equal">
      <formula>"Not Started"</formula>
    </cfRule>
    <cfRule type="cellIs" dxfId="17" priority="18" operator="equal">
      <formula>"Low level of progress "</formula>
    </cfRule>
    <cfRule type="cellIs" dxfId="16" priority="19" operator="equal">
      <formula>"Significant Progress"</formula>
    </cfRule>
    <cfRule type="cellIs" dxfId="15" priority="20" operator="equal">
      <formula>"Area of Excellence"</formula>
    </cfRule>
  </conditionalFormatting>
  <conditionalFormatting sqref="E55">
    <cfRule type="cellIs" dxfId="14" priority="11" operator="equal">
      <formula>"Not Applicable"</formula>
    </cfRule>
    <cfRule type="cellIs" dxfId="13" priority="12" operator="equal">
      <formula>"Not Started"</formula>
    </cfRule>
    <cfRule type="cellIs" dxfId="12" priority="13" operator="equal">
      <formula>"Low level of progress "</formula>
    </cfRule>
    <cfRule type="cellIs" dxfId="11" priority="14" operator="equal">
      <formula>"Significant Progress"</formula>
    </cfRule>
    <cfRule type="cellIs" dxfId="10" priority="15" operator="equal">
      <formula>"Area of Excellence"</formula>
    </cfRule>
  </conditionalFormatting>
  <conditionalFormatting sqref="E60">
    <cfRule type="cellIs" dxfId="9" priority="6" operator="equal">
      <formula>"Not Applicable"</formula>
    </cfRule>
    <cfRule type="cellIs" dxfId="8" priority="7" operator="equal">
      <formula>"Not Started"</formula>
    </cfRule>
    <cfRule type="cellIs" dxfId="7" priority="8" operator="equal">
      <formula>"Low level of progress "</formula>
    </cfRule>
    <cfRule type="cellIs" dxfId="6" priority="9" operator="equal">
      <formula>"Significant Progress"</formula>
    </cfRule>
    <cfRule type="cellIs" dxfId="5" priority="10" operator="equal">
      <formula>"Area of Excellence"</formula>
    </cfRule>
  </conditionalFormatting>
  <conditionalFormatting sqref="E62:E66">
    <cfRule type="cellIs" dxfId="4" priority="1" operator="equal">
      <formula>"Not Applicable"</formula>
    </cfRule>
    <cfRule type="cellIs" dxfId="3" priority="2" operator="equal">
      <formula>"Not Started"</formula>
    </cfRule>
    <cfRule type="cellIs" dxfId="2" priority="3" operator="equal">
      <formula>"Low level of progress "</formula>
    </cfRule>
    <cfRule type="cellIs" dxfId="1" priority="4" operator="equal">
      <formula>"Significant Progress"</formula>
    </cfRule>
    <cfRule type="cellIs" dxfId="0" priority="5" operator="equal">
      <formula>"Area of Excellence"</formula>
    </cfRule>
  </conditionalFormatting>
  <pageMargins left="0.7" right="0.7" top="0.75" bottom="0.75" header="0.3" footer="0.3"/>
  <pageSetup paperSize="9" orientation="portrait" horizontalDpi="90" verticalDpi="90" r:id="rId1"/>
  <extLst>
    <ext xmlns:x14="http://schemas.microsoft.com/office/spreadsheetml/2009/9/main" uri="{CCE6A557-97BC-4b89-ADB6-D9C93CAAB3DF}">
      <x14:dataValidations xmlns:xm="http://schemas.microsoft.com/office/excel/2006/main" count="1">
        <x14:dataValidation type="list" allowBlank="1" showInputMessage="1" showErrorMessage="1" xr:uid="{A0442A65-71EE-44AE-BB9F-9AEE31F8F505}">
          <x14:formula1>
            <xm:f>'Data and Calculations'!$B$3:$B$7</xm:f>
          </x14:formula1>
          <xm:sqref>E6:E14 E16:E21 E44:E47 E50:E51 E53:E72 E76:E77 E25:E30 E37:E39</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C09BFB-0810-462F-9532-40B294401BC8}">
  <dimension ref="B2:R123"/>
  <sheetViews>
    <sheetView topLeftCell="A64" workbookViewId="0">
      <selection activeCell="C59" sqref="C59"/>
    </sheetView>
  </sheetViews>
  <sheetFormatPr defaultRowHeight="15" x14ac:dyDescent="0.25"/>
  <cols>
    <col min="2" max="2" width="20.7109375" customWidth="1"/>
    <col min="3" max="3" width="15.28515625" customWidth="1"/>
    <col min="4" max="4" width="21.85546875" customWidth="1"/>
    <col min="5" max="5" width="14.42578125" customWidth="1"/>
    <col min="7" max="7" width="12.7109375" customWidth="1"/>
    <col min="8" max="8" width="16.42578125" customWidth="1"/>
    <col min="12" max="12" width="19.7109375" style="57" customWidth="1"/>
    <col min="13" max="13" width="16.28515625" customWidth="1"/>
    <col min="14" max="14" width="16.7109375" customWidth="1"/>
  </cols>
  <sheetData>
    <row r="2" spans="2:14" x14ac:dyDescent="0.25">
      <c r="B2" t="s">
        <v>205</v>
      </c>
      <c r="L2" s="58" t="s">
        <v>206</v>
      </c>
      <c r="M2" s="59" t="s">
        <v>207</v>
      </c>
      <c r="N2" s="59" t="s">
        <v>208</v>
      </c>
    </row>
    <row r="3" spans="2:14" ht="30" x14ac:dyDescent="0.25">
      <c r="B3" s="48" t="s">
        <v>29</v>
      </c>
      <c r="L3" s="60" t="s">
        <v>13</v>
      </c>
      <c r="M3" s="46">
        <f>IFERROR((SUM(E13:E27)/(SUM(C13:C27)-C22-C27-C17)), "0")</f>
        <v>1.875</v>
      </c>
      <c r="N3" s="61">
        <f>M3/3</f>
        <v>0.625</v>
      </c>
    </row>
    <row r="4" spans="2:14" x14ac:dyDescent="0.25">
      <c r="B4" s="49" t="s">
        <v>32</v>
      </c>
      <c r="L4" s="62" t="s">
        <v>58</v>
      </c>
      <c r="M4" s="46">
        <f>IFERROR((SUM(E28:E37)/(SUM(C28:C37)-C37-C32)), "0")</f>
        <v>3</v>
      </c>
      <c r="N4" s="61">
        <f>M4/3</f>
        <v>1</v>
      </c>
    </row>
    <row r="5" spans="2:14" x14ac:dyDescent="0.25">
      <c r="B5" s="50" t="s">
        <v>35</v>
      </c>
      <c r="L5" s="63" t="s">
        <v>91</v>
      </c>
      <c r="M5" s="46">
        <f>IFERROR((SUM(E38:E52)/(SUM(C38:C52)-C47-C52-C42)), "0")</f>
        <v>3</v>
      </c>
      <c r="N5" s="61">
        <f t="shared" ref="N5:N8" si="0">M5/3</f>
        <v>1</v>
      </c>
    </row>
    <row r="6" spans="2:14" ht="30" x14ac:dyDescent="0.25">
      <c r="B6" s="51" t="s">
        <v>40</v>
      </c>
      <c r="L6" s="64" t="s">
        <v>132</v>
      </c>
      <c r="M6" s="46">
        <f>IFERROR((SUM(E53:E67)/(SUM(C53:C67)-C62-C67-C57)), "0")</f>
        <v>2</v>
      </c>
      <c r="N6" s="61">
        <f t="shared" si="0"/>
        <v>0.66666666666666663</v>
      </c>
    </row>
    <row r="7" spans="2:14" x14ac:dyDescent="0.25">
      <c r="B7" s="52" t="s">
        <v>43</v>
      </c>
      <c r="L7" s="65" t="s">
        <v>122</v>
      </c>
      <c r="M7" s="46">
        <f>IFERROR((SUM(E68:E72)/(SUM(C68:C72)-C72)), "0")</f>
        <v>2</v>
      </c>
      <c r="N7" s="61">
        <f t="shared" si="0"/>
        <v>0.66666666666666663</v>
      </c>
    </row>
    <row r="8" spans="2:14" x14ac:dyDescent="0.25">
      <c r="L8" s="66" t="s">
        <v>166</v>
      </c>
      <c r="M8" s="46">
        <f>IFERROR((SUM(E73:E77)/(SUM(C73:C77)-C77)), "0")</f>
        <v>1</v>
      </c>
      <c r="N8" s="61">
        <f t="shared" si="0"/>
        <v>0.33333333333333331</v>
      </c>
    </row>
    <row r="9" spans="2:14" ht="30" x14ac:dyDescent="0.25">
      <c r="L9" s="45" t="s">
        <v>179</v>
      </c>
      <c r="M9" s="46">
        <f>IFERROR((SUM(E78:E87)/(SUM(C78:C87)-C82-C87)), "0")</f>
        <v>1</v>
      </c>
      <c r="N9" s="61">
        <f>M9/3</f>
        <v>0.33333333333333331</v>
      </c>
    </row>
    <row r="12" spans="2:14" x14ac:dyDescent="0.25">
      <c r="B12" s="45"/>
      <c r="C12" s="46" t="s">
        <v>209</v>
      </c>
      <c r="D12" s="46"/>
      <c r="E12" s="46" t="s">
        <v>210</v>
      </c>
      <c r="F12" s="46" t="s">
        <v>211</v>
      </c>
      <c r="G12" s="46" t="s">
        <v>207</v>
      </c>
      <c r="H12" s="46" t="s">
        <v>208</v>
      </c>
      <c r="I12" s="46"/>
    </row>
    <row r="13" spans="2:14" x14ac:dyDescent="0.25">
      <c r="B13" s="297" t="s">
        <v>212</v>
      </c>
      <c r="C13" s="46">
        <f>COUNTIF('Personal Health and Wellbeing'!E7:E9,"Area of Excellence")</f>
        <v>1</v>
      </c>
      <c r="D13" s="48" t="s">
        <v>29</v>
      </c>
      <c r="E13" s="46">
        <f>C13*3</f>
        <v>3</v>
      </c>
      <c r="F13" s="285">
        <f>SUM(E13:E16)</f>
        <v>6</v>
      </c>
      <c r="G13" s="285">
        <f>IFERROR((SUM(E13:E17)/(SUM(C13:C17)-C17)), "0")</f>
        <v>2</v>
      </c>
      <c r="H13" s="288">
        <f>G13/3</f>
        <v>0.66666666666666663</v>
      </c>
      <c r="I13" s="46"/>
    </row>
    <row r="14" spans="2:14" ht="14.45" customHeight="1" x14ac:dyDescent="0.25">
      <c r="B14" s="297"/>
      <c r="C14" s="46">
        <f>COUNTIF('Personal Health and Wellbeing'!E7:E9,"Significant Progress")</f>
        <v>1</v>
      </c>
      <c r="D14" s="49" t="s">
        <v>32</v>
      </c>
      <c r="E14" s="46">
        <f>C14*2</f>
        <v>2</v>
      </c>
      <c r="F14" s="286"/>
      <c r="G14" s="286"/>
      <c r="H14" s="289"/>
      <c r="I14" s="46"/>
    </row>
    <row r="15" spans="2:14" x14ac:dyDescent="0.25">
      <c r="B15" s="297"/>
      <c r="C15" s="46">
        <f>COUNTIF('Personal Health and Wellbeing'!E7:E9,"Low level of progress ")</f>
        <v>1</v>
      </c>
      <c r="D15" s="50" t="s">
        <v>35</v>
      </c>
      <c r="E15" s="46">
        <f>C15*1</f>
        <v>1</v>
      </c>
      <c r="F15" s="286"/>
      <c r="G15" s="286"/>
      <c r="H15" s="289"/>
      <c r="I15" s="46"/>
    </row>
    <row r="16" spans="2:14" x14ac:dyDescent="0.25">
      <c r="B16" s="297"/>
      <c r="C16" s="46">
        <f>COUNTIF('Personal Health and Wellbeing'!E7:E9,"Not Started")</f>
        <v>0</v>
      </c>
      <c r="D16" s="51" t="s">
        <v>40</v>
      </c>
      <c r="E16" s="46">
        <f>C16*0</f>
        <v>0</v>
      </c>
      <c r="F16" s="286"/>
      <c r="G16" s="286"/>
      <c r="H16" s="289"/>
      <c r="I16" s="46"/>
    </row>
    <row r="17" spans="2:13" x14ac:dyDescent="0.25">
      <c r="B17" s="297"/>
      <c r="C17" s="46">
        <f>COUNTIF('Personal Health and Wellbeing'!E7:E9,"Not Applicable")</f>
        <v>0</v>
      </c>
      <c r="D17" s="52" t="s">
        <v>43</v>
      </c>
      <c r="E17" s="46">
        <f>C17*0</f>
        <v>0</v>
      </c>
      <c r="F17" s="287"/>
      <c r="G17" s="287"/>
      <c r="H17" s="290"/>
      <c r="I17" s="46"/>
    </row>
    <row r="18" spans="2:13" x14ac:dyDescent="0.25">
      <c r="B18" s="297" t="s">
        <v>213</v>
      </c>
      <c r="C18" s="46">
        <f>COUNTIF('Personal Health and Wellbeing'!E13:E15,"Area of Excellence")</f>
        <v>0</v>
      </c>
      <c r="D18" s="48" t="s">
        <v>29</v>
      </c>
      <c r="E18" s="46">
        <f t="shared" ref="E18" si="1">C18*3</f>
        <v>0</v>
      </c>
      <c r="F18" s="285">
        <f t="shared" ref="F18" si="2">SUM(E18:E22)</f>
        <v>1</v>
      </c>
      <c r="G18" s="285">
        <f t="shared" ref="G18" si="3">IFERROR((SUM(E18:E22)/(SUM(C18:C22)-C22)), "0")</f>
        <v>0.5</v>
      </c>
      <c r="H18" s="288">
        <f t="shared" ref="H18" si="4">G18/3</f>
        <v>0.16666666666666666</v>
      </c>
      <c r="I18" s="46"/>
    </row>
    <row r="19" spans="2:13" x14ac:dyDescent="0.25">
      <c r="B19" s="297"/>
      <c r="C19" s="46">
        <f>COUNTIF('Personal Health and Wellbeing'!E13:E15,"Significant Progress")</f>
        <v>0</v>
      </c>
      <c r="D19" s="49" t="s">
        <v>32</v>
      </c>
      <c r="E19" s="46">
        <f t="shared" ref="E19" si="5">C19*2</f>
        <v>0</v>
      </c>
      <c r="F19" s="286"/>
      <c r="G19" s="286"/>
      <c r="H19" s="289"/>
      <c r="I19" s="46"/>
    </row>
    <row r="20" spans="2:13" x14ac:dyDescent="0.25">
      <c r="B20" s="297"/>
      <c r="C20" s="46">
        <f>COUNTIF('Personal Health and Wellbeing'!E13:E15,"Low level of progress ")</f>
        <v>1</v>
      </c>
      <c r="D20" s="50" t="s">
        <v>35</v>
      </c>
      <c r="E20" s="46">
        <f t="shared" ref="E20" si="6">C20*1</f>
        <v>1</v>
      </c>
      <c r="F20" s="286"/>
      <c r="G20" s="286"/>
      <c r="H20" s="289"/>
      <c r="I20" s="46"/>
    </row>
    <row r="21" spans="2:13" x14ac:dyDescent="0.25">
      <c r="B21" s="297"/>
      <c r="C21" s="46">
        <f>COUNTIF('Personal Health and Wellbeing'!E13:E15,"Not Started")</f>
        <v>1</v>
      </c>
      <c r="D21" s="51" t="s">
        <v>40</v>
      </c>
      <c r="E21" s="46">
        <f t="shared" ref="E21:E22" si="7">C21*0</f>
        <v>0</v>
      </c>
      <c r="F21" s="286"/>
      <c r="G21" s="286"/>
      <c r="H21" s="289"/>
      <c r="I21" s="46"/>
    </row>
    <row r="22" spans="2:13" x14ac:dyDescent="0.25">
      <c r="B22" s="297"/>
      <c r="C22" s="46">
        <f>COUNTIF('Personal Health and Wellbeing'!E13:E15,"Not Applicable")</f>
        <v>1</v>
      </c>
      <c r="D22" s="52" t="s">
        <v>43</v>
      </c>
      <c r="E22" s="46">
        <f t="shared" si="7"/>
        <v>0</v>
      </c>
      <c r="F22" s="287"/>
      <c r="G22" s="287"/>
      <c r="H22" s="290"/>
      <c r="I22" s="46"/>
    </row>
    <row r="23" spans="2:13" x14ac:dyDescent="0.25">
      <c r="B23" s="297" t="s">
        <v>46</v>
      </c>
      <c r="C23" s="46">
        <f>COUNTIF('Personal Health and Wellbeing'!E19:E21,"Area of Excellence")</f>
        <v>2</v>
      </c>
      <c r="D23" s="48" t="s">
        <v>29</v>
      </c>
      <c r="E23" s="46">
        <f t="shared" ref="E23" si="8">C23*3</f>
        <v>6</v>
      </c>
      <c r="F23" s="285">
        <f t="shared" ref="F23" si="9">SUM(E23:E27)</f>
        <v>8</v>
      </c>
      <c r="G23" s="285">
        <f t="shared" ref="G23" si="10">IFERROR((SUM(E23:E27)/(SUM(C23:C27)-C27)), "0")</f>
        <v>2.6666666666666665</v>
      </c>
      <c r="H23" s="288">
        <f t="shared" ref="H23" si="11">G23/3</f>
        <v>0.88888888888888884</v>
      </c>
      <c r="I23" s="46"/>
    </row>
    <row r="24" spans="2:13" x14ac:dyDescent="0.25">
      <c r="B24" s="297"/>
      <c r="C24" s="46">
        <f>COUNTIF('Personal Health and Wellbeing'!E19:E21,"Significant Progress")</f>
        <v>1</v>
      </c>
      <c r="D24" s="49" t="s">
        <v>32</v>
      </c>
      <c r="E24" s="46">
        <f t="shared" ref="E24" si="12">C24*2</f>
        <v>2</v>
      </c>
      <c r="F24" s="286"/>
      <c r="G24" s="286"/>
      <c r="H24" s="289"/>
      <c r="I24" s="46"/>
    </row>
    <row r="25" spans="2:13" x14ac:dyDescent="0.25">
      <c r="B25" s="297"/>
      <c r="C25" s="46">
        <f>COUNTIF('Personal Health and Wellbeing'!E19:E21,"Low level of progress ")</f>
        <v>0</v>
      </c>
      <c r="D25" s="50" t="s">
        <v>35</v>
      </c>
      <c r="E25" s="46">
        <f t="shared" ref="E25" si="13">C25*1</f>
        <v>0</v>
      </c>
      <c r="F25" s="286"/>
      <c r="G25" s="286"/>
      <c r="H25" s="289"/>
      <c r="I25" s="46"/>
    </row>
    <row r="26" spans="2:13" x14ac:dyDescent="0.25">
      <c r="B26" s="297"/>
      <c r="C26" s="46">
        <f>COUNTIF('Personal Health and Wellbeing'!E19:E21,"Not Started")</f>
        <v>0</v>
      </c>
      <c r="D26" s="51" t="s">
        <v>40</v>
      </c>
      <c r="E26" s="46">
        <f t="shared" ref="E26:E27" si="14">C26*0</f>
        <v>0</v>
      </c>
      <c r="F26" s="286"/>
      <c r="G26" s="286"/>
      <c r="H26" s="289"/>
      <c r="I26" s="46"/>
    </row>
    <row r="27" spans="2:13" x14ac:dyDescent="0.25">
      <c r="B27" s="297"/>
      <c r="C27" s="46">
        <f>COUNTIF('Personal Health and Wellbeing'!E19:E21,"Not Applicable")</f>
        <v>0</v>
      </c>
      <c r="D27" s="52" t="s">
        <v>43</v>
      </c>
      <c r="E27" s="46">
        <f t="shared" si="14"/>
        <v>0</v>
      </c>
      <c r="F27" s="287"/>
      <c r="G27" s="287"/>
      <c r="H27" s="290"/>
      <c r="I27" s="46"/>
    </row>
    <row r="28" spans="2:13" x14ac:dyDescent="0.25">
      <c r="B28" s="298" t="s">
        <v>214</v>
      </c>
      <c r="C28" s="46">
        <f>COUNTIF(Relationships!E7:E12,"Area of Excellence")</f>
        <v>6</v>
      </c>
      <c r="D28" s="48" t="s">
        <v>29</v>
      </c>
      <c r="E28" s="46">
        <f t="shared" ref="E28" si="15">C28*3</f>
        <v>18</v>
      </c>
      <c r="F28" s="285">
        <f t="shared" ref="F28" si="16">SUM(E28:E32)</f>
        <v>18</v>
      </c>
      <c r="G28" s="285">
        <f t="shared" ref="G28" si="17">IFERROR((SUM(E28:E32)/(SUM(C28:C32)-C32)), "0")</f>
        <v>3</v>
      </c>
      <c r="H28" s="288">
        <f t="shared" ref="H28" si="18">G28/3</f>
        <v>1</v>
      </c>
      <c r="I28" s="46"/>
    </row>
    <row r="29" spans="2:13" x14ac:dyDescent="0.25">
      <c r="B29" s="298"/>
      <c r="C29" s="46">
        <f>COUNTIF(Relationships!E7:E12,"Significant Progress")</f>
        <v>0</v>
      </c>
      <c r="D29" s="49" t="s">
        <v>32</v>
      </c>
      <c r="E29" s="46">
        <f t="shared" ref="E29" si="19">C29*2</f>
        <v>0</v>
      </c>
      <c r="F29" s="286"/>
      <c r="G29" s="286"/>
      <c r="H29" s="289"/>
      <c r="I29" s="46"/>
    </row>
    <row r="30" spans="2:13" x14ac:dyDescent="0.25">
      <c r="B30" s="298"/>
      <c r="C30" s="46">
        <f>COUNTIF(Relationships!E7:E12,"Low level of progress ")</f>
        <v>0</v>
      </c>
      <c r="D30" s="50" t="s">
        <v>35</v>
      </c>
      <c r="E30" s="46">
        <f t="shared" ref="E30" si="20">C30*1</f>
        <v>0</v>
      </c>
      <c r="F30" s="286"/>
      <c r="G30" s="286"/>
      <c r="H30" s="289"/>
      <c r="I30" s="46"/>
      <c r="L30" s="57" t="str">
        <f>B13</f>
        <v>Mental Health</v>
      </c>
      <c r="M30" s="78">
        <f>H13</f>
        <v>0.66666666666666663</v>
      </c>
    </row>
    <row r="31" spans="2:13" x14ac:dyDescent="0.25">
      <c r="B31" s="298"/>
      <c r="C31" s="46">
        <f>COUNTIF(Relationships!E7:E12,"Not Started")</f>
        <v>0</v>
      </c>
      <c r="D31" s="51" t="s">
        <v>40</v>
      </c>
      <c r="E31" s="46">
        <f t="shared" ref="E31:E32" si="21">C31*0</f>
        <v>0</v>
      </c>
      <c r="F31" s="286"/>
      <c r="G31" s="286"/>
      <c r="H31" s="289"/>
      <c r="I31" s="46"/>
      <c r="L31" s="57" t="str">
        <f>B18</f>
        <v>Physical Wellbeing</v>
      </c>
      <c r="M31" s="78">
        <f>H18</f>
        <v>0.16666666666666666</v>
      </c>
    </row>
    <row r="32" spans="2:13" x14ac:dyDescent="0.25">
      <c r="B32" s="298"/>
      <c r="C32" s="46">
        <f>COUNTIF(Relationships!E7:E12,"Not Applicable")</f>
        <v>0</v>
      </c>
      <c r="D32" s="52" t="s">
        <v>43</v>
      </c>
      <c r="E32" s="46">
        <f t="shared" si="21"/>
        <v>0</v>
      </c>
      <c r="F32" s="287"/>
      <c r="G32" s="287"/>
      <c r="H32" s="290"/>
      <c r="I32" s="46"/>
      <c r="L32" s="57" t="str">
        <f>B23</f>
        <v>Healthy Lifestyles</v>
      </c>
      <c r="M32" s="78">
        <f>H23</f>
        <v>0.88888888888888884</v>
      </c>
    </row>
    <row r="33" spans="2:18" x14ac:dyDescent="0.25">
      <c r="B33" s="298" t="s">
        <v>74</v>
      </c>
      <c r="C33" s="46">
        <f>COUNTIF(Relationships!E16:E21,"Area of Excellence")</f>
        <v>6</v>
      </c>
      <c r="D33" s="48" t="s">
        <v>29</v>
      </c>
      <c r="E33" s="46">
        <f t="shared" ref="E33" si="22">C33*3</f>
        <v>18</v>
      </c>
      <c r="F33" s="285">
        <f t="shared" ref="F33" si="23">SUM(E33:E37)</f>
        <v>18</v>
      </c>
      <c r="G33" s="285">
        <f t="shared" ref="G33" si="24">IFERROR((SUM(E33:E37)/(SUM(C33:C37)-C37)), "0")</f>
        <v>3</v>
      </c>
      <c r="H33" s="288">
        <f t="shared" ref="H33" si="25">G33/3</f>
        <v>1</v>
      </c>
      <c r="I33" s="46"/>
      <c r="L33" s="57" t="str">
        <f>B28</f>
        <v xml:space="preserve">Working Together </v>
      </c>
      <c r="M33" s="78">
        <f>H28</f>
        <v>1</v>
      </c>
    </row>
    <row r="34" spans="2:18" ht="30" x14ac:dyDescent="0.25">
      <c r="B34" s="298"/>
      <c r="C34" s="46">
        <f>COUNTIF(Relationships!E16:E21,"Significant Progress")</f>
        <v>0</v>
      </c>
      <c r="D34" s="49" t="s">
        <v>32</v>
      </c>
      <c r="E34" s="46">
        <f t="shared" ref="E34" si="26">C34*2</f>
        <v>0</v>
      </c>
      <c r="F34" s="286"/>
      <c r="G34" s="286"/>
      <c r="H34" s="289"/>
      <c r="I34" s="46"/>
      <c r="L34" s="57" t="str">
        <f>B33</f>
        <v>Supporting Each Other</v>
      </c>
      <c r="M34" s="78">
        <f>H33</f>
        <v>1</v>
      </c>
    </row>
    <row r="35" spans="2:18" x14ac:dyDescent="0.25">
      <c r="B35" s="298"/>
      <c r="C35" s="46">
        <f>COUNTIF(Relationships!E16:E21,"Low level of progress ")</f>
        <v>0</v>
      </c>
      <c r="D35" s="50" t="s">
        <v>35</v>
      </c>
      <c r="E35" s="46">
        <f t="shared" ref="E35" si="27">C35*1</f>
        <v>0</v>
      </c>
      <c r="F35" s="286"/>
      <c r="G35" s="286"/>
      <c r="H35" s="289"/>
      <c r="I35" s="46"/>
      <c r="L35" s="57" t="str">
        <f>B38</f>
        <v>Life Balance</v>
      </c>
      <c r="M35" s="78">
        <f>H38</f>
        <v>1</v>
      </c>
    </row>
    <row r="36" spans="2:18" ht="30" x14ac:dyDescent="0.25">
      <c r="B36" s="298"/>
      <c r="C36" s="46">
        <f>COUNTIF(Relationships!E16:E21,"Not Started")</f>
        <v>0</v>
      </c>
      <c r="D36" s="51" t="s">
        <v>40</v>
      </c>
      <c r="E36" s="46">
        <f t="shared" ref="E36:E37" si="28">C36*0</f>
        <v>0</v>
      </c>
      <c r="F36" s="286"/>
      <c r="G36" s="286"/>
      <c r="H36" s="289"/>
      <c r="I36" s="46"/>
      <c r="L36" s="57" t="str">
        <f>B43</f>
        <v>Potential Purpose and Recognition</v>
      </c>
      <c r="M36" s="78">
        <f>H43</f>
        <v>1</v>
      </c>
    </row>
    <row r="37" spans="2:18" ht="30" x14ac:dyDescent="0.25">
      <c r="B37" s="298"/>
      <c r="C37" s="46">
        <f>COUNTIF(Relationships!E16:E21,"Not Applicable")</f>
        <v>0</v>
      </c>
      <c r="D37" s="52" t="s">
        <v>43</v>
      </c>
      <c r="E37" s="46">
        <f t="shared" si="28"/>
        <v>0</v>
      </c>
      <c r="F37" s="287"/>
      <c r="G37" s="287"/>
      <c r="H37" s="290"/>
      <c r="I37" s="46"/>
      <c r="L37" s="57" t="str">
        <f>B48</f>
        <v>Bringing Yourself to Work</v>
      </c>
      <c r="M37" s="78">
        <f>H48</f>
        <v>1</v>
      </c>
    </row>
    <row r="38" spans="2:18" ht="30" x14ac:dyDescent="0.25">
      <c r="B38" s="294" t="s">
        <v>92</v>
      </c>
      <c r="C38" s="46">
        <f>COUNTIF('Fulfillment at Work'!E7:E10,"Area of Excellence")</f>
        <v>4</v>
      </c>
      <c r="D38" s="48" t="s">
        <v>29</v>
      </c>
      <c r="E38" s="46">
        <f t="shared" ref="E38" si="29">C38*3</f>
        <v>12</v>
      </c>
      <c r="F38" s="285">
        <f t="shared" ref="F38" si="30">SUM(E38:E42)</f>
        <v>12</v>
      </c>
      <c r="G38" s="285">
        <f t="shared" ref="G38" si="31">IFERROR((SUM(E38:E42)/(SUM(C38:C42)-C42)), "0")</f>
        <v>3</v>
      </c>
      <c r="H38" s="288">
        <f t="shared" ref="H38" si="32">G38/3</f>
        <v>1</v>
      </c>
      <c r="I38" s="46"/>
      <c r="L38" s="57" t="str">
        <f>B53</f>
        <v>Senior Leadership Responsibilities</v>
      </c>
      <c r="M38" s="79">
        <f>H53</f>
        <v>0.66666666666666663</v>
      </c>
    </row>
    <row r="39" spans="2:18" ht="30" x14ac:dyDescent="0.25">
      <c r="B39" s="294"/>
      <c r="C39" s="46">
        <f>COUNTIF('Fulfillment at Work'!E7:E10,"Significant Progress")</f>
        <v>0</v>
      </c>
      <c r="D39" s="49" t="s">
        <v>32</v>
      </c>
      <c r="E39" s="46">
        <f t="shared" ref="E39" si="33">C39*2</f>
        <v>0</v>
      </c>
      <c r="F39" s="286"/>
      <c r="G39" s="286"/>
      <c r="H39" s="289"/>
      <c r="I39" s="46"/>
      <c r="L39" s="57" t="str">
        <f>B58</f>
        <v>Health Leadership Behaviours</v>
      </c>
      <c r="M39" s="78">
        <f>H58</f>
        <v>0.66666666666666663</v>
      </c>
      <c r="P39" s="295"/>
      <c r="Q39" s="295"/>
      <c r="R39" s="296"/>
    </row>
    <row r="40" spans="2:18" x14ac:dyDescent="0.25">
      <c r="B40" s="294"/>
      <c r="C40" s="46">
        <f>COUNTIF('Fulfillment at Work'!E7:E10,"Low level of progress ")</f>
        <v>0</v>
      </c>
      <c r="D40" s="50" t="s">
        <v>35</v>
      </c>
      <c r="E40" s="46">
        <f t="shared" ref="E40" si="34">C40*1</f>
        <v>0</v>
      </c>
      <c r="F40" s="286"/>
      <c r="G40" s="286"/>
      <c r="H40" s="289"/>
      <c r="I40" s="46"/>
      <c r="L40" s="57" t="str">
        <f>B63</f>
        <v>Skilled Managers</v>
      </c>
      <c r="M40" s="78">
        <f>H63</f>
        <v>0.66666666666666663</v>
      </c>
      <c r="P40" s="295"/>
      <c r="Q40" s="295"/>
      <c r="R40" s="296"/>
    </row>
    <row r="41" spans="2:18" x14ac:dyDescent="0.25">
      <c r="B41" s="294"/>
      <c r="C41" s="46">
        <f>COUNTIF('Fulfillment at Work'!E7:E10,"Not Started")</f>
        <v>0</v>
      </c>
      <c r="D41" s="51" t="s">
        <v>40</v>
      </c>
      <c r="E41" s="46">
        <f t="shared" ref="E41:E42" si="35">C41*0</f>
        <v>0</v>
      </c>
      <c r="F41" s="286"/>
      <c r="G41" s="286"/>
      <c r="H41" s="289"/>
      <c r="I41" s="46"/>
      <c r="L41" s="57" t="str">
        <f>B68</f>
        <v>Environment</v>
      </c>
      <c r="M41" s="78">
        <f>H68</f>
        <v>0.66666666666666663</v>
      </c>
      <c r="P41" s="295"/>
      <c r="Q41" s="295"/>
      <c r="R41" s="296"/>
    </row>
    <row r="42" spans="2:18" x14ac:dyDescent="0.25">
      <c r="B42" s="294"/>
      <c r="C42" s="46">
        <f>COUNTIF('Fulfillment at Work'!E7:E10,"Not Applicable")</f>
        <v>0</v>
      </c>
      <c r="D42" s="52" t="s">
        <v>43</v>
      </c>
      <c r="E42" s="46">
        <f t="shared" si="35"/>
        <v>0</v>
      </c>
      <c r="F42" s="287"/>
      <c r="G42" s="287"/>
      <c r="H42" s="290"/>
      <c r="I42" s="46"/>
      <c r="L42" s="57" t="str">
        <f>B73</f>
        <v>Data Insights</v>
      </c>
      <c r="M42" s="78">
        <f>H73</f>
        <v>0.33333333333333331</v>
      </c>
      <c r="P42" s="295"/>
      <c r="Q42" s="295"/>
      <c r="R42" s="296"/>
    </row>
    <row r="43" spans="2:18" ht="30" x14ac:dyDescent="0.25">
      <c r="B43" s="294" t="s">
        <v>215</v>
      </c>
      <c r="C43" s="46">
        <f>COUNTIF('Fulfillment at Work'!E14:E17,"Area of Excellence")</f>
        <v>4</v>
      </c>
      <c r="D43" s="48" t="s">
        <v>29</v>
      </c>
      <c r="E43" s="46">
        <f t="shared" ref="E43" si="36">C43*3</f>
        <v>12</v>
      </c>
      <c r="F43" s="285">
        <f t="shared" ref="F43" si="37">SUM(E43:E47)</f>
        <v>12</v>
      </c>
      <c r="G43" s="285">
        <f t="shared" ref="G43" si="38">IFERROR((SUM(E43:E47)/(SUM(C43:C47)-C47)), "0")</f>
        <v>3</v>
      </c>
      <c r="H43" s="288">
        <f t="shared" ref="H43" si="39">G43/3</f>
        <v>1</v>
      </c>
      <c r="I43" s="46"/>
      <c r="L43" s="57" t="str">
        <f>B78</f>
        <v>Support Services and Partners</v>
      </c>
      <c r="M43" s="78">
        <f>H78</f>
        <v>0.33333333333333331</v>
      </c>
      <c r="P43" s="295"/>
      <c r="Q43" s="295"/>
      <c r="R43" s="296"/>
    </row>
    <row r="44" spans="2:18" ht="30" x14ac:dyDescent="0.25">
      <c r="B44" s="294"/>
      <c r="C44" s="46">
        <f>COUNTIF('Fulfillment at Work'!E14:E17,"Significant Progress")</f>
        <v>0</v>
      </c>
      <c r="D44" s="49" t="s">
        <v>32</v>
      </c>
      <c r="E44" s="46">
        <f t="shared" ref="E44" si="40">C44*2</f>
        <v>0</v>
      </c>
      <c r="F44" s="286"/>
      <c r="G44" s="286"/>
      <c r="H44" s="289"/>
      <c r="I44" s="46"/>
      <c r="L44" s="57" t="str">
        <f>B83</f>
        <v>Organisation Design and Policy</v>
      </c>
      <c r="M44" s="78">
        <f>H83</f>
        <v>0.33333333333333331</v>
      </c>
      <c r="P44" s="295"/>
      <c r="Q44" s="295"/>
      <c r="R44" s="296"/>
    </row>
    <row r="45" spans="2:18" x14ac:dyDescent="0.25">
      <c r="B45" s="294"/>
      <c r="C45" s="46">
        <f>COUNTIF('Fulfillment at Work'!E14:E17,"Low level of progress ")</f>
        <v>0</v>
      </c>
      <c r="D45" s="50" t="s">
        <v>35</v>
      </c>
      <c r="E45" s="46">
        <f t="shared" ref="E45" si="41">C45*1</f>
        <v>0</v>
      </c>
      <c r="F45" s="286"/>
      <c r="G45" s="286"/>
      <c r="H45" s="289"/>
      <c r="I45" s="46"/>
      <c r="P45" s="295"/>
      <c r="Q45" s="295"/>
      <c r="R45" s="296"/>
    </row>
    <row r="46" spans="2:18" x14ac:dyDescent="0.25">
      <c r="B46" s="294"/>
      <c r="C46" s="46">
        <f>COUNTIF('Fulfillment at Work'!E14:E17,"Not Started")</f>
        <v>0</v>
      </c>
      <c r="D46" s="51" t="s">
        <v>40</v>
      </c>
      <c r="E46" s="46">
        <f t="shared" ref="E46:E47" si="42">C46*0</f>
        <v>0</v>
      </c>
      <c r="F46" s="286"/>
      <c r="G46" s="286"/>
      <c r="H46" s="289"/>
      <c r="I46" s="46"/>
      <c r="P46" s="295"/>
      <c r="Q46" s="295"/>
      <c r="R46" s="296"/>
    </row>
    <row r="47" spans="2:18" x14ac:dyDescent="0.25">
      <c r="B47" s="294"/>
      <c r="C47" s="46">
        <f>COUNTIF('Fulfillment at Work'!E14:E17,"Not Applicable")</f>
        <v>0</v>
      </c>
      <c r="D47" s="52" t="s">
        <v>43</v>
      </c>
      <c r="E47" s="46">
        <f t="shared" si="42"/>
        <v>0</v>
      </c>
      <c r="F47" s="287"/>
      <c r="G47" s="287"/>
      <c r="H47" s="290"/>
      <c r="I47" s="46"/>
      <c r="P47" s="295"/>
      <c r="Q47" s="295"/>
      <c r="R47" s="296"/>
    </row>
    <row r="48" spans="2:18" x14ac:dyDescent="0.25">
      <c r="B48" s="294" t="s">
        <v>216</v>
      </c>
      <c r="C48" s="46">
        <f>COUNTIF('Fulfillment at Work'!E21:E24,"Area of Excellence")</f>
        <v>4</v>
      </c>
      <c r="D48" s="48" t="s">
        <v>29</v>
      </c>
      <c r="E48" s="46">
        <f t="shared" ref="E48" si="43">C48*3</f>
        <v>12</v>
      </c>
      <c r="F48" s="285">
        <f t="shared" ref="F48" si="44">SUM(E48:E52)</f>
        <v>12</v>
      </c>
      <c r="G48" s="285">
        <f t="shared" ref="G48" si="45">IFERROR((SUM(E48:E52)/(SUM(C48:C52)-C52)), "0")</f>
        <v>3</v>
      </c>
      <c r="H48" s="288">
        <f t="shared" ref="H48" si="46">G48/3</f>
        <v>1</v>
      </c>
      <c r="I48" s="46"/>
      <c r="P48" s="295"/>
      <c r="Q48" s="295"/>
      <c r="R48" s="296"/>
    </row>
    <row r="49" spans="2:18" x14ac:dyDescent="0.25">
      <c r="B49" s="294"/>
      <c r="C49" s="46">
        <f>COUNTIF('Fulfillment at Work'!E21:E24,"Significant Progress")</f>
        <v>0</v>
      </c>
      <c r="D49" s="49" t="s">
        <v>32</v>
      </c>
      <c r="E49" s="46">
        <f t="shared" ref="E49" si="47">C49*2</f>
        <v>0</v>
      </c>
      <c r="F49" s="286"/>
      <c r="G49" s="286"/>
      <c r="H49" s="289"/>
      <c r="I49" s="46"/>
      <c r="P49" s="295"/>
      <c r="Q49" s="295"/>
      <c r="R49" s="296"/>
    </row>
    <row r="50" spans="2:18" x14ac:dyDescent="0.25">
      <c r="B50" s="294"/>
      <c r="C50" s="46">
        <f>COUNTIF('Fulfillment at Work'!E21:E24,"Low level of progress ")</f>
        <v>0</v>
      </c>
      <c r="D50" s="50" t="s">
        <v>35</v>
      </c>
      <c r="E50" s="46">
        <f t="shared" ref="E50" si="48">C50*1</f>
        <v>0</v>
      </c>
      <c r="F50" s="286"/>
      <c r="G50" s="286"/>
      <c r="H50" s="289"/>
      <c r="I50" s="46"/>
      <c r="P50" s="295"/>
      <c r="Q50" s="295"/>
      <c r="R50" s="296"/>
    </row>
    <row r="51" spans="2:18" x14ac:dyDescent="0.25">
      <c r="B51" s="294"/>
      <c r="C51" s="46">
        <f>COUNTIF('Fulfillment at Work'!E21:E24,"Not Started")</f>
        <v>0</v>
      </c>
      <c r="D51" s="51" t="s">
        <v>40</v>
      </c>
      <c r="E51" s="46">
        <f t="shared" ref="E51:E52" si="49">C51*0</f>
        <v>0</v>
      </c>
      <c r="F51" s="286"/>
      <c r="G51" s="286"/>
      <c r="H51" s="289"/>
      <c r="I51" s="46"/>
    </row>
    <row r="52" spans="2:18" x14ac:dyDescent="0.25">
      <c r="B52" s="294"/>
      <c r="C52" s="46">
        <f>COUNTIF('Fulfillment at Work'!E21:E24,"Not Applicable")</f>
        <v>0</v>
      </c>
      <c r="D52" s="52" t="s">
        <v>43</v>
      </c>
      <c r="E52" s="46">
        <f t="shared" si="49"/>
        <v>0</v>
      </c>
      <c r="F52" s="287"/>
      <c r="G52" s="287"/>
      <c r="H52" s="290"/>
      <c r="I52" s="46"/>
    </row>
    <row r="53" spans="2:18" x14ac:dyDescent="0.25">
      <c r="B53" s="293" t="s">
        <v>133</v>
      </c>
      <c r="C53" s="46">
        <f>COUNTIF('Managers and Leaders'!E7:E10,"Area of Excellence")</f>
        <v>0</v>
      </c>
      <c r="D53" s="48" t="s">
        <v>29</v>
      </c>
      <c r="E53" s="46">
        <f t="shared" ref="E53" si="50">C53*3</f>
        <v>0</v>
      </c>
      <c r="F53" s="285">
        <f t="shared" ref="F53" si="51">SUM(E53:E57)</f>
        <v>8</v>
      </c>
      <c r="G53" s="285">
        <f t="shared" ref="G53" si="52">IFERROR((SUM(E53:E57)/(SUM(C53:C57)-C57)), "0")</f>
        <v>2</v>
      </c>
      <c r="H53" s="288">
        <f t="shared" ref="H53" si="53">G53/3</f>
        <v>0.66666666666666663</v>
      </c>
      <c r="I53" s="46"/>
    </row>
    <row r="54" spans="2:18" x14ac:dyDescent="0.25">
      <c r="B54" s="293"/>
      <c r="C54" s="46">
        <f>COUNTIF('Managers and Leaders'!E7:E10,"Significant Progress")</f>
        <v>4</v>
      </c>
      <c r="D54" s="49" t="s">
        <v>32</v>
      </c>
      <c r="E54" s="46">
        <f t="shared" ref="E54" si="54">C54*2</f>
        <v>8</v>
      </c>
      <c r="F54" s="286"/>
      <c r="G54" s="286"/>
      <c r="H54" s="289"/>
      <c r="I54" s="46"/>
    </row>
    <row r="55" spans="2:18" x14ac:dyDescent="0.25">
      <c r="B55" s="293"/>
      <c r="C55" s="46">
        <f>COUNTIF('Managers and Leaders'!E7:E10,"Low level of progress ")</f>
        <v>0</v>
      </c>
      <c r="D55" s="50" t="s">
        <v>35</v>
      </c>
      <c r="E55" s="46">
        <f t="shared" ref="E55" si="55">C55*1</f>
        <v>0</v>
      </c>
      <c r="F55" s="286"/>
      <c r="G55" s="286"/>
      <c r="H55" s="289"/>
      <c r="I55" s="46"/>
    </row>
    <row r="56" spans="2:18" x14ac:dyDescent="0.25">
      <c r="B56" s="293"/>
      <c r="C56" s="46">
        <f>COUNTIF('Managers and Leaders'!E7:E10,"Not Started")</f>
        <v>0</v>
      </c>
      <c r="D56" s="51" t="s">
        <v>40</v>
      </c>
      <c r="E56" s="46">
        <f t="shared" ref="E56:E57" si="56">C56*0</f>
        <v>0</v>
      </c>
      <c r="F56" s="286"/>
      <c r="G56" s="286"/>
      <c r="H56" s="289"/>
      <c r="I56" s="46"/>
    </row>
    <row r="57" spans="2:18" x14ac:dyDescent="0.25">
      <c r="B57" s="293"/>
      <c r="C57" s="46">
        <f>COUNTIF('Managers and Leaders'!E7:E10,"Not Applicable")</f>
        <v>0</v>
      </c>
      <c r="D57" s="52" t="s">
        <v>43</v>
      </c>
      <c r="E57" s="46">
        <f t="shared" si="56"/>
        <v>0</v>
      </c>
      <c r="F57" s="287"/>
      <c r="G57" s="287"/>
      <c r="H57" s="290"/>
      <c r="I57" s="46"/>
    </row>
    <row r="58" spans="2:18" x14ac:dyDescent="0.25">
      <c r="B58" s="293" t="s">
        <v>217</v>
      </c>
      <c r="C58" s="46">
        <f>COUNTIF('Managers and Leaders'!E14:E17,"Area of Excellence")</f>
        <v>0</v>
      </c>
      <c r="D58" s="48" t="s">
        <v>29</v>
      </c>
      <c r="E58" s="46">
        <f t="shared" ref="E58" si="57">C58*3</f>
        <v>0</v>
      </c>
      <c r="F58" s="285">
        <f t="shared" ref="F58" si="58">SUM(E58:E62)</f>
        <v>8</v>
      </c>
      <c r="G58" s="285">
        <f t="shared" ref="G58" si="59">IFERROR((SUM(E58:E62)/(SUM(C58:C62)-C62)), "0")</f>
        <v>2</v>
      </c>
      <c r="H58" s="288">
        <f t="shared" ref="H58" si="60">G58/3</f>
        <v>0.66666666666666663</v>
      </c>
      <c r="I58" s="46"/>
    </row>
    <row r="59" spans="2:18" x14ac:dyDescent="0.25">
      <c r="B59" s="293"/>
      <c r="C59" s="46">
        <f>COUNTIF('Managers and Leaders'!E14:E17,"Significant Progress")</f>
        <v>4</v>
      </c>
      <c r="D59" s="49" t="s">
        <v>32</v>
      </c>
      <c r="E59" s="46">
        <f t="shared" ref="E59" si="61">C59*2</f>
        <v>8</v>
      </c>
      <c r="F59" s="286"/>
      <c r="G59" s="286"/>
      <c r="H59" s="289"/>
      <c r="I59" s="46"/>
    </row>
    <row r="60" spans="2:18" x14ac:dyDescent="0.25">
      <c r="B60" s="293"/>
      <c r="C60" s="46">
        <f>COUNTIF('Managers and Leaders'!E14:E17,"Low level of progress ")</f>
        <v>0</v>
      </c>
      <c r="D60" s="50" t="s">
        <v>35</v>
      </c>
      <c r="E60" s="46">
        <f t="shared" ref="E60" si="62">C60*1</f>
        <v>0</v>
      </c>
      <c r="F60" s="286"/>
      <c r="G60" s="286"/>
      <c r="H60" s="289"/>
      <c r="I60" s="46"/>
    </row>
    <row r="61" spans="2:18" x14ac:dyDescent="0.25">
      <c r="B61" s="293"/>
      <c r="C61" s="46">
        <f>COUNTIF('Managers and Leaders'!E14:E17,"Not Started")</f>
        <v>0</v>
      </c>
      <c r="D61" s="51" t="s">
        <v>40</v>
      </c>
      <c r="E61" s="46">
        <f t="shared" ref="E61:E62" si="63">C61*0</f>
        <v>0</v>
      </c>
      <c r="F61" s="286"/>
      <c r="G61" s="286"/>
      <c r="H61" s="289"/>
      <c r="I61" s="46"/>
    </row>
    <row r="62" spans="2:18" x14ac:dyDescent="0.25">
      <c r="B62" s="293"/>
      <c r="C62" s="46">
        <f>COUNTIF('Managers and Leaders'!E14:E17,"Not Applicable")</f>
        <v>0</v>
      </c>
      <c r="D62" s="52" t="s">
        <v>43</v>
      </c>
      <c r="E62" s="46">
        <f t="shared" si="63"/>
        <v>0</v>
      </c>
      <c r="F62" s="287"/>
      <c r="G62" s="287"/>
      <c r="H62" s="290"/>
      <c r="I62" s="46"/>
    </row>
    <row r="63" spans="2:18" x14ac:dyDescent="0.25">
      <c r="B63" s="293" t="s">
        <v>154</v>
      </c>
      <c r="C63" s="46">
        <f>COUNTIF('Managers and Leaders'!E21:E25,"Area of Excellence")</f>
        <v>0</v>
      </c>
      <c r="D63" s="48" t="s">
        <v>29</v>
      </c>
      <c r="E63" s="46">
        <f t="shared" ref="E63" si="64">C63*3</f>
        <v>0</v>
      </c>
      <c r="F63" s="285">
        <f t="shared" ref="F63" si="65">SUM(E63:E67)</f>
        <v>10</v>
      </c>
      <c r="G63" s="285">
        <f t="shared" ref="G63" si="66">IFERROR((SUM(E63:E67)/(SUM(C63:C67)-C67)), "0")</f>
        <v>2</v>
      </c>
      <c r="H63" s="288">
        <f t="shared" ref="H63" si="67">G63/3</f>
        <v>0.66666666666666663</v>
      </c>
      <c r="I63" s="46"/>
    </row>
    <row r="64" spans="2:18" x14ac:dyDescent="0.25">
      <c r="B64" s="293"/>
      <c r="C64" s="46">
        <f>COUNTIF('Managers and Leaders'!E21:E25,"Significant Progress")</f>
        <v>5</v>
      </c>
      <c r="D64" s="49" t="s">
        <v>32</v>
      </c>
      <c r="E64" s="46">
        <f t="shared" ref="E64" si="68">C64*2</f>
        <v>10</v>
      </c>
      <c r="F64" s="286"/>
      <c r="G64" s="286"/>
      <c r="H64" s="289"/>
      <c r="I64" s="46"/>
    </row>
    <row r="65" spans="2:9" x14ac:dyDescent="0.25">
      <c r="B65" s="293"/>
      <c r="C65" s="46">
        <f>COUNTIF('Managers and Leaders'!E21:E25,"Low level of progress ")</f>
        <v>0</v>
      </c>
      <c r="D65" s="50" t="s">
        <v>35</v>
      </c>
      <c r="E65" s="46">
        <f t="shared" ref="E65" si="69">C65*1</f>
        <v>0</v>
      </c>
      <c r="F65" s="286"/>
      <c r="G65" s="286"/>
      <c r="H65" s="289"/>
      <c r="I65" s="46"/>
    </row>
    <row r="66" spans="2:9" x14ac:dyDescent="0.25">
      <c r="B66" s="293"/>
      <c r="C66" s="46">
        <f>COUNTIF('Managers and Leaders'!E21:E25,"Not Started")</f>
        <v>0</v>
      </c>
      <c r="D66" s="51" t="s">
        <v>40</v>
      </c>
      <c r="E66" s="46">
        <f t="shared" ref="E66:E67" si="70">C66*0</f>
        <v>0</v>
      </c>
      <c r="F66" s="286"/>
      <c r="G66" s="286"/>
      <c r="H66" s="289"/>
      <c r="I66" s="46"/>
    </row>
    <row r="67" spans="2:9" x14ac:dyDescent="0.25">
      <c r="B67" s="293"/>
      <c r="C67" s="46">
        <f>COUNTIF('Managers and Leaders'!E21:E25,"Not Applicable")</f>
        <v>0</v>
      </c>
      <c r="D67" s="52" t="s">
        <v>43</v>
      </c>
      <c r="E67" s="46">
        <f t="shared" si="70"/>
        <v>0</v>
      </c>
      <c r="F67" s="287"/>
      <c r="G67" s="287"/>
      <c r="H67" s="290"/>
      <c r="I67" s="46"/>
    </row>
    <row r="68" spans="2:9" x14ac:dyDescent="0.25">
      <c r="B68" s="291" t="s">
        <v>122</v>
      </c>
      <c r="C68" s="46">
        <f>COUNTIF(Environment!$E$7:$E$10,"Area of Excellence")</f>
        <v>0</v>
      </c>
      <c r="D68" s="48" t="s">
        <v>29</v>
      </c>
      <c r="E68" s="46">
        <f t="shared" ref="E68" si="71">C68*3</f>
        <v>0</v>
      </c>
      <c r="F68" s="285">
        <f t="shared" ref="F68" si="72">SUM(E68:E72)</f>
        <v>8</v>
      </c>
      <c r="G68" s="285">
        <f t="shared" ref="G68" si="73">IFERROR((SUM(E68:E72)/(SUM(C68:C72)-C72)), "0")</f>
        <v>2</v>
      </c>
      <c r="H68" s="288">
        <f t="shared" ref="H68" si="74">G68/3</f>
        <v>0.66666666666666663</v>
      </c>
      <c r="I68" s="46"/>
    </row>
    <row r="69" spans="2:9" x14ac:dyDescent="0.25">
      <c r="B69" s="291"/>
      <c r="C69" s="46">
        <f>COUNTIF(Environment!$E$7:$E$10,"Significant Progress")</f>
        <v>4</v>
      </c>
      <c r="D69" s="49" t="s">
        <v>32</v>
      </c>
      <c r="E69" s="46">
        <f t="shared" ref="E69" si="75">C69*2</f>
        <v>8</v>
      </c>
      <c r="F69" s="286"/>
      <c r="G69" s="286"/>
      <c r="H69" s="289"/>
      <c r="I69" s="46"/>
    </row>
    <row r="70" spans="2:9" x14ac:dyDescent="0.25">
      <c r="B70" s="291"/>
      <c r="C70" s="46">
        <f>COUNTIF(Environment!$E$7:$E$10,"Low level of progress ")</f>
        <v>0</v>
      </c>
      <c r="D70" s="50" t="s">
        <v>35</v>
      </c>
      <c r="E70" s="46">
        <f t="shared" ref="E70" si="76">C70*1</f>
        <v>0</v>
      </c>
      <c r="F70" s="286"/>
      <c r="G70" s="286"/>
      <c r="H70" s="289"/>
      <c r="I70" s="46"/>
    </row>
    <row r="71" spans="2:9" x14ac:dyDescent="0.25">
      <c r="B71" s="291"/>
      <c r="C71" s="46">
        <f>COUNTIF(Environment!$E$7:$E$10,"Not Started")</f>
        <v>0</v>
      </c>
      <c r="D71" s="51" t="s">
        <v>40</v>
      </c>
      <c r="E71" s="46">
        <f t="shared" ref="E71:E72" si="77">C71*0</f>
        <v>0</v>
      </c>
      <c r="F71" s="286"/>
      <c r="G71" s="286"/>
      <c r="H71" s="289"/>
      <c r="I71" s="46"/>
    </row>
    <row r="72" spans="2:9" x14ac:dyDescent="0.25">
      <c r="B72" s="291"/>
      <c r="C72" s="46">
        <f>COUNTIF(Environment!$E$7:$E$10,"Not Applicable")</f>
        <v>0</v>
      </c>
      <c r="D72" s="52" t="s">
        <v>43</v>
      </c>
      <c r="E72" s="46">
        <f t="shared" si="77"/>
        <v>0</v>
      </c>
      <c r="F72" s="287"/>
      <c r="G72" s="287"/>
      <c r="H72" s="290"/>
      <c r="I72" s="46"/>
    </row>
    <row r="73" spans="2:9" x14ac:dyDescent="0.25">
      <c r="B73" s="292" t="s">
        <v>166</v>
      </c>
      <c r="C73" s="46">
        <f>COUNTIF('Data Insights'!$F$7:$F$11,"Area of Excellence")</f>
        <v>0</v>
      </c>
      <c r="D73" s="48" t="s">
        <v>29</v>
      </c>
      <c r="E73" s="46">
        <f t="shared" ref="E73" si="78">C73*3</f>
        <v>0</v>
      </c>
      <c r="F73" s="285">
        <f t="shared" ref="F73" si="79">SUM(E73:E77)</f>
        <v>5</v>
      </c>
      <c r="G73" s="285">
        <f t="shared" ref="G73" si="80">IFERROR((SUM(E73:E77)/(SUM(C73:C77)-C77)), "0")</f>
        <v>1</v>
      </c>
      <c r="H73" s="288">
        <f t="shared" ref="H73" si="81">G73/3</f>
        <v>0.33333333333333331</v>
      </c>
      <c r="I73" s="46"/>
    </row>
    <row r="74" spans="2:9" x14ac:dyDescent="0.25">
      <c r="B74" s="292"/>
      <c r="C74" s="46">
        <f>COUNTIF('Data Insights'!$F$7:$F$11,"Significant Progress")</f>
        <v>0</v>
      </c>
      <c r="D74" s="49" t="s">
        <v>32</v>
      </c>
      <c r="E74" s="46">
        <f t="shared" ref="E74" si="82">C74*2</f>
        <v>0</v>
      </c>
      <c r="F74" s="286"/>
      <c r="G74" s="286"/>
      <c r="H74" s="289"/>
      <c r="I74" s="46"/>
    </row>
    <row r="75" spans="2:9" x14ac:dyDescent="0.25">
      <c r="B75" s="292"/>
      <c r="C75" s="46">
        <f>COUNTIF('Data Insights'!$F$7:$F$11,"Low level of progress ")</f>
        <v>5</v>
      </c>
      <c r="D75" s="50" t="s">
        <v>35</v>
      </c>
      <c r="E75" s="46">
        <f t="shared" ref="E75" si="83">C75*1</f>
        <v>5</v>
      </c>
      <c r="F75" s="286"/>
      <c r="G75" s="286"/>
      <c r="H75" s="289"/>
      <c r="I75" s="46"/>
    </row>
    <row r="76" spans="2:9" x14ac:dyDescent="0.25">
      <c r="B76" s="292"/>
      <c r="C76" s="46">
        <f>COUNTIF('Data Insights'!$F$7:$F$11,"Not Started")</f>
        <v>0</v>
      </c>
      <c r="D76" s="51" t="s">
        <v>40</v>
      </c>
      <c r="E76" s="46">
        <f t="shared" ref="E76:E77" si="84">C76*0</f>
        <v>0</v>
      </c>
      <c r="F76" s="286"/>
      <c r="G76" s="286"/>
      <c r="H76" s="289"/>
      <c r="I76" s="46"/>
    </row>
    <row r="77" spans="2:9" x14ac:dyDescent="0.25">
      <c r="B77" s="292"/>
      <c r="C77" s="46">
        <f>COUNTIF('Data Insights'!$F$7:$F$11,"Not Applicable")</f>
        <v>0</v>
      </c>
      <c r="D77" s="52" t="s">
        <v>43</v>
      </c>
      <c r="E77" s="46">
        <f t="shared" si="84"/>
        <v>0</v>
      </c>
      <c r="F77" s="287"/>
      <c r="G77" s="287"/>
      <c r="H77" s="290"/>
      <c r="I77" s="46"/>
    </row>
    <row r="78" spans="2:9" x14ac:dyDescent="0.25">
      <c r="B78" s="284" t="s">
        <v>180</v>
      </c>
      <c r="C78" s="46">
        <f>COUNTIF('Professional Wellbeing Support'!$F$7:$F$12,"Area of Excellence")</f>
        <v>0</v>
      </c>
      <c r="D78" s="48" t="s">
        <v>29</v>
      </c>
      <c r="E78" s="46">
        <f t="shared" ref="E78" si="85">C78*3</f>
        <v>0</v>
      </c>
      <c r="F78" s="285">
        <f>SUM(E78:E82)</f>
        <v>6</v>
      </c>
      <c r="G78" s="285">
        <f>IFERROR((SUM(E78:E82)/(SUM(C78:C82)-C82)), "0")</f>
        <v>1</v>
      </c>
      <c r="H78" s="288">
        <f>G78/3</f>
        <v>0.33333333333333331</v>
      </c>
      <c r="I78" s="46"/>
    </row>
    <row r="79" spans="2:9" x14ac:dyDescent="0.25">
      <c r="B79" s="284"/>
      <c r="C79" s="46">
        <f>COUNTIF('Professional Wellbeing Support'!$F$7:$F$12,"Significant Progress")</f>
        <v>0</v>
      </c>
      <c r="D79" s="49" t="s">
        <v>32</v>
      </c>
      <c r="E79" s="46">
        <f t="shared" ref="E79" si="86">C79*2</f>
        <v>0</v>
      </c>
      <c r="F79" s="286"/>
      <c r="G79" s="286"/>
      <c r="H79" s="289"/>
      <c r="I79" s="46"/>
    </row>
    <row r="80" spans="2:9" x14ac:dyDescent="0.25">
      <c r="B80" s="284"/>
      <c r="C80" s="46">
        <f>COUNTIF('Professional Wellbeing Support'!$F$7:$F$12,"Low level of progress ")</f>
        <v>6</v>
      </c>
      <c r="D80" s="50" t="s">
        <v>35</v>
      </c>
      <c r="E80" s="46">
        <f t="shared" ref="E80" si="87">C80*1</f>
        <v>6</v>
      </c>
      <c r="F80" s="286"/>
      <c r="G80" s="286"/>
      <c r="H80" s="289"/>
      <c r="I80" s="46"/>
    </row>
    <row r="81" spans="2:9" x14ac:dyDescent="0.25">
      <c r="B81" s="284"/>
      <c r="C81" s="46">
        <f>COUNTIF('Professional Wellbeing Support'!$F$7:$F$12,"Not Started")</f>
        <v>0</v>
      </c>
      <c r="D81" s="51" t="s">
        <v>40</v>
      </c>
      <c r="E81" s="46">
        <f t="shared" ref="E81:E82" si="88">C81*0</f>
        <v>0</v>
      </c>
      <c r="F81" s="286"/>
      <c r="G81" s="286"/>
      <c r="H81" s="289"/>
      <c r="I81" s="46"/>
    </row>
    <row r="82" spans="2:9" x14ac:dyDescent="0.25">
      <c r="B82" s="284"/>
      <c r="C82" s="46">
        <f>COUNTIF('Professional Wellbeing Support'!$F$7:$F$12,"Not Applicable")</f>
        <v>0</v>
      </c>
      <c r="D82" s="52" t="s">
        <v>43</v>
      </c>
      <c r="E82" s="46">
        <f t="shared" si="88"/>
        <v>0</v>
      </c>
      <c r="F82" s="287"/>
      <c r="G82" s="287"/>
      <c r="H82" s="290"/>
      <c r="I82" s="46"/>
    </row>
    <row r="83" spans="2:9" x14ac:dyDescent="0.25">
      <c r="B83" s="284" t="s">
        <v>195</v>
      </c>
      <c r="C83" s="46">
        <f>COUNTIF('Professional Wellbeing Support'!$F$16:$F$17,"Area of Excellence")</f>
        <v>0</v>
      </c>
      <c r="D83" s="48" t="s">
        <v>29</v>
      </c>
      <c r="E83" s="46">
        <f t="shared" ref="E83" si="89">C83*3</f>
        <v>0</v>
      </c>
      <c r="F83" s="285">
        <f>SUM(E83:E87)</f>
        <v>2</v>
      </c>
      <c r="G83" s="285">
        <f>IFERROR((SUM(E83:E87)/(SUM(C83:C87)-C87)), "0")</f>
        <v>1</v>
      </c>
      <c r="H83" s="288">
        <f>G83/3</f>
        <v>0.33333333333333331</v>
      </c>
      <c r="I83" s="46"/>
    </row>
    <row r="84" spans="2:9" x14ac:dyDescent="0.25">
      <c r="B84" s="284"/>
      <c r="C84" s="46">
        <f>COUNTIF('Professional Wellbeing Support'!$F$16:$F$17,"Significant Progress")</f>
        <v>0</v>
      </c>
      <c r="D84" s="49" t="s">
        <v>32</v>
      </c>
      <c r="E84" s="46">
        <f t="shared" ref="E84" si="90">C84*2</f>
        <v>0</v>
      </c>
      <c r="F84" s="286"/>
      <c r="G84" s="286"/>
      <c r="H84" s="289"/>
      <c r="I84" s="46"/>
    </row>
    <row r="85" spans="2:9" x14ac:dyDescent="0.25">
      <c r="B85" s="284"/>
      <c r="C85" s="46">
        <f>COUNTIF('Professional Wellbeing Support'!$F$16:$F$17,"Low level of progress ")</f>
        <v>2</v>
      </c>
      <c r="D85" s="50" t="s">
        <v>35</v>
      </c>
      <c r="E85" s="46">
        <f t="shared" ref="E85" si="91">C85*1</f>
        <v>2</v>
      </c>
      <c r="F85" s="286"/>
      <c r="G85" s="286"/>
      <c r="H85" s="289"/>
      <c r="I85" s="46"/>
    </row>
    <row r="86" spans="2:9" x14ac:dyDescent="0.25">
      <c r="B86" s="284"/>
      <c r="C86" s="46">
        <f>COUNTIF('Professional Wellbeing Support'!$F$16:$F$17,"Not Started")</f>
        <v>0</v>
      </c>
      <c r="D86" s="51" t="s">
        <v>40</v>
      </c>
      <c r="E86" s="46">
        <f t="shared" ref="E86:E87" si="92">C86*0</f>
        <v>0</v>
      </c>
      <c r="F86" s="286"/>
      <c r="G86" s="286"/>
      <c r="H86" s="289"/>
      <c r="I86" s="46"/>
    </row>
    <row r="87" spans="2:9" x14ac:dyDescent="0.25">
      <c r="B87" s="284"/>
      <c r="C87" s="46">
        <f>COUNTIF('Professional Wellbeing Support'!$F$16:$F$17,"Not Applicable")</f>
        <v>0</v>
      </c>
      <c r="D87" s="52" t="s">
        <v>43</v>
      </c>
      <c r="E87" s="46">
        <f t="shared" si="92"/>
        <v>0</v>
      </c>
      <c r="F87" s="287"/>
      <c r="G87" s="287"/>
      <c r="H87" s="290"/>
      <c r="I87" s="46"/>
    </row>
    <row r="92" spans="2:9" x14ac:dyDescent="0.25">
      <c r="C92" s="48" t="s">
        <v>29</v>
      </c>
    </row>
    <row r="93" spans="2:9" x14ac:dyDescent="0.25">
      <c r="C93" s="49" t="s">
        <v>32</v>
      </c>
    </row>
    <row r="94" spans="2:9" x14ac:dyDescent="0.25">
      <c r="C94" s="50" t="s">
        <v>35</v>
      </c>
    </row>
    <row r="95" spans="2:9" x14ac:dyDescent="0.25">
      <c r="C95" s="51" t="s">
        <v>40</v>
      </c>
    </row>
    <row r="96" spans="2:9" x14ac:dyDescent="0.25">
      <c r="C96" s="52" t="s">
        <v>43</v>
      </c>
    </row>
    <row r="103" spans="2:8" ht="30" x14ac:dyDescent="0.25">
      <c r="B103" s="45"/>
      <c r="C103" s="45" t="s">
        <v>218</v>
      </c>
      <c r="D103" s="46"/>
      <c r="E103" s="46" t="s">
        <v>210</v>
      </c>
      <c r="F103" s="46" t="s">
        <v>211</v>
      </c>
      <c r="G103" s="46" t="s">
        <v>207</v>
      </c>
      <c r="H103" s="46" t="s">
        <v>219</v>
      </c>
    </row>
    <row r="104" spans="2:8" x14ac:dyDescent="0.25">
      <c r="B104" s="299" t="s">
        <v>26</v>
      </c>
      <c r="C104" s="46">
        <f>COUNTIF('Tagged Results'!$E$6:$E$21, "Area of Excellence")</f>
        <v>9</v>
      </c>
      <c r="D104" s="48" t="s">
        <v>29</v>
      </c>
      <c r="E104" s="46">
        <f>C104*3</f>
        <v>27</v>
      </c>
      <c r="F104" s="285">
        <f>SUM(E104:E108)</f>
        <v>35</v>
      </c>
      <c r="G104" s="285">
        <f>IFERROR((SUM(E104:E108)/(SUM(C104:C108)-C108)), "0")</f>
        <v>2.3333333333333335</v>
      </c>
      <c r="H104" s="302">
        <f>G104/3</f>
        <v>0.77777777777777779</v>
      </c>
    </row>
    <row r="105" spans="2:8" x14ac:dyDescent="0.25">
      <c r="B105" s="300"/>
      <c r="C105" s="46">
        <f>COUNTIF('Tagged Results'!$E$6:$E$21, "Significant Progress")</f>
        <v>3</v>
      </c>
      <c r="D105" s="49" t="s">
        <v>32</v>
      </c>
      <c r="E105" s="46">
        <f t="shared" ref="E105" si="93">C105*2</f>
        <v>6</v>
      </c>
      <c r="F105" s="286"/>
      <c r="G105" s="286"/>
      <c r="H105" s="302"/>
    </row>
    <row r="106" spans="2:8" x14ac:dyDescent="0.25">
      <c r="B106" s="300"/>
      <c r="C106" s="46">
        <f>COUNTIF('Tagged Results'!$E$6:$E$21, "Low level of progress ")</f>
        <v>2</v>
      </c>
      <c r="D106" s="50" t="s">
        <v>35</v>
      </c>
      <c r="E106" s="46">
        <f t="shared" ref="E106" si="94">C106*1</f>
        <v>2</v>
      </c>
      <c r="F106" s="286"/>
      <c r="G106" s="286"/>
      <c r="H106" s="302"/>
    </row>
    <row r="107" spans="2:8" x14ac:dyDescent="0.25">
      <c r="B107" s="300"/>
      <c r="C107" s="46">
        <f>COUNTIF('Tagged Results'!$E$6:$E$21, "Not Started")</f>
        <v>1</v>
      </c>
      <c r="D107" s="51" t="s">
        <v>40</v>
      </c>
      <c r="E107" s="46">
        <f t="shared" ref="E107:E108" si="95">C107*0</f>
        <v>0</v>
      </c>
      <c r="F107" s="286"/>
      <c r="G107" s="286"/>
      <c r="H107" s="302"/>
    </row>
    <row r="108" spans="2:8" x14ac:dyDescent="0.25">
      <c r="B108" s="301"/>
      <c r="C108" s="46">
        <f>COUNTIF('Tagged Results'!$E$6:$E$21, "Not Applicable")</f>
        <v>1</v>
      </c>
      <c r="D108" s="52" t="s">
        <v>43</v>
      </c>
      <c r="E108" s="46">
        <f t="shared" si="95"/>
        <v>0</v>
      </c>
      <c r="F108" s="287"/>
      <c r="G108" s="287"/>
      <c r="H108" s="302"/>
    </row>
    <row r="109" spans="2:8" x14ac:dyDescent="0.25">
      <c r="B109" s="299" t="s">
        <v>88</v>
      </c>
      <c r="C109" s="46">
        <f>COUNTIF('Tagged Results'!E24:E35, "Area of Excellence")</f>
        <v>7</v>
      </c>
      <c r="D109" s="48" t="s">
        <v>29</v>
      </c>
      <c r="E109" s="46">
        <f>C109*3</f>
        <v>21</v>
      </c>
      <c r="F109" s="285">
        <f t="shared" ref="F109" si="96">SUM(E109:E113)</f>
        <v>29</v>
      </c>
      <c r="G109" s="285">
        <f>IFERROR((SUM(E109:E113)/(SUM(C109:C113)-C113)), "0")</f>
        <v>2.6363636363636362</v>
      </c>
      <c r="H109" s="302">
        <f t="shared" ref="H109" si="97">G109/3</f>
        <v>0.87878787878787878</v>
      </c>
    </row>
    <row r="110" spans="2:8" x14ac:dyDescent="0.25">
      <c r="B110" s="300"/>
      <c r="C110" s="46">
        <f>COUNTIF('Tagged Results'!E24:E35, "Significant Progress")</f>
        <v>4</v>
      </c>
      <c r="D110" s="49" t="s">
        <v>32</v>
      </c>
      <c r="E110" s="46">
        <f t="shared" ref="E110:E120" si="98">C110*2</f>
        <v>8</v>
      </c>
      <c r="F110" s="286"/>
      <c r="G110" s="286"/>
      <c r="H110" s="302"/>
    </row>
    <row r="111" spans="2:8" x14ac:dyDescent="0.25">
      <c r="B111" s="300"/>
      <c r="C111" s="46">
        <f>COUNTIF('Tagged Results'!E24:E35, "Low level of progress ")</f>
        <v>0</v>
      </c>
      <c r="D111" s="50" t="s">
        <v>35</v>
      </c>
      <c r="E111" s="46">
        <f t="shared" ref="E111:E121" si="99">C111*1</f>
        <v>0</v>
      </c>
      <c r="F111" s="286"/>
      <c r="G111" s="286"/>
      <c r="H111" s="302"/>
    </row>
    <row r="112" spans="2:8" x14ac:dyDescent="0.25">
      <c r="B112" s="300"/>
      <c r="C112" s="46">
        <f>COUNTIF('Tagged Results'!E24:E35, "Not Started")</f>
        <v>0</v>
      </c>
      <c r="D112" s="51" t="s">
        <v>40</v>
      </c>
      <c r="E112" s="46">
        <f t="shared" ref="E112:E123" si="100">C112*0</f>
        <v>0</v>
      </c>
      <c r="F112" s="286"/>
      <c r="G112" s="286"/>
      <c r="H112" s="302"/>
    </row>
    <row r="113" spans="2:8" x14ac:dyDescent="0.25">
      <c r="B113" s="301"/>
      <c r="C113" s="46">
        <f>COUNTIF('Tagged Results'!E24:E35, "Not Applicable")</f>
        <v>0</v>
      </c>
      <c r="D113" s="52" t="s">
        <v>43</v>
      </c>
      <c r="E113" s="46">
        <f t="shared" si="100"/>
        <v>0</v>
      </c>
      <c r="F113" s="287"/>
      <c r="G113" s="287"/>
      <c r="H113" s="302"/>
    </row>
    <row r="114" spans="2:8" x14ac:dyDescent="0.25">
      <c r="B114" s="299" t="s">
        <v>135</v>
      </c>
      <c r="C114" s="46">
        <f>COUNTIF('Tagged Results'!$E$37:$E$48, "Area of Excellence")</f>
        <v>1</v>
      </c>
      <c r="D114" s="48" t="s">
        <v>29</v>
      </c>
      <c r="E114" s="46">
        <f t="shared" ref="E114" si="101">C114*3</f>
        <v>3</v>
      </c>
      <c r="F114" s="285">
        <f t="shared" ref="F114" si="102">SUM(E114:E118)</f>
        <v>22</v>
      </c>
      <c r="G114" s="285">
        <f>IFERROR((SUM(E114:E118)/(SUM(C114:C118)-C118)), "0")</f>
        <v>2</v>
      </c>
      <c r="H114" s="302">
        <f t="shared" ref="H114" si="103">G114/3</f>
        <v>0.66666666666666663</v>
      </c>
    </row>
    <row r="115" spans="2:8" x14ac:dyDescent="0.25">
      <c r="B115" s="300"/>
      <c r="C115" s="46">
        <f>COUNTIF('Tagged Results'!$E$37:$E$48, "Significant Progress")</f>
        <v>9</v>
      </c>
      <c r="D115" s="49" t="s">
        <v>32</v>
      </c>
      <c r="E115" s="46">
        <f t="shared" si="98"/>
        <v>18</v>
      </c>
      <c r="F115" s="286"/>
      <c r="G115" s="286"/>
      <c r="H115" s="302"/>
    </row>
    <row r="116" spans="2:8" x14ac:dyDescent="0.25">
      <c r="B116" s="300"/>
      <c r="C116" s="46">
        <f>COUNTIF('Tagged Results'!$E$37:$E$48, "Low level of progress ")</f>
        <v>1</v>
      </c>
      <c r="D116" s="50" t="s">
        <v>35</v>
      </c>
      <c r="E116" s="46">
        <f t="shared" si="99"/>
        <v>1</v>
      </c>
      <c r="F116" s="286"/>
      <c r="G116" s="286"/>
      <c r="H116" s="302"/>
    </row>
    <row r="117" spans="2:8" x14ac:dyDescent="0.25">
      <c r="B117" s="300"/>
      <c r="C117" s="46">
        <f>COUNTIF('Tagged Results'!$E$37:$E$48, "Not Started")</f>
        <v>0</v>
      </c>
      <c r="D117" s="51" t="s">
        <v>40</v>
      </c>
      <c r="E117" s="46">
        <f t="shared" si="100"/>
        <v>0</v>
      </c>
      <c r="F117" s="286"/>
      <c r="G117" s="286"/>
      <c r="H117" s="302"/>
    </row>
    <row r="118" spans="2:8" x14ac:dyDescent="0.25">
      <c r="B118" s="301"/>
      <c r="C118" s="46">
        <f>COUNTIF('Tagged Results'!$E$37:$E$48, "Not Applicable")</f>
        <v>0</v>
      </c>
      <c r="D118" s="52" t="s">
        <v>43</v>
      </c>
      <c r="E118" s="46">
        <f t="shared" si="100"/>
        <v>0</v>
      </c>
      <c r="F118" s="287"/>
      <c r="G118" s="287"/>
      <c r="H118" s="302"/>
    </row>
    <row r="119" spans="2:8" x14ac:dyDescent="0.25">
      <c r="B119" s="299" t="s">
        <v>82</v>
      </c>
      <c r="C119" s="46">
        <f>COUNTIF('Tagged Results'!$E$50:$E$74, "Area of Excellence")</f>
        <v>10</v>
      </c>
      <c r="D119" s="48" t="s">
        <v>29</v>
      </c>
      <c r="E119" s="46">
        <f t="shared" ref="E119" si="104">C119*3</f>
        <v>30</v>
      </c>
      <c r="F119" s="285">
        <f t="shared" ref="F119" si="105">SUM(E119:E123)</f>
        <v>46</v>
      </c>
      <c r="G119" s="285">
        <f>IFERROR((SUM(E119:E123)/(SUM(C119:C123)-C123)), "0")</f>
        <v>2</v>
      </c>
      <c r="H119" s="302">
        <f t="shared" ref="H119" si="106">G119/3</f>
        <v>0.66666666666666663</v>
      </c>
    </row>
    <row r="120" spans="2:8" x14ac:dyDescent="0.25">
      <c r="B120" s="300"/>
      <c r="C120" s="46">
        <f>COUNTIF('Tagged Results'!$E$50:$E$74, "Significant Progress")</f>
        <v>3</v>
      </c>
      <c r="D120" s="49" t="s">
        <v>32</v>
      </c>
      <c r="E120" s="46">
        <f t="shared" si="98"/>
        <v>6</v>
      </c>
      <c r="F120" s="286"/>
      <c r="G120" s="286"/>
      <c r="H120" s="302"/>
    </row>
    <row r="121" spans="2:8" x14ac:dyDescent="0.25">
      <c r="B121" s="300"/>
      <c r="C121" s="46">
        <f>COUNTIF('Tagged Results'!$E$50:$E$74, "Low level of progress ")</f>
        <v>10</v>
      </c>
      <c r="D121" s="50" t="s">
        <v>35</v>
      </c>
      <c r="E121" s="46">
        <f t="shared" si="99"/>
        <v>10</v>
      </c>
      <c r="F121" s="286"/>
      <c r="G121" s="286"/>
      <c r="H121" s="302"/>
    </row>
    <row r="122" spans="2:8" x14ac:dyDescent="0.25">
      <c r="B122" s="300"/>
      <c r="C122" s="46">
        <f>COUNTIF('Tagged Results'!$E$50:$E$74, "Not Started")</f>
        <v>0</v>
      </c>
      <c r="D122" s="51" t="s">
        <v>40</v>
      </c>
      <c r="E122" s="46">
        <f t="shared" si="100"/>
        <v>0</v>
      </c>
      <c r="F122" s="286"/>
      <c r="G122" s="286"/>
      <c r="H122" s="302"/>
    </row>
    <row r="123" spans="2:8" x14ac:dyDescent="0.25">
      <c r="B123" s="301"/>
      <c r="C123" s="46">
        <f>COUNTIF('Tagged Results'!$E$50:$E$74, "Not Applicable")</f>
        <v>0</v>
      </c>
      <c r="D123" s="52" t="s">
        <v>43</v>
      </c>
      <c r="E123" s="46">
        <f t="shared" si="100"/>
        <v>0</v>
      </c>
      <c r="F123" s="287"/>
      <c r="G123" s="287"/>
      <c r="H123" s="302"/>
    </row>
  </sheetData>
  <mergeCells count="88">
    <mergeCell ref="B28:B32"/>
    <mergeCell ref="F28:F32"/>
    <mergeCell ref="G28:G32"/>
    <mergeCell ref="H28:H32"/>
    <mergeCell ref="B119:B123"/>
    <mergeCell ref="F119:F123"/>
    <mergeCell ref="G119:G123"/>
    <mergeCell ref="H119:H123"/>
    <mergeCell ref="B109:B113"/>
    <mergeCell ref="F109:F113"/>
    <mergeCell ref="G109:G113"/>
    <mergeCell ref="H109:H113"/>
    <mergeCell ref="B114:B118"/>
    <mergeCell ref="F114:F118"/>
    <mergeCell ref="G114:G118"/>
    <mergeCell ref="H114:H118"/>
    <mergeCell ref="P48:P50"/>
    <mergeCell ref="Q48:Q50"/>
    <mergeCell ref="R48:R50"/>
    <mergeCell ref="B104:B108"/>
    <mergeCell ref="F104:F108"/>
    <mergeCell ref="G104:G108"/>
    <mergeCell ref="H104:H108"/>
    <mergeCell ref="B48:B52"/>
    <mergeCell ref="F48:F52"/>
    <mergeCell ref="G48:G52"/>
    <mergeCell ref="H48:H52"/>
    <mergeCell ref="B83:B87"/>
    <mergeCell ref="F83:F87"/>
    <mergeCell ref="G83:G87"/>
    <mergeCell ref="H83:H87"/>
    <mergeCell ref="B58:B62"/>
    <mergeCell ref="P42:P44"/>
    <mergeCell ref="Q42:Q44"/>
    <mergeCell ref="R42:R44"/>
    <mergeCell ref="P45:P47"/>
    <mergeCell ref="Q45:Q47"/>
    <mergeCell ref="R45:R47"/>
    <mergeCell ref="P39:P41"/>
    <mergeCell ref="Q39:Q41"/>
    <mergeCell ref="R39:R41"/>
    <mergeCell ref="B13:B17"/>
    <mergeCell ref="F13:F17"/>
    <mergeCell ref="G13:G17"/>
    <mergeCell ref="H13:H17"/>
    <mergeCell ref="B18:B22"/>
    <mergeCell ref="F18:F22"/>
    <mergeCell ref="G18:G22"/>
    <mergeCell ref="H18:H22"/>
    <mergeCell ref="B23:B27"/>
    <mergeCell ref="F23:F27"/>
    <mergeCell ref="G23:G27"/>
    <mergeCell ref="H23:H27"/>
    <mergeCell ref="B33:B37"/>
    <mergeCell ref="F33:F37"/>
    <mergeCell ref="G33:G37"/>
    <mergeCell ref="H33:H37"/>
    <mergeCell ref="B53:B57"/>
    <mergeCell ref="F53:F57"/>
    <mergeCell ref="G53:G57"/>
    <mergeCell ref="H53:H57"/>
    <mergeCell ref="B38:B42"/>
    <mergeCell ref="F38:F42"/>
    <mergeCell ref="G38:G42"/>
    <mergeCell ref="H38:H42"/>
    <mergeCell ref="B43:B47"/>
    <mergeCell ref="F43:F47"/>
    <mergeCell ref="G43:G47"/>
    <mergeCell ref="H43:H47"/>
    <mergeCell ref="F58:F62"/>
    <mergeCell ref="G58:G62"/>
    <mergeCell ref="H58:H62"/>
    <mergeCell ref="B63:B67"/>
    <mergeCell ref="F63:F67"/>
    <mergeCell ref="G63:G67"/>
    <mergeCell ref="H63:H67"/>
    <mergeCell ref="B78:B82"/>
    <mergeCell ref="F78:F82"/>
    <mergeCell ref="G78:G82"/>
    <mergeCell ref="H78:H82"/>
    <mergeCell ref="B68:B72"/>
    <mergeCell ref="F68:F72"/>
    <mergeCell ref="G68:G72"/>
    <mergeCell ref="H68:H72"/>
    <mergeCell ref="B73:B77"/>
    <mergeCell ref="F73:F77"/>
    <mergeCell ref="G73:G77"/>
    <mergeCell ref="H73:H77"/>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40091220DCBD94892B782363D0DA5A2" ma:contentTypeVersion="14" ma:contentTypeDescription="Create a new document." ma:contentTypeScope="" ma:versionID="2963f9ff8348a5cc1230a3297f45a7a9">
  <xsd:schema xmlns:xsd="http://www.w3.org/2001/XMLSchema" xmlns:xs="http://www.w3.org/2001/XMLSchema" xmlns:p="http://schemas.microsoft.com/office/2006/metadata/properties" xmlns:ns1="http://schemas.microsoft.com/sharepoint/v3" xmlns:ns2="39110a9e-48f3-4a9c-a857-38a30a949163" xmlns:ns3="5dfec608-d2d0-47d9-b93f-e287ba54fb5e" targetNamespace="http://schemas.microsoft.com/office/2006/metadata/properties" ma:root="true" ma:fieldsID="6c38c88ffd6436d2d195a8449f7ee643" ns1:_="" ns2:_="" ns3:_="">
    <xsd:import namespace="http://schemas.microsoft.com/sharepoint/v3"/>
    <xsd:import namespace="39110a9e-48f3-4a9c-a857-38a30a949163"/>
    <xsd:import namespace="5dfec608-d2d0-47d9-b93f-e287ba54fb5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9110a9e-48f3-4a9c-a857-38a30a94916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Length (seconds)" ma:internalName="MediaLengthInSeconds" ma:readOnly="true">
      <xsd:simpleType>
        <xsd:restriction base="dms:Unknow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dfec608-d2d0-47d9-b93f-e287ba54fb5e"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BFAF6E0-4AAF-4C14-8A6B-5C30238D46BB}">
  <ds:schemaRefs>
    <ds:schemaRef ds:uri="http://schemas.microsoft.com/office/2006/metadata/properties"/>
    <ds:schemaRef ds:uri="http://schemas.microsoft.com/office/infopath/2007/PartnerControls"/>
    <ds:schemaRef ds:uri="http://schemas.microsoft.com/sharepoint/v3"/>
  </ds:schemaRefs>
</ds:datastoreItem>
</file>

<file path=customXml/itemProps2.xml><?xml version="1.0" encoding="utf-8"?>
<ds:datastoreItem xmlns:ds="http://schemas.openxmlformats.org/officeDocument/2006/customXml" ds:itemID="{F5D089A9-D3F2-4184-BBFF-F052C1443D08}">
  <ds:schemaRefs>
    <ds:schemaRef ds:uri="http://schemas.microsoft.com/sharepoint/v3/contenttype/forms"/>
  </ds:schemaRefs>
</ds:datastoreItem>
</file>

<file path=customXml/itemProps3.xml><?xml version="1.0" encoding="utf-8"?>
<ds:datastoreItem xmlns:ds="http://schemas.openxmlformats.org/officeDocument/2006/customXml" ds:itemID="{6F6B7162-B883-4CE3-A677-30F0DA89A5A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9110a9e-48f3-4a9c-a857-38a30a949163"/>
    <ds:schemaRef ds:uri="5dfec608-d2d0-47d9-b93f-e287ba54fb5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8</vt:i4>
      </vt:variant>
    </vt:vector>
  </HeadingPairs>
  <TitlesOfParts>
    <vt:vector size="19" baseType="lpstr">
      <vt:lpstr>Introduction</vt:lpstr>
      <vt:lpstr>Framework Dashboard</vt:lpstr>
      <vt:lpstr>Personal Health and Wellbeing</vt:lpstr>
      <vt:lpstr>Relationships</vt:lpstr>
      <vt:lpstr>Fulfillment at Work</vt:lpstr>
      <vt:lpstr>Environment</vt:lpstr>
      <vt:lpstr>Managers and Leaders</vt:lpstr>
      <vt:lpstr>Data Insights</vt:lpstr>
      <vt:lpstr>Professional Wellbeing Support</vt:lpstr>
      <vt:lpstr>Tagged Results</vt:lpstr>
      <vt:lpstr>Data and Calculations</vt:lpstr>
      <vt:lpstr>'Data Insights'!Print_Area</vt:lpstr>
      <vt:lpstr>Environment!Print_Area</vt:lpstr>
      <vt:lpstr>'Framework Dashboard'!Print_Area</vt:lpstr>
      <vt:lpstr>'Fulfillment at Work'!Print_Area</vt:lpstr>
      <vt:lpstr>Introduction!Print_Area</vt:lpstr>
      <vt:lpstr>'Personal Health and Wellbeing'!Print_Area</vt:lpstr>
      <vt:lpstr>'Professional Wellbeing Support'!Print_Area</vt:lpstr>
      <vt:lpstr>Relationships!Print_Area</vt:lpstr>
    </vt:vector>
  </TitlesOfParts>
  <Manager/>
  <Company>IMS3</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Russell, David</dc:creator>
  <cp:keywords/>
  <dc:description/>
  <cp:lastModifiedBy>INGHAM, Martin (NHS ENGLAND – X24)</cp:lastModifiedBy>
  <cp:revision/>
  <dcterms:created xsi:type="dcterms:W3CDTF">2018-01-13T12:42:55Z</dcterms:created>
  <dcterms:modified xsi:type="dcterms:W3CDTF">2022-07-05T09:57:28Z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0x010100740091220DCBD94892B782363D0DA5A2</vt:lpwstr>
  </property>
</Properties>
</file>